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32 涌谷町○○\"/>
    </mc:Choice>
  </mc:AlternateContent>
  <bookViews>
    <workbookView xWindow="-120" yWindow="-120" windowWidth="20730" windowHeight="11160"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9"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U39" i="10"/>
  <c r="C39" i="10"/>
  <c r="CO38" i="10"/>
  <c r="BE38" i="10"/>
  <c r="U38" i="10"/>
  <c r="C38" i="10"/>
  <c r="CO37" i="10"/>
  <c r="BE37" i="10"/>
  <c r="U37" i="10"/>
  <c r="C37" i="10"/>
  <c r="CO36" i="10"/>
  <c r="BE36" i="10"/>
  <c r="C36" i="10"/>
  <c r="CO35" i="10"/>
  <c r="BE35" i="10"/>
  <c r="C35" i="10"/>
  <c r="CO34"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AM37" i="10" s="1"/>
  <c r="AM38" i="10" s="1"/>
  <c r="AM39" i="10" s="1"/>
  <c r="BW34" i="10"/>
  <c r="BW35" i="10" s="1"/>
  <c r="BW36" i="10" s="1"/>
  <c r="BW37" i="10" s="1"/>
  <c r="BW38" i="10" s="1"/>
</calcChain>
</file>

<file path=xl/sharedStrings.xml><?xml version="1.0" encoding="utf-8"?>
<sst xmlns="http://schemas.openxmlformats.org/spreadsheetml/2006/main" count="1119" uniqueCount="616">
  <si>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</si>
  <si>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</si>
  <si>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</si>
  <si>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</si>
  <si>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</si>
  <si>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</si>
  <si>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</si>
  <si>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</si>
  <si>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</si>
  <si>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</si>
  <si>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</si>
  <si>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</si>
  <si>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</si>
  <si>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</si>
  <si>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</si>
  <si>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</si>
  <si>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</si>
  <si>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</si>
  <si>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</si>
  <si>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</si>
  <si>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</si>
  <si>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</si>
  <si>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</si>
  <si>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</si>
  <si>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</si>
  <si>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</si>
  <si>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</si>
  <si>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</si>
  <si>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</si>
  <si>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</si>
  <si>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</si>
  <si>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</si>
  <si>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</si>
  <si>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</si>
  <si>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</si>
  <si>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</si>
  <si>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</si>
  <si>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</si>
  <si>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</si>
  <si>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</si>
  <si>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</si>
  <si>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</si>
  <si>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</si>
  <si>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</si>
  <si>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</si>
  <si>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</si>
  <si>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</si>
  <si>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</si>
  <si>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</si>
  <si>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</si>
  <si>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</si>
  <si>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</si>
  <si>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</si>
  <si>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</si>
  <si>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</si>
  <si>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</si>
  <si>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</si>
  <si>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</si>
  <si>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</si>
  <si>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</si>
  <si>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</si>
  <si>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</si>
  <si>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</si>
  <si>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</si>
  <si>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</si>
  <si>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</si>
  <si>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</si>
  <si>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</si>
  <si>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</si>
  <si>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</si>
  <si>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</si>
  <si>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</si>
  <si>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</si>
  <si>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</si>
  <si>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</si>
  <si>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</si>
  <si>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</si>
  <si>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</si>
  <si>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</si>
  <si>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</si>
  <si>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</si>
  <si>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</si>
  <si>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</si>
  <si>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</si>
  <si>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</si>
  <si>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</si>
  <si>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</si>
  <si>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</si>
  <si>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</si>
  <si>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</si>
  <si>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</si>
  <si>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</si>
  <si>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</si>
  <si>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</si>
  <si>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</si>
  <si>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</si>
  <si>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</si>
  <si>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</si>
  <si>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</si>
  <si>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</si>
  <si>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</si>
  <si>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</si>
  <si>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</si>
  <si>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</si>
  <si>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</si>
  <si>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</si>
  <si>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</si>
  <si>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</si>
  <si>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</si>
  <si>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</si>
  <si>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</si>
  <si>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</si>
  <si>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</si>
  <si>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</si>
  <si>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</si>
  <si>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</si>
  <si>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</si>
  <si>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</si>
  <si>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</si>
  <si>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</si>
  <si>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</si>
  <si>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</si>
  <si>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</si>
  <si>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</si>
  <si>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</si>
  <si>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</si>
  <si>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</si>
  <si>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</si>
  <si>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</si>
  <si>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</si>
  <si>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</si>
  <si>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</si>
  <si>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</si>
  <si>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</si>
  <si>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</si>
  <si>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</si>
  <si>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</si>
  <si>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</si>
  <si>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</si>
  <si>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</si>
  <si>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</si>
  <si>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</si>
  <si>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</si>
  <si>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</si>
  <si>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</si>
  <si>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</si>
  <si>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</si>
  <si>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</si>
  <si>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</si>
  <si>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</si>
  <si>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</si>
  <si>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</si>
  <si>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</si>
  <si>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涌谷町国民健康保険病院事業会計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</si>
  <si>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</si>
  <si>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</si>
  <si>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</si>
  <si>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</si>
  <si>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</si>
  <si>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</si>
  <si>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</si>
  <si>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</si>
  <si>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</si>
  <si>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</si>
  <si>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</si>
  <si>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</si>
  <si>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</si>
  <si>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</si>
  <si>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</si>
  <si>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</si>
  <si>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</si>
  <si>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</si>
  <si>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</si>
  <si>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</si>
  <si>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</si>
  <si>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</si>
  <si>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</si>
  <si>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</si>
  <si>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</si>
  <si>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</si>
  <si>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</si>
  <si>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</si>
  <si>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</si>
  <si>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</si>
  <si>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</si>
  <si>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</si>
  <si>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</si>
  <si>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</si>
  <si>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</si>
  <si>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</si>
  <si>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</si>
  <si>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</si>
  <si>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</si>
  <si>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</si>
  <si>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</si>
  <si>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</si>
  <si>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</si>
  <si>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</si>
  <si>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</si>
  <si>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</si>
  <si>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</si>
  <si>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</si>
  <si>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</si>
  <si>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</si>
  <si>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</si>
  <si>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</si>
  <si>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</si>
  <si>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</si>
  <si>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</si>
  <si>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</si>
  <si>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</si>
  <si>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</si>
  <si>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</si>
  <si>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</si>
  <si>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</si>
  <si>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</si>
  <si>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</si>
  <si>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</si>
  <si>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</si>
  <si>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宮城県涌谷町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</si>
  <si>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</si>
  <si>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</si>
  <si>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</si>
  <si>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</si>
  <si>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</si>
  <si>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</si>
  <si>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</si>
  <si>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</si>
  <si>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</si>
  <si>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</si>
  <si>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</si>
  <si>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</si>
  <si>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</si>
  <si>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</si>
  <si>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</si>
  <si>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</si>
  <si>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</si>
  <si>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</si>
  <si>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</si>
  <si>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</si>
  <si>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</si>
  <si>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</si>
  <si>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</si>
  <si>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</si>
  <si>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</si>
  <si>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</si>
  <si>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</si>
  <si>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</si>
  <si>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</si>
  <si>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</si>
  <si>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</si>
  <si>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</si>
  <si>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</si>
  <si>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</si>
  <si>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</si>
  <si>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</si>
  <si>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</si>
  <si>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</si>
  <si>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</si>
  <si>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</si>
  <si>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</si>
  <si>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</si>
  <si>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</si>
  <si>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</si>
  <si>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</si>
  <si>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</si>
  <si>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</si>
  <si>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</si>
  <si>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</si>
  <si>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</si>
  <si>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</si>
  <si>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</si>
  <si>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</si>
  <si>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</si>
  <si>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</si>
  <si>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</si>
  <si>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</si>
  <si>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</si>
  <si>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</si>
  <si>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</si>
  <si>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</si>
  <si>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</si>
  <si>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</si>
  <si>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</si>
  <si>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</si>
  <si>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</si>
  <si>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</si>
  <si>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</si>
  <si>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</si>
  <si>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</si>
  <si>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</si>
  <si>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</si>
  <si>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</si>
  <si>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</si>
  <si>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</si>
  <si>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</si>
  <si>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</si>
  <si>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</si>
  <si>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</si>
  <si>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</si>
  <si>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</si>
  <si>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</si>
  <si>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</si>
  <si>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</si>
  <si>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</si>
  <si>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</si>
  <si>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</si>
  <si>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</si>
  <si>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</si>
  <si>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</si>
  <si>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</si>
  <si>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</si>
  <si>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</si>
  <si>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</si>
  <si>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</si>
  <si>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</si>
  <si>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</si>
  <si>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</si>
  <si>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</si>
  <si>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</si>
  <si>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</si>
  <si>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</si>
  <si>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</si>
  <si>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</si>
  <si>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</si>
  <si>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</si>
  <si>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</si>
  <si>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</si>
  <si>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</si>
  <si>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</si>
  <si>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</si>
  <si>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</si>
  <si>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</si>
  <si>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</si>
  <si>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</si>
  <si>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</si>
  <si>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</si>
  <si>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</si>
  <si>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</si>
  <si>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</si>
  <si>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</si>
  <si>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</si>
  <si>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</si>
  <si>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</si>
  <si>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</si>
  <si>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</si>
  <si>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</si>
  <si>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</si>
  <si>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</si>
  <si>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</si>
  <si>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</si>
  <si>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</si>
  <si>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</si>
  <si>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</si>
  <si>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</si>
  <si>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</si>
  <si>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</si>
  <si>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</si>
  <si>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</si>
  <si>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</si>
  <si>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</si>
  <si>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</si>
  <si>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</si>
  <si>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</si>
  <si>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</si>
  <si>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</si>
  <si>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</si>
  <si>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</si>
  <si>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</si>
  <si>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</si>
  <si>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</si>
  <si>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</si>
  <si>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</si>
  <si>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宮城県涌谷町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</si>
  <si>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</si>
  <si>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</si>
  <si>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</si>
  <si>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</si>
  <si>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</si>
  <si>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</si>
  <si>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</si>
  <si>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</si>
  <si>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</si>
  <si>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</si>
  <si>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</si>
  <si>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</si>
  <si>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</si>
  <si>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</si>
  <si>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</si>
  <si>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</si>
  <si>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</si>
  <si>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</si>
  <si>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</si>
  <si>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</si>
  <si>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</si>
  <si>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</si>
  <si>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</si>
  <si>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</si>
  <si>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</si>
  <si>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</si>
  <si>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</si>
  <si>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</si>
  <si>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</si>
  <si>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</si>
  <si>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</si>
  <si>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</si>
  <si>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</si>
  <si>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涌谷町国民健康保険事業勘定特別会計</t>
    <phoneticPr fontId="5"/>
  </si>
  <si>
    <t>涌谷町介護保険事業勘定特別会計</t>
    <phoneticPr fontId="5"/>
  </si>
  <si>
    <t>涌谷町後期高齢者医療保険事業勘定特別会計</t>
    <phoneticPr fontId="5"/>
  </si>
  <si>
    <t>涌谷町国民健康保険病院事業会計</t>
    <phoneticPr fontId="5"/>
  </si>
  <si>
    <t>法適用企業</t>
    <phoneticPr fontId="5"/>
  </si>
  <si>
    <t>涌谷町老人保健施設事業会計</t>
    <phoneticPr fontId="5"/>
  </si>
  <si>
    <t>法適用企業</t>
    <phoneticPr fontId="5"/>
  </si>
  <si>
    <t>涌谷町訪問看護ステーション事業会計</t>
    <phoneticPr fontId="5"/>
  </si>
  <si>
    <t>涌谷町水道事業会計</t>
    <phoneticPr fontId="5"/>
  </si>
  <si>
    <t>涌谷町下水道事業会計（公共下水道事業）</t>
    <phoneticPr fontId="5"/>
  </si>
  <si>
    <t>涌谷町下水道事業会計（農業集落排水事業）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</si>
  <si>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</si>
  <si>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</si>
  <si>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</si>
  <si>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</si>
  <si>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</si>
  <si>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</si>
  <si>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</si>
  <si>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</si>
  <si>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</si>
  <si>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</si>
  <si>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</si>
  <si>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</si>
  <si>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</si>
  <si>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</si>
  <si>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</si>
  <si>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</si>
  <si>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</si>
  <si>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</si>
  <si>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</si>
  <si>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</si>
  <si>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</si>
  <si>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</si>
  <si>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</si>
  <si>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</si>
  <si>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</si>
  <si>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</si>
  <si>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</si>
  <si>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</si>
  <si>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</si>
  <si>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</si>
  <si>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</si>
  <si>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</si>
  <si>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</si>
  <si>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</si>
  <si>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</si>
  <si>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</si>
  <si>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</si>
  <si>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</si>
  <si>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</si>
  <si>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</si>
  <si>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</si>
  <si>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</si>
  <si>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</si>
  <si>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</si>
  <si>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</si>
  <si>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</si>
  <si>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</si>
  <si>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</si>
  <si>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</si>
  <si>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</si>
  <si>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</si>
  <si>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</si>
  <si>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</si>
  <si>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</si>
  <si>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</si>
  <si>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</si>
  <si>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</si>
  <si>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</si>
  <si>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涌谷町下水道事業会計（公共下水道事業）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</si>
  <si>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</si>
  <si>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</si>
  <si>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涌谷町下水道事業会計（農業集落排水事業）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</si>
  <si>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</si>
  <si>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</si>
  <si>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</si>
  <si>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</si>
  <si>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涌谷町老人保健施設事業会計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</si>
  <si>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</si>
  <si>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</si>
  <si>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</si>
  <si>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</si>
  <si>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</si>
  <si>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</si>
  <si>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</si>
  <si>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</si>
  <si>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</si>
  <si>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</si>
  <si>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</si>
  <si>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</si>
  <si>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</si>
  <si>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</si>
  <si>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</si>
  <si>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</si>
  <si>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</si>
  <si>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</si>
  <si>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</si>
  <si>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</si>
  <si>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</si>
  <si>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</si>
  <si>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</si>
  <si>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</si>
  <si>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</si>
  <si>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</si>
  <si>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</si>
  <si>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</si>
  <si>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</si>
  <si>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</si>
  <si>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</si>
  <si>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</si>
  <si>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</si>
  <si>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</si>
  <si>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</si>
  <si>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</si>
  <si>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</si>
  <si>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</si>
  <si>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</si>
  <si>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</si>
  <si>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</si>
  <si>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</si>
  <si>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</si>
  <si>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</si>
  <si>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</si>
  <si>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</si>
  <si>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</si>
  <si>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</si>
  <si>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</si>
  <si>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</si>
  <si>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</si>
  <si>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</si>
  <si>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</si>
  <si>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</si>
  <si>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</si>
  <si>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</si>
  <si>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</si>
  <si>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</si>
  <si>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</si>
  <si>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</si>
  <si>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</si>
  <si>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</si>
  <si>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</si>
  <si>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</si>
  <si>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</si>
  <si>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</si>
  <si>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</si>
  <si>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</si>
  <si>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</si>
  <si>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</si>
  <si>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</si>
  <si>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</si>
  <si>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</si>
  <si>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</si>
  <si>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</si>
  <si>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</si>
  <si>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</si>
  <si>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</si>
  <si>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</si>
  <si>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</si>
  <si>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</si>
  <si>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</si>
  <si>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</si>
  <si>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</si>
  <si>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1.82</t>
  </si>
  <si>
    <t>▲ 4.03</t>
  </si>
  <si>
    <t>▲ 2.01</t>
  </si>
  <si>
    <t>▲ 3.39</t>
  </si>
  <si>
    <t>▲ 0.59</t>
  </si>
  <si>
    <t>涌谷町国民健康保険病院事業会計</t>
  </si>
  <si>
    <t>▲ 4.27</t>
  </si>
  <si>
    <t>涌谷町水道事業会計</t>
  </si>
  <si>
    <t>涌谷町訪問看護ステーション事業会計</t>
  </si>
  <si>
    <t>一般会計</t>
  </si>
  <si>
    <t>涌谷町老人保健施設事業会計</t>
  </si>
  <si>
    <t>涌谷町下水道事業会計（公共下水道事業）</t>
  </si>
  <si>
    <t>涌谷町国民健康保険事業勘定特別会計</t>
  </si>
  <si>
    <t>涌谷町下水道事業会計（農業集落排水事業）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</si>
  <si>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</si>
  <si>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</si>
  <si>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</si>
  <si>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</si>
  <si>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</si>
  <si>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</si>
  <si>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</si>
  <si>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</si>
  <si>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</si>
  <si>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</si>
  <si>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</si>
  <si>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</si>
  <si>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宮城県市町村自治総合センター</t>
    <rPh sb="0" eb="3">
      <t>ミヤギケン</t>
    </rPh>
    <rPh sb="3" eb="6">
      <t>シチョウソン</t>
    </rPh>
    <rPh sb="6" eb="8">
      <t>ジチ</t>
    </rPh>
    <rPh sb="8" eb="10">
      <t>ソウゴウ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</si>
  <si>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</si>
  <si>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震災復興基金</t>
    <rPh sb="0" eb="2">
      <t>シンサイ</t>
    </rPh>
    <rPh sb="2" eb="4">
      <t>フッコウ</t>
    </rPh>
    <rPh sb="4" eb="6">
      <t>キキン</t>
    </rPh>
    <phoneticPr fontId="5"/>
  </si>
  <si>
    <t>ふるさと涌谷創生基金</t>
    <rPh sb="4" eb="6">
      <t>ワクヤ</t>
    </rPh>
    <rPh sb="6" eb="8">
      <t>ソウセイ</t>
    </rPh>
    <rPh sb="8" eb="10">
      <t>キキン</t>
    </rPh>
    <phoneticPr fontId="5"/>
  </si>
  <si>
    <t>公営住宅用地取得基金</t>
    <rPh sb="0" eb="2">
      <t>コウエイ</t>
    </rPh>
    <rPh sb="2" eb="4">
      <t>ジュウタク</t>
    </rPh>
    <rPh sb="4" eb="6">
      <t>ヨウチ</t>
    </rPh>
    <rPh sb="6" eb="8">
      <t>シュトク</t>
    </rPh>
    <rPh sb="8" eb="10">
      <t>キキン</t>
    </rPh>
    <phoneticPr fontId="5"/>
  </si>
  <si>
    <t>ふるさと水と土保全基金</t>
    <rPh sb="4" eb="5">
      <t>ミズ</t>
    </rPh>
    <rPh sb="6" eb="7">
      <t>ツチ</t>
    </rPh>
    <rPh sb="7" eb="9">
      <t>ホゼン</t>
    </rPh>
    <rPh sb="9" eb="11">
      <t>キキン</t>
    </rPh>
    <phoneticPr fontId="5"/>
  </si>
  <si>
    <t>歴史文化基金</t>
    <rPh sb="0" eb="2">
      <t>レキシ</t>
    </rPh>
    <rPh sb="2" eb="4">
      <t>ブンカ</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</si>
  <si>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</si>
  <si>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</si>
  <si>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</si>
  <si>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</si>
  <si>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</si>
  <si>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と比較し、有形固定資産減価償却率・将来負担比率どちらの数値も高い水準となっている。これは将来に対し、負担を先延ばししていることを示しており、今後なお一層計画的な地方債の運用と公共施設の管理が求められている。公共施設等管理計画やその他個別の施設管理計画をもとに施設の更新、長寿命化、廃止等を行うとともに、公共施設の適正な管理と世代間の負担の平準化に努め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</si>
  <si>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</si>
  <si>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</si>
  <si>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</si>
  <si>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</si>
  <si>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</si>
  <si>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</si>
  <si>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元利償還金の額及び公営企業に対する繰出金の減少、普通交付税の増加等の要因により低下している。将来負担比率については、公営企業に対する繰出金の減少により低下した。いずれの数値においても前年度よりも低下しているものの、類似団体と比較しても両数値とも高い数値となっていることから、今後より一層計画的な地方債の運用に努めていく。</t>
    <rPh sb="13" eb="15">
      <t>ガンリ</t>
    </rPh>
    <rPh sb="15" eb="18">
      <t>ショウカンキン</t>
    </rPh>
    <rPh sb="19" eb="20">
      <t>ガク</t>
    </rPh>
    <rPh sb="20" eb="21">
      <t>オヨ</t>
    </rPh>
    <rPh sb="34" eb="35">
      <t>ゲン</t>
    </rPh>
    <rPh sb="35" eb="36">
      <t>ショウ</t>
    </rPh>
    <rPh sb="61" eb="63">
      <t>テイカ</t>
    </rPh>
    <rPh sb="92" eb="93">
      <t>ゲン</t>
    </rPh>
    <rPh sb="93" eb="94">
      <t>ショウ</t>
    </rPh>
    <rPh sb="97" eb="99">
      <t>テイカ</t>
    </rPh>
    <rPh sb="106" eb="108">
      <t>スウチ</t>
    </rPh>
    <rPh sb="113" eb="116">
      <t>ゼンネンド</t>
    </rPh>
    <rPh sb="119" eb="121">
      <t>テイカ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</si>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</sst>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C04C-4A43-BC9C-98AAB6537E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49599</c:v>
                </c:pt>
                <c:pt idx="1">
                  <c:v>37733</c:v>
                </c:pt>
                <c:pt idx="2">
                  <c:v>48085</c:v>
                </c:pt>
                <c:pt idx="3">
                  <c:v>21352</c:v>
                </c:pt>
                <c:pt idx="4">
                  <c:v>58809</c:v>
                </c:pt>
              </c:numCache>
            </c:numRef>
          </c:val>
          <c:smooth val="0"/>
          <c:extLst>
            <c:ext xmlns:c16="http://schemas.microsoft.com/office/drawing/2014/chart" uri="{C3380CC4-5D6E-409C-BE32-E72D297353CC}">
              <c16:uniqueId val="{00000001-C04C-4A43-BC9C-98AAB6537E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3.87</c:v>
                </c:pt>
                <c:pt idx="1">
                  <c:v>5.69</c:v>
                </c:pt>
                <c:pt idx="2">
                  <c:v>2.73</c:v>
                </c:pt>
                <c:pt idx="3">
                  <c:v>1.94</c:v>
                </c:pt>
                <c:pt idx="4">
                  <c:v>1.63</c:v>
                </c:pt>
              </c:numCache>
            </c:numRef>
          </c:val>
          <c:extLst>
            <c:ext xmlns:c16="http://schemas.microsoft.com/office/drawing/2014/chart" uri="{C3380CC4-5D6E-409C-BE32-E72D297353CC}">
              <c16:uniqueId val="{00000000-FDE7-4644-A804-8567631A86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20.100000000000001</c:v>
                </c:pt>
                <c:pt idx="1">
                  <c:v>14.65</c:v>
                </c:pt>
                <c:pt idx="2">
                  <c:v>15.85</c:v>
                </c:pt>
                <c:pt idx="3">
                  <c:v>13.58</c:v>
                </c:pt>
                <c:pt idx="4">
                  <c:v>13.34</c:v>
                </c:pt>
              </c:numCache>
            </c:numRef>
          </c:val>
          <c:extLst>
            <c:ext xmlns:c16="http://schemas.microsoft.com/office/drawing/2014/chart" uri="{C3380CC4-5D6E-409C-BE32-E72D297353CC}">
              <c16:uniqueId val="{00000001-FDE7-4644-A804-8567631A86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-1.82</c:v>
                </c:pt>
                <c:pt idx="1">
                  <c:v>-4.03</c:v>
                </c:pt>
                <c:pt idx="2">
                  <c:v>-2.0099999999999998</c:v>
                </c:pt>
                <c:pt idx="3">
                  <c:v>-3.39</c:v>
                </c:pt>
                <c:pt idx="4">
                  <c:v>-0.59</c:v>
                </c:pt>
              </c:numCache>
            </c:numRef>
          </c:val>
          <c:smooth val="0"/>
          <c:extLst>
            <c:ext xmlns:c16="http://schemas.microsoft.com/office/drawing/2014/chart" uri="{C3380CC4-5D6E-409C-BE32-E72D297353CC}">
              <c16:uniqueId val="{00000002-FDE7-4644-A804-8567631A86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2.73</c:v>
                </c:pt>
                <c:pt idx="2">
                  <c:v>#N/A</c:v>
                </c:pt>
                <c:pt idx="3">
                  <c:v>2.9</c:v>
                </c:pt>
                <c:pt idx="4">
                  <c:v>#N/A</c:v>
                </c:pt>
                <c:pt idx="5">
                  <c:v>2.0099999999999998</c:v>
                </c:pt>
                <c:pt idx="6">
                  <c:v>#N/A</c:v>
                </c:pt>
                <c:pt idx="7">
                  <c:v>0.99</c:v>
                </c:pt>
                <c:pt idx="8">
                  <c:v>#N/A</c:v>
                </c:pt>
                <c:pt idx="9">
                  <c:v>0.61</c:v>
                </c:pt>
              </c:numCache>
            </c:numRef>
          </c:val>
          <c:extLst>
            <c:ext xmlns:c16="http://schemas.microsoft.com/office/drawing/2014/chart" uri="{C3380CC4-5D6E-409C-BE32-E72D297353CC}">
              <c16:uniqueId val="{00000000-3BAB-4D33-8A0D-6DBC5C8EA4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AB-4D33-8A0D-6DBC5C8EA49F}"/>
            </c:ext>
          </c:extLst>
        </c:ser>
        <c:ser>
          <c:idx val="2"/>
          <c:order val="2"/>
          <c:tx>
            <c:strRef>
              <c:f>データシート!$A$29</c:f>
              <c:strCache>
                <c:ptCount val="1"/>
                <c:pt idx="0">
                  <c:v>涌谷町下水道事業会計（農業集落排水事業）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0.53</c:v>
                </c:pt>
                <c:pt idx="8">
                  <c:v>#N/A</c:v>
                </c:pt>
                <c:pt idx="9">
                  <c:v>0.67</c:v>
                </c:pt>
              </c:numCache>
            </c:numRef>
          </c:val>
          <c:extLst>
            <c:ext xmlns:c16="http://schemas.microsoft.com/office/drawing/2014/chart" uri="{C3380CC4-5D6E-409C-BE32-E72D297353CC}">
              <c16:uniqueId val="{00000002-3BAB-4D33-8A0D-6DBC5C8EA49F}"/>
            </c:ext>
          </c:extLst>
        </c:ser>
        <c:ser>
          <c:idx val="3"/>
          <c:order val="3"/>
          <c:tx>
            <c:strRef>
              <c:f>データシート!$A$30</c:f>
              <c:strCache>
                <c:ptCount val="1"/>
                <c:pt idx="0">
                  <c:v>涌谷町国民健康保険事業勘定特別会計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1.61</c:v>
                </c:pt>
                <c:pt idx="2">
                  <c:v>#N/A</c:v>
                </c:pt>
                <c:pt idx="3">
                  <c:v>2.1</c:v>
                </c:pt>
                <c:pt idx="4">
                  <c:v>#N/A</c:v>
                </c:pt>
                <c:pt idx="5">
                  <c:v>1.81</c:v>
                </c:pt>
                <c:pt idx="6">
                  <c:v>#N/A</c:v>
                </c:pt>
                <c:pt idx="7">
                  <c:v>1.75</c:v>
                </c:pt>
                <c:pt idx="8">
                  <c:v>#N/A</c:v>
                </c:pt>
                <c:pt idx="9">
                  <c:v>0.87</c:v>
                </c:pt>
              </c:numCache>
            </c:numRef>
          </c:val>
          <c:extLst>
            <c:ext xmlns:c16="http://schemas.microsoft.com/office/drawing/2014/chart" uri="{C3380CC4-5D6E-409C-BE32-E72D297353CC}">
              <c16:uniqueId val="{00000003-3BAB-4D33-8A0D-6DBC5C8EA49F}"/>
            </c:ext>
          </c:extLst>
        </c:ser>
        <c:ser>
          <c:idx val="4"/>
          <c:order val="4"/>
          <c:tx>
            <c:strRef>
              <c:f>データシート!$A$31</c:f>
              <c:strCache>
                <c:ptCount val="1"/>
                <c:pt idx="0">
                  <c:v>涌谷町下水道事業会計（公共下水道事業）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0.87</c:v>
                </c:pt>
                <c:pt idx="8">
                  <c:v>#N/A</c:v>
                </c:pt>
                <c:pt idx="9">
                  <c:v>1.1200000000000001</c:v>
                </c:pt>
              </c:numCache>
            </c:numRef>
          </c:val>
          <c:extLst>
            <c:ext xmlns:c16="http://schemas.microsoft.com/office/drawing/2014/chart" uri="{C3380CC4-5D6E-409C-BE32-E72D297353CC}">
              <c16:uniqueId val="{00000004-3BAB-4D33-8A0D-6DBC5C8EA49F}"/>
            </c:ext>
          </c:extLst>
        </c:ser>
        <c:ser>
          <c:idx val="5"/>
          <c:order val="5"/>
          <c:tx>
            <c:strRef>
              <c:f>データシート!$A$32</c:f>
              <c:strCache>
                <c:ptCount val="1"/>
                <c:pt idx="0">
                  <c:v>涌谷町老人保健施設事業会計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2.96</c:v>
                </c:pt>
                <c:pt idx="2">
                  <c:v>#N/A</c:v>
                </c:pt>
                <c:pt idx="3">
                  <c:v>2.48</c:v>
                </c:pt>
                <c:pt idx="4">
                  <c:v>#N/A</c:v>
                </c:pt>
                <c:pt idx="5">
                  <c:v>1.37</c:v>
                </c:pt>
                <c:pt idx="6">
                  <c:v>#N/A</c:v>
                </c:pt>
                <c:pt idx="7">
                  <c:v>1.2</c:v>
                </c:pt>
                <c:pt idx="8">
                  <c:v>#N/A</c:v>
                </c:pt>
                <c:pt idx="9">
                  <c:v>1.43</c:v>
                </c:pt>
              </c:numCache>
            </c:numRef>
          </c:val>
          <c:extLst>
            <c:ext xmlns:c16="http://schemas.microsoft.com/office/drawing/2014/chart" uri="{C3380CC4-5D6E-409C-BE32-E72D297353CC}">
              <c16:uniqueId val="{00000005-3BAB-4D33-8A0D-6DBC5C8EA49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3.86</c:v>
                </c:pt>
                <c:pt idx="2">
                  <c:v>#N/A</c:v>
                </c:pt>
                <c:pt idx="3">
                  <c:v>5.68</c:v>
                </c:pt>
                <c:pt idx="4">
                  <c:v>#N/A</c:v>
                </c:pt>
                <c:pt idx="5">
                  <c:v>2.73</c:v>
                </c:pt>
                <c:pt idx="6">
                  <c:v>#N/A</c:v>
                </c:pt>
                <c:pt idx="7">
                  <c:v>1.93</c:v>
                </c:pt>
                <c:pt idx="8">
                  <c:v>#N/A</c:v>
                </c:pt>
                <c:pt idx="9">
                  <c:v>1.62</c:v>
                </c:pt>
              </c:numCache>
            </c:numRef>
          </c:val>
          <c:extLst>
            <c:ext xmlns:c16="http://schemas.microsoft.com/office/drawing/2014/chart" uri="{C3380CC4-5D6E-409C-BE32-E72D297353CC}">
              <c16:uniqueId val="{00000006-3BAB-4D33-8A0D-6DBC5C8EA49F}"/>
            </c:ext>
          </c:extLst>
        </c:ser>
        <c:ser>
          <c:idx val="7"/>
          <c:order val="7"/>
          <c:tx>
            <c:strRef>
              <c:f>データシート!$A$34</c:f>
              <c:strCache>
                <c:ptCount val="1"/>
                <c:pt idx="0">
                  <c:v>涌谷町訪問看護ステーション事業会計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1.99</c:v>
                </c:pt>
                <c:pt idx="2">
                  <c:v>#N/A</c:v>
                </c:pt>
                <c:pt idx="3">
                  <c:v>2.1</c:v>
                </c:pt>
                <c:pt idx="4">
                  <c:v>#N/A</c:v>
                </c:pt>
                <c:pt idx="5">
                  <c:v>2.06</c:v>
                </c:pt>
                <c:pt idx="6">
                  <c:v>#N/A</c:v>
                </c:pt>
                <c:pt idx="7">
                  <c:v>1.98</c:v>
                </c:pt>
                <c:pt idx="8">
                  <c:v>#N/A</c:v>
                </c:pt>
                <c:pt idx="9">
                  <c:v>1.7</c:v>
                </c:pt>
              </c:numCache>
            </c:numRef>
          </c:val>
          <c:extLst>
            <c:ext xmlns:c16="http://schemas.microsoft.com/office/drawing/2014/chart" uri="{C3380CC4-5D6E-409C-BE32-E72D297353CC}">
              <c16:uniqueId val="{00000007-3BAB-4D33-8A0D-6DBC5C8EA49F}"/>
            </c:ext>
          </c:extLst>
        </c:ser>
        <c:ser>
          <c:idx val="8"/>
          <c:order val="8"/>
          <c:tx>
            <c:strRef>
              <c:f>データシート!$A$35</c:f>
              <c:strCache>
                <c:ptCount val="1"/>
                <c:pt idx="0">
                  <c:v>涌谷町水道事業会計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6.75</c:v>
                </c:pt>
                <c:pt idx="2">
                  <c:v>#N/A</c:v>
                </c:pt>
                <c:pt idx="3">
                  <c:v>7.24</c:v>
                </c:pt>
                <c:pt idx="4">
                  <c:v>#N/A</c:v>
                </c:pt>
                <c:pt idx="5">
                  <c:v>6.84</c:v>
                </c:pt>
                <c:pt idx="6">
                  <c:v>#N/A</c:v>
                </c:pt>
                <c:pt idx="7">
                  <c:v>5.96</c:v>
                </c:pt>
                <c:pt idx="8">
                  <c:v>#N/A</c:v>
                </c:pt>
                <c:pt idx="9">
                  <c:v>5.73</c:v>
                </c:pt>
              </c:numCache>
            </c:numRef>
          </c:val>
          <c:extLst>
            <c:ext xmlns:c16="http://schemas.microsoft.com/office/drawing/2014/chart" uri="{C3380CC4-5D6E-409C-BE32-E72D297353CC}">
              <c16:uniqueId val="{00000008-3BAB-4D33-8A0D-6DBC5C8EA49F}"/>
            </c:ext>
          </c:extLst>
        </c:ser>
        <c:ser>
          <c:idx val="9"/>
          <c:order val="9"/>
          <c:tx>
            <c:strRef>
              <c:f>データシート!$A$36</c:f>
              <c:strCache>
                <c:ptCount val="1"/>
                <c:pt idx="0">
                  <c:v>涌谷町国民健康保険病院事業会計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5.92</c:v>
                </c:pt>
                <c:pt idx="2">
                  <c:v>#N/A</c:v>
                </c:pt>
                <c:pt idx="3">
                  <c:v>5.36</c:v>
                </c:pt>
                <c:pt idx="4">
                  <c:v>#N/A</c:v>
                </c:pt>
                <c:pt idx="5">
                  <c:v>3.83</c:v>
                </c:pt>
                <c:pt idx="6">
                  <c:v>#N/A</c:v>
                </c:pt>
                <c:pt idx="7">
                  <c:v>0</c:v>
                </c:pt>
                <c:pt idx="8">
                  <c:v>4.2699999999999996</c:v>
                </c:pt>
                <c:pt idx="9">
                  <c:v>#N/A</c:v>
                </c:pt>
              </c:numCache>
            </c:numRef>
          </c:val>
          <c:extLst>
            <c:ext xmlns:c16="http://schemas.microsoft.com/office/drawing/2014/chart" uri="{C3380CC4-5D6E-409C-BE32-E72D297353CC}">
              <c16:uniqueId val="{00000009-3BAB-4D33-8A0D-6DBC5C8EA4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814</c:v>
                </c:pt>
                <c:pt idx="5">
                  <c:v>829</c:v>
                </c:pt>
                <c:pt idx="8">
                  <c:v>805</c:v>
                </c:pt>
                <c:pt idx="11">
                  <c:v>694</c:v>
                </c:pt>
                <c:pt idx="14">
                  <c:v>687</c:v>
                </c:pt>
              </c:numCache>
            </c:numRef>
          </c:val>
          <c:extLst>
            <c:ext xmlns:c16="http://schemas.microsoft.com/office/drawing/2014/chart" uri="{C3380CC4-5D6E-409C-BE32-E72D297353CC}">
              <c16:uniqueId val="{00000000-F004-46C8-BE16-BCECF180E3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04-46C8-BE16-BCECF180E3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F004-46C8-BE16-BCECF180E3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148</c:v>
                </c:pt>
                <c:pt idx="3">
                  <c:v>142</c:v>
                </c:pt>
                <c:pt idx="6">
                  <c:v>114</c:v>
                </c:pt>
                <c:pt idx="9">
                  <c:v>100</c:v>
                </c:pt>
                <c:pt idx="12">
                  <c:v>100</c:v>
                </c:pt>
              </c:numCache>
            </c:numRef>
          </c:val>
          <c:extLst>
            <c:ext xmlns:c16="http://schemas.microsoft.com/office/drawing/2014/chart" uri="{C3380CC4-5D6E-409C-BE32-E72D297353CC}">
              <c16:uniqueId val="{00000003-F004-46C8-BE16-BCECF180E3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457</c:v>
                </c:pt>
                <c:pt idx="3">
                  <c:v>464</c:v>
                </c:pt>
                <c:pt idx="6">
                  <c:v>462</c:v>
                </c:pt>
                <c:pt idx="9">
                  <c:v>394</c:v>
                </c:pt>
                <c:pt idx="12">
                  <c:v>301</c:v>
                </c:pt>
              </c:numCache>
            </c:numRef>
          </c:val>
          <c:extLst>
            <c:ext xmlns:c16="http://schemas.microsoft.com/office/drawing/2014/chart" uri="{C3380CC4-5D6E-409C-BE32-E72D297353CC}">
              <c16:uniqueId val="{00000004-F004-46C8-BE16-BCECF180E3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13</c:v>
                </c:pt>
                <c:pt idx="6">
                  <c:v>13</c:v>
                </c:pt>
                <c:pt idx="9">
                  <c:v>13</c:v>
                </c:pt>
                <c:pt idx="12">
                  <c:v>13</c:v>
                </c:pt>
              </c:numCache>
            </c:numRef>
          </c:val>
          <c:extLst>
            <c:ext xmlns:c16="http://schemas.microsoft.com/office/drawing/2014/chart" uri="{C3380CC4-5D6E-409C-BE32-E72D297353CC}">
              <c16:uniqueId val="{00000005-F004-46C8-BE16-BCECF180E3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04-46C8-BE16-BCECF180E3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710</c:v>
                </c:pt>
                <c:pt idx="3">
                  <c:v>729</c:v>
                </c:pt>
                <c:pt idx="6">
                  <c:v>736</c:v>
                </c:pt>
                <c:pt idx="9">
                  <c:v>627</c:v>
                </c:pt>
                <c:pt idx="12">
                  <c:v>586</c:v>
                </c:pt>
              </c:numCache>
            </c:numRef>
          </c:val>
          <c:extLst>
            <c:ext xmlns:c16="http://schemas.microsoft.com/office/drawing/2014/chart" uri="{C3380CC4-5D6E-409C-BE32-E72D297353CC}">
              <c16:uniqueId val="{00000007-F004-46C8-BE16-BCECF180E3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504</c:v>
                </c:pt>
                <c:pt idx="2">
                  <c:v>#N/A</c:v>
                </c:pt>
                <c:pt idx="3">
                  <c:v>#N/A</c:v>
                </c:pt>
                <c:pt idx="4">
                  <c:v>519</c:v>
                </c:pt>
                <c:pt idx="5">
                  <c:v>#N/A</c:v>
                </c:pt>
                <c:pt idx="6">
                  <c:v>#N/A</c:v>
                </c:pt>
                <c:pt idx="7">
                  <c:v>520</c:v>
                </c:pt>
                <c:pt idx="8">
                  <c:v>#N/A</c:v>
                </c:pt>
                <c:pt idx="9">
                  <c:v>#N/A</c:v>
                </c:pt>
                <c:pt idx="10">
                  <c:v>440</c:v>
                </c:pt>
                <c:pt idx="11">
                  <c:v>#N/A</c:v>
                </c:pt>
                <c:pt idx="12">
                  <c:v>#N/A</c:v>
                </c:pt>
                <c:pt idx="13">
                  <c:v>313</c:v>
                </c:pt>
                <c:pt idx="14">
                  <c:v>#N/A</c:v>
                </c:pt>
              </c:numCache>
            </c:numRef>
          </c:val>
          <c:smooth val="0"/>
          <c:extLst>
            <c:ext xmlns:c16="http://schemas.microsoft.com/office/drawing/2014/chart" uri="{C3380CC4-5D6E-409C-BE32-E72D297353CC}">
              <c16:uniqueId val="{00000008-F004-46C8-BE16-BCECF180E3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7886</c:v>
                </c:pt>
                <c:pt idx="5">
                  <c:v>7607</c:v>
                </c:pt>
                <c:pt idx="8">
                  <c:v>7286</c:v>
                </c:pt>
                <c:pt idx="11">
                  <c:v>7090</c:v>
                </c:pt>
                <c:pt idx="14">
                  <c:v>6762</c:v>
                </c:pt>
              </c:numCache>
            </c:numRef>
          </c:val>
          <c:extLst>
            <c:ext xmlns:c16="http://schemas.microsoft.com/office/drawing/2014/chart" uri="{C3380CC4-5D6E-409C-BE32-E72D297353CC}">
              <c16:uniqueId val="{00000000-BB17-464D-8E50-B8E56A23FB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447</c:v>
                </c:pt>
                <c:pt idx="5">
                  <c:v>440</c:v>
                </c:pt>
                <c:pt idx="8">
                  <c:v>394</c:v>
                </c:pt>
                <c:pt idx="11">
                  <c:v>343</c:v>
                </c:pt>
                <c:pt idx="14">
                  <c:v>308</c:v>
                </c:pt>
              </c:numCache>
            </c:numRef>
          </c:val>
          <c:extLst>
            <c:ext xmlns:c16="http://schemas.microsoft.com/office/drawing/2014/chart" uri="{C3380CC4-5D6E-409C-BE32-E72D297353CC}">
              <c16:uniqueId val="{00000001-BB17-464D-8E50-B8E56A23FB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1799</c:v>
                </c:pt>
                <c:pt idx="5">
                  <c:v>1678</c:v>
                </c:pt>
                <c:pt idx="8">
                  <c:v>1839</c:v>
                </c:pt>
                <c:pt idx="11">
                  <c:v>1731</c:v>
                </c:pt>
                <c:pt idx="14">
                  <c:v>2065</c:v>
                </c:pt>
              </c:numCache>
            </c:numRef>
          </c:val>
          <c:extLst>
            <c:ext xmlns:c16="http://schemas.microsoft.com/office/drawing/2014/chart" uri="{C3380CC4-5D6E-409C-BE32-E72D297353CC}">
              <c16:uniqueId val="{00000002-BB17-464D-8E50-B8E56A23FB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17-464D-8E50-B8E56A23FB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17-464D-8E50-B8E56A23FB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17-464D-8E50-B8E56A23FB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255</c:v>
                </c:pt>
                <c:pt idx="3">
                  <c:v>241</c:v>
                </c:pt>
                <c:pt idx="6">
                  <c:v>280</c:v>
                </c:pt>
                <c:pt idx="9">
                  <c:v>219</c:v>
                </c:pt>
                <c:pt idx="12">
                  <c:v>206</c:v>
                </c:pt>
              </c:numCache>
            </c:numRef>
          </c:val>
          <c:extLst>
            <c:ext xmlns:c16="http://schemas.microsoft.com/office/drawing/2014/chart" uri="{C3380CC4-5D6E-409C-BE32-E72D297353CC}">
              <c16:uniqueId val="{00000006-BB17-464D-8E50-B8E56A23FB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965</c:v>
                </c:pt>
                <c:pt idx="3">
                  <c:v>849</c:v>
                </c:pt>
                <c:pt idx="6">
                  <c:v>645</c:v>
                </c:pt>
                <c:pt idx="9">
                  <c:v>528</c:v>
                </c:pt>
                <c:pt idx="12">
                  <c:v>540</c:v>
                </c:pt>
              </c:numCache>
            </c:numRef>
          </c:val>
          <c:extLst>
            <c:ext xmlns:c16="http://schemas.microsoft.com/office/drawing/2014/chart" uri="{C3380CC4-5D6E-409C-BE32-E72D297353CC}">
              <c16:uniqueId val="{00000007-BB17-464D-8E50-B8E56A23FB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5213</c:v>
                </c:pt>
                <c:pt idx="3">
                  <c:v>5001</c:v>
                </c:pt>
                <c:pt idx="6">
                  <c:v>4733</c:v>
                </c:pt>
                <c:pt idx="9">
                  <c:v>4299</c:v>
                </c:pt>
                <c:pt idx="12">
                  <c:v>3819</c:v>
                </c:pt>
              </c:numCache>
            </c:numRef>
          </c:val>
          <c:extLst>
            <c:ext xmlns:c16="http://schemas.microsoft.com/office/drawing/2014/chart" uri="{C3380CC4-5D6E-409C-BE32-E72D297353CC}">
              <c16:uniqueId val="{00000008-BB17-464D-8E50-B8E56A23FB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17-464D-8E50-B8E56A23FB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6759</c:v>
                </c:pt>
                <c:pt idx="3">
                  <c:v>6693</c:v>
                </c:pt>
                <c:pt idx="6">
                  <c:v>6541</c:v>
                </c:pt>
                <c:pt idx="9">
                  <c:v>6532</c:v>
                </c:pt>
                <c:pt idx="12">
                  <c:v>6689</c:v>
                </c:pt>
              </c:numCache>
            </c:numRef>
          </c:val>
          <c:extLst>
            <c:ext xmlns:c16="http://schemas.microsoft.com/office/drawing/2014/chart" uri="{C3380CC4-5D6E-409C-BE32-E72D297353CC}">
              <c16:uniqueId val="{0000000A-BB17-464D-8E50-B8E56A23FB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3059</c:v>
                </c:pt>
                <c:pt idx="2">
                  <c:v>#N/A</c:v>
                </c:pt>
                <c:pt idx="3">
                  <c:v>#N/A</c:v>
                </c:pt>
                <c:pt idx="4">
                  <c:v>3059</c:v>
                </c:pt>
                <c:pt idx="5">
                  <c:v>#N/A</c:v>
                </c:pt>
                <c:pt idx="6">
                  <c:v>#N/A</c:v>
                </c:pt>
                <c:pt idx="7">
                  <c:v>2679</c:v>
                </c:pt>
                <c:pt idx="8">
                  <c:v>#N/A</c:v>
                </c:pt>
                <c:pt idx="9">
                  <c:v>#N/A</c:v>
                </c:pt>
                <c:pt idx="10">
                  <c:v>2413</c:v>
                </c:pt>
                <c:pt idx="11">
                  <c:v>#N/A</c:v>
                </c:pt>
                <c:pt idx="12">
                  <c:v>#N/A</c:v>
                </c:pt>
                <c:pt idx="13">
                  <c:v>2120</c:v>
                </c:pt>
                <c:pt idx="14">
                  <c:v>#N/A</c:v>
                </c:pt>
              </c:numCache>
            </c:numRef>
          </c:val>
          <c:smooth val="0"/>
          <c:extLst>
            <c:ext xmlns:c16="http://schemas.microsoft.com/office/drawing/2014/chart" uri="{C3380CC4-5D6E-409C-BE32-E72D297353CC}">
              <c16:uniqueId val="{0000000B-BB17-464D-8E50-B8E56A23FB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639</c:v>
                </c:pt>
                <c:pt idx="2">
                  <c:v>626</c:v>
                </c:pt>
              </c:numCache>
            </c:numRef>
          </c:val>
          <c:extLst>
            <c:ext xmlns:c16="http://schemas.microsoft.com/office/drawing/2014/chart" uri="{C3380CC4-5D6E-409C-BE32-E72D297353CC}">
              <c16:uniqueId val="{00000000-BFA0-4591-AA0C-F8E95EC724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181</c:v>
                </c:pt>
                <c:pt idx="1">
                  <c:v>182</c:v>
                </c:pt>
                <c:pt idx="2">
                  <c:v>282</c:v>
                </c:pt>
              </c:numCache>
            </c:numRef>
          </c:val>
          <c:extLst>
            <c:ext xmlns:c16="http://schemas.microsoft.com/office/drawing/2014/chart" uri="{C3380CC4-5D6E-409C-BE32-E72D297353CC}">
              <c16:uniqueId val="{00000001-BFA0-4591-AA0C-F8E95EC724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387</c:v>
                </c:pt>
                <c:pt idx="1">
                  <c:v>207</c:v>
                </c:pt>
                <c:pt idx="2">
                  <c:v>179</c:v>
                </c:pt>
              </c:numCache>
            </c:numRef>
          </c:val>
          <c:extLst>
            <c:ext xmlns:c16="http://schemas.microsoft.com/office/drawing/2014/chart" uri="{C3380CC4-5D6E-409C-BE32-E72D297353CC}">
              <c16:uniqueId val="{00000002-BFA0-4591-AA0C-F8E95EC724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{86818A55-1DBC-4F62-A9BD-D92D3224766F}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97-40C3-A251-8ACFEF5B5F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{97CDB06F-C89C-4EF1-BD0E-ADEC229C6B5B}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97-40C3-A251-8ACFEF5B5F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{3F7586F7-BB22-46E7-A66A-A3BE4279664F}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97-40C3-A251-8ACFEF5B5F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{7E15ABA1-967D-4354-81EF-07907771DA48}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97-40C3-A251-8ACFEF5B5F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{DA8FE89F-64BC-4596-9B97-7AF5424AB49B}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97-40C3-A251-8ACFEF5B5F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{CBD5C703-CB1F-412E-9217-D70C01155643}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97-40C3-A251-8ACFEF5B5F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{60FE8A78-268F-4D7A-881F-89101B774210}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97-40C3-A251-8ACFEF5B5F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{77FFF397-0519-4C8C-9A75-295FDC21E305}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97-40C3-A251-8ACFEF5B5F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{94F5304E-68DF-47B0-B449-A634B4209C0D}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97-40C3-A251-8ACFEF5B5F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69.8</c:v>
                </c:pt>
                <c:pt idx="8">
                  <c:v>71.599999999999994</c:v>
                </c:pt>
                <c:pt idx="16">
                  <c:v>74.900000000000006</c:v>
                </c:pt>
                <c:pt idx="24">
                  <c:v>76.599999999999994</c:v>
                </c:pt>
              </c:numCache>
            </c:numRef>
          </c:xVal>
          <c:yVal>
            <c:numRef>
              <c:f>公会計指標分析・財政指標組合せ分析表!$BP$51:$DC$51</c:f>
              <c:numCache>
                <c:formatCode>#,##0.0;"▲ "#,##0.0</c:formatCode>
                <c:ptCount val="40"/>
                <c:pt idx="0">
                  <c:v>73.8</c:v>
                </c:pt>
                <c:pt idx="8">
                  <c:v>75.5</c:v>
                </c:pt>
                <c:pt idx="16">
                  <c:v>66.3</c:v>
                </c:pt>
                <c:pt idx="24">
                  <c:v>59.6</c:v>
                </c:pt>
              </c:numCache>
            </c:numRef>
          </c:yVal>
          <c:smooth val="0"/>
          <c:extLst>
            <c:ext xmlns:c16="http://schemas.microsoft.com/office/drawing/2014/chart" uri="{C3380CC4-5D6E-409C-BE32-E72D297353CC}">
              <c16:uniqueId val="{00000009-FC97-40C3-A251-8ACFEF5B5F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{2D17FBFE-9F02-42A4-8792-F3B1AEF6D37B}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97-40C3-A251-8ACFEF5B5F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{C0DC24DD-7580-4C28-8936-BBC18934AD56}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97-40C3-A251-8ACFEF5B5F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{A9970A11-53A9-4EC1-9E46-BCD565ACCA41}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97-40C3-A251-8ACFEF5B5F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{773C9B39-0504-4795-ABCE-B47C4CECFCA9}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97-40C3-A251-8ACFEF5B5F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{00488E43-CC9E-4DE4-8414-B182F8394901}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97-40C3-A251-8ACFEF5B5F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{11D46659-DD23-48AD-8FF6-94E80C2A23C1}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97-40C3-A251-8ACFEF5B5F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{535DE9A1-E270-432F-A6DE-AC488E2A1F0E}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97-40C3-A251-8ACFEF5B5F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{047C72B0-B2FB-4026-85E4-06823230B892}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97-40C3-A251-8ACFEF5B5F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{0B54AF56-34B2-42CC-918A-9BF982BE2CDE}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97-40C3-A251-8ACFEF5B5F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numCache>
            </c:numRef>
          </c:xVal>
          <c:yVal>
            <c:numRef>
              <c:f>公会計指標分析・財政指標組合せ分析表!$BP$55:$DC$55</c:f>
              <c:numCache>
                <c:formatCode>#,##0.0;"▲ "#,##0.0</c:formatCode>
                <c:ptCount val="40"/>
                <c:pt idx="0">
                  <c:v>44.9</c:v>
                </c:pt>
                <c:pt idx="8">
                  <c:v>44.9</c:v>
                </c:pt>
                <c:pt idx="16">
                  <c:v>40.799999999999997</c:v>
                </c:pt>
                <c:pt idx="24">
                  <c:v>38.5</c:v>
                </c:pt>
              </c:numCache>
            </c:numRef>
          </c:yVal>
          <c:smooth val="0"/>
          <c:extLst>
            <c:ext xmlns:c16="http://schemas.microsoft.com/office/drawing/2014/chart" uri="{C3380CC4-5D6E-409C-BE32-E72D297353CC}">
              <c16:uniqueId val="{00000013-FC97-40C3-A251-8ACFEF5B5F47}"/>
            </c:ext>
          </c:extLst>
        </c:ser>
        <c:dLbls>
          <c:showLegendKey val="0"/>
          <c:showVal val="1"/>
          <c:showCatName val="0"/>
          <c:showSerName val="0"/>
          <c:showPercent val="0"/>
          <c:showBubbleSize val="0"/>
        </c:dLbls>
        <c:axId val="46179840"/>
        <c:axId val="46181760"/>
      </c:scatterChart>
      <c:valAx>
        <c:axId val="46179840"/>
        <c:scaling>
          <c:orientation val="minMax"/>
          <c:max val="78"/>
          <c:min val="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2"/>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{3E301A73-136C-4C56-8250-A8E96DF6165F}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819-4C80-9603-8675B2277C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{67D75E44-8AA3-4AAA-8E49-753486E9E163}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19-4C80-9603-8675B2277C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{289DB5D3-560A-4F1E-BCDB-EC99092D070D}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19-4C80-9603-8675B2277C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{6831D7A1-0359-42E7-8316-3187BAE6F6BE}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19-4C80-9603-8675B2277C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{59236415-E56A-4020-89D1-96285A643E2E}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19-4C80-9603-8675B2277C2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{E55EF37B-E00F-4F3E-B4FE-C3D5327D15FF}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819-4C80-9603-8675B2277C2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{49E01CBE-72BC-4675-B951-87BAB4936DA1}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819-4C80-9603-8675B2277C2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{47BE990F-88DE-4896-82A0-106DE2F18DB6}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819-4C80-9603-8675B2277C2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{C92A7C45-D282-4A59-94A5-D90EC02F5A34}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819-4C80-9603-8675B2277C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11.4</c:v>
                </c:pt>
                <c:pt idx="16">
                  <c:v>12.6</c:v>
                </c:pt>
                <c:pt idx="24">
                  <c:v>12.1</c:v>
                </c:pt>
                <c:pt idx="32">
                  <c:v>10.5</c:v>
                </c:pt>
              </c:numCache>
            </c:numRef>
          </c:xVal>
          <c:yVal>
            <c:numRef>
              <c:f>公会計指標分析・財政指標組合せ分析表!$BP$73:$DC$73</c:f>
              <c:numCache>
                <c:formatCode>#,##0.0;"▲ "#,##0.0</c:formatCode>
                <c:ptCount val="40"/>
                <c:pt idx="0">
                  <c:v>73.8</c:v>
                </c:pt>
                <c:pt idx="8">
                  <c:v>75.5</c:v>
                </c:pt>
                <c:pt idx="16">
                  <c:v>66.3</c:v>
                </c:pt>
                <c:pt idx="24">
                  <c:v>59.6</c:v>
                </c:pt>
                <c:pt idx="32">
                  <c:v>52.3</c:v>
                </c:pt>
              </c:numCache>
            </c:numRef>
          </c:yVal>
          <c:smooth val="0"/>
          <c:extLst>
            <c:ext xmlns:c16="http://schemas.microsoft.com/office/drawing/2014/chart" uri="{C3380CC4-5D6E-409C-BE32-E72D297353CC}">
              <c16:uniqueId val="{00000009-C819-4C80-9603-8675B2277C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{80B4CC5A-BAC6-4930-B27C-10EE02A29BDB}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819-4C80-9603-8675B2277C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{0843B6AB-7EDE-4F7D-95BC-C262E1B1E779}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19-4C80-9603-8675B2277C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{488ABE3A-B015-41AE-BD2D-10DF1CE03AA3}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19-4C80-9603-8675B2277C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{4F468D0B-3C76-4E35-9EEF-3EE18CE8B9D2}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19-4C80-9603-8675B2277C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{C2F82EF7-70BE-4A42-A612-5DA58A397297}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19-4C80-9603-8675B2277C2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{9EE656C7-3C9E-41ED-89F9-21DC7B2C33C1}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819-4C80-9603-8675B2277C28}"/>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{A3B7D50F-83D1-4006-A3C0-C2FA26E6ED57}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819-4C80-9603-8675B2277C28}"/>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{42E7405E-D816-4B15-811F-629BB99CF66A}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819-4C80-9603-8675B2277C2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{683ACFC5-67A3-4800-BF4F-EB526CD2D04B}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819-4C80-9603-8675B2277C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C819-4C80-9603-8675B2277C28}"/>
            </c:ext>
          </c:extLst>
        </c:ser>
        <c:dLbls>
          <c:showLegendKey val="0"/>
          <c:showVal val="1"/>
          <c:showCatName val="0"/>
          <c:showSerName val="0"/>
          <c:showPercent val="0"/>
          <c:showBubbleSize val="0"/>
        </c:dLbls>
        <c:axId val="84219776"/>
        <c:axId val="84234240"/>
      </c:scatterChart>
      <c:valAx>
        <c:axId val="84219776"/>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年度以降毎年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億円を超える償還が続いた時期から緊縮財政を敷き公債費のﾋﾟｰｸを乗り越えたが、平成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年度から満期一括償還地方債の償還に充てるための減債基金への積立を開始したことから、平成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年度以降の元利償還金等が増加した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年度には元利償還金や公営企業の地方債の償還に充当された繰入金の減少に伴い元利償還金等の額は減少した。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・過去の建設事業に係る地方債の償還完了に伴い普通交付税に算入される公債費の額が減少傾向にある。近年、建設事業の縮小に伴い、今後も減少傾向が続くため公債費とのバランスに注視していく。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年度に借入した宮城県工場立地基盤整備貸付金の返済に充当するため、償還準備金の積立を行っている。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台風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号関連の災害復旧事業に伴う借入等の増加に伴い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・公営企業等繰入見込額については、前年より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480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百万円の減となっている。各会計の黒字・赤字によって繰入見込額が大きく変動する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繰入見込額が今後拡大しないよう注視する必要がある。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・組合等負担金等見込額は前年と比較し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今後大型建設事業が計画されて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おり、再び増加することが見込まれて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いることから、注視していく必要がある。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・上記のことから将来負担額は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11,254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百万円となり、前年度と比較し、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・充当可能財源等については、充当可能基金の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334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充当可能特定歳入が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財政需要額算入見込額が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百万円の減となったことによ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。将来負担額は減少傾向にあるものの、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将来負担率を適正に推移させるよう、計画的に財政運営を行う必要がある。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当町はもともと県内市町村と比較して基金残高の比率が低い数値で推移しており、残高の総額は年々減少傾向にある。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年度においては、取崩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額を抑制できたものの、今後も引き続き経費削減等に努めていく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涌谷町では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財政非常事態宣言を発令し、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令和元年度中は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財政再建実現のため、財源の確保と歳出削減をすることとし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令和元年中においても歳出の削減等一定の効果が表れ始めているが、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公共施設の老朽化への対策や緊急的な災害等への対応のためにも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基金積立のための財源の捻出に努めてい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震災復興基金：東日本大震災復興事業に充当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ふるさと涌谷創生基金：地域創生事業に充当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ふるさと水と土保全基金：集落共同活動事業に充当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公営住宅用地取得基金：公営住宅建設用地取得及び建設事業に充当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歴史文化基金：文化財保護・活用経費に充当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ふるさと涌谷創生基金については充当する事業が多く、現在高は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百万円の減額となった。その他基金については、震災復興基金について基金内の事業間流用等があったが、取崩額よりも積立額が上回っている他、概ね積立額が取崩額を上回っている傾向にある。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財政調整基金と同様、年々現在高が減少の一途をたどっており、基金に積み立てるための財源の確保が大きな課題となっている。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年度は普通交付税の大幅な減少や公営企業・一部事務組合への負担金の高止まり、満期一括償還地方債の償還に係る準備金の積立等の原因により、現在高が大幅に減少した。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それを受けて平成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30年度に発令された財政非常事態宣言により新規事業の一時停止等により財政調整基金の取り崩しを抑制するとともに、経費の削減等により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積立金の造成に成功した。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涌谷町では平成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財政非常事態宣言を発令し、令和元年度中は財政再建実現のため、財源の確保と歳出削減をすることとした。令和元年中においても歳出の削減等一定の効果が表れ始めているが、公共施設の老朽化への対策や緊急的な災害等への対応のためにも引き続き基金積立のための財源の捻出に努めていく。</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減債基金については、満期一括償還に係る償還準備積立金以外は運用利子のみの積立となっている。満期一括償還に係る償還準備積立金は令和元年度末時点において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百万円の償還予定となっている。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年度の一括償還の他、企業誘致に係るインフラ等の整備事業が見込まれることから、その償還に向け計画的な積立を行う必要がある。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B6F499-BEA3-4B9E-B9C3-F0943595D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1EB7B2-9250-44DE-A850-8A7E0A8DA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DA90848-38AA-4953-929E-04824966B58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3D4FA26-2589-4AED-B9F2-1D7A70D14E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76E8A9-78FB-408E-A6FD-0084009AF8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8837BB7-AC4A-4C89-8BEE-6044FAE69E9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A67837D-D434-4F6F-94A5-F72F56856A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04510F3-291E-404B-B535-12473BF28AF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ED4AAE-748F-4127-A5BA-84801ABF447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F886E97-A6A0-4D6D-964F-C8BB63A796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C4800F3-47C1-43C2-A487-B9E53EEC8A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957C681-99F0-4820-AD42-EB6EE87177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15,910
15,855
82.16
7,794,253
7,655,159
76,295
4,691,473
6,395,457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5CD1D07-24BA-4882-AE2C-1C6213E1BD5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92A2B66-8D3B-40FB-A0C0-4967492DE4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E3FDA8F-1D6B-4A60-8238-5CFE69E74D3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C4E20A0-B8B7-455F-B56E-88E20816F8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CD6BA18-818B-42F0-A470-AA94A2CF95A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E91D644-0648-4F05-B4DF-57FC7B3F24E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7BDB7C5-6A5E-46D4-910E-E51376DFC0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74FD23-DD94-4003-BCC8-95D9251CF3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FF17175-FE62-453E-9499-32F7FBBA376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9EE4DA-14B7-4915-89FA-FABE634CF53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4D0F2B1-1A1E-4830-8F9F-DBBABF9F2D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A70DBD2-64E7-4B05-838B-2636503C9F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FB520B2-DBB8-423F-BA0C-7E49D33125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A4F13C2-E57E-4507-A691-598F0A62077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77C8F56-AB88-426D-A8BE-B53FE450278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05644A6-10D6-4CB0-9D00-B164AB2C193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F4ED928-3225-490D-B057-9A2D0B81C8B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AA23314-64AE-4A66-ABB7-C0105E46CE6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DEB09BC-7C43-4F3B-88EE-4F04A3BDA7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6CB9FDA-6990-40C5-B885-605FE4B7152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B914218-9DAF-48E6-9E9A-4312A641706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DD6B09F-E6E1-48B9-8652-E44C5DB8D82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6F94882-0DAF-4A49-8144-48A41AEE264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D34FC3D-D030-45FA-9ADD-8DC28C33E5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D5193BB-D224-4F5D-9E8D-F7AD2B821AF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4A44EAC-8898-44A4-A143-3F643A3A66A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BEC069B-F79A-4A7B-BD41-5A2B4ADD13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D7FB6AE-7AAB-40FC-8859-BAF4CAAA4B4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CCF64E4-A0DE-49E1-831A-F5ABBDCDE3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6288208-1A41-44B9-B197-B9AC8E1930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322F343-9D1E-429B-8BD6-F800FD6E89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DFED54-B0B9-4105-904A-CE4E8FED3BC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FB480A3-9668-47D6-91A0-A1D60BCE2B7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10C7DC3-75A6-4B42-B4AD-21EDCF333EC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F4E329D-6C84-4961-8FC4-05BFAF0658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年度における有形固定資産の減価償却率は、類似団体平均と比較し、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１０．６ポイント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涌谷町の有形固定資産については、昭和４０年代から平成初期の間に建築されたものが多く、老朽化が進行している。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公共施設等総合管理計画にもとに、現在の町の状況に合わせた公共施設の適正な配置と、より一層計画的な更新・長寿命化を図る。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8AF54B1-BB3F-490C-8F8C-AD76331FEDA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51B6364-472B-4455-B9A1-0302474B1D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B22F3CE-CC0C-4A2C-B1FD-3BF79EC349F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C184D1D-39B6-42DA-9A4E-3AA334AE1E2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133EA2E-E00E-4634-82C3-26C650E6AC5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0939EDC-E7E1-460E-8AA6-4F44FFB9784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D77F08C-178A-4E85-B00F-234311C46DF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61A7FE1-C3B0-486A-990B-405D053C52A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43D44B7-0CA5-438F-A92C-5801C4419E4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7533453-BC15-4477-8A25-DE8FFD5D582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B85E477-51BF-4326-B24E-65F499C2204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D719059-DA91-47AD-B5E5-D71FA51C38A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9B69E2A-19CD-4217-BE5E-A6562FDB1CA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BCE5AB6-0CF5-438A-AF14-1287DED78D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D1B0FA4-51D9-4166-A559-C518B71C8B4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0994629-CC35-4E97-82B8-E7A58EFDEA6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34F79B91-B306-4FF0-B10F-7664DD79BB79}"/>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F6CE70B0-C34A-4DDB-8BE9-098178B36DB1}"/>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CB77EF41-60EC-417C-A4C6-29A22508DFE0}"/>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76FEFE2C-0B44-4795-AAB0-4A034DF6B4DC}"/>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BB560122-D387-451C-9944-A6C4DE9C374D}"/>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a:extLst>
            <a:ext uri="{FF2B5EF4-FFF2-40B4-BE49-F238E27FC236}">
              <a16:creationId xmlns:a16="http://schemas.microsoft.com/office/drawing/2014/main" id="{04CB59E3-F163-4FDA-85BE-436AAA8A2672}"/>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C09A9166-31F4-4887-B728-653B32C094AA}"/>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8CC9D989-D8CC-41E2-8111-A5216227A335}"/>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C757F180-A67D-4C0D-A4A3-45D32CA5D15B}"/>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559DB9BB-6D68-47EF-8C4E-B1675C33C9B6}"/>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B0763A08-16DD-4934-88D8-E1F0A58EAB9B}"/>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8956532-2998-446F-B658-A636741C11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B78125B-FE65-4EF1-9FCB-5C7D09BB1A3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9EADE8B-D58B-4DD2-A30E-FA1B4FC9AE9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E2DC8C9-4A3E-47D6-817F-40FDE743198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35053D6-7695-4691-B3B7-47E74D7D946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1" name="楕円 80">
          <a:extLst>
            <a:ext uri="{FF2B5EF4-FFF2-40B4-BE49-F238E27FC236}">
              <a16:creationId xmlns:a16="http://schemas.microsoft.com/office/drawing/2014/main" id="{C86FFD7F-4581-444D-8E92-FC17CE7D08BB}"/>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71543</xdr:rowOff>
    </xdr:from>
    <xdr:to>
      <xdr:col>15</xdr:col>
      <xdr:colOff>187325</xdr:colOff>
      <xdr:row>32</xdr:row>
      <xdr:rowOff>1693</xdr:rowOff>
    </xdr:to>
    <xdr:sp macro="" textlink="">
      <xdr:nvSpPr>
        <xdr:cNvPr id="82" name="楕円 81">
          <a:extLst>
            <a:ext uri="{FF2B5EF4-FFF2-40B4-BE49-F238E27FC236}">
              <a16:creationId xmlns:a16="http://schemas.microsoft.com/office/drawing/2014/main" id="{C30AE2DC-FFB1-4050-8EEE-CC8E9CA07FED}"/>
            </a:ext>
          </a:extLst>
        </xdr:cNvPr>
        <xdr:cNvSpPr/>
      </xdr:nvSpPr>
      <xdr:spPr>
        <a:xfrm>
          <a:off x="3238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32</xdr:row>
      <xdr:rowOff>12065</xdr:rowOff>
    </xdr:to>
    <xdr:cxnSp macro="">
      <xdr:nvCxnSpPr>
        <xdr:cNvPr id="83" name="直線コネクタ 82">
          <a:extLst>
            <a:ext uri="{FF2B5EF4-FFF2-40B4-BE49-F238E27FC236}">
              <a16:creationId xmlns:a16="http://schemas.microsoft.com/office/drawing/2014/main" id="{B31D7000-3FD0-443A-B336-F8BFBF33F10F}"/>
            </a:ext>
          </a:extLst>
        </xdr:cNvPr>
        <xdr:cNvCxnSpPr/>
      </xdr:nvCxnSpPr>
      <xdr:spPr>
        <a:xfrm>
          <a:off x="3289300" y="620881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4" name="楕円 83">
          <a:extLst>
            <a:ext uri="{FF2B5EF4-FFF2-40B4-BE49-F238E27FC236}">
              <a16:creationId xmlns:a16="http://schemas.microsoft.com/office/drawing/2014/main" id="{F3B7CE06-90AA-4D6A-BF46-1400A4419627}"/>
            </a:ext>
          </a:extLst>
        </xdr:cNvPr>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122343</xdr:rowOff>
    </xdr:to>
    <xdr:cxnSp macro="">
      <xdr:nvCxnSpPr>
        <xdr:cNvPr id="85" name="直線コネクタ 84">
          <a:extLst>
            <a:ext uri="{FF2B5EF4-FFF2-40B4-BE49-F238E27FC236}">
              <a16:creationId xmlns:a16="http://schemas.microsoft.com/office/drawing/2014/main" id="{27227B24-DCBF-428D-BD90-1CE485525C3A}"/>
            </a:ext>
          </a:extLst>
        </xdr:cNvPr>
        <xdr:cNvCxnSpPr/>
      </xdr:nvCxnSpPr>
      <xdr:spPr>
        <a:xfrm>
          <a:off x="2527300" y="6090073"/>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86" name="楕円 85">
          <a:extLst>
            <a:ext uri="{FF2B5EF4-FFF2-40B4-BE49-F238E27FC236}">
              <a16:creationId xmlns:a16="http://schemas.microsoft.com/office/drawing/2014/main" id="{07B44114-3AB0-4B51-B5CE-BD2672BDC506}"/>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31</xdr:row>
      <xdr:rowOff>3598</xdr:rowOff>
    </xdr:to>
    <xdr:cxnSp macro="">
      <xdr:nvCxnSpPr>
        <xdr:cNvPr id="87" name="直線コネクタ 86">
          <a:extLst>
            <a:ext uri="{FF2B5EF4-FFF2-40B4-BE49-F238E27FC236}">
              <a16:creationId xmlns:a16="http://schemas.microsoft.com/office/drawing/2014/main" id="{000EECD9-1CE6-4385-A2BA-0CA4FCF58F86}"/>
            </a:ext>
          </a:extLst>
        </xdr:cNvPr>
        <xdr:cNvCxnSpPr/>
      </xdr:nvCxnSpPr>
      <xdr:spPr>
        <a:xfrm>
          <a:off x="1765300" y="602530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88" name="n_1aveValue有形固定資産減価償却率">
          <a:extLst>
            <a:ext uri="{FF2B5EF4-FFF2-40B4-BE49-F238E27FC236}">
              <a16:creationId xmlns:a16="http://schemas.microsoft.com/office/drawing/2014/main" id="{B2098978-CA5D-4B39-963C-2C642C2D1C74}"/>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89" name="n_2aveValue有形固定資産減価償却率">
          <a:extLst>
            <a:ext uri="{FF2B5EF4-FFF2-40B4-BE49-F238E27FC236}">
              <a16:creationId xmlns:a16="http://schemas.microsoft.com/office/drawing/2014/main" id="{38C46239-78A8-4E19-8EA4-F49C3AAD7255}"/>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0" name="n_3aveValue有形固定資産減価償却率">
          <a:extLst>
            <a:ext uri="{FF2B5EF4-FFF2-40B4-BE49-F238E27FC236}">
              <a16:creationId xmlns:a16="http://schemas.microsoft.com/office/drawing/2014/main" id="{AACE1A2B-8E3F-424D-B8FD-D03039EF9FBC}"/>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1" name="n_4aveValue有形固定資産減価償却率">
          <a:extLst>
            <a:ext uri="{FF2B5EF4-FFF2-40B4-BE49-F238E27FC236}">
              <a16:creationId xmlns:a16="http://schemas.microsoft.com/office/drawing/2014/main" id="{A24CFF2A-947F-4E9D-A69D-FBFEF0CFD682}"/>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2" name="n_1mainValue有形固定資産減価償却率">
          <a:extLst>
            <a:ext uri="{FF2B5EF4-FFF2-40B4-BE49-F238E27FC236}">
              <a16:creationId xmlns:a16="http://schemas.microsoft.com/office/drawing/2014/main" id="{FE8F9253-32A4-47D1-9BE6-2B532C3CE5BC}"/>
            </a:ext>
          </a:extLst>
        </xdr:cNvPr>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93" name="n_2mainValue有形固定資産減価償却率">
          <a:extLst>
            <a:ext uri="{FF2B5EF4-FFF2-40B4-BE49-F238E27FC236}">
              <a16:creationId xmlns:a16="http://schemas.microsoft.com/office/drawing/2014/main" id="{38043757-FF3F-4B8C-93DB-C506976B10BD}"/>
            </a:ext>
          </a:extLst>
        </xdr:cNvPr>
        <xdr:cNvSpPr txBox="1"/>
      </xdr:nvSpPr>
      <xdr:spPr>
        <a:xfrm>
          <a:off x="3086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94" name="n_3mainValue有形固定資産減価償却率">
          <a:extLst>
            <a:ext uri="{FF2B5EF4-FFF2-40B4-BE49-F238E27FC236}">
              <a16:creationId xmlns:a16="http://schemas.microsoft.com/office/drawing/2014/main" id="{9180A67B-21C1-48D1-83AA-1A052E5AE373}"/>
            </a:ext>
          </a:extLst>
        </xdr:cNvPr>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5" name="n_4mainValue有形固定資産減価償却率">
          <a:extLst>
            <a:ext uri="{FF2B5EF4-FFF2-40B4-BE49-F238E27FC236}">
              <a16:creationId xmlns:a16="http://schemas.microsoft.com/office/drawing/2014/main" id="{4942FF7F-62B4-40DB-AE5D-BA10D65F29CB}"/>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19BC1D16-D3EA-42FC-9490-5E15DB463D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2CA1E1F5-9F05-4F22-A01C-BA23A3BCDAD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60FD8CA2-F9CE-4AC1-98C8-B525197A1B6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991D041C-A6C5-44B6-93DB-3EED5094027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7FD248C2-D92B-4626-90B6-30B32690FD4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22EAE983-E6AA-4CD6-8C69-49910F10EE9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48730D9A-4F01-41E7-9F16-1CEBF57A9BB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E653BF7F-67D0-4063-B11E-B862FF70A9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35469D42-5643-4A57-8E5C-E4D3CB1390C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D61634C7-02B2-416C-A403-916A9F436F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8C3A8069-3E1D-4E4C-837F-53F3B678144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9F3C4D04-BF86-4E6E-B62C-B5E40194D2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227BE7C7-E75B-46B6-B020-66BD70D6385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地方債現在高は増加したが公営企業に対する繰出金は大きく減少し、将来負担額が減少している。また、普通交付税の増加等により経常一般財源が伸び、平成３０年度よりも債務償還比率が減少している。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しかし、類似団体と比較して高い数値となっていることから、今後より一層計画的な地方債の運用に努める。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864412CD-AC9D-427F-B7DB-A60CAF460B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24668BD1-2ABA-4AC7-90CF-AAB5CA971B7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975A5B52-CD13-4AEB-9388-7B62202E969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BD52A811-B0C2-4081-838D-7A37EB98C8A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3" name="テキスト ボックス 112">
          <a:extLst>
            <a:ext uri="{FF2B5EF4-FFF2-40B4-BE49-F238E27FC236}">
              <a16:creationId xmlns:a16="http://schemas.microsoft.com/office/drawing/2014/main" id="{88934434-4E19-40B3-B3E2-D05552E9F6CB}"/>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315A2B3E-A97E-4A37-BDC6-C22030EB5A0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a:extLst>
            <a:ext uri="{FF2B5EF4-FFF2-40B4-BE49-F238E27FC236}">
              <a16:creationId xmlns:a16="http://schemas.microsoft.com/office/drawing/2014/main" id="{372896E9-60A3-477B-B51A-68A459510809}"/>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F9390B8D-0945-499D-9781-4CF1B377715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a:extLst>
            <a:ext uri="{FF2B5EF4-FFF2-40B4-BE49-F238E27FC236}">
              <a16:creationId xmlns:a16="http://schemas.microsoft.com/office/drawing/2014/main" id="{D1F18E76-84C9-4E4C-AB35-0C466D1AC092}"/>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93F62B95-8C1C-4F3B-9DD2-B8FCA681422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9" name="テキスト ボックス 118">
          <a:extLst>
            <a:ext uri="{FF2B5EF4-FFF2-40B4-BE49-F238E27FC236}">
              <a16:creationId xmlns:a16="http://schemas.microsoft.com/office/drawing/2014/main" id="{D2A30A06-ABD8-488D-9C8D-236D6E2B87E4}"/>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582E1F6F-06CB-4DBB-A666-6A951EE9026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a:extLst>
            <a:ext uri="{FF2B5EF4-FFF2-40B4-BE49-F238E27FC236}">
              <a16:creationId xmlns:a16="http://schemas.microsoft.com/office/drawing/2014/main" id="{89C5DCED-927E-44B9-85D7-5093F8E8E8C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6DB230B-B24B-4711-8F77-DD9BCA6839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3" name="直線コネクタ 122">
          <a:extLst>
            <a:ext uri="{FF2B5EF4-FFF2-40B4-BE49-F238E27FC236}">
              <a16:creationId xmlns:a16="http://schemas.microsoft.com/office/drawing/2014/main" id="{5A933D9E-3737-45BC-8BF4-C2E84F9A12F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4" name="債務償還比率最小値テキスト">
          <a:extLst>
            <a:ext uri="{FF2B5EF4-FFF2-40B4-BE49-F238E27FC236}">
              <a16:creationId xmlns:a16="http://schemas.microsoft.com/office/drawing/2014/main" id="{E6B62B42-9F51-4B56-BCDA-EBBF59B2D960}"/>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5" name="直線コネクタ 124">
          <a:extLst>
            <a:ext uri="{FF2B5EF4-FFF2-40B4-BE49-F238E27FC236}">
              <a16:creationId xmlns:a16="http://schemas.microsoft.com/office/drawing/2014/main" id="{5CD2E3BF-D12A-4D3A-8510-FC67859851B1}"/>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6" name="債務償還比率最大値テキスト">
          <a:extLst>
            <a:ext uri="{FF2B5EF4-FFF2-40B4-BE49-F238E27FC236}">
              <a16:creationId xmlns:a16="http://schemas.microsoft.com/office/drawing/2014/main" id="{6A17A685-FE6E-4022-922F-41ADB6C227B5}"/>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7" name="直線コネクタ 126">
          <a:extLst>
            <a:ext uri="{FF2B5EF4-FFF2-40B4-BE49-F238E27FC236}">
              <a16:creationId xmlns:a16="http://schemas.microsoft.com/office/drawing/2014/main" id="{17904E75-2EBB-4469-9118-1FB6FDEE7675}"/>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8" name="債務償還比率平均値テキスト">
          <a:extLst>
            <a:ext uri="{FF2B5EF4-FFF2-40B4-BE49-F238E27FC236}">
              <a16:creationId xmlns:a16="http://schemas.microsoft.com/office/drawing/2014/main" id="{E574F9D3-497E-477A-A5C9-9CD2E0245DDB}"/>
            </a:ext>
          </a:extLst>
        </xdr:cNvPr>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9" name="フローチャート: 判断 128">
          <a:extLst>
            <a:ext uri="{FF2B5EF4-FFF2-40B4-BE49-F238E27FC236}">
              <a16:creationId xmlns:a16="http://schemas.microsoft.com/office/drawing/2014/main" id="{87EFFDB0-07DB-4C21-88B0-90E080A4BE0B}"/>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0" name="フローチャート: 判断 129">
          <a:extLst>
            <a:ext uri="{FF2B5EF4-FFF2-40B4-BE49-F238E27FC236}">
              <a16:creationId xmlns:a16="http://schemas.microsoft.com/office/drawing/2014/main" id="{B8EE1BA3-42CF-4A1A-B1CD-1DE34AB47E38}"/>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1" name="フローチャート: 判断 130">
          <a:extLst>
            <a:ext uri="{FF2B5EF4-FFF2-40B4-BE49-F238E27FC236}">
              <a16:creationId xmlns:a16="http://schemas.microsoft.com/office/drawing/2014/main" id="{534661B6-A8AA-440A-BC9C-3D7D75BF6ABC}"/>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2" name="フローチャート: 判断 131">
          <a:extLst>
            <a:ext uri="{FF2B5EF4-FFF2-40B4-BE49-F238E27FC236}">
              <a16:creationId xmlns:a16="http://schemas.microsoft.com/office/drawing/2014/main" id="{00A4A2D1-A5F4-4EA5-8532-C9204985E1A1}"/>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3" name="フローチャート: 判断 132">
          <a:extLst>
            <a:ext uri="{FF2B5EF4-FFF2-40B4-BE49-F238E27FC236}">
              <a16:creationId xmlns:a16="http://schemas.microsoft.com/office/drawing/2014/main" id="{E729832C-A4F3-4DDE-A908-696E0CCA6566}"/>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CEF3A77-4D8A-404A-B8A4-1C4F3FDFEFF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7F0B2E7-21AE-49DE-8FBE-7FDA23999E0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8EEC17A-7FB8-45F0-A726-2367B9D0B5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83AEF26-5F5A-43F6-BD64-891D4EF53A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9595A3A-D910-4B9E-B99B-2CE87CC115E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21933</xdr:rowOff>
    </xdr:from>
    <xdr:to>
      <xdr:col>76</xdr:col>
      <xdr:colOff>73025</xdr:colOff>
      <xdr:row>32</xdr:row>
      <xdr:rowOff>123533</xdr:rowOff>
    </xdr:to>
    <xdr:sp macro="" textlink="">
      <xdr:nvSpPr>
        <xdr:cNvPr id="139" name="楕円 138">
          <a:extLst>
            <a:ext uri="{FF2B5EF4-FFF2-40B4-BE49-F238E27FC236}">
              <a16:creationId xmlns:a16="http://schemas.microsoft.com/office/drawing/2014/main" id="{094655F1-1F77-436F-9CEE-3F830D689CF0}"/>
            </a:ext>
          </a:extLst>
        </xdr:cNvPr>
        <xdr:cNvSpPr/>
      </xdr:nvSpPr>
      <xdr:spPr>
        <a:xfrm>
          <a:off x="14744700" y="62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360</xdr:rowOff>
    </xdr:from>
    <xdr:ext cx="469744" cy="259045"/>
    <xdr:sp macro="" textlink="">
      <xdr:nvSpPr>
        <xdr:cNvPr id="140" name="債務償還比率該当値テキスト">
          <a:extLst>
            <a:ext uri="{FF2B5EF4-FFF2-40B4-BE49-F238E27FC236}">
              <a16:creationId xmlns:a16="http://schemas.microsoft.com/office/drawing/2014/main" id="{F5CE0E02-84C2-453D-B15C-343E17D7BD1F}"/>
            </a:ext>
          </a:extLst>
        </xdr:cNvPr>
        <xdr:cNvSpPr txBox="1"/>
      </xdr:nvSpPr>
      <xdr:spPr>
        <a:xfrm>
          <a:off x="14846300" y="62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96419</xdr:rowOff>
    </xdr:from>
    <xdr:to>
      <xdr:col>72</xdr:col>
      <xdr:colOff>123825</xdr:colOff>
      <xdr:row>33</xdr:row>
      <xdr:rowOff>26569</xdr:rowOff>
    </xdr:to>
    <xdr:sp macro="" textlink="">
      <xdr:nvSpPr>
        <xdr:cNvPr id="141" name="楕円 140">
          <a:extLst>
            <a:ext uri="{FF2B5EF4-FFF2-40B4-BE49-F238E27FC236}">
              <a16:creationId xmlns:a16="http://schemas.microsoft.com/office/drawing/2014/main" id="{EF3FFB56-F459-4007-9254-EED9F0DF4F23}"/>
            </a:ext>
          </a:extLst>
        </xdr:cNvPr>
        <xdr:cNvSpPr/>
      </xdr:nvSpPr>
      <xdr:spPr>
        <a:xfrm>
          <a:off x="14033500" y="6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72733</xdr:rowOff>
    </xdr:from>
    <xdr:to>
      <xdr:col>76</xdr:col>
      <xdr:colOff>22225</xdr:colOff>
      <xdr:row>32</xdr:row>
      <xdr:rowOff>147219</xdr:rowOff>
    </xdr:to>
    <xdr:cxnSp macro="">
      <xdr:nvCxnSpPr>
        <xdr:cNvPr id="142" name="直線コネクタ 141">
          <a:extLst>
            <a:ext uri="{FF2B5EF4-FFF2-40B4-BE49-F238E27FC236}">
              <a16:creationId xmlns:a16="http://schemas.microsoft.com/office/drawing/2014/main" id="{1EFEF329-CF8E-4F26-B1B4-FB1777E4EE33}"/>
            </a:ext>
          </a:extLst>
        </xdr:cNvPr>
        <xdr:cNvCxnSpPr/>
      </xdr:nvCxnSpPr>
      <xdr:spPr>
        <a:xfrm flipV="1">
          <a:off x="14084300" y="6330658"/>
          <a:ext cx="7112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40284</xdr:rowOff>
    </xdr:from>
    <xdr:to>
      <xdr:col>68</xdr:col>
      <xdr:colOff>123825</xdr:colOff>
      <xdr:row>32</xdr:row>
      <xdr:rowOff>141884</xdr:rowOff>
    </xdr:to>
    <xdr:sp macro="" textlink="">
      <xdr:nvSpPr>
        <xdr:cNvPr id="143" name="楕円 142">
          <a:extLst>
            <a:ext uri="{FF2B5EF4-FFF2-40B4-BE49-F238E27FC236}">
              <a16:creationId xmlns:a16="http://schemas.microsoft.com/office/drawing/2014/main" id="{69A4EF4B-0EB8-400E-AEEA-3E737A575E2A}"/>
            </a:ext>
          </a:extLst>
        </xdr:cNvPr>
        <xdr:cNvSpPr/>
      </xdr:nvSpPr>
      <xdr:spPr>
        <a:xfrm>
          <a:off x="13271500" y="6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91084</xdr:rowOff>
    </xdr:from>
    <xdr:to>
      <xdr:col>72</xdr:col>
      <xdr:colOff>73025</xdr:colOff>
      <xdr:row>32</xdr:row>
      <xdr:rowOff>147219</xdr:rowOff>
    </xdr:to>
    <xdr:cxnSp macro="">
      <xdr:nvCxnSpPr>
        <xdr:cNvPr id="144" name="直線コネクタ 143">
          <a:extLst>
            <a:ext uri="{FF2B5EF4-FFF2-40B4-BE49-F238E27FC236}">
              <a16:creationId xmlns:a16="http://schemas.microsoft.com/office/drawing/2014/main" id="{6AD4336F-5F61-4453-832A-1B65F71F7692}"/>
            </a:ext>
          </a:extLst>
        </xdr:cNvPr>
        <xdr:cNvCxnSpPr/>
      </xdr:nvCxnSpPr>
      <xdr:spPr>
        <a:xfrm>
          <a:off x="13322300" y="6349009"/>
          <a:ext cx="762000" cy="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97498</xdr:rowOff>
    </xdr:from>
    <xdr:to>
      <xdr:col>64</xdr:col>
      <xdr:colOff>123825</xdr:colOff>
      <xdr:row>33</xdr:row>
      <xdr:rowOff>27648</xdr:rowOff>
    </xdr:to>
    <xdr:sp macro="" textlink="">
      <xdr:nvSpPr>
        <xdr:cNvPr id="145" name="楕円 144">
          <a:extLst>
            <a:ext uri="{FF2B5EF4-FFF2-40B4-BE49-F238E27FC236}">
              <a16:creationId xmlns:a16="http://schemas.microsoft.com/office/drawing/2014/main" id="{AAB09919-F5F5-407A-B015-7E2BDDE42985}"/>
            </a:ext>
          </a:extLst>
        </xdr:cNvPr>
        <xdr:cNvSpPr/>
      </xdr:nvSpPr>
      <xdr:spPr>
        <a:xfrm>
          <a:off x="12509500" y="63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91084</xdr:rowOff>
    </xdr:from>
    <xdr:to>
      <xdr:col>68</xdr:col>
      <xdr:colOff>73025</xdr:colOff>
      <xdr:row>32</xdr:row>
      <xdr:rowOff>148298</xdr:rowOff>
    </xdr:to>
    <xdr:cxnSp macro="">
      <xdr:nvCxnSpPr>
        <xdr:cNvPr id="146" name="直線コネクタ 145">
          <a:extLst>
            <a:ext uri="{FF2B5EF4-FFF2-40B4-BE49-F238E27FC236}">
              <a16:creationId xmlns:a16="http://schemas.microsoft.com/office/drawing/2014/main" id="{2D87C798-DD09-4C9D-B873-031E2B9F016E}"/>
            </a:ext>
          </a:extLst>
        </xdr:cNvPr>
        <xdr:cNvCxnSpPr/>
      </xdr:nvCxnSpPr>
      <xdr:spPr>
        <a:xfrm flipV="1">
          <a:off x="12560300" y="6349009"/>
          <a:ext cx="762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17132</xdr:rowOff>
    </xdr:from>
    <xdr:to>
      <xdr:col>60</xdr:col>
      <xdr:colOff>123825</xdr:colOff>
      <xdr:row>34</xdr:row>
      <xdr:rowOff>118732</xdr:rowOff>
    </xdr:to>
    <xdr:sp macro="" textlink="">
      <xdr:nvSpPr>
        <xdr:cNvPr id="147" name="楕円 146">
          <a:extLst>
            <a:ext uri="{FF2B5EF4-FFF2-40B4-BE49-F238E27FC236}">
              <a16:creationId xmlns:a16="http://schemas.microsoft.com/office/drawing/2014/main" id="{15116DF8-6483-4977-956A-D12A6DD76255}"/>
            </a:ext>
          </a:extLst>
        </xdr:cNvPr>
        <xdr:cNvSpPr/>
      </xdr:nvSpPr>
      <xdr:spPr>
        <a:xfrm>
          <a:off x="11747500" y="66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148298</xdr:rowOff>
    </xdr:from>
    <xdr:to>
      <xdr:col>64</xdr:col>
      <xdr:colOff>73025</xdr:colOff>
      <xdr:row>34</xdr:row>
      <xdr:rowOff>67932</xdr:rowOff>
    </xdr:to>
    <xdr:cxnSp macro="">
      <xdr:nvCxnSpPr>
        <xdr:cNvPr id="148" name="直線コネクタ 147">
          <a:extLst>
            <a:ext uri="{FF2B5EF4-FFF2-40B4-BE49-F238E27FC236}">
              <a16:creationId xmlns:a16="http://schemas.microsoft.com/office/drawing/2014/main" id="{A37A2FEC-7A51-4D1C-95CC-43D79E85F8F7}"/>
            </a:ext>
          </a:extLst>
        </xdr:cNvPr>
        <xdr:cNvCxnSpPr/>
      </xdr:nvCxnSpPr>
      <xdr:spPr>
        <a:xfrm flipV="1">
          <a:off x="11798300" y="6406223"/>
          <a:ext cx="762000" cy="2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9" name="n_1aveValue債務償還比率">
          <a:extLst>
            <a:ext uri="{FF2B5EF4-FFF2-40B4-BE49-F238E27FC236}">
              <a16:creationId xmlns:a16="http://schemas.microsoft.com/office/drawing/2014/main" id="{2D3D4C34-4417-4B8B-8355-8FB92638898C}"/>
            </a:ext>
          </a:extLst>
        </xdr:cNvPr>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50" name="n_2aveValue債務償還比率">
          <a:extLst>
            <a:ext uri="{FF2B5EF4-FFF2-40B4-BE49-F238E27FC236}">
              <a16:creationId xmlns:a16="http://schemas.microsoft.com/office/drawing/2014/main" id="{0CB09043-0145-4EEC-AFD3-29C7A13BB7A3}"/>
            </a:ext>
          </a:extLst>
        </xdr:cNvPr>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51" name="n_3aveValue債務償還比率">
          <a:extLst>
            <a:ext uri="{FF2B5EF4-FFF2-40B4-BE49-F238E27FC236}">
              <a16:creationId xmlns:a16="http://schemas.microsoft.com/office/drawing/2014/main" id="{7A6A53AA-9709-4FC0-B53A-9B2E6ED30817}"/>
            </a:ext>
          </a:extLst>
        </xdr:cNvPr>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2" name="n_4aveValue債務償還比率">
          <a:extLst>
            <a:ext uri="{FF2B5EF4-FFF2-40B4-BE49-F238E27FC236}">
              <a16:creationId xmlns:a16="http://schemas.microsoft.com/office/drawing/2014/main" id="{A0D14C0E-5A2C-4256-9B64-5781C2F89FE6}"/>
            </a:ext>
          </a:extLst>
        </xdr:cNvPr>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17696</xdr:rowOff>
    </xdr:from>
    <xdr:ext cx="469744" cy="259045"/>
    <xdr:sp macro="" textlink="">
      <xdr:nvSpPr>
        <xdr:cNvPr id="153" name="n_1mainValue債務償還比率">
          <a:extLst>
            <a:ext uri="{FF2B5EF4-FFF2-40B4-BE49-F238E27FC236}">
              <a16:creationId xmlns:a16="http://schemas.microsoft.com/office/drawing/2014/main" id="{0F1A27B0-7408-459A-99B4-75E721FF4E47}"/>
            </a:ext>
          </a:extLst>
        </xdr:cNvPr>
        <xdr:cNvSpPr txBox="1"/>
      </xdr:nvSpPr>
      <xdr:spPr>
        <a:xfrm>
          <a:off x="13836727" y="64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133011</xdr:rowOff>
    </xdr:from>
    <xdr:ext cx="469744" cy="259045"/>
    <xdr:sp macro="" textlink="">
      <xdr:nvSpPr>
        <xdr:cNvPr id="154" name="n_2mainValue債務償還比率">
          <a:extLst>
            <a:ext uri="{FF2B5EF4-FFF2-40B4-BE49-F238E27FC236}">
              <a16:creationId xmlns:a16="http://schemas.microsoft.com/office/drawing/2014/main" id="{CF50257F-D2AE-450C-8F4F-5002C848149D}"/>
            </a:ext>
          </a:extLst>
        </xdr:cNvPr>
        <xdr:cNvSpPr txBox="1"/>
      </xdr:nvSpPr>
      <xdr:spPr>
        <a:xfrm>
          <a:off x="13087427" y="639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18775</xdr:rowOff>
    </xdr:from>
    <xdr:ext cx="469744" cy="259045"/>
    <xdr:sp macro="" textlink="">
      <xdr:nvSpPr>
        <xdr:cNvPr id="155" name="n_3mainValue債務償還比率">
          <a:extLst>
            <a:ext uri="{FF2B5EF4-FFF2-40B4-BE49-F238E27FC236}">
              <a16:creationId xmlns:a16="http://schemas.microsoft.com/office/drawing/2014/main" id="{474BA8FA-9315-4053-AF7E-71992507D135}"/>
            </a:ext>
          </a:extLst>
        </xdr:cNvPr>
        <xdr:cNvSpPr txBox="1"/>
      </xdr:nvSpPr>
      <xdr:spPr>
        <a:xfrm>
          <a:off x="12325427" y="644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109859</xdr:rowOff>
    </xdr:from>
    <xdr:ext cx="469744" cy="259045"/>
    <xdr:sp macro="" textlink="">
      <xdr:nvSpPr>
        <xdr:cNvPr id="156" name="n_4mainValue債務償還比率">
          <a:extLst>
            <a:ext uri="{FF2B5EF4-FFF2-40B4-BE49-F238E27FC236}">
              <a16:creationId xmlns:a16="http://schemas.microsoft.com/office/drawing/2014/main" id="{2F456461-320E-4FD3-B6FC-F6D50D4B18A8}"/>
            </a:ext>
          </a:extLst>
        </xdr:cNvPr>
        <xdr:cNvSpPr txBox="1"/>
      </xdr:nvSpPr>
      <xdr:spPr>
        <a:xfrm>
          <a:off x="11563427" y="67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C7DDD73A-080D-4B62-A5E1-BB5C62E8AE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874B707-C8EF-44EE-B4A6-3B1B94BD3E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6672F0A8-D216-4A37-B278-2A2685A5EF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BAE4B57B-F7D5-422A-A954-291DDFE8AF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F456F878-0CC4-4EF0-B389-5F57E09C898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442800A8-0605-43EA-8717-239214F43AA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49F555-5041-4894-B48C-182862D406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68ADA7-D80D-4A45-AF8B-D4CC457E02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9FBF19-95D6-4FBF-82C0-8110C10FAB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859BB9-EF33-4B4F-8C15-DA958AE81C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3F6F70-0D88-4DD1-8F73-2434D2353C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82DDBF-1A93-43CD-ABD1-8211E745FB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581AD2-D3E5-4F12-BFEC-A62819451A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8D7EC6-AD54-4442-BB63-02DAEDDE9C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051CC9-096F-4C38-B207-6F7D48B883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060B3F-1493-4D73-BE45-90D07EAD3B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15,910
15,855
82.16
7,794,253
7,655,159
76,295
4,691,473
6,395,457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5CFFE2-0B27-4EEF-81B4-B501A50FE3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03B274-C981-42EC-8897-586BE3E144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243412-F63F-48D1-8CB4-A7237EFF04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866402-EAB2-459D-A817-61731039A4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2FD115-63C2-44AA-AA67-F67EEB6AF9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DA03A9F-CDB3-4B33-B5B2-D9821124A3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4B001B-D6F9-4F09-82F2-C7E1C68A68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C0B372-792F-4615-AD99-8E2129E1E4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442924-6A2E-46D6-BEEC-79A6958C1A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3DBF5D-D3DE-4204-B790-6EB0543231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7237E0-2785-4ACD-9DDC-439F52CA8D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015C4A-5844-45D3-98AF-AFA7EE73F5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2FBE62-45B5-4466-A364-03335EE398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111053-C0A2-4479-86EB-7EE1C77786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A44FB6-91C5-4487-BA21-915C20CEFE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C11CCA-B8E6-4D87-94DA-86241C6771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0706AA-3E04-40E5-A2D9-38E60D1ACC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E9E0B0-0FA5-4F90-8CAC-1B70083B33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2DC6C4-CCD0-4930-B76A-9785E33638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657934-C60A-4F44-ACD9-15C405D79D9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5AA3E9-4707-4EDD-8DF7-7E570ED2F2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3DB1B4-DAE2-437F-8A4E-086BF0D1C8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2F4EDC-3F78-4690-A255-91FB0EEBE4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C9AE5F-DA46-429E-AD73-3066177E55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C3E2BE-F0ED-4238-BCA2-FC9DB1161E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84C773-B589-4B72-A244-AF41C13C50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DC75F6-FABC-4F41-AA1A-D30BD9B451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8CEB5D-5B85-4EBB-9463-C2D1A87474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CA9A57-AD37-4AE3-8BFF-BD6101046E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B7DD59-48C9-44F5-A288-1D14F3D6323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0CCD1E-3D8A-4646-B494-1AB4458E84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BA6D24-F89A-4403-951B-FC18505E3F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1F5FE09-B727-4A4C-AA04-CFF026DF092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2D8BEE0-6C98-41EC-A756-4BF61FE6455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B91A8FF-A9E5-489F-A1EA-394D60B2E05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62D061E-1040-4E5C-845F-CE7782A1059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15A115D-ED78-49D2-BC9E-36093F456CA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CF166DF-EE62-416B-92E1-D335C41B103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9755E3D-9E0D-4184-B6D7-7E655777905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647216B-2706-4E63-BF29-E9881F763B6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3E28583-E11F-4AB1-9C7E-511030D582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2C970D1-0862-44ED-BBCB-CF4B5616EDC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0B59BDD-D592-4D85-AC2E-C5895F0E9B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C46E459F-383D-42C1-AB48-A9482EE2149E}"/>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52449EE2-AA2F-4583-AC89-CD53C431EC3C}"/>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DC152469-72DF-45F8-A5EB-EA966BEA428B}"/>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CCFC7C17-6940-434E-842A-7E8B0BDF1A21}"/>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CB5A9935-7A67-4AF1-B684-C66B7015D25D}"/>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EE2DDA8A-E8C0-4C74-95D3-74648BDA8B44}"/>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FB6E3EAA-095B-4538-92D6-FF0E8E445D2D}"/>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76F4ED48-5EA7-4FF7-AFC8-78A1DFEA50FF}"/>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C4F800AF-987F-40BA-B724-316E4B88E4BA}"/>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F1CAAC0-85B9-4063-940F-422B4470CBE1}"/>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5AADF837-4F69-4418-8BE0-78700E8062DB}"/>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3A8F51A-A78C-4663-A0E6-73196A80108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3A27D86-49BD-4667-81E0-36E7A14847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DB3AFF9-119F-472C-87F1-CD3B7227BB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7BFBA4-80D0-41AA-AAB6-1063F1BAE3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E6546B-333E-4DB8-9D26-A56DC9CBCA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112268</xdr:rowOff>
    </xdr:from>
    <xdr:to>
      <xdr:col>20</xdr:col>
      <xdr:colOff>38100</xdr:colOff>
      <xdr:row>39</xdr:row>
      <xdr:rowOff>42418</xdr:rowOff>
    </xdr:to>
    <xdr:sp macro="" textlink="">
      <xdr:nvSpPr>
        <xdr:cNvPr id="71" name="楕円 70">
          <a:extLst>
            <a:ext uri="{FF2B5EF4-FFF2-40B4-BE49-F238E27FC236}">
              <a16:creationId xmlns:a16="http://schemas.microsoft.com/office/drawing/2014/main" id="{FA1C7212-C6EE-49B7-A322-1F941F95DE81}"/>
            </a:ext>
          </a:extLst>
        </xdr:cNvPr>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73406</xdr:rowOff>
    </xdr:from>
    <xdr:to>
      <xdr:col>15</xdr:col>
      <xdr:colOff>101600</xdr:colOff>
      <xdr:row>39</xdr:row>
      <xdr:rowOff>3556</xdr:rowOff>
    </xdr:to>
    <xdr:sp macro="" textlink="">
      <xdr:nvSpPr>
        <xdr:cNvPr id="72" name="楕円 71">
          <a:extLst>
            <a:ext uri="{FF2B5EF4-FFF2-40B4-BE49-F238E27FC236}">
              <a16:creationId xmlns:a16="http://schemas.microsoft.com/office/drawing/2014/main" id="{107F1AF6-8F6A-4DA4-ACFB-D62F4A9CE395}"/>
            </a:ext>
          </a:extLst>
        </xdr:cNvPr>
        <xdr:cNvSpPr/>
      </xdr:nvSpPr>
      <xdr:spPr>
        <a:xfrm>
          <a:off x="2857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124206</xdr:rowOff>
    </xdr:from>
    <xdr:to>
      <xdr:col>19</xdr:col>
      <xdr:colOff>177800</xdr:colOff>
      <xdr:row>38</xdr:row>
      <xdr:rowOff>163068</xdr:rowOff>
    </xdr:to>
    <xdr:cxnSp macro="">
      <xdr:nvCxnSpPr>
        <xdr:cNvPr id="73" name="直線コネクタ 72">
          <a:extLst>
            <a:ext uri="{FF2B5EF4-FFF2-40B4-BE49-F238E27FC236}">
              <a16:creationId xmlns:a16="http://schemas.microsoft.com/office/drawing/2014/main" id="{DD6BCC24-B847-4A3A-9002-83E0A16CB50A}"/>
            </a:ext>
          </a:extLst>
        </xdr:cNvPr>
        <xdr:cNvCxnSpPr/>
      </xdr:nvCxnSpPr>
      <xdr:spPr>
        <a:xfrm>
          <a:off x="2908300" y="66393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4" name="楕円 73">
          <a:extLst>
            <a:ext uri="{FF2B5EF4-FFF2-40B4-BE49-F238E27FC236}">
              <a16:creationId xmlns:a16="http://schemas.microsoft.com/office/drawing/2014/main" id="{76B35A9A-F484-4147-B8DB-4BF94B0207B1}"/>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124206</xdr:rowOff>
    </xdr:to>
    <xdr:cxnSp macro="">
      <xdr:nvCxnSpPr>
        <xdr:cNvPr id="75" name="直線コネクタ 74">
          <a:extLst>
            <a:ext uri="{FF2B5EF4-FFF2-40B4-BE49-F238E27FC236}">
              <a16:creationId xmlns:a16="http://schemas.microsoft.com/office/drawing/2014/main" id="{2E166C53-4246-4536-B54E-A8E8B0132589}"/>
            </a:ext>
          </a:extLst>
        </xdr:cNvPr>
        <xdr:cNvCxnSpPr/>
      </xdr:nvCxnSpPr>
      <xdr:spPr>
        <a:xfrm>
          <a:off x="2019300" y="65913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137414</xdr:rowOff>
    </xdr:from>
    <xdr:to>
      <xdr:col>6</xdr:col>
      <xdr:colOff>38100</xdr:colOff>
      <xdr:row>38</xdr:row>
      <xdr:rowOff>67564</xdr:rowOff>
    </xdr:to>
    <xdr:sp macro="" textlink="">
      <xdr:nvSpPr>
        <xdr:cNvPr id="76" name="楕円 75">
          <a:extLst>
            <a:ext uri="{FF2B5EF4-FFF2-40B4-BE49-F238E27FC236}">
              <a16:creationId xmlns:a16="http://schemas.microsoft.com/office/drawing/2014/main" id="{C8E4F733-62E1-4E51-9FD7-DE86E14B8F53}"/>
            </a:ext>
          </a:extLst>
        </xdr:cNvPr>
        <xdr:cNvSpPr/>
      </xdr:nvSpPr>
      <xdr:spPr>
        <a:xfrm>
          <a:off x="1079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xdr:rowOff>
    </xdr:from>
    <xdr:to>
      <xdr:col>10</xdr:col>
      <xdr:colOff>114300</xdr:colOff>
      <xdr:row>38</xdr:row>
      <xdr:rowOff>76200</xdr:rowOff>
    </xdr:to>
    <xdr:cxnSp macro="">
      <xdr:nvCxnSpPr>
        <xdr:cNvPr id="77" name="直線コネクタ 76">
          <a:extLst>
            <a:ext uri="{FF2B5EF4-FFF2-40B4-BE49-F238E27FC236}">
              <a16:creationId xmlns:a16="http://schemas.microsoft.com/office/drawing/2014/main" id="{5FF437A0-BF21-429F-B62A-B134F9ECABFF}"/>
            </a:ext>
          </a:extLst>
        </xdr:cNvPr>
        <xdr:cNvCxnSpPr/>
      </xdr:nvCxnSpPr>
      <xdr:spPr>
        <a:xfrm>
          <a:off x="1130300" y="65318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78" name="n_1aveValue【道路】&#10;有形固定資産減価償却率">
          <a:extLst>
            <a:ext uri="{FF2B5EF4-FFF2-40B4-BE49-F238E27FC236}">
              <a16:creationId xmlns:a16="http://schemas.microsoft.com/office/drawing/2014/main" id="{347C06E5-8B07-415D-ABAB-C36C1AC9F5D5}"/>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79" name="n_2aveValue【道路】&#10;有形固定資産減価償却率">
          <a:extLst>
            <a:ext uri="{FF2B5EF4-FFF2-40B4-BE49-F238E27FC236}">
              <a16:creationId xmlns:a16="http://schemas.microsoft.com/office/drawing/2014/main" id="{2B5CD0D3-BF64-4EE6-AAFF-4A09069B2D11}"/>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0" name="n_3aveValue【道路】&#10;有形固定資産減価償却率">
          <a:extLst>
            <a:ext uri="{FF2B5EF4-FFF2-40B4-BE49-F238E27FC236}">
              <a16:creationId xmlns:a16="http://schemas.microsoft.com/office/drawing/2014/main" id="{B91AE7C8-1F77-4285-911B-3787D80056FA}"/>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1" name="n_4aveValue【道路】&#10;有形固定資産減価償却率">
          <a:extLst>
            <a:ext uri="{FF2B5EF4-FFF2-40B4-BE49-F238E27FC236}">
              <a16:creationId xmlns:a16="http://schemas.microsoft.com/office/drawing/2014/main" id="{B4FF8AB1-5BB6-4E3E-85E8-6990CA09AC7D}"/>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33545</xdr:rowOff>
    </xdr:from>
    <xdr:ext cx="405111" cy="259045"/>
    <xdr:sp macro="" textlink="">
      <xdr:nvSpPr>
        <xdr:cNvPr id="82" name="n_1mainValue【道路】&#10;有形固定資産減価償却率">
          <a:extLst>
            <a:ext uri="{FF2B5EF4-FFF2-40B4-BE49-F238E27FC236}">
              <a16:creationId xmlns:a16="http://schemas.microsoft.com/office/drawing/2014/main" id="{CE34CC0F-C09C-476E-B248-053A81484F81}"/>
            </a:ext>
          </a:extLst>
        </xdr:cNvPr>
        <xdr:cNvSpPr txBox="1"/>
      </xdr:nvSpPr>
      <xdr:spPr>
        <a:xfrm>
          <a:off x="35820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166133</xdr:rowOff>
    </xdr:from>
    <xdr:ext cx="405111" cy="259045"/>
    <xdr:sp macro="" textlink="">
      <xdr:nvSpPr>
        <xdr:cNvPr id="83" name="n_2mainValue【道路】&#10;有形固定資産減価償却率">
          <a:extLst>
            <a:ext uri="{FF2B5EF4-FFF2-40B4-BE49-F238E27FC236}">
              <a16:creationId xmlns:a16="http://schemas.microsoft.com/office/drawing/2014/main" id="{227EA9F0-D399-468C-ACF0-22AA54525E39}"/>
            </a:ext>
          </a:extLst>
        </xdr:cNvPr>
        <xdr:cNvSpPr txBox="1"/>
      </xdr:nvSpPr>
      <xdr:spPr>
        <a:xfrm>
          <a:off x="2705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mainValue【道路】&#10;有形固定資産減価償却率">
          <a:extLst>
            <a:ext uri="{FF2B5EF4-FFF2-40B4-BE49-F238E27FC236}">
              <a16:creationId xmlns:a16="http://schemas.microsoft.com/office/drawing/2014/main" id="{6FA6B651-8AC0-497F-8809-F190E1DD9FB9}"/>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58691</xdr:rowOff>
    </xdr:from>
    <xdr:ext cx="405111" cy="259045"/>
    <xdr:sp macro="" textlink="">
      <xdr:nvSpPr>
        <xdr:cNvPr id="85" name="n_4mainValue【道路】&#10;有形固定資産減価償却率">
          <a:extLst>
            <a:ext uri="{FF2B5EF4-FFF2-40B4-BE49-F238E27FC236}">
              <a16:creationId xmlns:a16="http://schemas.microsoft.com/office/drawing/2014/main" id="{A898877C-05A9-40DB-B483-94480A558FDE}"/>
            </a:ext>
          </a:extLst>
        </xdr:cNvPr>
        <xdr:cNvSpPr txBox="1"/>
      </xdr:nvSpPr>
      <xdr:spPr>
        <a:xfrm>
          <a:off x="927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99E7A31-8F1A-4B99-A2C4-65AC38C13E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7B2A835-1678-49A7-8477-E3E2A260D6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A3847DC-51E5-4ECE-8D39-49D1DB0019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DA8204F-97C0-4308-A205-2470B39972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815637B-E5FC-4788-A74D-1D2D5ABDE3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9837C4C-6674-414A-AF6E-F1F770CFD1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34E3DA5-C78C-48E0-BFFB-26B18CFE2C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E0B95578-B13B-417F-B84D-79A66FD2F4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FD6E08E-DF0A-4F76-8702-A8629D736C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0B1CDD0-B752-4DAA-B191-C05FBC9274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23E1F93-A5CC-43DE-8F45-8C4CFED2DF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E1629F2-A0A5-4BF2-A347-9027C113FB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CFFEE5C-600C-4AD8-B1A9-1AB9908B9C0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33B3C5B1-7A47-4FAA-9AA0-6DA403DB96C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9FDACED-CC32-4EDB-9569-7AA713410A3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3B8A3F4D-59EE-42A8-B865-63139B027FE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81F9250-3D9D-48BA-8006-B8A09ED32B1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8265A9F3-6A90-4D33-8DD2-671B6720CBF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2146F260-28E0-46F7-BBD9-58A73929C6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C2C97E06-6A1F-444D-906B-2F9940875A3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C538418-89CD-4345-8449-54C66C71CB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86BE7DA1-6888-48BA-BB8F-50FCF7D8382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E535C34-9200-4670-9824-08DE97E017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a:extLst>
            <a:ext uri="{FF2B5EF4-FFF2-40B4-BE49-F238E27FC236}">
              <a16:creationId xmlns:a16="http://schemas.microsoft.com/office/drawing/2014/main" id="{521FBB4E-A7DC-4D96-8CE7-6E7C23392C47}"/>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a:extLst>
            <a:ext uri="{FF2B5EF4-FFF2-40B4-BE49-F238E27FC236}">
              <a16:creationId xmlns:a16="http://schemas.microsoft.com/office/drawing/2014/main" id="{E8ADB7FE-2F33-47AA-AD5F-B9AEEF206F84}"/>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a:extLst>
            <a:ext uri="{FF2B5EF4-FFF2-40B4-BE49-F238E27FC236}">
              <a16:creationId xmlns:a16="http://schemas.microsoft.com/office/drawing/2014/main" id="{FD6162DF-3793-47D6-AA22-DA528B99BD4C}"/>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a:extLst>
            <a:ext uri="{FF2B5EF4-FFF2-40B4-BE49-F238E27FC236}">
              <a16:creationId xmlns:a16="http://schemas.microsoft.com/office/drawing/2014/main" id="{3B9B197D-A823-4123-A04A-2BE4FB39B19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a:extLst>
            <a:ext uri="{FF2B5EF4-FFF2-40B4-BE49-F238E27FC236}">
              <a16:creationId xmlns:a16="http://schemas.microsoft.com/office/drawing/2014/main" id="{3BA81E61-CEA8-4343-A32C-6D47C105B351}"/>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4" name="【道路】&#10;一人当たり延長平均値テキスト">
          <a:extLst>
            <a:ext uri="{FF2B5EF4-FFF2-40B4-BE49-F238E27FC236}">
              <a16:creationId xmlns:a16="http://schemas.microsoft.com/office/drawing/2014/main" id="{7F82023D-4BED-4CBA-874D-1BF31442BE31}"/>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a:extLst>
            <a:ext uri="{FF2B5EF4-FFF2-40B4-BE49-F238E27FC236}">
              <a16:creationId xmlns:a16="http://schemas.microsoft.com/office/drawing/2014/main" id="{56D9D01F-98CA-43F3-A9F7-543729994953}"/>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a:extLst>
            <a:ext uri="{FF2B5EF4-FFF2-40B4-BE49-F238E27FC236}">
              <a16:creationId xmlns:a16="http://schemas.microsoft.com/office/drawing/2014/main" id="{D28B6273-3CF2-4214-8653-7501654A6BBC}"/>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a:extLst>
            <a:ext uri="{FF2B5EF4-FFF2-40B4-BE49-F238E27FC236}">
              <a16:creationId xmlns:a16="http://schemas.microsoft.com/office/drawing/2014/main" id="{6095A28D-D9D1-4F6B-B314-3556E3E43C63}"/>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a:extLst>
            <a:ext uri="{FF2B5EF4-FFF2-40B4-BE49-F238E27FC236}">
              <a16:creationId xmlns:a16="http://schemas.microsoft.com/office/drawing/2014/main" id="{831A8047-9EEF-4B1E-918D-BCC05E378179}"/>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9" name="フローチャート: 判断 118">
          <a:extLst>
            <a:ext uri="{FF2B5EF4-FFF2-40B4-BE49-F238E27FC236}">
              <a16:creationId xmlns:a16="http://schemas.microsoft.com/office/drawing/2014/main" id="{F945033E-4D82-4EA5-99B5-2B77403A716E}"/>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F6F329E-D952-437D-A43E-5F99DC4D29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BFC747E-EC4D-4DF6-913D-E70EB11B8B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58E182F-D51B-4AA7-ABD5-A1E71EA275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BEDBBDC-2DF0-4588-9129-65BB51FCF6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39740B-6F08-428C-9665-27D47B9C5C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111734</xdr:rowOff>
    </xdr:from>
    <xdr:to>
      <xdr:col>50</xdr:col>
      <xdr:colOff>165100</xdr:colOff>
      <xdr:row>40</xdr:row>
      <xdr:rowOff>41884</xdr:rowOff>
    </xdr:to>
    <xdr:sp macro="" textlink="">
      <xdr:nvSpPr>
        <xdr:cNvPr id="125" name="楕円 124">
          <a:extLst>
            <a:ext uri="{FF2B5EF4-FFF2-40B4-BE49-F238E27FC236}">
              <a16:creationId xmlns:a16="http://schemas.microsoft.com/office/drawing/2014/main" id="{C405EF74-2314-43CB-9CE0-82555D55D922}"/>
            </a:ext>
          </a:extLst>
        </xdr:cNvPr>
        <xdr:cNvSpPr/>
      </xdr:nvSpPr>
      <xdr:spPr>
        <a:xfrm>
          <a:off x="9588500" y="67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106229</xdr:rowOff>
    </xdr:from>
    <xdr:to>
      <xdr:col>46</xdr:col>
      <xdr:colOff>38100</xdr:colOff>
      <xdr:row>40</xdr:row>
      <xdr:rowOff>36379</xdr:rowOff>
    </xdr:to>
    <xdr:sp macro="" textlink="">
      <xdr:nvSpPr>
        <xdr:cNvPr id="126" name="楕円 125">
          <a:extLst>
            <a:ext uri="{FF2B5EF4-FFF2-40B4-BE49-F238E27FC236}">
              <a16:creationId xmlns:a16="http://schemas.microsoft.com/office/drawing/2014/main" id="{6381C109-F4E2-44D6-9567-5599E08899ED}"/>
            </a:ext>
          </a:extLst>
        </xdr:cNvPr>
        <xdr:cNvSpPr/>
      </xdr:nvSpPr>
      <xdr:spPr>
        <a:xfrm>
          <a:off x="8699500" y="67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157029</xdr:rowOff>
    </xdr:from>
    <xdr:to>
      <xdr:col>50</xdr:col>
      <xdr:colOff>114300</xdr:colOff>
      <xdr:row>39</xdr:row>
      <xdr:rowOff>162534</xdr:rowOff>
    </xdr:to>
    <xdr:cxnSp macro="">
      <xdr:nvCxnSpPr>
        <xdr:cNvPr id="127" name="直線コネクタ 126">
          <a:extLst>
            <a:ext uri="{FF2B5EF4-FFF2-40B4-BE49-F238E27FC236}">
              <a16:creationId xmlns:a16="http://schemas.microsoft.com/office/drawing/2014/main" id="{E4DD5C1B-8435-4C29-8351-EB2ECFD2848E}"/>
            </a:ext>
          </a:extLst>
        </xdr:cNvPr>
        <xdr:cNvCxnSpPr/>
      </xdr:nvCxnSpPr>
      <xdr:spPr>
        <a:xfrm>
          <a:off x="8750300" y="6843579"/>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121736</xdr:rowOff>
    </xdr:from>
    <xdr:to>
      <xdr:col>41</xdr:col>
      <xdr:colOff>101600</xdr:colOff>
      <xdr:row>40</xdr:row>
      <xdr:rowOff>51886</xdr:rowOff>
    </xdr:to>
    <xdr:sp macro="" textlink="">
      <xdr:nvSpPr>
        <xdr:cNvPr id="128" name="楕円 127">
          <a:extLst>
            <a:ext uri="{FF2B5EF4-FFF2-40B4-BE49-F238E27FC236}">
              <a16:creationId xmlns:a16="http://schemas.microsoft.com/office/drawing/2014/main" id="{FBBEE92B-158A-40CA-8655-F9B824C4CC0D}"/>
            </a:ext>
          </a:extLst>
        </xdr:cNvPr>
        <xdr:cNvSpPr/>
      </xdr:nvSpPr>
      <xdr:spPr>
        <a:xfrm>
          <a:off x="7810500" y="68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157029</xdr:rowOff>
    </xdr:from>
    <xdr:to>
      <xdr:col>45</xdr:col>
      <xdr:colOff>177800</xdr:colOff>
      <xdr:row>40</xdr:row>
      <xdr:rowOff>1086</xdr:rowOff>
    </xdr:to>
    <xdr:cxnSp macro="">
      <xdr:nvCxnSpPr>
        <xdr:cNvPr id="129" name="直線コネクタ 128">
          <a:extLst>
            <a:ext uri="{FF2B5EF4-FFF2-40B4-BE49-F238E27FC236}">
              <a16:creationId xmlns:a16="http://schemas.microsoft.com/office/drawing/2014/main" id="{94533426-213A-4943-A676-D29D0CB14198}"/>
            </a:ext>
          </a:extLst>
        </xdr:cNvPr>
        <xdr:cNvCxnSpPr/>
      </xdr:nvCxnSpPr>
      <xdr:spPr>
        <a:xfrm flipV="1">
          <a:off x="7861300" y="6843579"/>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126784</xdr:rowOff>
    </xdr:from>
    <xdr:to>
      <xdr:col>36</xdr:col>
      <xdr:colOff>165100</xdr:colOff>
      <xdr:row>40</xdr:row>
      <xdr:rowOff>56934</xdr:rowOff>
    </xdr:to>
    <xdr:sp macro="" textlink="">
      <xdr:nvSpPr>
        <xdr:cNvPr id="130" name="楕円 129">
          <a:extLst>
            <a:ext uri="{FF2B5EF4-FFF2-40B4-BE49-F238E27FC236}">
              <a16:creationId xmlns:a16="http://schemas.microsoft.com/office/drawing/2014/main" id="{7704239E-E8DE-4F27-9752-FBCBFE772911}"/>
            </a:ext>
          </a:extLst>
        </xdr:cNvPr>
        <xdr:cNvSpPr/>
      </xdr:nvSpPr>
      <xdr:spPr>
        <a:xfrm>
          <a:off x="6921500" y="68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1086</xdr:rowOff>
    </xdr:from>
    <xdr:to>
      <xdr:col>41</xdr:col>
      <xdr:colOff>50800</xdr:colOff>
      <xdr:row>40</xdr:row>
      <xdr:rowOff>6134</xdr:rowOff>
    </xdr:to>
    <xdr:cxnSp macro="">
      <xdr:nvCxnSpPr>
        <xdr:cNvPr id="131" name="直線コネクタ 130">
          <a:extLst>
            <a:ext uri="{FF2B5EF4-FFF2-40B4-BE49-F238E27FC236}">
              <a16:creationId xmlns:a16="http://schemas.microsoft.com/office/drawing/2014/main" id="{E39D2F9D-FDEC-433A-A0A6-BCCB1617ECEA}"/>
            </a:ext>
          </a:extLst>
        </xdr:cNvPr>
        <xdr:cNvCxnSpPr/>
      </xdr:nvCxnSpPr>
      <xdr:spPr>
        <a:xfrm flipV="1">
          <a:off x="6972300" y="6859086"/>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2" name="n_1aveValue【道路】&#10;一人当たり延長">
          <a:extLst>
            <a:ext uri="{FF2B5EF4-FFF2-40B4-BE49-F238E27FC236}">
              <a16:creationId xmlns:a16="http://schemas.microsoft.com/office/drawing/2014/main" id="{1F3155E6-F7EF-4F19-A51C-521983E85F83}"/>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3" name="n_2aveValue【道路】&#10;一人当たり延長">
          <a:extLst>
            <a:ext uri="{FF2B5EF4-FFF2-40B4-BE49-F238E27FC236}">
              <a16:creationId xmlns:a16="http://schemas.microsoft.com/office/drawing/2014/main" id="{245EFCE6-B6E3-4290-BDBB-4C4302A83F38}"/>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34" name="n_3aveValue【道路】&#10;一人当たり延長">
          <a:extLst>
            <a:ext uri="{FF2B5EF4-FFF2-40B4-BE49-F238E27FC236}">
              <a16:creationId xmlns:a16="http://schemas.microsoft.com/office/drawing/2014/main" id="{B7D829A8-5BEE-4FA3-AB2E-CB69CD41797E}"/>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35" name="n_4aveValue【道路】&#10;一人当たり延長">
          <a:extLst>
            <a:ext uri="{FF2B5EF4-FFF2-40B4-BE49-F238E27FC236}">
              <a16:creationId xmlns:a16="http://schemas.microsoft.com/office/drawing/2014/main" id="{3C1D30F4-CEE2-4653-973B-EC56B27E1094}"/>
            </a:ext>
          </a:extLst>
        </xdr:cNvPr>
        <xdr:cNvSpPr txBox="1"/>
      </xdr:nvSpPr>
      <xdr:spPr>
        <a:xfrm>
          <a:off x="6705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33011</xdr:rowOff>
    </xdr:from>
    <xdr:ext cx="534377" cy="259045"/>
    <xdr:sp macro="" textlink="">
      <xdr:nvSpPr>
        <xdr:cNvPr id="136" name="n_1mainValue【道路】&#10;一人当たり延長">
          <a:extLst>
            <a:ext uri="{FF2B5EF4-FFF2-40B4-BE49-F238E27FC236}">
              <a16:creationId xmlns:a16="http://schemas.microsoft.com/office/drawing/2014/main" id="{80689BA5-6D37-4457-94DF-FEF293410506}"/>
            </a:ext>
          </a:extLst>
        </xdr:cNvPr>
        <xdr:cNvSpPr txBox="1"/>
      </xdr:nvSpPr>
      <xdr:spPr>
        <a:xfrm>
          <a:off x="9359411" y="68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27506</xdr:rowOff>
    </xdr:from>
    <xdr:ext cx="534377" cy="259045"/>
    <xdr:sp macro="" textlink="">
      <xdr:nvSpPr>
        <xdr:cNvPr id="137" name="n_2mainValue【道路】&#10;一人当たり延長">
          <a:extLst>
            <a:ext uri="{FF2B5EF4-FFF2-40B4-BE49-F238E27FC236}">
              <a16:creationId xmlns:a16="http://schemas.microsoft.com/office/drawing/2014/main" id="{BD4A97E7-D1FF-48E1-BE43-764264629A18}"/>
            </a:ext>
          </a:extLst>
        </xdr:cNvPr>
        <xdr:cNvSpPr txBox="1"/>
      </xdr:nvSpPr>
      <xdr:spPr>
        <a:xfrm>
          <a:off x="8483111" y="68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43013</xdr:rowOff>
    </xdr:from>
    <xdr:ext cx="534377" cy="259045"/>
    <xdr:sp macro="" textlink="">
      <xdr:nvSpPr>
        <xdr:cNvPr id="138" name="n_3mainValue【道路】&#10;一人当たり延長">
          <a:extLst>
            <a:ext uri="{FF2B5EF4-FFF2-40B4-BE49-F238E27FC236}">
              <a16:creationId xmlns:a16="http://schemas.microsoft.com/office/drawing/2014/main" id="{549364E7-5B3D-4B56-A2FC-9F758DAE8472}"/>
            </a:ext>
          </a:extLst>
        </xdr:cNvPr>
        <xdr:cNvSpPr txBox="1"/>
      </xdr:nvSpPr>
      <xdr:spPr>
        <a:xfrm>
          <a:off x="7594111" y="69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73461</xdr:rowOff>
    </xdr:from>
    <xdr:ext cx="534377" cy="259045"/>
    <xdr:sp macro="" textlink="">
      <xdr:nvSpPr>
        <xdr:cNvPr id="139" name="n_4mainValue【道路】&#10;一人当たり延長">
          <a:extLst>
            <a:ext uri="{FF2B5EF4-FFF2-40B4-BE49-F238E27FC236}">
              <a16:creationId xmlns:a16="http://schemas.microsoft.com/office/drawing/2014/main" id="{4AF314E8-7488-4D25-9333-444AD0909907}"/>
            </a:ext>
          </a:extLst>
        </xdr:cNvPr>
        <xdr:cNvSpPr txBox="1"/>
      </xdr:nvSpPr>
      <xdr:spPr>
        <a:xfrm>
          <a:off x="6705111" y="65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BEC0B5E-A7C8-452A-93E7-2638B9ECFC7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4A01BC0C-FCAC-4D81-A7BC-72F8DD714A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B8DB1657-7F8A-4325-A5C8-3CA213227C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2192FC4-5B7D-4132-9A65-0C8C635A07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2FA85DB7-5BC7-470C-8674-7EF7D4189C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F3B5EC1-4D42-4F3C-8C31-8C55D8F1EE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0C4F4ED-4736-4BDC-BF92-0821EB3DFC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46ACD5D-4E3C-428C-856A-0400D60FF9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475EFADB-4B01-4B49-85C1-9A0050780C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8366E99-9780-4B79-BDE9-14D2400F48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61054D5E-5DF3-4F5A-A91F-FA93DD11DFC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160153E1-61DC-436C-8A81-E1C4DA1630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A82B1060-946F-4C47-9FAF-50AE98D10FF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57CB6FE5-5E16-478A-A5AC-9062E32A3A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66883D51-C0CF-4968-9370-C78AAEF024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578F25D6-603D-47A2-96FD-519E6782E99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DF065C1C-5DAE-4673-9ED8-F0FC485E21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B6823351-ED9F-472C-AD62-F1D79EF7E0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26453CCE-5C8E-4536-8202-B72FDB43916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37034A2A-8B46-4DEA-84FD-407254EE12F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DC7E35D2-4008-440F-ACE2-A92A5CE664E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29602E75-198B-4C6B-905B-4481B2B55D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F479B96C-79FC-47EF-86C6-6573AE638C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65D82C46-7FBA-47AC-B15B-26063D725F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B30F2D3C-9FCD-4193-8727-C65902723A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6EC9B04A-2C70-4D0C-8787-1C74CDB58F28}"/>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2144AF1B-6349-4D3F-9BEB-6648E32ABADB}"/>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AD3216E1-85C8-4C6C-8664-57C94B573C11}"/>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4E595A93-E9A8-439B-B365-19377B257E43}"/>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a:extLst>
            <a:ext uri="{FF2B5EF4-FFF2-40B4-BE49-F238E27FC236}">
              <a16:creationId xmlns:a16="http://schemas.microsoft.com/office/drawing/2014/main" id="{E5F98C7D-08EE-404C-8EB4-EE3AD05AC9FE}"/>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ACB877F5-DBC0-4A47-8521-D6E6B0E8D7E1}"/>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a:extLst>
            <a:ext uri="{FF2B5EF4-FFF2-40B4-BE49-F238E27FC236}">
              <a16:creationId xmlns:a16="http://schemas.microsoft.com/office/drawing/2014/main" id="{496EBC1D-372B-431E-85A6-FE3E70C89CB4}"/>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a:extLst>
            <a:ext uri="{FF2B5EF4-FFF2-40B4-BE49-F238E27FC236}">
              <a16:creationId xmlns:a16="http://schemas.microsoft.com/office/drawing/2014/main" id="{B5A83B8F-DA1D-4812-8446-87B23061FE2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6D30EB4E-ADA7-4FF6-9D17-6F79580D7C2F}"/>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8CA13328-2E31-477A-8D86-52891B461321}"/>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a:extLst>
            <a:ext uri="{FF2B5EF4-FFF2-40B4-BE49-F238E27FC236}">
              <a16:creationId xmlns:a16="http://schemas.microsoft.com/office/drawing/2014/main" id="{F88FE668-C5F3-41B7-9D1F-00C41848BC74}"/>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DFE53B4-3D21-44E7-8471-86F16F1156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55CAE5E-82C1-4D30-8596-C506E7F09A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F11A590-1CA3-431C-8B95-822B167847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C6B3EC0-2B72-4D6C-A21C-69D5E8AD76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AF91FDB-CEC9-432F-92AE-8CE246B0AE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xdr:rowOff>
    </xdr:from>
    <xdr:to>
      <xdr:col>20</xdr:col>
      <xdr:colOff>38100</xdr:colOff>
      <xdr:row>62</xdr:row>
      <xdr:rowOff>117747</xdr:rowOff>
    </xdr:to>
    <xdr:sp macro="" textlink="">
      <xdr:nvSpPr>
        <xdr:cNvPr id="181" name="楕円 180">
          <a:extLst>
            <a:ext uri="{FF2B5EF4-FFF2-40B4-BE49-F238E27FC236}">
              <a16:creationId xmlns:a16="http://schemas.microsoft.com/office/drawing/2014/main" id="{97BC7846-A70B-491F-80C3-39567376229B}"/>
            </a:ext>
          </a:extLst>
        </xdr:cNvPr>
        <xdr:cNvSpPr/>
      </xdr:nvSpPr>
      <xdr:spPr>
        <a:xfrm>
          <a:off x="3746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159838</xdr:rowOff>
    </xdr:from>
    <xdr:to>
      <xdr:col>15</xdr:col>
      <xdr:colOff>101600</xdr:colOff>
      <xdr:row>62</xdr:row>
      <xdr:rowOff>89988</xdr:rowOff>
    </xdr:to>
    <xdr:sp macro="" textlink="">
      <xdr:nvSpPr>
        <xdr:cNvPr id="182" name="楕円 181">
          <a:extLst>
            <a:ext uri="{FF2B5EF4-FFF2-40B4-BE49-F238E27FC236}">
              <a16:creationId xmlns:a16="http://schemas.microsoft.com/office/drawing/2014/main" id="{69E2FD1A-CB97-453F-B573-AAF249F37406}"/>
            </a:ext>
          </a:extLst>
        </xdr:cNvPr>
        <xdr:cNvSpPr/>
      </xdr:nvSpPr>
      <xdr:spPr>
        <a:xfrm>
          <a:off x="2857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39188</xdr:rowOff>
    </xdr:from>
    <xdr:to>
      <xdr:col>19</xdr:col>
      <xdr:colOff>177800</xdr:colOff>
      <xdr:row>62</xdr:row>
      <xdr:rowOff>66947</xdr:rowOff>
    </xdr:to>
    <xdr:cxnSp macro="">
      <xdr:nvCxnSpPr>
        <xdr:cNvPr id="183" name="直線コネクタ 182">
          <a:extLst>
            <a:ext uri="{FF2B5EF4-FFF2-40B4-BE49-F238E27FC236}">
              <a16:creationId xmlns:a16="http://schemas.microsoft.com/office/drawing/2014/main" id="{1A6CBDD3-8005-40B2-B500-C26F8097F0E8}"/>
            </a:ext>
          </a:extLst>
        </xdr:cNvPr>
        <xdr:cNvCxnSpPr/>
      </xdr:nvCxnSpPr>
      <xdr:spPr>
        <a:xfrm>
          <a:off x="2908300" y="10669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xdr:rowOff>
    </xdr:from>
    <xdr:to>
      <xdr:col>10</xdr:col>
      <xdr:colOff>165100</xdr:colOff>
      <xdr:row>62</xdr:row>
      <xdr:rowOff>104684</xdr:rowOff>
    </xdr:to>
    <xdr:sp macro="" textlink="">
      <xdr:nvSpPr>
        <xdr:cNvPr id="184" name="楕円 183">
          <a:extLst>
            <a:ext uri="{FF2B5EF4-FFF2-40B4-BE49-F238E27FC236}">
              <a16:creationId xmlns:a16="http://schemas.microsoft.com/office/drawing/2014/main" id="{146CA255-88B1-455E-A950-5184F02B0414}"/>
            </a:ext>
          </a:extLst>
        </xdr:cNvPr>
        <xdr:cNvSpPr/>
      </xdr:nvSpPr>
      <xdr:spPr>
        <a:xfrm>
          <a:off x="1968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39188</xdr:rowOff>
    </xdr:from>
    <xdr:to>
      <xdr:col>15</xdr:col>
      <xdr:colOff>50800</xdr:colOff>
      <xdr:row>62</xdr:row>
      <xdr:rowOff>53884</xdr:rowOff>
    </xdr:to>
    <xdr:cxnSp macro="">
      <xdr:nvCxnSpPr>
        <xdr:cNvPr id="185" name="直線コネクタ 184">
          <a:extLst>
            <a:ext uri="{FF2B5EF4-FFF2-40B4-BE49-F238E27FC236}">
              <a16:creationId xmlns:a16="http://schemas.microsoft.com/office/drawing/2014/main" id="{9B43923E-1624-4D6F-A3B8-C3396172D238}"/>
            </a:ext>
          </a:extLst>
        </xdr:cNvPr>
        <xdr:cNvCxnSpPr/>
      </xdr:nvCxnSpPr>
      <xdr:spPr>
        <a:xfrm flipV="1">
          <a:off x="2019300" y="106690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119017</xdr:rowOff>
    </xdr:from>
    <xdr:to>
      <xdr:col>6</xdr:col>
      <xdr:colOff>38100</xdr:colOff>
      <xdr:row>62</xdr:row>
      <xdr:rowOff>49167</xdr:rowOff>
    </xdr:to>
    <xdr:sp macro="" textlink="">
      <xdr:nvSpPr>
        <xdr:cNvPr id="186" name="楕円 185">
          <a:extLst>
            <a:ext uri="{FF2B5EF4-FFF2-40B4-BE49-F238E27FC236}">
              <a16:creationId xmlns:a16="http://schemas.microsoft.com/office/drawing/2014/main" id="{9A5A884B-7111-4E36-8DCF-6DE4473F5A4B}"/>
            </a:ext>
          </a:extLst>
        </xdr:cNvPr>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169817</xdr:rowOff>
    </xdr:from>
    <xdr:to>
      <xdr:col>10</xdr:col>
      <xdr:colOff>114300</xdr:colOff>
      <xdr:row>62</xdr:row>
      <xdr:rowOff>53884</xdr:rowOff>
    </xdr:to>
    <xdr:cxnSp macro="">
      <xdr:nvCxnSpPr>
        <xdr:cNvPr id="187" name="直線コネクタ 186">
          <a:extLst>
            <a:ext uri="{FF2B5EF4-FFF2-40B4-BE49-F238E27FC236}">
              <a16:creationId xmlns:a16="http://schemas.microsoft.com/office/drawing/2014/main" id="{753AEB9C-A536-4261-835E-9C8F74BA2307}"/>
            </a:ext>
          </a:extLst>
        </xdr:cNvPr>
        <xdr:cNvCxnSpPr/>
      </xdr:nvCxnSpPr>
      <xdr:spPr>
        <a:xfrm>
          <a:off x="1130300" y="1062826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78C59582-F9BC-49DC-959F-D329AB71C51A}"/>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3A7FA3F-2FF5-4AED-A465-E91E9745910A}"/>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46611364-2BB3-4A2D-A977-A45719260241}"/>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2841A7E-EE38-4F97-98F2-8B27E666B586}"/>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108874</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12554EB6-BE6F-4D57-AAAA-E8A088654CC1}"/>
            </a:ext>
          </a:extLst>
        </xdr:cNvPr>
        <xdr:cNvSpPr txBox="1"/>
      </xdr:nvSpPr>
      <xdr:spPr>
        <a:xfrm>
          <a:off x="35820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81115</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45080F63-FCE8-442E-A184-E9CDB6BCCF70}"/>
            </a:ext>
          </a:extLst>
        </xdr:cNvPr>
        <xdr:cNvSpPr txBox="1"/>
      </xdr:nvSpPr>
      <xdr:spPr>
        <a:xfrm>
          <a:off x="2705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95811</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5A959326-7525-41AF-A0B3-6CA44F8296B7}"/>
            </a:ext>
          </a:extLst>
        </xdr:cNvPr>
        <xdr:cNvSpPr txBox="1"/>
      </xdr:nvSpPr>
      <xdr:spPr>
        <a:xfrm>
          <a:off x="1816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2E8AB7C7-B7BF-4476-9B8D-AD4EC460A43F}"/>
            </a:ext>
          </a:extLst>
        </xdr:cNvPr>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4B1C0F3A-E5C3-4524-B171-9C5E7B43D5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246FEBA9-8A78-4D09-A051-5AAC2610AA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23E0F4AE-160D-476B-8DD9-1C4350DDC4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E8DC3C18-76FB-47E8-804C-88F2F4635B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837B90A1-F243-40CA-818D-CFFE66F508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8991FEB9-4E11-4356-8711-A4552FFB6C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FACB2257-7C01-440E-AD4C-E6678A5941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BC9CA60-5C5E-4649-85C9-2EC0A115FC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7A80C97C-BFCB-4512-81AB-9158FAFD8CE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5FB9D22A-6F5E-4F11-9040-E47AB65ECC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FDADA3C1-EC6B-4186-A844-BEC254529BD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AB656B2E-4A35-43FE-B2AA-6A5E752ADF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E2BADA85-9AD9-4EF3-AE69-8FD6DCC221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B2086F55-3B71-4606-B48C-4D53DA02812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D6C7DC55-1ABC-4656-AFB2-84F27E5B2A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C2E5DDED-A365-4A15-A29A-CC41CF7A74B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321DCC64-98C8-459E-8B75-39510D5FB98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859B5783-1CC1-4984-A841-2D3BBFF2473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1172663A-EEF6-4312-8EE9-5896D22CE7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DD9BC9A4-A7B6-4AD5-A039-FFBC1DC8715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75151043-4DC2-4CF9-902F-E3681FF3FB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BAC02F24-39CB-4945-B826-CBB1DF4B4D0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B6CD59DA-AF87-458F-B6C0-D7B3295DDC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9" name="直線コネクタ 218">
          <a:extLst>
            <a:ext uri="{FF2B5EF4-FFF2-40B4-BE49-F238E27FC236}">
              <a16:creationId xmlns:a16="http://schemas.microsoft.com/office/drawing/2014/main" id="{B9C11CED-0A5E-4A19-9F9E-B064A314B578}"/>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9FB60573-7B2B-46D9-BC9B-A90358A54676}"/>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21" name="直線コネクタ 220">
          <a:extLst>
            <a:ext uri="{FF2B5EF4-FFF2-40B4-BE49-F238E27FC236}">
              <a16:creationId xmlns:a16="http://schemas.microsoft.com/office/drawing/2014/main" id="{C47860A2-154A-447A-9B69-459A8D972683}"/>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BBEAB2BA-973B-4B23-9611-03128EFA0313}"/>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23" name="直線コネクタ 222">
          <a:extLst>
            <a:ext uri="{FF2B5EF4-FFF2-40B4-BE49-F238E27FC236}">
              <a16:creationId xmlns:a16="http://schemas.microsoft.com/office/drawing/2014/main" id="{5F028A61-BDB9-4F4C-92F4-F45B2779693B}"/>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C98A29E7-A2D4-41D1-8755-636E884E915D}"/>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25" name="フローチャート: 判断 224">
          <a:extLst>
            <a:ext uri="{FF2B5EF4-FFF2-40B4-BE49-F238E27FC236}">
              <a16:creationId xmlns:a16="http://schemas.microsoft.com/office/drawing/2014/main" id="{DF1470F3-72B7-4D32-B657-A7EEF0B4FCA5}"/>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26" name="フローチャート: 判断 225">
          <a:extLst>
            <a:ext uri="{FF2B5EF4-FFF2-40B4-BE49-F238E27FC236}">
              <a16:creationId xmlns:a16="http://schemas.microsoft.com/office/drawing/2014/main" id="{9A4D97AF-DB7C-4803-B704-D38AC27A5CBC}"/>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27" name="フローチャート: 判断 226">
          <a:extLst>
            <a:ext uri="{FF2B5EF4-FFF2-40B4-BE49-F238E27FC236}">
              <a16:creationId xmlns:a16="http://schemas.microsoft.com/office/drawing/2014/main" id="{FA1C1E41-D4EB-44D0-A51D-12EB3F9184E1}"/>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28" name="フローチャート: 判断 227">
          <a:extLst>
            <a:ext uri="{FF2B5EF4-FFF2-40B4-BE49-F238E27FC236}">
              <a16:creationId xmlns:a16="http://schemas.microsoft.com/office/drawing/2014/main" id="{C3031357-A6C1-42FB-9136-4FA6F99D6737}"/>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9" name="フローチャート: 判断 228">
          <a:extLst>
            <a:ext uri="{FF2B5EF4-FFF2-40B4-BE49-F238E27FC236}">
              <a16:creationId xmlns:a16="http://schemas.microsoft.com/office/drawing/2014/main" id="{736149EC-2F45-4F1A-B24D-4A15163E0F14}"/>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35CB41A-8D28-4360-A9A8-91400A3DAE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975FD1D-4D80-4B79-97DE-0BA799AEA1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AFD2D5E-6E3C-4C42-A204-9171D9C981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74E7E51-641C-4FEC-BEAD-D6A11951E8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1EE4B39-C397-49D5-B126-C22E7402EF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47251</xdr:rowOff>
    </xdr:from>
    <xdr:to>
      <xdr:col>50</xdr:col>
      <xdr:colOff>165100</xdr:colOff>
      <xdr:row>61</xdr:row>
      <xdr:rowOff>148851</xdr:rowOff>
    </xdr:to>
    <xdr:sp macro="" textlink="">
      <xdr:nvSpPr>
        <xdr:cNvPr id="235" name="楕円 234">
          <a:extLst>
            <a:ext uri="{FF2B5EF4-FFF2-40B4-BE49-F238E27FC236}">
              <a16:creationId xmlns:a16="http://schemas.microsoft.com/office/drawing/2014/main" id="{C6C5FBD5-4178-4C10-A900-350394E922E0}"/>
            </a:ext>
          </a:extLst>
        </xdr:cNvPr>
        <xdr:cNvSpPr/>
      </xdr:nvSpPr>
      <xdr:spPr>
        <a:xfrm>
          <a:off x="9588500" y="105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56460</xdr:rowOff>
    </xdr:from>
    <xdr:to>
      <xdr:col>46</xdr:col>
      <xdr:colOff>38100</xdr:colOff>
      <xdr:row>61</xdr:row>
      <xdr:rowOff>158060</xdr:rowOff>
    </xdr:to>
    <xdr:sp macro="" textlink="">
      <xdr:nvSpPr>
        <xdr:cNvPr id="236" name="楕円 235">
          <a:extLst>
            <a:ext uri="{FF2B5EF4-FFF2-40B4-BE49-F238E27FC236}">
              <a16:creationId xmlns:a16="http://schemas.microsoft.com/office/drawing/2014/main" id="{E9B432EC-430F-4C28-B951-37CE5DBB685A}"/>
            </a:ext>
          </a:extLst>
        </xdr:cNvPr>
        <xdr:cNvSpPr/>
      </xdr:nvSpPr>
      <xdr:spPr>
        <a:xfrm>
          <a:off x="8699500" y="105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98051</xdr:rowOff>
    </xdr:from>
    <xdr:to>
      <xdr:col>50</xdr:col>
      <xdr:colOff>114300</xdr:colOff>
      <xdr:row>61</xdr:row>
      <xdr:rowOff>107260</xdr:rowOff>
    </xdr:to>
    <xdr:cxnSp macro="">
      <xdr:nvCxnSpPr>
        <xdr:cNvPr id="237" name="直線コネクタ 236">
          <a:extLst>
            <a:ext uri="{FF2B5EF4-FFF2-40B4-BE49-F238E27FC236}">
              <a16:creationId xmlns:a16="http://schemas.microsoft.com/office/drawing/2014/main" id="{9BCFB4C5-4742-4885-8A81-C64E3CAEEFDD}"/>
            </a:ext>
          </a:extLst>
        </xdr:cNvPr>
        <xdr:cNvCxnSpPr/>
      </xdr:nvCxnSpPr>
      <xdr:spPr>
        <a:xfrm flipV="1">
          <a:off x="8750300" y="10556501"/>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77944</xdr:rowOff>
    </xdr:from>
    <xdr:to>
      <xdr:col>41</xdr:col>
      <xdr:colOff>101600</xdr:colOff>
      <xdr:row>62</xdr:row>
      <xdr:rowOff>8094</xdr:rowOff>
    </xdr:to>
    <xdr:sp macro="" textlink="">
      <xdr:nvSpPr>
        <xdr:cNvPr id="238" name="楕円 237">
          <a:extLst>
            <a:ext uri="{FF2B5EF4-FFF2-40B4-BE49-F238E27FC236}">
              <a16:creationId xmlns:a16="http://schemas.microsoft.com/office/drawing/2014/main" id="{F56B1411-3C55-474C-84A7-823351B30D2B}"/>
            </a:ext>
          </a:extLst>
        </xdr:cNvPr>
        <xdr:cNvSpPr/>
      </xdr:nvSpPr>
      <xdr:spPr>
        <a:xfrm>
          <a:off x="7810500" y="105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107260</xdr:rowOff>
    </xdr:from>
    <xdr:to>
      <xdr:col>45</xdr:col>
      <xdr:colOff>177800</xdr:colOff>
      <xdr:row>61</xdr:row>
      <xdr:rowOff>128744</xdr:rowOff>
    </xdr:to>
    <xdr:cxnSp macro="">
      <xdr:nvCxnSpPr>
        <xdr:cNvPr id="239" name="直線コネクタ 238">
          <a:extLst>
            <a:ext uri="{FF2B5EF4-FFF2-40B4-BE49-F238E27FC236}">
              <a16:creationId xmlns:a16="http://schemas.microsoft.com/office/drawing/2014/main" id="{340D7FC2-E2C3-482B-9170-574519110C44}"/>
            </a:ext>
          </a:extLst>
        </xdr:cNvPr>
        <xdr:cNvCxnSpPr/>
      </xdr:nvCxnSpPr>
      <xdr:spPr>
        <a:xfrm flipV="1">
          <a:off x="7861300" y="10565710"/>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83816</xdr:rowOff>
    </xdr:from>
    <xdr:to>
      <xdr:col>36</xdr:col>
      <xdr:colOff>165100</xdr:colOff>
      <xdr:row>62</xdr:row>
      <xdr:rowOff>13966</xdr:rowOff>
    </xdr:to>
    <xdr:sp macro="" textlink="">
      <xdr:nvSpPr>
        <xdr:cNvPr id="240" name="楕円 239">
          <a:extLst>
            <a:ext uri="{FF2B5EF4-FFF2-40B4-BE49-F238E27FC236}">
              <a16:creationId xmlns:a16="http://schemas.microsoft.com/office/drawing/2014/main" id="{6EE96EB8-6205-40BF-8C11-71F325F12647}"/>
            </a:ext>
          </a:extLst>
        </xdr:cNvPr>
        <xdr:cNvSpPr/>
      </xdr:nvSpPr>
      <xdr:spPr>
        <a:xfrm>
          <a:off x="6921500" y="105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128744</xdr:rowOff>
    </xdr:from>
    <xdr:to>
      <xdr:col>41</xdr:col>
      <xdr:colOff>50800</xdr:colOff>
      <xdr:row>61</xdr:row>
      <xdr:rowOff>134616</xdr:rowOff>
    </xdr:to>
    <xdr:cxnSp macro="">
      <xdr:nvCxnSpPr>
        <xdr:cNvPr id="241" name="直線コネクタ 240">
          <a:extLst>
            <a:ext uri="{FF2B5EF4-FFF2-40B4-BE49-F238E27FC236}">
              <a16:creationId xmlns:a16="http://schemas.microsoft.com/office/drawing/2014/main" id="{5D65A30F-9B2F-4724-9D3E-5CE3FDE7F9F8}"/>
            </a:ext>
          </a:extLst>
        </xdr:cNvPr>
        <xdr:cNvCxnSpPr/>
      </xdr:nvCxnSpPr>
      <xdr:spPr>
        <a:xfrm flipV="1">
          <a:off x="6972300" y="10587194"/>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B217A231-1DCA-409F-BF08-7AEEC1E9E79F}"/>
            </a:ext>
          </a:extLst>
        </xdr:cNvPr>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51E2C560-7E66-4F46-B5D3-44C20B9480D3}"/>
            </a:ext>
          </a:extLst>
        </xdr:cNvPr>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CA876C50-6B45-4DD7-8693-BC0153CF3B06}"/>
            </a:ext>
          </a:extLst>
        </xdr:cNvPr>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9952</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15C3D6A4-9CDA-4CBE-826E-F11B1C02934E}"/>
            </a:ext>
          </a:extLst>
        </xdr:cNvPr>
        <xdr:cNvSpPr txBox="1"/>
      </xdr:nvSpPr>
      <xdr:spPr>
        <a:xfrm>
          <a:off x="6672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165378</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AF1E95C2-EDA9-4D65-885D-01BA0B658CB3}"/>
            </a:ext>
          </a:extLst>
        </xdr:cNvPr>
        <xdr:cNvSpPr txBox="1"/>
      </xdr:nvSpPr>
      <xdr:spPr>
        <a:xfrm>
          <a:off x="9327095" y="1028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3137</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C5A13EE9-410A-42D5-88AE-C146C7AD9996}"/>
            </a:ext>
          </a:extLst>
        </xdr:cNvPr>
        <xdr:cNvSpPr txBox="1"/>
      </xdr:nvSpPr>
      <xdr:spPr>
        <a:xfrm>
          <a:off x="8450795" y="1029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24621</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16495480-7F3A-45A5-9032-9F3C6980B0AF}"/>
            </a:ext>
          </a:extLst>
        </xdr:cNvPr>
        <xdr:cNvSpPr txBox="1"/>
      </xdr:nvSpPr>
      <xdr:spPr>
        <a:xfrm>
          <a:off x="7561795" y="1031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30493</xdr:rowOff>
    </xdr:from>
    <xdr:ext cx="599010" cy="259045"/>
    <xdr:sp macro="" textlink="">
      <xdr:nvSpPr>
        <xdr:cNvPr id="249" name="n_4mainValue【橋りょう・トンネル】&#10;一人当たり有形固定資産（償却資産）額">
          <a:extLst>
            <a:ext uri="{FF2B5EF4-FFF2-40B4-BE49-F238E27FC236}">
              <a16:creationId xmlns:a16="http://schemas.microsoft.com/office/drawing/2014/main" id="{791C972D-ED69-413F-958E-9FB2097E8C2C}"/>
            </a:ext>
          </a:extLst>
        </xdr:cNvPr>
        <xdr:cNvSpPr txBox="1"/>
      </xdr:nvSpPr>
      <xdr:spPr>
        <a:xfrm>
          <a:off x="6672795" y="1031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A374638B-C5BD-421E-AF92-B8C0078FB9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F8A761B-F572-4237-AEBA-B0012834AD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B3E46FFA-48F0-4F4A-A94E-A3E0271F12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CF177226-ABF3-48E9-8F29-44281657F5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B3E7DFCD-3499-4154-A744-41C9508DA6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6A5FDC24-B0B2-4807-9031-9FB195CE9A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3A45E3B6-CD22-4F35-9EA9-93893D4239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04BB380-0016-438C-920E-88E784A808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8183838-B970-4F03-A783-648CA96CC6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F542DE87-EECF-45E2-A4D8-2241960EE2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31041DF-4384-4D87-A941-D4026F44925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5EAAD9A5-D0D9-4574-A5CD-AD6608FAD46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600F9C51-167C-42AC-B6AC-55C33CCBC37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1058B743-26CC-4063-AD35-64E85C7BD7B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9555FDEF-417B-4272-B9D0-6A69C2E9F46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3B6FC200-A772-4266-A51D-4A55E49E811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C5BB14E6-FF4E-4C6B-8F72-AD4B57D99E9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7FB82063-F592-4017-9365-81A7FE33007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CE4D21C9-CE77-4D1D-87F9-9C0B4645E1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36FEC482-0709-4A94-9CBB-362C766FB7A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D8EDB468-505D-4FB7-8F45-5E7DF260D5F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1B4F43C2-198F-425E-87C2-9AE9BE69C6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728D3C10-9F8B-4DAB-8FBF-0AB33963BC8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C6156E6B-23E2-41DA-AAD4-34E5ECB1F8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13CADA72-251C-4D31-8588-357F163C95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5" name="直線コネクタ 274">
          <a:extLst>
            <a:ext uri="{FF2B5EF4-FFF2-40B4-BE49-F238E27FC236}">
              <a16:creationId xmlns:a16="http://schemas.microsoft.com/office/drawing/2014/main" id="{8948362C-EEC1-4EFD-962C-024E8B6380BF}"/>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034724FA-6DE9-47CD-B69F-C35DF1C193BC}"/>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7" name="直線コネクタ 276">
          <a:extLst>
            <a:ext uri="{FF2B5EF4-FFF2-40B4-BE49-F238E27FC236}">
              <a16:creationId xmlns:a16="http://schemas.microsoft.com/office/drawing/2014/main" id="{887A2BD5-2AC7-4848-86A3-251285EFF47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BE0AAE4F-8F42-493C-9A1C-60429B74178E}"/>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9" name="直線コネクタ 278">
          <a:extLst>
            <a:ext uri="{FF2B5EF4-FFF2-40B4-BE49-F238E27FC236}">
              <a16:creationId xmlns:a16="http://schemas.microsoft.com/office/drawing/2014/main" id="{83173EEA-5552-47A3-BED7-DCACECF751AD}"/>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99F7FDB5-B701-4071-A843-779214EF78FB}"/>
            </a:ext>
          </a:extLst>
        </xdr:cNvPr>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81" name="フローチャート: 判断 280">
          <a:extLst>
            <a:ext uri="{FF2B5EF4-FFF2-40B4-BE49-F238E27FC236}">
              <a16:creationId xmlns:a16="http://schemas.microsoft.com/office/drawing/2014/main" id="{47BBDD24-A4D1-45A6-8829-A2802B88617A}"/>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a:extLst>
            <a:ext uri="{FF2B5EF4-FFF2-40B4-BE49-F238E27FC236}">
              <a16:creationId xmlns:a16="http://schemas.microsoft.com/office/drawing/2014/main" id="{F3536306-0A17-45A6-B45E-E37FF55FFEC1}"/>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3" name="フローチャート: 判断 282">
          <a:extLst>
            <a:ext uri="{FF2B5EF4-FFF2-40B4-BE49-F238E27FC236}">
              <a16:creationId xmlns:a16="http://schemas.microsoft.com/office/drawing/2014/main" id="{8269E409-B81D-4B20-AC15-71E500990652}"/>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4" name="フローチャート: 判断 283">
          <a:extLst>
            <a:ext uri="{FF2B5EF4-FFF2-40B4-BE49-F238E27FC236}">
              <a16:creationId xmlns:a16="http://schemas.microsoft.com/office/drawing/2014/main" id="{389A55EF-5846-4852-AF99-85970BE63561}"/>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85" name="フローチャート: 判断 284">
          <a:extLst>
            <a:ext uri="{FF2B5EF4-FFF2-40B4-BE49-F238E27FC236}">
              <a16:creationId xmlns:a16="http://schemas.microsoft.com/office/drawing/2014/main" id="{13130E35-DE55-4F98-A401-0F14360559D8}"/>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DCEAA02-B0DB-4596-A0C4-A06FF1BCCF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E549E61-0688-4DEC-9390-66736F7788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20FEC93-199C-4544-A1BC-EE2CC4BFCB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F534122-239D-4A8D-8152-DA3A582AD3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243ADD1-1DC8-4E7D-AF10-2B1B24CE54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117929</xdr:rowOff>
    </xdr:from>
    <xdr:to>
      <xdr:col>20</xdr:col>
      <xdr:colOff>38100</xdr:colOff>
      <xdr:row>83</xdr:row>
      <xdr:rowOff>48079</xdr:rowOff>
    </xdr:to>
    <xdr:sp macro="" textlink="">
      <xdr:nvSpPr>
        <xdr:cNvPr id="291" name="楕円 290">
          <a:extLst>
            <a:ext uri="{FF2B5EF4-FFF2-40B4-BE49-F238E27FC236}">
              <a16:creationId xmlns:a16="http://schemas.microsoft.com/office/drawing/2014/main" id="{CCF822E1-E32A-420D-8B65-D182749F54BF}"/>
            </a:ext>
          </a:extLst>
        </xdr:cNvPr>
        <xdr:cNvSpPr/>
      </xdr:nvSpPr>
      <xdr:spPr>
        <a:xfrm>
          <a:off x="3746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88537</xdr:rowOff>
    </xdr:from>
    <xdr:to>
      <xdr:col>15</xdr:col>
      <xdr:colOff>101600</xdr:colOff>
      <xdr:row>83</xdr:row>
      <xdr:rowOff>18687</xdr:rowOff>
    </xdr:to>
    <xdr:sp macro="" textlink="">
      <xdr:nvSpPr>
        <xdr:cNvPr id="292" name="楕円 291">
          <a:extLst>
            <a:ext uri="{FF2B5EF4-FFF2-40B4-BE49-F238E27FC236}">
              <a16:creationId xmlns:a16="http://schemas.microsoft.com/office/drawing/2014/main" id="{FAD95449-B9F7-449E-9CE5-B6E232680A4E}"/>
            </a:ext>
          </a:extLst>
        </xdr:cNvPr>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82</xdr:row>
      <xdr:rowOff>168729</xdr:rowOff>
    </xdr:to>
    <xdr:cxnSp macro="">
      <xdr:nvCxnSpPr>
        <xdr:cNvPr id="293" name="直線コネクタ 292">
          <a:extLst>
            <a:ext uri="{FF2B5EF4-FFF2-40B4-BE49-F238E27FC236}">
              <a16:creationId xmlns:a16="http://schemas.microsoft.com/office/drawing/2014/main" id="{F563E2B2-E543-495F-AC40-54DBBA902D4F}"/>
            </a:ext>
          </a:extLst>
        </xdr:cNvPr>
        <xdr:cNvCxnSpPr/>
      </xdr:nvCxnSpPr>
      <xdr:spPr>
        <a:xfrm>
          <a:off x="2908300" y="141982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294" name="楕円 293">
          <a:extLst>
            <a:ext uri="{FF2B5EF4-FFF2-40B4-BE49-F238E27FC236}">
              <a16:creationId xmlns:a16="http://schemas.microsoft.com/office/drawing/2014/main" id="{01BB0C81-EBC2-4E48-B4CD-36D923E6D58F}"/>
            </a:ext>
          </a:extLst>
        </xdr:cNvPr>
        <xdr:cNvSpPr/>
      </xdr:nvSpPr>
      <xdr:spPr>
        <a:xfrm>
          <a:off x="196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82</xdr:row>
      <xdr:rowOff>139337</xdr:rowOff>
    </xdr:to>
    <xdr:cxnSp macro="">
      <xdr:nvCxnSpPr>
        <xdr:cNvPr id="295" name="直線コネクタ 294">
          <a:extLst>
            <a:ext uri="{FF2B5EF4-FFF2-40B4-BE49-F238E27FC236}">
              <a16:creationId xmlns:a16="http://schemas.microsoft.com/office/drawing/2014/main" id="{3D31C4F9-07C5-4131-AAB5-B7661C4681CE}"/>
            </a:ext>
          </a:extLst>
        </xdr:cNvPr>
        <xdr:cNvCxnSpPr/>
      </xdr:nvCxnSpPr>
      <xdr:spPr>
        <a:xfrm>
          <a:off x="2019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34652</xdr:rowOff>
    </xdr:from>
    <xdr:to>
      <xdr:col>6</xdr:col>
      <xdr:colOff>38100</xdr:colOff>
      <xdr:row>82</xdr:row>
      <xdr:rowOff>136252</xdr:rowOff>
    </xdr:to>
    <xdr:sp macro="" textlink="">
      <xdr:nvSpPr>
        <xdr:cNvPr id="296" name="楕円 295">
          <a:extLst>
            <a:ext uri="{FF2B5EF4-FFF2-40B4-BE49-F238E27FC236}">
              <a16:creationId xmlns:a16="http://schemas.microsoft.com/office/drawing/2014/main" id="{6050AB8D-1DD5-4849-B58B-228A93158D9C}"/>
            </a:ext>
          </a:extLst>
        </xdr:cNvPr>
        <xdr:cNvSpPr/>
      </xdr:nvSpPr>
      <xdr:spPr>
        <a:xfrm>
          <a:off x="1079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85452</xdr:rowOff>
    </xdr:from>
    <xdr:to>
      <xdr:col>10</xdr:col>
      <xdr:colOff>114300</xdr:colOff>
      <xdr:row>82</xdr:row>
      <xdr:rowOff>119743</xdr:rowOff>
    </xdr:to>
    <xdr:cxnSp macro="">
      <xdr:nvCxnSpPr>
        <xdr:cNvPr id="297" name="直線コネクタ 296">
          <a:extLst>
            <a:ext uri="{FF2B5EF4-FFF2-40B4-BE49-F238E27FC236}">
              <a16:creationId xmlns:a16="http://schemas.microsoft.com/office/drawing/2014/main" id="{4A00FDFD-08B6-4D0A-A1C4-F0C61B8E8162}"/>
            </a:ext>
          </a:extLst>
        </xdr:cNvPr>
        <xdr:cNvCxnSpPr/>
      </xdr:nvCxnSpPr>
      <xdr:spPr>
        <a:xfrm>
          <a:off x="1130300" y="141443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98" name="n_1aveValue【公営住宅】&#10;有形固定資産減価償却率">
          <a:extLst>
            <a:ext uri="{FF2B5EF4-FFF2-40B4-BE49-F238E27FC236}">
              <a16:creationId xmlns:a16="http://schemas.microsoft.com/office/drawing/2014/main" id="{B6E9F876-6CD0-4C36-8014-7D85EC889451}"/>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299" name="n_2aveValue【公営住宅】&#10;有形固定資産減価償却率">
          <a:extLst>
            <a:ext uri="{FF2B5EF4-FFF2-40B4-BE49-F238E27FC236}">
              <a16:creationId xmlns:a16="http://schemas.microsoft.com/office/drawing/2014/main" id="{0DD32F33-E919-42B6-B716-CFC0EBAB3DCB}"/>
            </a:ext>
          </a:extLst>
        </xdr:cNvPr>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00" name="n_3aveValue【公営住宅】&#10;有形固定資産減価償却率">
          <a:extLst>
            <a:ext uri="{FF2B5EF4-FFF2-40B4-BE49-F238E27FC236}">
              <a16:creationId xmlns:a16="http://schemas.microsoft.com/office/drawing/2014/main" id="{5A029C97-A434-48B6-A1B9-A44D413F8FA3}"/>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01" name="n_4aveValue【公営住宅】&#10;有形固定資産減価償却率">
          <a:extLst>
            <a:ext uri="{FF2B5EF4-FFF2-40B4-BE49-F238E27FC236}">
              <a16:creationId xmlns:a16="http://schemas.microsoft.com/office/drawing/2014/main" id="{06799E53-3B84-4850-A105-077DDC9642D1}"/>
            </a:ext>
          </a:extLst>
        </xdr:cNvPr>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39206</xdr:rowOff>
    </xdr:from>
    <xdr:ext cx="405111" cy="259045"/>
    <xdr:sp macro="" textlink="">
      <xdr:nvSpPr>
        <xdr:cNvPr id="302" name="n_1mainValue【公営住宅】&#10;有形固定資産減価償却率">
          <a:extLst>
            <a:ext uri="{FF2B5EF4-FFF2-40B4-BE49-F238E27FC236}">
              <a16:creationId xmlns:a16="http://schemas.microsoft.com/office/drawing/2014/main" id="{CD2EB1C7-FE4A-4735-974D-9E638A58E0A4}"/>
            </a:ext>
          </a:extLst>
        </xdr:cNvPr>
        <xdr:cNvSpPr txBox="1"/>
      </xdr:nvSpPr>
      <xdr:spPr>
        <a:xfrm>
          <a:off x="3582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03" name="n_2mainValue【公営住宅】&#10;有形固定資産減価償却率">
          <a:extLst>
            <a:ext uri="{FF2B5EF4-FFF2-40B4-BE49-F238E27FC236}">
              <a16:creationId xmlns:a16="http://schemas.microsoft.com/office/drawing/2014/main" id="{0339570F-A433-43D4-BA3D-2F1D560C8A18}"/>
            </a:ext>
          </a:extLst>
        </xdr:cNvPr>
        <xdr:cNvSpPr txBox="1"/>
      </xdr:nvSpPr>
      <xdr:spPr>
        <a:xfrm>
          <a:off x="2705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15620</xdr:rowOff>
    </xdr:from>
    <xdr:ext cx="405111" cy="259045"/>
    <xdr:sp macro="" textlink="">
      <xdr:nvSpPr>
        <xdr:cNvPr id="304" name="n_3mainValue【公営住宅】&#10;有形固定資産減価償却率">
          <a:extLst>
            <a:ext uri="{FF2B5EF4-FFF2-40B4-BE49-F238E27FC236}">
              <a16:creationId xmlns:a16="http://schemas.microsoft.com/office/drawing/2014/main" id="{0ED836C0-742E-4BD1-BAA0-CDD47A30C6D5}"/>
            </a:ext>
          </a:extLst>
        </xdr:cNvPr>
        <xdr:cNvSpPr txBox="1"/>
      </xdr:nvSpPr>
      <xdr:spPr>
        <a:xfrm>
          <a:off x="1816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152779</xdr:rowOff>
    </xdr:from>
    <xdr:ext cx="405111" cy="259045"/>
    <xdr:sp macro="" textlink="">
      <xdr:nvSpPr>
        <xdr:cNvPr id="305" name="n_4mainValue【公営住宅】&#10;有形固定資産減価償却率">
          <a:extLst>
            <a:ext uri="{FF2B5EF4-FFF2-40B4-BE49-F238E27FC236}">
              <a16:creationId xmlns:a16="http://schemas.microsoft.com/office/drawing/2014/main" id="{710B941E-65D4-4D93-8EB8-ED11ECB176C5}"/>
            </a:ext>
          </a:extLst>
        </xdr:cNvPr>
        <xdr:cNvSpPr txBox="1"/>
      </xdr:nvSpPr>
      <xdr:spPr>
        <a:xfrm>
          <a:off x="927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7719CE42-6B79-4D0F-8110-9FC32C5F22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CC3E161F-E5E0-4B4C-93D1-0333C259F5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5BC7EEBD-858D-4CEF-8443-C53A33EAF6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059623CC-3DD5-48A2-8DED-AAA9B7063D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F466DF68-F6B8-4C02-A7F8-6C7B59FD8A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2AE05E1E-5D7E-4BA7-B866-1ECC6A4693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F450D6A4-0994-4BD1-9EBD-0AA7C1CD54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F59319A4-1862-4F4A-9910-5C1339AEC4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211088CA-2A39-479D-B05D-D6A0328845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33FD5001-198B-4815-A43D-B67678AD08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a:extLst>
            <a:ext uri="{FF2B5EF4-FFF2-40B4-BE49-F238E27FC236}">
              <a16:creationId xmlns:a16="http://schemas.microsoft.com/office/drawing/2014/main" id="{09EF1E88-D8F6-432C-B43D-621992DFC3F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a:extLst>
            <a:ext uri="{FF2B5EF4-FFF2-40B4-BE49-F238E27FC236}">
              <a16:creationId xmlns:a16="http://schemas.microsoft.com/office/drawing/2014/main" id="{B928F64D-CCDA-427D-966A-F3A8358E7B0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2AFF1BC1-DD13-4FF3-BA38-4EC7164E2B6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a:extLst>
            <a:ext uri="{FF2B5EF4-FFF2-40B4-BE49-F238E27FC236}">
              <a16:creationId xmlns:a16="http://schemas.microsoft.com/office/drawing/2014/main" id="{0BF426E3-6434-43F4-A7D1-C076424E65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a:extLst>
            <a:ext uri="{FF2B5EF4-FFF2-40B4-BE49-F238E27FC236}">
              <a16:creationId xmlns:a16="http://schemas.microsoft.com/office/drawing/2014/main" id="{64814699-EBA4-4846-B605-E90DF26CFE9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a:extLst>
            <a:ext uri="{FF2B5EF4-FFF2-40B4-BE49-F238E27FC236}">
              <a16:creationId xmlns:a16="http://schemas.microsoft.com/office/drawing/2014/main" id="{F271E863-50A6-4001-BD46-7B1374262E4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96070593-4D32-4380-9FAF-03FA1E3404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8881D801-3D80-4421-8121-E8B8EDEB53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FC16C8F1-7D01-45D1-B0EF-D3449F9219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5" name="直線コネクタ 324">
          <a:extLst>
            <a:ext uri="{FF2B5EF4-FFF2-40B4-BE49-F238E27FC236}">
              <a16:creationId xmlns:a16="http://schemas.microsoft.com/office/drawing/2014/main" id="{7117D898-63BD-4352-8329-8442B2843BBA}"/>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6" name="【公営住宅】&#10;一人当たり面積最小値テキスト">
          <a:extLst>
            <a:ext uri="{FF2B5EF4-FFF2-40B4-BE49-F238E27FC236}">
              <a16:creationId xmlns:a16="http://schemas.microsoft.com/office/drawing/2014/main" id="{FE0F1EC3-72EC-440D-97FE-C92D323DC681}"/>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7" name="直線コネクタ 326">
          <a:extLst>
            <a:ext uri="{FF2B5EF4-FFF2-40B4-BE49-F238E27FC236}">
              <a16:creationId xmlns:a16="http://schemas.microsoft.com/office/drawing/2014/main" id="{E82A390C-1684-4821-8DC1-DD40246406A8}"/>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8" name="【公営住宅】&#10;一人当たり面積最大値テキスト">
          <a:extLst>
            <a:ext uri="{FF2B5EF4-FFF2-40B4-BE49-F238E27FC236}">
              <a16:creationId xmlns:a16="http://schemas.microsoft.com/office/drawing/2014/main" id="{4738EF50-5D49-4378-BC91-DCDE538757B8}"/>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9" name="直線コネクタ 328">
          <a:extLst>
            <a:ext uri="{FF2B5EF4-FFF2-40B4-BE49-F238E27FC236}">
              <a16:creationId xmlns:a16="http://schemas.microsoft.com/office/drawing/2014/main" id="{682D9FE9-8253-481D-AA5D-178A042C58D7}"/>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30" name="【公営住宅】&#10;一人当たり面積平均値テキスト">
          <a:extLst>
            <a:ext uri="{FF2B5EF4-FFF2-40B4-BE49-F238E27FC236}">
              <a16:creationId xmlns:a16="http://schemas.microsoft.com/office/drawing/2014/main" id="{316C9E84-00BF-45DC-AEC4-4292C47D44A8}"/>
            </a:ext>
          </a:extLst>
        </xdr:cNvPr>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31" name="フローチャート: 判断 330">
          <a:extLst>
            <a:ext uri="{FF2B5EF4-FFF2-40B4-BE49-F238E27FC236}">
              <a16:creationId xmlns:a16="http://schemas.microsoft.com/office/drawing/2014/main" id="{E8266576-639A-4F05-A12C-072688B7C909}"/>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2" name="フローチャート: 判断 331">
          <a:extLst>
            <a:ext uri="{FF2B5EF4-FFF2-40B4-BE49-F238E27FC236}">
              <a16:creationId xmlns:a16="http://schemas.microsoft.com/office/drawing/2014/main" id="{9E2A95F0-D25D-445B-9D7A-E2D1600DC9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3" name="フローチャート: 判断 332">
          <a:extLst>
            <a:ext uri="{FF2B5EF4-FFF2-40B4-BE49-F238E27FC236}">
              <a16:creationId xmlns:a16="http://schemas.microsoft.com/office/drawing/2014/main" id="{B06EA820-1E87-4174-91B9-9D6C1EC83EFE}"/>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4" name="フローチャート: 判断 333">
          <a:extLst>
            <a:ext uri="{FF2B5EF4-FFF2-40B4-BE49-F238E27FC236}">
              <a16:creationId xmlns:a16="http://schemas.microsoft.com/office/drawing/2014/main" id="{3D2B3C69-9753-4D77-9B9C-2DDF912DA890}"/>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35" name="フローチャート: 判断 334">
          <a:extLst>
            <a:ext uri="{FF2B5EF4-FFF2-40B4-BE49-F238E27FC236}">
              <a16:creationId xmlns:a16="http://schemas.microsoft.com/office/drawing/2014/main" id="{838F44D2-BB52-4C44-8E7C-5FBC792E0B24}"/>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EA50A31-1C30-41AD-8263-7CDB8FFAF3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1D829AD-79E5-447A-90B4-992C6A9D8D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E4113F61-F39B-48CC-B23E-3A502126720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3054144-2E10-4765-A8BF-E7F61FD73A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AB9DB72-9D43-4F8B-971C-869F9D8E76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147892</xdr:rowOff>
    </xdr:from>
    <xdr:to>
      <xdr:col>50</xdr:col>
      <xdr:colOff>165100</xdr:colOff>
      <xdr:row>82</xdr:row>
      <xdr:rowOff>78042</xdr:rowOff>
    </xdr:to>
    <xdr:sp macro="" textlink="">
      <xdr:nvSpPr>
        <xdr:cNvPr id="341" name="楕円 340">
          <a:extLst>
            <a:ext uri="{FF2B5EF4-FFF2-40B4-BE49-F238E27FC236}">
              <a16:creationId xmlns:a16="http://schemas.microsoft.com/office/drawing/2014/main" id="{BFEC99D7-CCEF-45E2-99D7-F4126B307FF1}"/>
            </a:ext>
          </a:extLst>
        </xdr:cNvPr>
        <xdr:cNvSpPr/>
      </xdr:nvSpPr>
      <xdr:spPr>
        <a:xfrm>
          <a:off x="9588500" y="140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2" name="楕円 341">
          <a:extLst>
            <a:ext uri="{FF2B5EF4-FFF2-40B4-BE49-F238E27FC236}">
              <a16:creationId xmlns:a16="http://schemas.microsoft.com/office/drawing/2014/main" id="{4101F953-59C9-435A-9E48-096D57FA80C8}"/>
            </a:ext>
          </a:extLst>
        </xdr:cNvPr>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27242</xdr:rowOff>
    </xdr:from>
    <xdr:to>
      <xdr:col>50</xdr:col>
      <xdr:colOff>114300</xdr:colOff>
      <xdr:row>82</xdr:row>
      <xdr:rowOff>38100</xdr:rowOff>
    </xdr:to>
    <xdr:cxnSp macro="">
      <xdr:nvCxnSpPr>
        <xdr:cNvPr id="343" name="直線コネクタ 342">
          <a:extLst>
            <a:ext uri="{FF2B5EF4-FFF2-40B4-BE49-F238E27FC236}">
              <a16:creationId xmlns:a16="http://schemas.microsoft.com/office/drawing/2014/main" id="{82E83D1B-A2A4-468C-8A71-B7219ECEA22E}"/>
            </a:ext>
          </a:extLst>
        </xdr:cNvPr>
        <xdr:cNvCxnSpPr/>
      </xdr:nvCxnSpPr>
      <xdr:spPr>
        <a:xfrm flipV="1">
          <a:off x="8750300" y="1408614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164464</xdr:rowOff>
    </xdr:from>
    <xdr:to>
      <xdr:col>41</xdr:col>
      <xdr:colOff>101600</xdr:colOff>
      <xdr:row>82</xdr:row>
      <xdr:rowOff>94614</xdr:rowOff>
    </xdr:to>
    <xdr:sp macro="" textlink="">
      <xdr:nvSpPr>
        <xdr:cNvPr id="344" name="楕円 343">
          <a:extLst>
            <a:ext uri="{FF2B5EF4-FFF2-40B4-BE49-F238E27FC236}">
              <a16:creationId xmlns:a16="http://schemas.microsoft.com/office/drawing/2014/main" id="{81FF8A07-A337-46BA-BF03-281619B5D2BD}"/>
            </a:ext>
          </a:extLst>
        </xdr:cNvPr>
        <xdr:cNvSpPr/>
      </xdr:nvSpPr>
      <xdr:spPr>
        <a:xfrm>
          <a:off x="781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43814</xdr:rowOff>
    </xdr:to>
    <xdr:cxnSp macro="">
      <xdr:nvCxnSpPr>
        <xdr:cNvPr id="345" name="直線コネクタ 344">
          <a:extLst>
            <a:ext uri="{FF2B5EF4-FFF2-40B4-BE49-F238E27FC236}">
              <a16:creationId xmlns:a16="http://schemas.microsoft.com/office/drawing/2014/main" id="{1E0712DE-1115-4D72-A697-F490F0671F66}"/>
            </a:ext>
          </a:extLst>
        </xdr:cNvPr>
        <xdr:cNvCxnSpPr/>
      </xdr:nvCxnSpPr>
      <xdr:spPr>
        <a:xfrm flipV="1">
          <a:off x="7861300" y="14097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168466</xdr:rowOff>
    </xdr:from>
    <xdr:to>
      <xdr:col>36</xdr:col>
      <xdr:colOff>165100</xdr:colOff>
      <xdr:row>82</xdr:row>
      <xdr:rowOff>98616</xdr:rowOff>
    </xdr:to>
    <xdr:sp macro="" textlink="">
      <xdr:nvSpPr>
        <xdr:cNvPr id="346" name="楕円 345">
          <a:extLst>
            <a:ext uri="{FF2B5EF4-FFF2-40B4-BE49-F238E27FC236}">
              <a16:creationId xmlns:a16="http://schemas.microsoft.com/office/drawing/2014/main" id="{3DA8B6EB-0934-4C81-A93B-9E2EF0829B1E}"/>
            </a:ext>
          </a:extLst>
        </xdr:cNvPr>
        <xdr:cNvSpPr/>
      </xdr:nvSpPr>
      <xdr:spPr>
        <a:xfrm>
          <a:off x="6921500" y="140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43814</xdr:rowOff>
    </xdr:from>
    <xdr:to>
      <xdr:col>41</xdr:col>
      <xdr:colOff>50800</xdr:colOff>
      <xdr:row>82</xdr:row>
      <xdr:rowOff>47816</xdr:rowOff>
    </xdr:to>
    <xdr:cxnSp macro="">
      <xdr:nvCxnSpPr>
        <xdr:cNvPr id="347" name="直線コネクタ 346">
          <a:extLst>
            <a:ext uri="{FF2B5EF4-FFF2-40B4-BE49-F238E27FC236}">
              <a16:creationId xmlns:a16="http://schemas.microsoft.com/office/drawing/2014/main" id="{B8AE25E6-E3AB-4CE1-831B-9C9C021A7CBD}"/>
            </a:ext>
          </a:extLst>
        </xdr:cNvPr>
        <xdr:cNvCxnSpPr/>
      </xdr:nvCxnSpPr>
      <xdr:spPr>
        <a:xfrm flipV="1">
          <a:off x="6972300" y="14102714"/>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48" name="n_1aveValue【公営住宅】&#10;一人当たり面積">
          <a:extLst>
            <a:ext uri="{FF2B5EF4-FFF2-40B4-BE49-F238E27FC236}">
              <a16:creationId xmlns:a16="http://schemas.microsoft.com/office/drawing/2014/main" id="{427969A8-623B-48B8-BB94-89182274145B}"/>
            </a:ext>
          </a:extLst>
        </xdr:cNvPr>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49" name="n_2aveValue【公営住宅】&#10;一人当たり面積">
          <a:extLst>
            <a:ext uri="{FF2B5EF4-FFF2-40B4-BE49-F238E27FC236}">
              <a16:creationId xmlns:a16="http://schemas.microsoft.com/office/drawing/2014/main" id="{0C87C666-B057-455C-AD7B-405BD692F0CE}"/>
            </a:ext>
          </a:extLst>
        </xdr:cNvPr>
        <xdr:cNvSpPr txBox="1"/>
      </xdr:nvSpPr>
      <xdr:spPr>
        <a:xfrm>
          <a:off x="8515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50" name="n_3aveValue【公営住宅】&#10;一人当たり面積">
          <a:extLst>
            <a:ext uri="{FF2B5EF4-FFF2-40B4-BE49-F238E27FC236}">
              <a16:creationId xmlns:a16="http://schemas.microsoft.com/office/drawing/2014/main" id="{4CC611AE-1EDB-4ED5-846C-A0BD1D9109E5}"/>
            </a:ext>
          </a:extLst>
        </xdr:cNvPr>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104030</xdr:rowOff>
    </xdr:from>
    <xdr:ext cx="469744" cy="259045"/>
    <xdr:sp macro="" textlink="">
      <xdr:nvSpPr>
        <xdr:cNvPr id="351" name="n_4aveValue【公営住宅】&#10;一人当たり面積">
          <a:extLst>
            <a:ext uri="{FF2B5EF4-FFF2-40B4-BE49-F238E27FC236}">
              <a16:creationId xmlns:a16="http://schemas.microsoft.com/office/drawing/2014/main" id="{ED4E8B7B-6B98-4FC5-AFD6-0D67E18107A8}"/>
            </a:ext>
          </a:extLst>
        </xdr:cNvPr>
        <xdr:cNvSpPr txBox="1"/>
      </xdr:nvSpPr>
      <xdr:spPr>
        <a:xfrm>
          <a:off x="6737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94569</xdr:rowOff>
    </xdr:from>
    <xdr:ext cx="469744" cy="259045"/>
    <xdr:sp macro="" textlink="">
      <xdr:nvSpPr>
        <xdr:cNvPr id="352" name="n_1mainValue【公営住宅】&#10;一人当たり面積">
          <a:extLst>
            <a:ext uri="{FF2B5EF4-FFF2-40B4-BE49-F238E27FC236}">
              <a16:creationId xmlns:a16="http://schemas.microsoft.com/office/drawing/2014/main" id="{2758423C-100C-401D-8087-6027EC87EC95}"/>
            </a:ext>
          </a:extLst>
        </xdr:cNvPr>
        <xdr:cNvSpPr txBox="1"/>
      </xdr:nvSpPr>
      <xdr:spPr>
        <a:xfrm>
          <a:off x="9391727" y="138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53" name="n_2mainValue【公営住宅】&#10;一人当たり面積">
          <a:extLst>
            <a:ext uri="{FF2B5EF4-FFF2-40B4-BE49-F238E27FC236}">
              <a16:creationId xmlns:a16="http://schemas.microsoft.com/office/drawing/2014/main" id="{F207F546-6419-460E-B8A0-8AC969C9B639}"/>
            </a:ext>
          </a:extLst>
        </xdr:cNvPr>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111141</xdr:rowOff>
    </xdr:from>
    <xdr:ext cx="469744" cy="259045"/>
    <xdr:sp macro="" textlink="">
      <xdr:nvSpPr>
        <xdr:cNvPr id="354" name="n_3mainValue【公営住宅】&#10;一人当たり面積">
          <a:extLst>
            <a:ext uri="{FF2B5EF4-FFF2-40B4-BE49-F238E27FC236}">
              <a16:creationId xmlns:a16="http://schemas.microsoft.com/office/drawing/2014/main" id="{B70D7C32-0BD6-482F-B461-B76C731063B2}"/>
            </a:ext>
          </a:extLst>
        </xdr:cNvPr>
        <xdr:cNvSpPr txBox="1"/>
      </xdr:nvSpPr>
      <xdr:spPr>
        <a:xfrm>
          <a:off x="7626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115143</xdr:rowOff>
    </xdr:from>
    <xdr:ext cx="469744" cy="259045"/>
    <xdr:sp macro="" textlink="">
      <xdr:nvSpPr>
        <xdr:cNvPr id="355" name="n_4mainValue【公営住宅】&#10;一人当たり面積">
          <a:extLst>
            <a:ext uri="{FF2B5EF4-FFF2-40B4-BE49-F238E27FC236}">
              <a16:creationId xmlns:a16="http://schemas.microsoft.com/office/drawing/2014/main" id="{874C930A-AF5A-4CA8-8E00-07347211FA28}"/>
            </a:ext>
          </a:extLst>
        </xdr:cNvPr>
        <xdr:cNvSpPr txBox="1"/>
      </xdr:nvSpPr>
      <xdr:spPr>
        <a:xfrm>
          <a:off x="6737427" y="1383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6946AD1D-55AA-4CD3-924D-A5A2BA6F87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7B7252FB-97C6-4702-A631-9E4CBAFCAC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F36274F3-B6CF-4300-8DC7-944CE82F5B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D903F405-1008-49D7-9657-91B618954B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9A335072-58CC-45F0-90BB-9B8F8924BD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293A90A0-4D52-432A-B187-C7049BDF47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E75AD95F-3197-46B6-945F-36C460C10B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975AC635-5678-4D44-8245-6907038D2BD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81C73B48-315C-4BA5-9922-BEE05BC114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8596BEF8-CA2B-48E7-AAC8-74075C3100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D4541551-DCD5-404B-920C-75F186A336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58924022-1004-4CEC-A742-1249DB2265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ED3E0B80-59C1-4C4C-AF09-8AC1C4AFB6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56F5DFF3-FD9C-4828-8622-46A5BFFE3F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048AA2D7-6C8B-4D5A-8937-A4D4F901A0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571D8396-B2FB-4049-B286-2AFB5D9B02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ADC1EF2A-ACB2-4D64-8045-17E2AD5CEE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7933B4E3-8C62-48F0-A939-6507D053A1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AFDFFD4A-FBF5-4D1F-A81E-D7BC727F9D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EFE608CF-8E84-4252-864B-1005DD3E4D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54943E78-30A2-4D09-AEF3-59588BDB24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EFD7CF28-8DF2-4D32-B5A5-F44209AF83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B7081C79-5481-46CA-9EDD-2E2BE39B5C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D7309016-FF27-41FF-9DC7-A07B2F15B3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B3B73277-056D-4AD2-9704-F1C676C4AE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683AFBA7-F0E3-4BC9-B3B4-130A2AD2F2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DDB8408D-4DF4-4910-852A-3197A82EC6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3DBE1A61-11C2-4B78-81AD-D3C3C48FE0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0817E99A-13B7-4691-8A65-20E0968D827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59F5362B-F57A-47F5-988F-2C1AB7233A4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5B375252-64D1-48B5-9206-294EE3ED4B4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4CDD4D4E-1CBD-4E5C-8F4F-E011EDBBC68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9873E5F2-96C9-40F9-9F60-4778F86AC8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3F2784B1-A874-4B2A-9973-9A4FC1649F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C619BAD8-3BF4-4EEF-B5C3-2013EFCEDF4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CFF393B0-3FA8-4454-BADC-0682B9A865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1F893459-FD81-46CE-8E3C-39C9FB456C5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EE044427-2B88-44F3-8468-C58143CAA1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D0AD972A-36FF-405E-937E-E5644CED5C8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F4F7078B-D9B4-4B61-8CE6-633D0EBC2E4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96" name="直線コネクタ 395">
          <a:extLst>
            <a:ext uri="{FF2B5EF4-FFF2-40B4-BE49-F238E27FC236}">
              <a16:creationId xmlns:a16="http://schemas.microsoft.com/office/drawing/2014/main" id="{9BA834B9-2064-4EFD-B04D-40507D26C2C2}"/>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認定こども園・幼稚園・保育所】&#10;有形固定資産減価償却率最小値テキスト">
          <a:extLst>
            <a:ext uri="{FF2B5EF4-FFF2-40B4-BE49-F238E27FC236}">
              <a16:creationId xmlns:a16="http://schemas.microsoft.com/office/drawing/2014/main" id="{921C71C1-21EC-41A1-8786-8231CEC6212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a:extLst>
            <a:ext uri="{FF2B5EF4-FFF2-40B4-BE49-F238E27FC236}">
              <a16:creationId xmlns:a16="http://schemas.microsoft.com/office/drawing/2014/main" id="{809CB251-9386-4A2F-8614-CA2CD7B46CD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46B13539-69B1-4DA3-B121-5AC38B3BE8DD}"/>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00" name="直線コネクタ 399">
          <a:extLst>
            <a:ext uri="{FF2B5EF4-FFF2-40B4-BE49-F238E27FC236}">
              <a16:creationId xmlns:a16="http://schemas.microsoft.com/office/drawing/2014/main" id="{DD6253C2-7277-49CC-9744-E8D7E412ECE7}"/>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FD048D13-236E-4852-9C3D-D4B9FA9E6185}"/>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2" name="フローチャート: 判断 401">
          <a:extLst>
            <a:ext uri="{FF2B5EF4-FFF2-40B4-BE49-F238E27FC236}">
              <a16:creationId xmlns:a16="http://schemas.microsoft.com/office/drawing/2014/main" id="{F62845C5-F686-4845-8FA8-C45137B5AED9}"/>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03" name="フローチャート: 判断 402">
          <a:extLst>
            <a:ext uri="{FF2B5EF4-FFF2-40B4-BE49-F238E27FC236}">
              <a16:creationId xmlns:a16="http://schemas.microsoft.com/office/drawing/2014/main" id="{3BB33789-F02A-4C9F-B0CB-5E31D8D46F2A}"/>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04" name="フローチャート: 判断 403">
          <a:extLst>
            <a:ext uri="{FF2B5EF4-FFF2-40B4-BE49-F238E27FC236}">
              <a16:creationId xmlns:a16="http://schemas.microsoft.com/office/drawing/2014/main" id="{88FE513B-5543-40A7-96F0-6CC8F579F04E}"/>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05" name="フローチャート: 判断 404">
          <a:extLst>
            <a:ext uri="{FF2B5EF4-FFF2-40B4-BE49-F238E27FC236}">
              <a16:creationId xmlns:a16="http://schemas.microsoft.com/office/drawing/2014/main" id="{675CC9C7-E0AD-4C21-92AE-5D1177CDEBC2}"/>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06" name="フローチャート: 判断 405">
          <a:extLst>
            <a:ext uri="{FF2B5EF4-FFF2-40B4-BE49-F238E27FC236}">
              <a16:creationId xmlns:a16="http://schemas.microsoft.com/office/drawing/2014/main" id="{D462B53B-D868-40AE-AC94-639F4DCD236B}"/>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6E262E1F-7A07-4AA4-AC5A-5BA6419753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38F6149B-5C97-4A2D-900E-5330D0E93D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C853A8B-B304-4F30-981F-15805A5601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739CD22-2421-45A1-940A-832D6473C2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5BAC5495-3B6D-4136-8697-E42350790A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12" name="楕円 411">
          <a:extLst>
            <a:ext uri="{FF2B5EF4-FFF2-40B4-BE49-F238E27FC236}">
              <a16:creationId xmlns:a16="http://schemas.microsoft.com/office/drawing/2014/main" id="{5C41B30D-AF30-4D4B-8B48-E1EFA395597D}"/>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137795</xdr:rowOff>
    </xdr:from>
    <xdr:to>
      <xdr:col>76</xdr:col>
      <xdr:colOff>165100</xdr:colOff>
      <xdr:row>40</xdr:row>
      <xdr:rowOff>67945</xdr:rowOff>
    </xdr:to>
    <xdr:sp macro="" textlink="">
      <xdr:nvSpPr>
        <xdr:cNvPr id="413" name="楕円 412">
          <a:extLst>
            <a:ext uri="{FF2B5EF4-FFF2-40B4-BE49-F238E27FC236}">
              <a16:creationId xmlns:a16="http://schemas.microsoft.com/office/drawing/2014/main" id="{1AE322D6-8AD3-4214-A690-CA834E301354}"/>
            </a:ext>
          </a:extLst>
        </xdr:cNvPr>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17145</xdr:rowOff>
    </xdr:from>
    <xdr:to>
      <xdr:col>81</xdr:col>
      <xdr:colOff>50800</xdr:colOff>
      <xdr:row>40</xdr:row>
      <xdr:rowOff>41910</xdr:rowOff>
    </xdr:to>
    <xdr:cxnSp macro="">
      <xdr:nvCxnSpPr>
        <xdr:cNvPr id="414" name="直線コネクタ 413">
          <a:extLst>
            <a:ext uri="{FF2B5EF4-FFF2-40B4-BE49-F238E27FC236}">
              <a16:creationId xmlns:a16="http://schemas.microsoft.com/office/drawing/2014/main" id="{138B2F78-02F1-4E85-A9A4-5525D6C953C7}"/>
            </a:ext>
          </a:extLst>
        </xdr:cNvPr>
        <xdr:cNvCxnSpPr/>
      </xdr:nvCxnSpPr>
      <xdr:spPr>
        <a:xfrm>
          <a:off x="14592300" y="6875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111125</xdr:rowOff>
    </xdr:from>
    <xdr:to>
      <xdr:col>72</xdr:col>
      <xdr:colOff>38100</xdr:colOff>
      <xdr:row>40</xdr:row>
      <xdr:rowOff>41275</xdr:rowOff>
    </xdr:to>
    <xdr:sp macro="" textlink="">
      <xdr:nvSpPr>
        <xdr:cNvPr id="415" name="楕円 414">
          <a:extLst>
            <a:ext uri="{FF2B5EF4-FFF2-40B4-BE49-F238E27FC236}">
              <a16:creationId xmlns:a16="http://schemas.microsoft.com/office/drawing/2014/main" id="{C046150D-75B3-470D-B9C2-3726445C2BFB}"/>
            </a:ext>
          </a:extLst>
        </xdr:cNvPr>
        <xdr:cNvSpPr/>
      </xdr:nvSpPr>
      <xdr:spPr>
        <a:xfrm>
          <a:off x="13652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161925</xdr:rowOff>
    </xdr:from>
    <xdr:to>
      <xdr:col>76</xdr:col>
      <xdr:colOff>114300</xdr:colOff>
      <xdr:row>40</xdr:row>
      <xdr:rowOff>17145</xdr:rowOff>
    </xdr:to>
    <xdr:cxnSp macro="">
      <xdr:nvCxnSpPr>
        <xdr:cNvPr id="416" name="直線コネクタ 415">
          <a:extLst>
            <a:ext uri="{FF2B5EF4-FFF2-40B4-BE49-F238E27FC236}">
              <a16:creationId xmlns:a16="http://schemas.microsoft.com/office/drawing/2014/main" id="{D79304EB-89F7-4C12-8B44-FBA0CF87F7CA}"/>
            </a:ext>
          </a:extLst>
        </xdr:cNvPr>
        <xdr:cNvCxnSpPr/>
      </xdr:nvCxnSpPr>
      <xdr:spPr>
        <a:xfrm>
          <a:off x="13703300" y="6848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417" name="楕円 416">
          <a:extLst>
            <a:ext uri="{FF2B5EF4-FFF2-40B4-BE49-F238E27FC236}">
              <a16:creationId xmlns:a16="http://schemas.microsoft.com/office/drawing/2014/main" id="{1635B34B-6820-4250-9A02-8D999C9DB833}"/>
            </a:ext>
          </a:extLst>
        </xdr:cNvPr>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148590</xdr:rowOff>
    </xdr:from>
    <xdr:to>
      <xdr:col>71</xdr:col>
      <xdr:colOff>177800</xdr:colOff>
      <xdr:row>39</xdr:row>
      <xdr:rowOff>161925</xdr:rowOff>
    </xdr:to>
    <xdr:cxnSp macro="">
      <xdr:nvCxnSpPr>
        <xdr:cNvPr id="418" name="直線コネクタ 417">
          <a:extLst>
            <a:ext uri="{FF2B5EF4-FFF2-40B4-BE49-F238E27FC236}">
              <a16:creationId xmlns:a16="http://schemas.microsoft.com/office/drawing/2014/main" id="{3E625305-1C1A-4D00-BF7B-807841525806}"/>
            </a:ext>
          </a:extLst>
        </xdr:cNvPr>
        <xdr:cNvCxnSpPr/>
      </xdr:nvCxnSpPr>
      <xdr:spPr>
        <a:xfrm>
          <a:off x="12814300" y="68351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19" name="n_1aveValue【認定こども園・幼稚園・保育所】&#10;有形固定資産減価償却率">
          <a:extLst>
            <a:ext uri="{FF2B5EF4-FFF2-40B4-BE49-F238E27FC236}">
              <a16:creationId xmlns:a16="http://schemas.microsoft.com/office/drawing/2014/main" id="{CA375E47-306C-428C-872B-7E67903B9AAC}"/>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20" name="n_2aveValue【認定こども園・幼稚園・保育所】&#10;有形固定資産減価償却率">
          <a:extLst>
            <a:ext uri="{FF2B5EF4-FFF2-40B4-BE49-F238E27FC236}">
              <a16:creationId xmlns:a16="http://schemas.microsoft.com/office/drawing/2014/main" id="{FDE68E6E-9294-43CF-A1CA-9FA046EE5720}"/>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21" name="n_3aveValue【認定こども園・幼稚園・保育所】&#10;有形固定資産減価償却率">
          <a:extLst>
            <a:ext uri="{FF2B5EF4-FFF2-40B4-BE49-F238E27FC236}">
              <a16:creationId xmlns:a16="http://schemas.microsoft.com/office/drawing/2014/main" id="{5A838C04-1C59-42C7-B6ED-5AAD6CB42EB5}"/>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2" name="n_4aveValue【認定こども園・幼稚園・保育所】&#10;有形固定資産減価償却率">
          <a:extLst>
            <a:ext uri="{FF2B5EF4-FFF2-40B4-BE49-F238E27FC236}">
              <a16:creationId xmlns:a16="http://schemas.microsoft.com/office/drawing/2014/main" id="{EE645CB9-FCDF-4A95-9BB0-47C98E35C018}"/>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23" name="n_1mainValue【認定こども園・幼稚園・保育所】&#10;有形固定資産減価償却率">
          <a:extLst>
            <a:ext uri="{FF2B5EF4-FFF2-40B4-BE49-F238E27FC236}">
              <a16:creationId xmlns:a16="http://schemas.microsoft.com/office/drawing/2014/main" id="{457B84D8-360F-45C9-8956-5F6D88B4CB53}"/>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424" name="n_2mainValue【認定こども園・幼稚園・保育所】&#10;有形固定資産減価償却率">
          <a:extLst>
            <a:ext uri="{FF2B5EF4-FFF2-40B4-BE49-F238E27FC236}">
              <a16:creationId xmlns:a16="http://schemas.microsoft.com/office/drawing/2014/main" id="{43C74C9C-8EFD-49F3-9A9A-561A7761EE9A}"/>
            </a:ext>
          </a:extLst>
        </xdr:cNvPr>
        <xdr:cNvSpPr txBox="1"/>
      </xdr:nvSpPr>
      <xdr:spPr>
        <a:xfrm>
          <a:off x="14389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32402</xdr:rowOff>
    </xdr:from>
    <xdr:ext cx="405111" cy="259045"/>
    <xdr:sp macro="" textlink="">
      <xdr:nvSpPr>
        <xdr:cNvPr id="425" name="n_3mainValue【認定こども園・幼稚園・保育所】&#10;有形固定資産減価償却率">
          <a:extLst>
            <a:ext uri="{FF2B5EF4-FFF2-40B4-BE49-F238E27FC236}">
              <a16:creationId xmlns:a16="http://schemas.microsoft.com/office/drawing/2014/main" id="{8DE81211-773F-403F-A007-68798A04ED51}"/>
            </a:ext>
          </a:extLst>
        </xdr:cNvPr>
        <xdr:cNvSpPr txBox="1"/>
      </xdr:nvSpPr>
      <xdr:spPr>
        <a:xfrm>
          <a:off x="13500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426" name="n_4mainValue【認定こども園・幼稚園・保育所】&#10;有形固定資産減価償却率">
          <a:extLst>
            <a:ext uri="{FF2B5EF4-FFF2-40B4-BE49-F238E27FC236}">
              <a16:creationId xmlns:a16="http://schemas.microsoft.com/office/drawing/2014/main" id="{10694C30-BF19-4776-8708-FBE130766723}"/>
            </a:ext>
          </a:extLst>
        </xdr:cNvPr>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A849B34D-EF84-4E02-8E34-ECDA339A65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421ADAB2-5F70-41AC-B145-57B1BED422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4EC799EF-FD45-40A2-90D3-92E1EB6F21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93C7299-DBC6-4045-8FF5-F1B0D32705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688BDDB6-A977-4C04-896F-DCF6695276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B5D32313-A16D-44A8-B18B-8C4B647418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68A98BEC-5C99-40A2-9DC5-A351887A44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33EA20B8-A064-40BA-9989-F76DC286D5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B35C0B33-D2E0-487B-85F5-BEFDF8F4C8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3DAB37E0-0E11-4222-809C-1DB586A85B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a:extLst>
            <a:ext uri="{FF2B5EF4-FFF2-40B4-BE49-F238E27FC236}">
              <a16:creationId xmlns:a16="http://schemas.microsoft.com/office/drawing/2014/main" id="{0F69BDF3-7F3A-4061-BB8B-61F1E44EA43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a:extLst>
            <a:ext uri="{FF2B5EF4-FFF2-40B4-BE49-F238E27FC236}">
              <a16:creationId xmlns:a16="http://schemas.microsoft.com/office/drawing/2014/main" id="{C3950987-50A1-44B3-B0B1-0E77A42D20C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a:extLst>
            <a:ext uri="{FF2B5EF4-FFF2-40B4-BE49-F238E27FC236}">
              <a16:creationId xmlns:a16="http://schemas.microsoft.com/office/drawing/2014/main" id="{434C5AB1-884A-44B4-874C-D31EE60721E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a:extLst>
            <a:ext uri="{FF2B5EF4-FFF2-40B4-BE49-F238E27FC236}">
              <a16:creationId xmlns:a16="http://schemas.microsoft.com/office/drawing/2014/main" id="{4EF220B7-2A23-4459-8AFF-6F618B58410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a:extLst>
            <a:ext uri="{FF2B5EF4-FFF2-40B4-BE49-F238E27FC236}">
              <a16:creationId xmlns:a16="http://schemas.microsoft.com/office/drawing/2014/main" id="{591AE21F-68D8-43D2-947A-75D23DBE43F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a:extLst>
            <a:ext uri="{FF2B5EF4-FFF2-40B4-BE49-F238E27FC236}">
              <a16:creationId xmlns:a16="http://schemas.microsoft.com/office/drawing/2014/main" id="{D6F515C1-CE85-419B-8C0E-41675A85DAD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a:extLst>
            <a:ext uri="{FF2B5EF4-FFF2-40B4-BE49-F238E27FC236}">
              <a16:creationId xmlns:a16="http://schemas.microsoft.com/office/drawing/2014/main" id="{34E33C13-E0BB-4884-A4FA-855D60E9141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a:extLst>
            <a:ext uri="{FF2B5EF4-FFF2-40B4-BE49-F238E27FC236}">
              <a16:creationId xmlns:a16="http://schemas.microsoft.com/office/drawing/2014/main" id="{7C6B4675-6323-4E43-9791-ACB27CE020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a:extLst>
            <a:ext uri="{FF2B5EF4-FFF2-40B4-BE49-F238E27FC236}">
              <a16:creationId xmlns:a16="http://schemas.microsoft.com/office/drawing/2014/main" id="{A0F9EAD3-AA90-46FF-BAC1-9D884BA5FB7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a:extLst>
            <a:ext uri="{FF2B5EF4-FFF2-40B4-BE49-F238E27FC236}">
              <a16:creationId xmlns:a16="http://schemas.microsoft.com/office/drawing/2014/main" id="{00848C55-0386-469C-B89C-002EF7328AE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a:extLst>
            <a:ext uri="{FF2B5EF4-FFF2-40B4-BE49-F238E27FC236}">
              <a16:creationId xmlns:a16="http://schemas.microsoft.com/office/drawing/2014/main" id="{3E8DC141-4106-46AC-97CC-05AD8F85299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a:extLst>
            <a:ext uri="{FF2B5EF4-FFF2-40B4-BE49-F238E27FC236}">
              <a16:creationId xmlns:a16="http://schemas.microsoft.com/office/drawing/2014/main" id="{4B462D7B-E206-46BC-90A6-6315EE26131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A96BC502-6C9E-42DD-B6F8-64A5E0B9C7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56B7EA57-A3B3-46FA-9E36-C70606371D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A49629A0-E749-42F1-8E18-601FABA720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52" name="直線コネクタ 451">
          <a:extLst>
            <a:ext uri="{FF2B5EF4-FFF2-40B4-BE49-F238E27FC236}">
              <a16:creationId xmlns:a16="http://schemas.microsoft.com/office/drawing/2014/main" id="{E50828FA-2520-4412-8773-A0CEC43457A6}"/>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8B6954A7-7524-47A8-A86A-89E1633749A8}"/>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54" name="直線コネクタ 453">
          <a:extLst>
            <a:ext uri="{FF2B5EF4-FFF2-40B4-BE49-F238E27FC236}">
              <a16:creationId xmlns:a16="http://schemas.microsoft.com/office/drawing/2014/main" id="{9D5558D6-1BA5-43AA-8BD4-B0BB205C00CC}"/>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EEFD814A-A97B-43EF-9436-F791B8B90CB1}"/>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6" name="直線コネクタ 455">
          <a:extLst>
            <a:ext uri="{FF2B5EF4-FFF2-40B4-BE49-F238E27FC236}">
              <a16:creationId xmlns:a16="http://schemas.microsoft.com/office/drawing/2014/main" id="{DEA93685-4B5A-4A64-BC49-36C3C48D962A}"/>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8E00C861-FDF9-402A-ADDD-CC5D70A3A9AD}"/>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8" name="フローチャート: 判断 457">
          <a:extLst>
            <a:ext uri="{FF2B5EF4-FFF2-40B4-BE49-F238E27FC236}">
              <a16:creationId xmlns:a16="http://schemas.microsoft.com/office/drawing/2014/main" id="{1C094C0F-6E1B-46F2-B98D-0C64D211745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59" name="フローチャート: 判断 458">
          <a:extLst>
            <a:ext uri="{FF2B5EF4-FFF2-40B4-BE49-F238E27FC236}">
              <a16:creationId xmlns:a16="http://schemas.microsoft.com/office/drawing/2014/main" id="{138F6720-C684-4874-B726-5CEF2F8E7BD9}"/>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60" name="フローチャート: 判断 459">
          <a:extLst>
            <a:ext uri="{FF2B5EF4-FFF2-40B4-BE49-F238E27FC236}">
              <a16:creationId xmlns:a16="http://schemas.microsoft.com/office/drawing/2014/main" id="{C63D66FE-092C-45BC-9E6F-980194274D62}"/>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61" name="フローチャート: 判断 460">
          <a:extLst>
            <a:ext uri="{FF2B5EF4-FFF2-40B4-BE49-F238E27FC236}">
              <a16:creationId xmlns:a16="http://schemas.microsoft.com/office/drawing/2014/main" id="{B63D26AD-85E6-4FE7-AA5F-D4FE68F949C1}"/>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62" name="フローチャート: 判断 461">
          <a:extLst>
            <a:ext uri="{FF2B5EF4-FFF2-40B4-BE49-F238E27FC236}">
              <a16:creationId xmlns:a16="http://schemas.microsoft.com/office/drawing/2014/main" id="{5FE31CBD-160E-4927-B785-CD18FC2DE673}"/>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F816FBB2-CD7E-45CA-A320-E3D0CD2D78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93FBBB4-6B27-4656-BCEB-0E328AC0C5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F7A7EA7F-3976-4265-BFC2-A3E8F48C40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436A68A-AC6B-49E5-8E8F-B5555CCFFF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A4C0F5A-67E0-4CF1-93EB-9FC4778B26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7439</xdr:rowOff>
    </xdr:from>
    <xdr:to>
      <xdr:col>112</xdr:col>
      <xdr:colOff>38100</xdr:colOff>
      <xdr:row>35</xdr:row>
      <xdr:rowOff>109039</xdr:rowOff>
    </xdr:to>
    <xdr:sp macro="" textlink="">
      <xdr:nvSpPr>
        <xdr:cNvPr id="468" name="楕円 467">
          <a:extLst>
            <a:ext uri="{FF2B5EF4-FFF2-40B4-BE49-F238E27FC236}">
              <a16:creationId xmlns:a16="http://schemas.microsoft.com/office/drawing/2014/main" id="{4FFD725C-2768-4E9A-903B-957DD7D70A52}"/>
            </a:ext>
          </a:extLst>
        </xdr:cNvPr>
        <xdr:cNvSpPr/>
      </xdr:nvSpPr>
      <xdr:spPr>
        <a:xfrm>
          <a:off x="21272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30299</xdr:rowOff>
    </xdr:from>
    <xdr:to>
      <xdr:col>107</xdr:col>
      <xdr:colOff>101600</xdr:colOff>
      <xdr:row>35</xdr:row>
      <xdr:rowOff>131899</xdr:rowOff>
    </xdr:to>
    <xdr:sp macro="" textlink="">
      <xdr:nvSpPr>
        <xdr:cNvPr id="469" name="楕円 468">
          <a:extLst>
            <a:ext uri="{FF2B5EF4-FFF2-40B4-BE49-F238E27FC236}">
              <a16:creationId xmlns:a16="http://schemas.microsoft.com/office/drawing/2014/main" id="{7A55F346-5AE4-4172-B469-D23E9B63F2D9}"/>
            </a:ext>
          </a:extLst>
        </xdr:cNvPr>
        <xdr:cNvSpPr/>
      </xdr:nvSpPr>
      <xdr:spPr>
        <a:xfrm>
          <a:off x="20383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58239</xdr:rowOff>
    </xdr:from>
    <xdr:to>
      <xdr:col>111</xdr:col>
      <xdr:colOff>177800</xdr:colOff>
      <xdr:row>35</xdr:row>
      <xdr:rowOff>81099</xdr:rowOff>
    </xdr:to>
    <xdr:cxnSp macro="">
      <xdr:nvCxnSpPr>
        <xdr:cNvPr id="470" name="直線コネクタ 469">
          <a:extLst>
            <a:ext uri="{FF2B5EF4-FFF2-40B4-BE49-F238E27FC236}">
              <a16:creationId xmlns:a16="http://schemas.microsoft.com/office/drawing/2014/main" id="{C78191A0-E271-46C0-BB0F-AB4C72F6E6BE}"/>
            </a:ext>
          </a:extLst>
        </xdr:cNvPr>
        <xdr:cNvCxnSpPr/>
      </xdr:nvCxnSpPr>
      <xdr:spPr>
        <a:xfrm flipV="1">
          <a:off x="20434300" y="60589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43361</xdr:rowOff>
    </xdr:from>
    <xdr:to>
      <xdr:col>102</xdr:col>
      <xdr:colOff>165100</xdr:colOff>
      <xdr:row>35</xdr:row>
      <xdr:rowOff>144961</xdr:rowOff>
    </xdr:to>
    <xdr:sp macro="" textlink="">
      <xdr:nvSpPr>
        <xdr:cNvPr id="471" name="楕円 470">
          <a:extLst>
            <a:ext uri="{FF2B5EF4-FFF2-40B4-BE49-F238E27FC236}">
              <a16:creationId xmlns:a16="http://schemas.microsoft.com/office/drawing/2014/main" id="{D8CE01FA-393A-4BB9-BE5D-63FED2E463CC}"/>
            </a:ext>
          </a:extLst>
        </xdr:cNvPr>
        <xdr:cNvSpPr/>
      </xdr:nvSpPr>
      <xdr:spPr>
        <a:xfrm>
          <a:off x="19494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81099</xdr:rowOff>
    </xdr:from>
    <xdr:to>
      <xdr:col>107</xdr:col>
      <xdr:colOff>50800</xdr:colOff>
      <xdr:row>35</xdr:row>
      <xdr:rowOff>94161</xdr:rowOff>
    </xdr:to>
    <xdr:cxnSp macro="">
      <xdr:nvCxnSpPr>
        <xdr:cNvPr id="472" name="直線コネクタ 471">
          <a:extLst>
            <a:ext uri="{FF2B5EF4-FFF2-40B4-BE49-F238E27FC236}">
              <a16:creationId xmlns:a16="http://schemas.microsoft.com/office/drawing/2014/main" id="{2B5A3022-4934-4783-86C0-1F307F3470A7}"/>
            </a:ext>
          </a:extLst>
        </xdr:cNvPr>
        <xdr:cNvCxnSpPr/>
      </xdr:nvCxnSpPr>
      <xdr:spPr>
        <a:xfrm flipV="1">
          <a:off x="19545300" y="60818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84183</xdr:rowOff>
    </xdr:from>
    <xdr:to>
      <xdr:col>98</xdr:col>
      <xdr:colOff>38100</xdr:colOff>
      <xdr:row>37</xdr:row>
      <xdr:rowOff>14333</xdr:rowOff>
    </xdr:to>
    <xdr:sp macro="" textlink="">
      <xdr:nvSpPr>
        <xdr:cNvPr id="473" name="楕円 472">
          <a:extLst>
            <a:ext uri="{FF2B5EF4-FFF2-40B4-BE49-F238E27FC236}">
              <a16:creationId xmlns:a16="http://schemas.microsoft.com/office/drawing/2014/main" id="{E716EBC4-D0DC-473F-B208-0DB94BF0BE50}"/>
            </a:ext>
          </a:extLst>
        </xdr:cNvPr>
        <xdr:cNvSpPr/>
      </xdr:nvSpPr>
      <xdr:spPr>
        <a:xfrm>
          <a:off x="18605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94161</xdr:rowOff>
    </xdr:from>
    <xdr:to>
      <xdr:col>102</xdr:col>
      <xdr:colOff>114300</xdr:colOff>
      <xdr:row>36</xdr:row>
      <xdr:rowOff>134983</xdr:rowOff>
    </xdr:to>
    <xdr:cxnSp macro="">
      <xdr:nvCxnSpPr>
        <xdr:cNvPr id="474" name="直線コネクタ 473">
          <a:extLst>
            <a:ext uri="{FF2B5EF4-FFF2-40B4-BE49-F238E27FC236}">
              <a16:creationId xmlns:a16="http://schemas.microsoft.com/office/drawing/2014/main" id="{9A319EB4-F00F-4E5B-8B6E-EA86584A7941}"/>
            </a:ext>
          </a:extLst>
        </xdr:cNvPr>
        <xdr:cNvCxnSpPr/>
      </xdr:nvCxnSpPr>
      <xdr:spPr>
        <a:xfrm flipV="1">
          <a:off x="18656300" y="609491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2E5706D0-426D-4779-B102-E76914ED86A0}"/>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CEAF479D-F018-4CE7-A6DC-B4E80DB1EB22}"/>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E56700ED-8DBA-4A3F-AD9B-35CE4DA8352A}"/>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DDF5F08A-D0E2-40D2-8B40-25B3CC8C819F}"/>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125566</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D6965416-71B7-4D95-8E27-010C2983C371}"/>
            </a:ext>
          </a:extLst>
        </xdr:cNvPr>
        <xdr:cNvSpPr txBox="1"/>
      </xdr:nvSpPr>
      <xdr:spPr>
        <a:xfrm>
          <a:off x="21075727" y="57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148426</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69492B19-9640-4352-AED1-003D8C6E55EE}"/>
            </a:ext>
          </a:extLst>
        </xdr:cNvPr>
        <xdr:cNvSpPr txBox="1"/>
      </xdr:nvSpPr>
      <xdr:spPr>
        <a:xfrm>
          <a:off x="20199427" y="58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161488</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650812D1-8F5C-4818-8CDC-6A216208CE5A}"/>
            </a:ext>
          </a:extLst>
        </xdr:cNvPr>
        <xdr:cNvSpPr txBox="1"/>
      </xdr:nvSpPr>
      <xdr:spPr>
        <a:xfrm>
          <a:off x="19310427"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30860</xdr:rowOff>
    </xdr:from>
    <xdr:ext cx="469744" cy="259045"/>
    <xdr:sp macro="" textlink="">
      <xdr:nvSpPr>
        <xdr:cNvPr id="482" name="n_4mainValue【認定こども園・幼稚園・保育所】&#10;一人当たり面積">
          <a:extLst>
            <a:ext uri="{FF2B5EF4-FFF2-40B4-BE49-F238E27FC236}">
              <a16:creationId xmlns:a16="http://schemas.microsoft.com/office/drawing/2014/main" id="{0C4D26DD-DC0C-48D6-B75F-65CE6D52E42B}"/>
            </a:ext>
          </a:extLst>
        </xdr:cNvPr>
        <xdr:cNvSpPr txBox="1"/>
      </xdr:nvSpPr>
      <xdr:spPr>
        <a:xfrm>
          <a:off x="18421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4E1A8ECA-9E70-4ABC-823B-A131DCC1EB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80F93AE4-8E04-4591-B9AA-91151CC660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E60540B1-7697-48D7-9D50-0467076B5B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C4904B8A-4497-4505-B25A-0C4555A836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66904396-23B2-4EC7-BCAF-3C4683E516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B86BC314-0BF2-41F3-A88A-6B26ED4200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2DB8A540-2E16-4F27-BB5C-A7E80E83EF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F16177DC-8303-4510-8B6C-C065B30612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8D031291-0B1C-4600-8D54-7E65314E08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755FA330-E84E-4F11-9F03-35BF431684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1C49A252-5C9D-4AB8-A846-0DB3598FDC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A467247C-681C-4DCD-A71B-847A9452C5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a:extLst>
            <a:ext uri="{FF2B5EF4-FFF2-40B4-BE49-F238E27FC236}">
              <a16:creationId xmlns:a16="http://schemas.microsoft.com/office/drawing/2014/main" id="{E8C2D4F2-E77D-4F42-B226-ECFC810EEEF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E67B587C-E6D2-4385-9D2B-CA999865297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91B80A84-BD03-462A-A63F-EC3E6ED134B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377E95DC-60E6-49FB-B88E-3C8C4E03D70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D0D82E5A-EECF-48A8-B40C-15BAA6C298B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6216F5F0-FF4C-4CB4-B5C1-37B519672F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F41DBC93-DD14-4E55-81FD-4BA75BEEB74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6E69CE93-056B-427C-B1CF-FDDFE03EF3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7D4AC39B-9D5C-40F5-A798-7A9C70D7C41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75EBB016-2F77-4162-9058-853A6767A5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a:extLst>
            <a:ext uri="{FF2B5EF4-FFF2-40B4-BE49-F238E27FC236}">
              <a16:creationId xmlns:a16="http://schemas.microsoft.com/office/drawing/2014/main" id="{77795C42-406A-434A-ADD8-32DD101BFA9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F07B353E-09ED-422F-99F3-06EC319783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a:extLst>
            <a:ext uri="{FF2B5EF4-FFF2-40B4-BE49-F238E27FC236}">
              <a16:creationId xmlns:a16="http://schemas.microsoft.com/office/drawing/2014/main" id="{81CE0FD8-27BE-41C0-9263-D81B48EAC07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383221CD-EC06-4DA5-AEA0-93DBCD358D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09" name="直線コネクタ 508">
          <a:extLst>
            <a:ext uri="{FF2B5EF4-FFF2-40B4-BE49-F238E27FC236}">
              <a16:creationId xmlns:a16="http://schemas.microsoft.com/office/drawing/2014/main" id="{F0CB90A4-463E-4770-AB3C-1B7A61B783DB}"/>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34EFC203-92D9-48A8-ABF3-4C9D844767F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1" name="直線コネクタ 510">
          <a:extLst>
            <a:ext uri="{FF2B5EF4-FFF2-40B4-BE49-F238E27FC236}">
              <a16:creationId xmlns:a16="http://schemas.microsoft.com/office/drawing/2014/main" id="{FAFB4B68-E863-4D54-936C-4938FB974C46}"/>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CCEF8411-DEE8-41E4-BB9B-4B885892E363}"/>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3" name="直線コネクタ 512">
          <a:extLst>
            <a:ext uri="{FF2B5EF4-FFF2-40B4-BE49-F238E27FC236}">
              <a16:creationId xmlns:a16="http://schemas.microsoft.com/office/drawing/2014/main" id="{2F4083F1-6513-4ACA-92EF-FBD7A08A8611}"/>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7D86EE48-2116-41CA-8280-3BFCA8D0D329}"/>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15" name="フローチャート: 判断 514">
          <a:extLst>
            <a:ext uri="{FF2B5EF4-FFF2-40B4-BE49-F238E27FC236}">
              <a16:creationId xmlns:a16="http://schemas.microsoft.com/office/drawing/2014/main" id="{81DC3C0B-48CA-4290-8B99-C076F0EAECE5}"/>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16" name="フローチャート: 判断 515">
          <a:extLst>
            <a:ext uri="{FF2B5EF4-FFF2-40B4-BE49-F238E27FC236}">
              <a16:creationId xmlns:a16="http://schemas.microsoft.com/office/drawing/2014/main" id="{6F128A28-8164-49B4-BE93-934C472CA1DA}"/>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7" name="フローチャート: 判断 516">
          <a:extLst>
            <a:ext uri="{FF2B5EF4-FFF2-40B4-BE49-F238E27FC236}">
              <a16:creationId xmlns:a16="http://schemas.microsoft.com/office/drawing/2014/main" id="{F8B856F1-9724-404C-8CFC-8DCF06489CEB}"/>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18" name="フローチャート: 判断 517">
          <a:extLst>
            <a:ext uri="{FF2B5EF4-FFF2-40B4-BE49-F238E27FC236}">
              <a16:creationId xmlns:a16="http://schemas.microsoft.com/office/drawing/2014/main" id="{DAB540F6-AD9E-4A97-9CBD-B024839F7987}"/>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19" name="フローチャート: 判断 518">
          <a:extLst>
            <a:ext uri="{FF2B5EF4-FFF2-40B4-BE49-F238E27FC236}">
              <a16:creationId xmlns:a16="http://schemas.microsoft.com/office/drawing/2014/main" id="{8DDD9D79-524E-473F-97DD-00D0499FC89D}"/>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3CE051C9-F32A-4A46-A6C9-37041923C4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1E6CC08D-FF37-4001-BB8F-DA5AB3EB45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8114AE26-09A8-4CC5-B507-095A229258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6A2FF04-0165-4E8F-90BD-B9CA344422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C719E3B-57CA-480F-8ABF-7EC07F7DB9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153307</xdr:rowOff>
    </xdr:from>
    <xdr:to>
      <xdr:col>81</xdr:col>
      <xdr:colOff>101600</xdr:colOff>
      <xdr:row>62</xdr:row>
      <xdr:rowOff>83457</xdr:rowOff>
    </xdr:to>
    <xdr:sp macro="" textlink="">
      <xdr:nvSpPr>
        <xdr:cNvPr id="525" name="楕円 524">
          <a:extLst>
            <a:ext uri="{FF2B5EF4-FFF2-40B4-BE49-F238E27FC236}">
              <a16:creationId xmlns:a16="http://schemas.microsoft.com/office/drawing/2014/main" id="{1154EF9F-7273-41AE-AB92-E910AB414585}"/>
            </a:ext>
          </a:extLst>
        </xdr:cNvPr>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114119</xdr:rowOff>
    </xdr:from>
    <xdr:to>
      <xdr:col>76</xdr:col>
      <xdr:colOff>165100</xdr:colOff>
      <xdr:row>62</xdr:row>
      <xdr:rowOff>44269</xdr:rowOff>
    </xdr:to>
    <xdr:sp macro="" textlink="">
      <xdr:nvSpPr>
        <xdr:cNvPr id="526" name="楕円 525">
          <a:extLst>
            <a:ext uri="{FF2B5EF4-FFF2-40B4-BE49-F238E27FC236}">
              <a16:creationId xmlns:a16="http://schemas.microsoft.com/office/drawing/2014/main" id="{FC14A709-A1E3-4D6A-BE2A-15099159B1B6}"/>
            </a:ext>
          </a:extLst>
        </xdr:cNvPr>
        <xdr:cNvSpPr/>
      </xdr:nvSpPr>
      <xdr:spPr>
        <a:xfrm>
          <a:off x="14541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32657</xdr:rowOff>
    </xdr:to>
    <xdr:cxnSp macro="">
      <xdr:nvCxnSpPr>
        <xdr:cNvPr id="527" name="直線コネクタ 526">
          <a:extLst>
            <a:ext uri="{FF2B5EF4-FFF2-40B4-BE49-F238E27FC236}">
              <a16:creationId xmlns:a16="http://schemas.microsoft.com/office/drawing/2014/main" id="{94960ECB-2821-42B1-A364-DD0D005B62A1}"/>
            </a:ext>
          </a:extLst>
        </xdr:cNvPr>
        <xdr:cNvCxnSpPr/>
      </xdr:nvCxnSpPr>
      <xdr:spPr>
        <a:xfrm>
          <a:off x="14592300" y="10623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528" name="楕円 527">
          <a:extLst>
            <a:ext uri="{FF2B5EF4-FFF2-40B4-BE49-F238E27FC236}">
              <a16:creationId xmlns:a16="http://schemas.microsoft.com/office/drawing/2014/main" id="{6E508039-077D-4DA5-A9CC-7F1A4182C817}"/>
            </a:ext>
          </a:extLst>
        </xdr:cNvPr>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61</xdr:row>
      <xdr:rowOff>164919</xdr:rowOff>
    </xdr:to>
    <xdr:cxnSp macro="">
      <xdr:nvCxnSpPr>
        <xdr:cNvPr id="529" name="直線コネクタ 528">
          <a:extLst>
            <a:ext uri="{FF2B5EF4-FFF2-40B4-BE49-F238E27FC236}">
              <a16:creationId xmlns:a16="http://schemas.microsoft.com/office/drawing/2014/main" id="{469ABB03-9118-4C42-BC33-E34AD511D178}"/>
            </a:ext>
          </a:extLst>
        </xdr:cNvPr>
        <xdr:cNvCxnSpPr/>
      </xdr:nvCxnSpPr>
      <xdr:spPr>
        <a:xfrm>
          <a:off x="13703300" y="10584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127181</xdr:rowOff>
    </xdr:from>
    <xdr:to>
      <xdr:col>67</xdr:col>
      <xdr:colOff>101600</xdr:colOff>
      <xdr:row>62</xdr:row>
      <xdr:rowOff>57331</xdr:rowOff>
    </xdr:to>
    <xdr:sp macro="" textlink="">
      <xdr:nvSpPr>
        <xdr:cNvPr id="530" name="楕円 529">
          <a:extLst>
            <a:ext uri="{FF2B5EF4-FFF2-40B4-BE49-F238E27FC236}">
              <a16:creationId xmlns:a16="http://schemas.microsoft.com/office/drawing/2014/main" id="{7DCCB16F-3763-4660-AE1F-ECC22D71CFD4}"/>
            </a:ext>
          </a:extLst>
        </xdr:cNvPr>
        <xdr:cNvSpPr/>
      </xdr:nvSpPr>
      <xdr:spPr>
        <a:xfrm>
          <a:off x="12763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6531</xdr:rowOff>
    </xdr:to>
    <xdr:cxnSp macro="">
      <xdr:nvCxnSpPr>
        <xdr:cNvPr id="531" name="直線コネクタ 530">
          <a:extLst>
            <a:ext uri="{FF2B5EF4-FFF2-40B4-BE49-F238E27FC236}">
              <a16:creationId xmlns:a16="http://schemas.microsoft.com/office/drawing/2014/main" id="{829CCAAC-0661-49A9-88A3-05F2E878ACB4}"/>
            </a:ext>
          </a:extLst>
        </xdr:cNvPr>
        <xdr:cNvCxnSpPr/>
      </xdr:nvCxnSpPr>
      <xdr:spPr>
        <a:xfrm flipV="1">
          <a:off x="12814300" y="10584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32" name="n_1aveValue【学校施設】&#10;有形固定資産減価償却率">
          <a:extLst>
            <a:ext uri="{FF2B5EF4-FFF2-40B4-BE49-F238E27FC236}">
              <a16:creationId xmlns:a16="http://schemas.microsoft.com/office/drawing/2014/main" id="{6BFB643A-89DF-475C-AF75-F2138D65D26D}"/>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33" name="n_2aveValue【学校施設】&#10;有形固定資産減価償却率">
          <a:extLst>
            <a:ext uri="{FF2B5EF4-FFF2-40B4-BE49-F238E27FC236}">
              <a16:creationId xmlns:a16="http://schemas.microsoft.com/office/drawing/2014/main" id="{FAB7C140-1EB4-4751-9379-12C8D3D0EF29}"/>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34" name="n_3aveValue【学校施設】&#10;有形固定資産減価償却率">
          <a:extLst>
            <a:ext uri="{FF2B5EF4-FFF2-40B4-BE49-F238E27FC236}">
              <a16:creationId xmlns:a16="http://schemas.microsoft.com/office/drawing/2014/main" id="{788E4236-9020-4D64-A864-D5352702A914}"/>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35" name="n_4aveValue【学校施設】&#10;有形固定資産減価償却率">
          <a:extLst>
            <a:ext uri="{FF2B5EF4-FFF2-40B4-BE49-F238E27FC236}">
              <a16:creationId xmlns:a16="http://schemas.microsoft.com/office/drawing/2014/main" id="{9ADE3477-E024-4257-85E2-ECB6194BB83C}"/>
            </a:ext>
          </a:extLst>
        </xdr:cNvPr>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74584</xdr:rowOff>
    </xdr:from>
    <xdr:ext cx="405111" cy="259045"/>
    <xdr:sp macro="" textlink="">
      <xdr:nvSpPr>
        <xdr:cNvPr id="536" name="n_1mainValue【学校施設】&#10;有形固定資産減価償却率">
          <a:extLst>
            <a:ext uri="{FF2B5EF4-FFF2-40B4-BE49-F238E27FC236}">
              <a16:creationId xmlns:a16="http://schemas.microsoft.com/office/drawing/2014/main" id="{52CA03F1-25C0-4C27-8659-38AF6CFEE951}"/>
            </a:ext>
          </a:extLst>
        </xdr:cNvPr>
        <xdr:cNvSpPr txBox="1"/>
      </xdr:nvSpPr>
      <xdr:spPr>
        <a:xfrm>
          <a:off x="15266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35396</xdr:rowOff>
    </xdr:from>
    <xdr:ext cx="405111" cy="259045"/>
    <xdr:sp macro="" textlink="">
      <xdr:nvSpPr>
        <xdr:cNvPr id="537" name="n_2mainValue【学校施設】&#10;有形固定資産減価償却率">
          <a:extLst>
            <a:ext uri="{FF2B5EF4-FFF2-40B4-BE49-F238E27FC236}">
              <a16:creationId xmlns:a16="http://schemas.microsoft.com/office/drawing/2014/main" id="{79AC6011-06FD-40C2-A0D3-6E05894DE98B}"/>
            </a:ext>
          </a:extLst>
        </xdr:cNvPr>
        <xdr:cNvSpPr txBox="1"/>
      </xdr:nvSpPr>
      <xdr:spPr>
        <a:xfrm>
          <a:off x="14389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538" name="n_3mainValue【学校施設】&#10;有形固定資産減価償却率">
          <a:extLst>
            <a:ext uri="{FF2B5EF4-FFF2-40B4-BE49-F238E27FC236}">
              <a16:creationId xmlns:a16="http://schemas.microsoft.com/office/drawing/2014/main" id="{9785C013-2629-4831-B24D-68C0C3DC07E2}"/>
            </a:ext>
          </a:extLst>
        </xdr:cNvPr>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48458</xdr:rowOff>
    </xdr:from>
    <xdr:ext cx="405111" cy="259045"/>
    <xdr:sp macro="" textlink="">
      <xdr:nvSpPr>
        <xdr:cNvPr id="539" name="n_4mainValue【学校施設】&#10;有形固定資産減価償却率">
          <a:extLst>
            <a:ext uri="{FF2B5EF4-FFF2-40B4-BE49-F238E27FC236}">
              <a16:creationId xmlns:a16="http://schemas.microsoft.com/office/drawing/2014/main" id="{88785735-EC66-4C7B-A896-8FD4CB569C21}"/>
            </a:ext>
          </a:extLst>
        </xdr:cNvPr>
        <xdr:cNvSpPr txBox="1"/>
      </xdr:nvSpPr>
      <xdr:spPr>
        <a:xfrm>
          <a:off x="12611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41E9EBA6-D163-45F0-9507-35A7837A16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D5B42C50-B642-4927-9FF4-F5450EE369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55523EAA-D1D2-43D2-AEFA-A175929150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3CDB6927-44C0-46FF-AA1C-E8D3F9C490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AAAC094B-640A-41ED-A90E-919CCEC023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D830B2E7-88C4-4B46-A291-1CBF30BBD7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F9B1027F-91AC-42D3-BE5D-58B3E068C8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F96103AB-A91B-4921-A0F0-6CBA5B140A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BCA215A7-7F80-4EB2-BB61-91F0F0C495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E6AD9DF7-2A44-4BDF-BE3D-F26D35922D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4BA4BF63-2CFB-4D3A-AA0B-78D9FD30D8E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a:extLst>
            <a:ext uri="{FF2B5EF4-FFF2-40B4-BE49-F238E27FC236}">
              <a16:creationId xmlns:a16="http://schemas.microsoft.com/office/drawing/2014/main" id="{9F72669E-C88B-42E3-81BC-4D419F0B28E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a:extLst>
            <a:ext uri="{FF2B5EF4-FFF2-40B4-BE49-F238E27FC236}">
              <a16:creationId xmlns:a16="http://schemas.microsoft.com/office/drawing/2014/main" id="{66BED5BA-C7D9-4172-AE64-8C7B96860D2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a:extLst>
            <a:ext uri="{FF2B5EF4-FFF2-40B4-BE49-F238E27FC236}">
              <a16:creationId xmlns:a16="http://schemas.microsoft.com/office/drawing/2014/main" id="{28A7A16B-71B0-4957-9174-E77AC07AD6D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a:extLst>
            <a:ext uri="{FF2B5EF4-FFF2-40B4-BE49-F238E27FC236}">
              <a16:creationId xmlns:a16="http://schemas.microsoft.com/office/drawing/2014/main" id="{86D92771-7AC8-43B5-97CC-7825025F2A9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a:extLst>
            <a:ext uri="{FF2B5EF4-FFF2-40B4-BE49-F238E27FC236}">
              <a16:creationId xmlns:a16="http://schemas.microsoft.com/office/drawing/2014/main" id="{B1B05807-B0A6-409F-9B7F-AF1FC0CAF71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a:extLst>
            <a:ext uri="{FF2B5EF4-FFF2-40B4-BE49-F238E27FC236}">
              <a16:creationId xmlns:a16="http://schemas.microsoft.com/office/drawing/2014/main" id="{4354E226-9BBD-415C-8508-EFA40AB4AF7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a:extLst>
            <a:ext uri="{FF2B5EF4-FFF2-40B4-BE49-F238E27FC236}">
              <a16:creationId xmlns:a16="http://schemas.microsoft.com/office/drawing/2014/main" id="{4DE1D3AD-8A61-40DD-A48E-3F05CCF91ED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a:extLst>
            <a:ext uri="{FF2B5EF4-FFF2-40B4-BE49-F238E27FC236}">
              <a16:creationId xmlns:a16="http://schemas.microsoft.com/office/drawing/2014/main" id="{476D5B6E-B7A9-4972-9AAB-236229724D6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474DD494-5254-46B8-AFE3-2C5EAF905F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1BA633D2-4138-4766-8709-550D4D10A4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3FDBD8F-05D0-4E06-B151-0DA86FD0C0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2" name="直線コネクタ 561">
          <a:extLst>
            <a:ext uri="{FF2B5EF4-FFF2-40B4-BE49-F238E27FC236}">
              <a16:creationId xmlns:a16="http://schemas.microsoft.com/office/drawing/2014/main" id="{BCD286B8-F7FB-4D38-B015-E885D2AD0018}"/>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3" name="【学校施設】&#10;一人当たり面積最小値テキスト">
          <a:extLst>
            <a:ext uri="{FF2B5EF4-FFF2-40B4-BE49-F238E27FC236}">
              <a16:creationId xmlns:a16="http://schemas.microsoft.com/office/drawing/2014/main" id="{B3412345-3C82-4956-A2FF-BE7BBC7E53AE}"/>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4" name="直線コネクタ 563">
          <a:extLst>
            <a:ext uri="{FF2B5EF4-FFF2-40B4-BE49-F238E27FC236}">
              <a16:creationId xmlns:a16="http://schemas.microsoft.com/office/drawing/2014/main" id="{C4B0EFBD-ADA0-4408-991E-08810E681B01}"/>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65" name="【学校施設】&#10;一人当たり面積最大値テキスト">
          <a:extLst>
            <a:ext uri="{FF2B5EF4-FFF2-40B4-BE49-F238E27FC236}">
              <a16:creationId xmlns:a16="http://schemas.microsoft.com/office/drawing/2014/main" id="{B7DE3AD3-7DF2-42F3-9666-3867B561B624}"/>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66" name="直線コネクタ 565">
          <a:extLst>
            <a:ext uri="{FF2B5EF4-FFF2-40B4-BE49-F238E27FC236}">
              <a16:creationId xmlns:a16="http://schemas.microsoft.com/office/drawing/2014/main" id="{185358D5-A3AF-45FA-A7FB-68E80D8793D1}"/>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67" name="【学校施設】&#10;一人当たり面積平均値テキスト">
          <a:extLst>
            <a:ext uri="{FF2B5EF4-FFF2-40B4-BE49-F238E27FC236}">
              <a16:creationId xmlns:a16="http://schemas.microsoft.com/office/drawing/2014/main" id="{B95485FF-CDFC-42B9-85F1-4ECA3763BF1D}"/>
            </a:ext>
          </a:extLst>
        </xdr:cNvPr>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68" name="フローチャート: 判断 567">
          <a:extLst>
            <a:ext uri="{FF2B5EF4-FFF2-40B4-BE49-F238E27FC236}">
              <a16:creationId xmlns:a16="http://schemas.microsoft.com/office/drawing/2014/main" id="{C6F7C5C1-9771-4D39-924F-FF0F26C8DE7C}"/>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69" name="フローチャート: 判断 568">
          <a:extLst>
            <a:ext uri="{FF2B5EF4-FFF2-40B4-BE49-F238E27FC236}">
              <a16:creationId xmlns:a16="http://schemas.microsoft.com/office/drawing/2014/main" id="{3B16AE3D-DA57-4C7C-AA0B-166249E28DF4}"/>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0" name="フローチャート: 判断 569">
          <a:extLst>
            <a:ext uri="{FF2B5EF4-FFF2-40B4-BE49-F238E27FC236}">
              <a16:creationId xmlns:a16="http://schemas.microsoft.com/office/drawing/2014/main" id="{337DAAF1-6B16-408C-A785-D8500FED85EE}"/>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1" name="フローチャート: 判断 570">
          <a:extLst>
            <a:ext uri="{FF2B5EF4-FFF2-40B4-BE49-F238E27FC236}">
              <a16:creationId xmlns:a16="http://schemas.microsoft.com/office/drawing/2014/main" id="{520CC970-F693-40FA-8FBB-8822D985B7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72" name="フローチャート: 判断 571">
          <a:extLst>
            <a:ext uri="{FF2B5EF4-FFF2-40B4-BE49-F238E27FC236}">
              <a16:creationId xmlns:a16="http://schemas.microsoft.com/office/drawing/2014/main" id="{E0E21E07-4209-4E09-937E-0C741642600D}"/>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214038E7-E371-4266-93C1-238EC88F05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1BC8860-1B3E-4BC7-A068-B0EC3E90BC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59752814-ABE1-48DD-9BBD-459D5F4ADF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DF3FA908-E590-46E1-92DD-42C49EB4EE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BC68A636-062E-4377-85F8-5CDCEDD977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xdr:rowOff>
    </xdr:from>
    <xdr:to>
      <xdr:col>112</xdr:col>
      <xdr:colOff>38100</xdr:colOff>
      <xdr:row>62</xdr:row>
      <xdr:rowOff>108407</xdr:rowOff>
    </xdr:to>
    <xdr:sp macro="" textlink="">
      <xdr:nvSpPr>
        <xdr:cNvPr id="578" name="楕円 577">
          <a:extLst>
            <a:ext uri="{FF2B5EF4-FFF2-40B4-BE49-F238E27FC236}">
              <a16:creationId xmlns:a16="http://schemas.microsoft.com/office/drawing/2014/main" id="{B1BA4011-4F80-42E6-BBD9-B3887F56936E}"/>
            </a:ext>
          </a:extLst>
        </xdr:cNvPr>
        <xdr:cNvSpPr/>
      </xdr:nvSpPr>
      <xdr:spPr>
        <a:xfrm>
          <a:off x="212725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36982</xdr:rowOff>
    </xdr:from>
    <xdr:to>
      <xdr:col>107</xdr:col>
      <xdr:colOff>101600</xdr:colOff>
      <xdr:row>62</xdr:row>
      <xdr:rowOff>138582</xdr:rowOff>
    </xdr:to>
    <xdr:sp macro="" textlink="">
      <xdr:nvSpPr>
        <xdr:cNvPr id="579" name="楕円 578">
          <a:extLst>
            <a:ext uri="{FF2B5EF4-FFF2-40B4-BE49-F238E27FC236}">
              <a16:creationId xmlns:a16="http://schemas.microsoft.com/office/drawing/2014/main" id="{FCE26E67-0051-4D8E-9C8C-E53F79CD31C5}"/>
            </a:ext>
          </a:extLst>
        </xdr:cNvPr>
        <xdr:cNvSpPr/>
      </xdr:nvSpPr>
      <xdr:spPr>
        <a:xfrm>
          <a:off x="203835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57607</xdr:rowOff>
    </xdr:from>
    <xdr:to>
      <xdr:col>111</xdr:col>
      <xdr:colOff>177800</xdr:colOff>
      <xdr:row>62</xdr:row>
      <xdr:rowOff>87782</xdr:rowOff>
    </xdr:to>
    <xdr:cxnSp macro="">
      <xdr:nvCxnSpPr>
        <xdr:cNvPr id="580" name="直線コネクタ 579">
          <a:extLst>
            <a:ext uri="{FF2B5EF4-FFF2-40B4-BE49-F238E27FC236}">
              <a16:creationId xmlns:a16="http://schemas.microsoft.com/office/drawing/2014/main" id="{9E3D2286-1A70-48CA-90C6-712069C5C30C}"/>
            </a:ext>
          </a:extLst>
        </xdr:cNvPr>
        <xdr:cNvCxnSpPr/>
      </xdr:nvCxnSpPr>
      <xdr:spPr>
        <a:xfrm flipV="1">
          <a:off x="20434300" y="1068750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81" name="楕円 580">
          <a:extLst>
            <a:ext uri="{FF2B5EF4-FFF2-40B4-BE49-F238E27FC236}">
              <a16:creationId xmlns:a16="http://schemas.microsoft.com/office/drawing/2014/main" id="{26A6EFAC-0AD2-47A8-8CF4-8A7D60E77618}"/>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87782</xdr:rowOff>
    </xdr:from>
    <xdr:to>
      <xdr:col>107</xdr:col>
      <xdr:colOff>50800</xdr:colOff>
      <xdr:row>62</xdr:row>
      <xdr:rowOff>105156</xdr:rowOff>
    </xdr:to>
    <xdr:cxnSp macro="">
      <xdr:nvCxnSpPr>
        <xdr:cNvPr id="582" name="直線コネクタ 581">
          <a:extLst>
            <a:ext uri="{FF2B5EF4-FFF2-40B4-BE49-F238E27FC236}">
              <a16:creationId xmlns:a16="http://schemas.microsoft.com/office/drawing/2014/main" id="{3F57C9F6-4A7D-4C19-9A87-D88A7B16B411}"/>
            </a:ext>
          </a:extLst>
        </xdr:cNvPr>
        <xdr:cNvCxnSpPr/>
      </xdr:nvCxnSpPr>
      <xdr:spPr>
        <a:xfrm flipV="1">
          <a:off x="19545300" y="107176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75387</xdr:rowOff>
    </xdr:from>
    <xdr:to>
      <xdr:col>98</xdr:col>
      <xdr:colOff>38100</xdr:colOff>
      <xdr:row>63</xdr:row>
      <xdr:rowOff>5537</xdr:rowOff>
    </xdr:to>
    <xdr:sp macro="" textlink="">
      <xdr:nvSpPr>
        <xdr:cNvPr id="583" name="楕円 582">
          <a:extLst>
            <a:ext uri="{FF2B5EF4-FFF2-40B4-BE49-F238E27FC236}">
              <a16:creationId xmlns:a16="http://schemas.microsoft.com/office/drawing/2014/main" id="{E003CD9E-914C-46B1-9EA7-5982D29CBA2E}"/>
            </a:ext>
          </a:extLst>
        </xdr:cNvPr>
        <xdr:cNvSpPr/>
      </xdr:nvSpPr>
      <xdr:spPr>
        <a:xfrm>
          <a:off x="1860550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126187</xdr:rowOff>
    </xdr:to>
    <xdr:cxnSp macro="">
      <xdr:nvCxnSpPr>
        <xdr:cNvPr id="584" name="直線コネクタ 583">
          <a:extLst>
            <a:ext uri="{FF2B5EF4-FFF2-40B4-BE49-F238E27FC236}">
              <a16:creationId xmlns:a16="http://schemas.microsoft.com/office/drawing/2014/main" id="{F11659D1-0BE8-4BC9-803C-662A5D2E3377}"/>
            </a:ext>
          </a:extLst>
        </xdr:cNvPr>
        <xdr:cNvCxnSpPr/>
      </xdr:nvCxnSpPr>
      <xdr:spPr>
        <a:xfrm flipV="1">
          <a:off x="18656300" y="1073505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85" name="n_1aveValue【学校施設】&#10;一人当たり面積">
          <a:extLst>
            <a:ext uri="{FF2B5EF4-FFF2-40B4-BE49-F238E27FC236}">
              <a16:creationId xmlns:a16="http://schemas.microsoft.com/office/drawing/2014/main" id="{DB868913-37C8-42FB-AE1A-8FC04F7BEF38}"/>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86" name="n_2aveValue【学校施設】&#10;一人当たり面積">
          <a:extLst>
            <a:ext uri="{FF2B5EF4-FFF2-40B4-BE49-F238E27FC236}">
              <a16:creationId xmlns:a16="http://schemas.microsoft.com/office/drawing/2014/main" id="{1C05C109-0B01-4B9D-81D6-32C059715917}"/>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87" name="n_3aveValue【学校施設】&#10;一人当たり面積">
          <a:extLst>
            <a:ext uri="{FF2B5EF4-FFF2-40B4-BE49-F238E27FC236}">
              <a16:creationId xmlns:a16="http://schemas.microsoft.com/office/drawing/2014/main" id="{DAF84735-B376-4F25-9404-6075CF97D830}"/>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88" name="n_4aveValue【学校施設】&#10;一人当たり面積">
          <a:extLst>
            <a:ext uri="{FF2B5EF4-FFF2-40B4-BE49-F238E27FC236}">
              <a16:creationId xmlns:a16="http://schemas.microsoft.com/office/drawing/2014/main" id="{FAE0E338-EA9D-4654-8E4E-14B2D21D6C27}"/>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99534</xdr:rowOff>
    </xdr:from>
    <xdr:ext cx="469744" cy="259045"/>
    <xdr:sp macro="" textlink="">
      <xdr:nvSpPr>
        <xdr:cNvPr id="589" name="n_1mainValue【学校施設】&#10;一人当たり面積">
          <a:extLst>
            <a:ext uri="{FF2B5EF4-FFF2-40B4-BE49-F238E27FC236}">
              <a16:creationId xmlns:a16="http://schemas.microsoft.com/office/drawing/2014/main" id="{B226D568-F078-4F39-B283-49F0905BD925}"/>
            </a:ext>
          </a:extLst>
        </xdr:cNvPr>
        <xdr:cNvSpPr txBox="1"/>
      </xdr:nvSpPr>
      <xdr:spPr>
        <a:xfrm>
          <a:off x="21075727" y="107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129709</xdr:rowOff>
    </xdr:from>
    <xdr:ext cx="469744" cy="259045"/>
    <xdr:sp macro="" textlink="">
      <xdr:nvSpPr>
        <xdr:cNvPr id="590" name="n_2mainValue【学校施設】&#10;一人当たり面積">
          <a:extLst>
            <a:ext uri="{FF2B5EF4-FFF2-40B4-BE49-F238E27FC236}">
              <a16:creationId xmlns:a16="http://schemas.microsoft.com/office/drawing/2014/main" id="{07E8705E-CBEB-447B-9DC5-B694F6638356}"/>
            </a:ext>
          </a:extLst>
        </xdr:cNvPr>
        <xdr:cNvSpPr txBox="1"/>
      </xdr:nvSpPr>
      <xdr:spPr>
        <a:xfrm>
          <a:off x="20199427" y="1075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591" name="n_3mainValue【学校施設】&#10;一人当たり面積">
          <a:extLst>
            <a:ext uri="{FF2B5EF4-FFF2-40B4-BE49-F238E27FC236}">
              <a16:creationId xmlns:a16="http://schemas.microsoft.com/office/drawing/2014/main" id="{9FB84BE7-9E8D-4EB1-9E3C-F20473291555}"/>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168114</xdr:rowOff>
    </xdr:from>
    <xdr:ext cx="469744" cy="259045"/>
    <xdr:sp macro="" textlink="">
      <xdr:nvSpPr>
        <xdr:cNvPr id="592" name="n_4mainValue【学校施設】&#10;一人当たり面積">
          <a:extLst>
            <a:ext uri="{FF2B5EF4-FFF2-40B4-BE49-F238E27FC236}">
              <a16:creationId xmlns:a16="http://schemas.microsoft.com/office/drawing/2014/main" id="{AF03A8D8-3E84-410A-B1FE-FC8D9154726C}"/>
            </a:ext>
          </a:extLst>
        </xdr:cNvPr>
        <xdr:cNvSpPr txBox="1"/>
      </xdr:nvSpPr>
      <xdr:spPr>
        <a:xfrm>
          <a:off x="18421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1EF5579B-B8E1-4630-A048-1EAAE22626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DA001564-3803-4C73-BAD2-3746314A56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6B13BC70-B109-45A7-B4C0-A3098D1F7A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AE67232F-AA83-4DE2-A37F-9F690E226B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3050EBF0-E7B7-458D-BCE1-6BA82F330A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2D949B9B-002D-4F82-921D-8CFB8268DA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3AC1CCB3-C0BC-4CCC-9A52-F5EBD327E4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7CA9E015-DF59-4FD4-9270-C0AF7A3A89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5F8781AB-A4A6-4758-9C3A-4F2A486F3EE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7144A5C6-A380-427F-9B30-43EDDDB05B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3837049B-285B-4139-8774-1CD64492ACE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a:extLst>
            <a:ext uri="{FF2B5EF4-FFF2-40B4-BE49-F238E27FC236}">
              <a16:creationId xmlns:a16="http://schemas.microsoft.com/office/drawing/2014/main" id="{8D8796C0-C981-4600-AC0A-642143B4183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30602FB6-3F07-492D-9038-7BC509A9D6F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a:extLst>
            <a:ext uri="{FF2B5EF4-FFF2-40B4-BE49-F238E27FC236}">
              <a16:creationId xmlns:a16="http://schemas.microsoft.com/office/drawing/2014/main" id="{D02CFDC1-0C41-427F-9FAE-BF716EA504A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a:extLst>
            <a:ext uri="{FF2B5EF4-FFF2-40B4-BE49-F238E27FC236}">
              <a16:creationId xmlns:a16="http://schemas.microsoft.com/office/drawing/2014/main" id="{06223672-D52F-4601-B4AB-3F4594C47B6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a:extLst>
            <a:ext uri="{FF2B5EF4-FFF2-40B4-BE49-F238E27FC236}">
              <a16:creationId xmlns:a16="http://schemas.microsoft.com/office/drawing/2014/main" id="{7E54E3E3-60E5-4F40-A92B-61E1203DEB4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a:extLst>
            <a:ext uri="{FF2B5EF4-FFF2-40B4-BE49-F238E27FC236}">
              <a16:creationId xmlns:a16="http://schemas.microsoft.com/office/drawing/2014/main" id="{9DFF300C-0EB4-43A6-A327-6838FA9D58B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a:extLst>
            <a:ext uri="{FF2B5EF4-FFF2-40B4-BE49-F238E27FC236}">
              <a16:creationId xmlns:a16="http://schemas.microsoft.com/office/drawing/2014/main" id="{D165309A-018A-4C23-B3C3-104A2DF9C01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a:extLst>
            <a:ext uri="{FF2B5EF4-FFF2-40B4-BE49-F238E27FC236}">
              <a16:creationId xmlns:a16="http://schemas.microsoft.com/office/drawing/2014/main" id="{0770B061-42FD-4D3A-8603-037AC272F7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a:extLst>
            <a:ext uri="{FF2B5EF4-FFF2-40B4-BE49-F238E27FC236}">
              <a16:creationId xmlns:a16="http://schemas.microsoft.com/office/drawing/2014/main" id="{EDE9D266-52B1-4EDE-988A-EDC6242353C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a:extLst>
            <a:ext uri="{FF2B5EF4-FFF2-40B4-BE49-F238E27FC236}">
              <a16:creationId xmlns:a16="http://schemas.microsoft.com/office/drawing/2014/main" id="{CD55187C-D92E-40CA-B32E-8BB60F98953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945E50BF-F793-48BF-A25D-B50196DF32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a:extLst>
            <a:ext uri="{FF2B5EF4-FFF2-40B4-BE49-F238E27FC236}">
              <a16:creationId xmlns:a16="http://schemas.microsoft.com/office/drawing/2014/main" id="{F5C65E78-CE65-4FF8-90FC-921D1ACD466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a16="http://schemas.microsoft.com/office/drawing/2014/main" id="{3567B6F8-71A2-4E76-A000-6D52CB7F83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17" name="直線コネクタ 616">
          <a:extLst>
            <a:ext uri="{FF2B5EF4-FFF2-40B4-BE49-F238E27FC236}">
              <a16:creationId xmlns:a16="http://schemas.microsoft.com/office/drawing/2014/main" id="{BA483C8D-210E-48CA-A47C-4FACCBEEBCC5}"/>
            </a:ext>
          </a:extLst>
        </xdr:cNvPr>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a:extLst>
            <a:ext uri="{FF2B5EF4-FFF2-40B4-BE49-F238E27FC236}">
              <a16:creationId xmlns:a16="http://schemas.microsoft.com/office/drawing/2014/main" id="{918602D3-0793-4BB0-8056-C6303E5A91A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a:extLst>
            <a:ext uri="{FF2B5EF4-FFF2-40B4-BE49-F238E27FC236}">
              <a16:creationId xmlns:a16="http://schemas.microsoft.com/office/drawing/2014/main" id="{930C9A11-275B-4F21-8162-049DD12B9913}"/>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20" name="【児童館】&#10;有形固定資産減価償却率最大値テキスト">
          <a:extLst>
            <a:ext uri="{FF2B5EF4-FFF2-40B4-BE49-F238E27FC236}">
              <a16:creationId xmlns:a16="http://schemas.microsoft.com/office/drawing/2014/main" id="{8FBC1DF7-1411-4BEA-BE8B-89374CB8E3BC}"/>
            </a:ext>
          </a:extLst>
        </xdr:cNvPr>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21" name="直線コネクタ 620">
          <a:extLst>
            <a:ext uri="{FF2B5EF4-FFF2-40B4-BE49-F238E27FC236}">
              <a16:creationId xmlns:a16="http://schemas.microsoft.com/office/drawing/2014/main" id="{131BF367-8015-43FF-82E9-8CE07116375D}"/>
            </a:ext>
          </a:extLst>
        </xdr:cNvPr>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22" name="【児童館】&#10;有形固定資産減価償却率平均値テキスト">
          <a:extLst>
            <a:ext uri="{FF2B5EF4-FFF2-40B4-BE49-F238E27FC236}">
              <a16:creationId xmlns:a16="http://schemas.microsoft.com/office/drawing/2014/main" id="{C52823C2-1B65-4684-8B5E-F701BAADD269}"/>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3" name="フローチャート: 判断 622">
          <a:extLst>
            <a:ext uri="{FF2B5EF4-FFF2-40B4-BE49-F238E27FC236}">
              <a16:creationId xmlns:a16="http://schemas.microsoft.com/office/drawing/2014/main" id="{82F9418E-E63D-45F6-94F8-CE4292A37712}"/>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24" name="フローチャート: 判断 623">
          <a:extLst>
            <a:ext uri="{FF2B5EF4-FFF2-40B4-BE49-F238E27FC236}">
              <a16:creationId xmlns:a16="http://schemas.microsoft.com/office/drawing/2014/main" id="{80936737-07B7-4A73-B1E8-52E913E4E6B9}"/>
            </a:ext>
          </a:extLst>
        </xdr:cNvPr>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25" name="フローチャート: 判断 624">
          <a:extLst>
            <a:ext uri="{FF2B5EF4-FFF2-40B4-BE49-F238E27FC236}">
              <a16:creationId xmlns:a16="http://schemas.microsoft.com/office/drawing/2014/main" id="{E56C1794-F6D4-46E2-977B-5B77850385FE}"/>
            </a:ext>
          </a:extLst>
        </xdr:cNvPr>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26" name="フローチャート: 判断 625">
          <a:extLst>
            <a:ext uri="{FF2B5EF4-FFF2-40B4-BE49-F238E27FC236}">
              <a16:creationId xmlns:a16="http://schemas.microsoft.com/office/drawing/2014/main" id="{51896340-E0A6-41BC-A2DB-D64F0198B8FD}"/>
            </a:ext>
          </a:extLst>
        </xdr:cNvPr>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627" name="フローチャート: 判断 626">
          <a:extLst>
            <a:ext uri="{FF2B5EF4-FFF2-40B4-BE49-F238E27FC236}">
              <a16:creationId xmlns:a16="http://schemas.microsoft.com/office/drawing/2014/main" id="{D03B81BC-7CFE-43E3-9A8B-D3E9A2B637CD}"/>
            </a:ext>
          </a:extLst>
        </xdr:cNvPr>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A1108EF5-D380-494C-960D-729EB1C4A3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3989DEA-2601-48D6-8C38-CC46D291AA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EB3490F6-A435-4E97-B053-2F9FFC1AD4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8B6C8CD-55BE-4650-9D6C-3EFF92210E7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4B640EB-13A6-4634-B3B4-B4057CC9D7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633" name="楕円 632">
          <a:extLst>
            <a:ext uri="{FF2B5EF4-FFF2-40B4-BE49-F238E27FC236}">
              <a16:creationId xmlns:a16="http://schemas.microsoft.com/office/drawing/2014/main" id="{C471A1E2-0ECC-4912-AC13-6865858E3736}"/>
            </a:ext>
          </a:extLst>
        </xdr:cNvPr>
        <xdr:cNvSpPr/>
      </xdr:nvSpPr>
      <xdr:spPr>
        <a:xfrm>
          <a:off x="1543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10161</xdr:rowOff>
    </xdr:from>
    <xdr:to>
      <xdr:col>76</xdr:col>
      <xdr:colOff>165100</xdr:colOff>
      <xdr:row>85</xdr:row>
      <xdr:rowOff>111761</xdr:rowOff>
    </xdr:to>
    <xdr:sp macro="" textlink="">
      <xdr:nvSpPr>
        <xdr:cNvPr id="634" name="楕円 633">
          <a:extLst>
            <a:ext uri="{FF2B5EF4-FFF2-40B4-BE49-F238E27FC236}">
              <a16:creationId xmlns:a16="http://schemas.microsoft.com/office/drawing/2014/main" id="{E52D8569-0DAA-47AD-A08E-29A10D7856D5}"/>
            </a:ext>
          </a:extLst>
        </xdr:cNvPr>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80011</xdr:rowOff>
    </xdr:to>
    <xdr:cxnSp macro="">
      <xdr:nvCxnSpPr>
        <xdr:cNvPr id="635" name="直線コネクタ 634">
          <a:extLst>
            <a:ext uri="{FF2B5EF4-FFF2-40B4-BE49-F238E27FC236}">
              <a16:creationId xmlns:a16="http://schemas.microsoft.com/office/drawing/2014/main" id="{7B26D921-A473-4F2F-AEB6-17B09477EB17}"/>
            </a:ext>
          </a:extLst>
        </xdr:cNvPr>
        <xdr:cNvCxnSpPr/>
      </xdr:nvCxnSpPr>
      <xdr:spPr>
        <a:xfrm>
          <a:off x="14592300" y="14634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27305</xdr:rowOff>
    </xdr:from>
    <xdr:to>
      <xdr:col>72</xdr:col>
      <xdr:colOff>38100</xdr:colOff>
      <xdr:row>86</xdr:row>
      <xdr:rowOff>128905</xdr:rowOff>
    </xdr:to>
    <xdr:sp macro="" textlink="">
      <xdr:nvSpPr>
        <xdr:cNvPr id="636" name="楕円 635">
          <a:extLst>
            <a:ext uri="{FF2B5EF4-FFF2-40B4-BE49-F238E27FC236}">
              <a16:creationId xmlns:a16="http://schemas.microsoft.com/office/drawing/2014/main" id="{F428866F-8CA1-415E-B493-8A05ED66EB60}"/>
            </a:ext>
          </a:extLst>
        </xdr:cNvPr>
        <xdr:cNvSpPr/>
      </xdr:nvSpPr>
      <xdr:spPr>
        <a:xfrm>
          <a:off x="13652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60961</xdr:rowOff>
    </xdr:from>
    <xdr:to>
      <xdr:col>76</xdr:col>
      <xdr:colOff>114300</xdr:colOff>
      <xdr:row>86</xdr:row>
      <xdr:rowOff>78105</xdr:rowOff>
    </xdr:to>
    <xdr:cxnSp macro="">
      <xdr:nvCxnSpPr>
        <xdr:cNvPr id="637" name="直線コネクタ 636">
          <a:extLst>
            <a:ext uri="{FF2B5EF4-FFF2-40B4-BE49-F238E27FC236}">
              <a16:creationId xmlns:a16="http://schemas.microsoft.com/office/drawing/2014/main" id="{5DD8B871-B049-4CF6-A930-F2E3AA5A64F3}"/>
            </a:ext>
          </a:extLst>
        </xdr:cNvPr>
        <xdr:cNvCxnSpPr/>
      </xdr:nvCxnSpPr>
      <xdr:spPr>
        <a:xfrm flipV="1">
          <a:off x="13703300" y="14634211"/>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15875</xdr:rowOff>
    </xdr:from>
    <xdr:to>
      <xdr:col>67</xdr:col>
      <xdr:colOff>101600</xdr:colOff>
      <xdr:row>86</xdr:row>
      <xdr:rowOff>117475</xdr:rowOff>
    </xdr:to>
    <xdr:sp macro="" textlink="">
      <xdr:nvSpPr>
        <xdr:cNvPr id="638" name="楕円 637">
          <a:extLst>
            <a:ext uri="{FF2B5EF4-FFF2-40B4-BE49-F238E27FC236}">
              <a16:creationId xmlns:a16="http://schemas.microsoft.com/office/drawing/2014/main" id="{2C0DD977-1B42-407B-B9D2-62B4D8A8A0DB}"/>
            </a:ext>
          </a:extLst>
        </xdr:cNvPr>
        <xdr:cNvSpPr/>
      </xdr:nvSpPr>
      <xdr:spPr>
        <a:xfrm>
          <a:off x="12763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66675</xdr:rowOff>
    </xdr:from>
    <xdr:to>
      <xdr:col>71</xdr:col>
      <xdr:colOff>177800</xdr:colOff>
      <xdr:row>86</xdr:row>
      <xdr:rowOff>78105</xdr:rowOff>
    </xdr:to>
    <xdr:cxnSp macro="">
      <xdr:nvCxnSpPr>
        <xdr:cNvPr id="639" name="直線コネクタ 638">
          <a:extLst>
            <a:ext uri="{FF2B5EF4-FFF2-40B4-BE49-F238E27FC236}">
              <a16:creationId xmlns:a16="http://schemas.microsoft.com/office/drawing/2014/main" id="{9A3E638C-FB16-447F-8351-0A20B470B595}"/>
            </a:ext>
          </a:extLst>
        </xdr:cNvPr>
        <xdr:cNvCxnSpPr/>
      </xdr:nvCxnSpPr>
      <xdr:spPr>
        <a:xfrm>
          <a:off x="12814300" y="148113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640" name="n_1aveValue【児童館】&#10;有形固定資産減価償却率">
          <a:extLst>
            <a:ext uri="{FF2B5EF4-FFF2-40B4-BE49-F238E27FC236}">
              <a16:creationId xmlns:a16="http://schemas.microsoft.com/office/drawing/2014/main" id="{C04DACBE-23F8-4037-8019-EBECC9AAD10C}"/>
            </a:ext>
          </a:extLst>
        </xdr:cNvPr>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641" name="n_2aveValue【児童館】&#10;有形固定資産減価償却率">
          <a:extLst>
            <a:ext uri="{FF2B5EF4-FFF2-40B4-BE49-F238E27FC236}">
              <a16:creationId xmlns:a16="http://schemas.microsoft.com/office/drawing/2014/main" id="{FDC2CAF3-3D0D-43B2-A2B3-2B545E85D088}"/>
            </a:ext>
          </a:extLst>
        </xdr:cNvPr>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42" name="n_3aveValue【児童館】&#10;有形固定資産減価償却率">
          <a:extLst>
            <a:ext uri="{FF2B5EF4-FFF2-40B4-BE49-F238E27FC236}">
              <a16:creationId xmlns:a16="http://schemas.microsoft.com/office/drawing/2014/main" id="{F9455227-EA55-421E-9D47-CED31A3B1B4D}"/>
            </a:ext>
          </a:extLst>
        </xdr:cNvPr>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43" name="n_4aveValue【児童館】&#10;有形固定資産減価償却率">
          <a:extLst>
            <a:ext uri="{FF2B5EF4-FFF2-40B4-BE49-F238E27FC236}">
              <a16:creationId xmlns:a16="http://schemas.microsoft.com/office/drawing/2014/main" id="{0B1BC8BC-8E93-4C96-AD18-97DC31B7B126}"/>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644" name="n_1mainValue【児童館】&#10;有形固定資産減価償却率">
          <a:extLst>
            <a:ext uri="{FF2B5EF4-FFF2-40B4-BE49-F238E27FC236}">
              <a16:creationId xmlns:a16="http://schemas.microsoft.com/office/drawing/2014/main" id="{0C0D7D61-5341-43BA-936F-9E50FE9A9372}"/>
            </a:ext>
          </a:extLst>
        </xdr:cNvPr>
        <xdr:cNvSpPr txBox="1"/>
      </xdr:nvSpPr>
      <xdr:spPr>
        <a:xfrm>
          <a:off x="15266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645" name="n_2mainValue【児童館】&#10;有形固定資産減価償却率">
          <a:extLst>
            <a:ext uri="{FF2B5EF4-FFF2-40B4-BE49-F238E27FC236}">
              <a16:creationId xmlns:a16="http://schemas.microsoft.com/office/drawing/2014/main" id="{BCA96041-3FFA-4558-A227-5CEADB0D9384}"/>
            </a:ext>
          </a:extLst>
        </xdr:cNvPr>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120032</xdr:rowOff>
    </xdr:from>
    <xdr:ext cx="405111" cy="259045"/>
    <xdr:sp macro="" textlink="">
      <xdr:nvSpPr>
        <xdr:cNvPr id="646" name="n_3mainValue【児童館】&#10;有形固定資産減価償却率">
          <a:extLst>
            <a:ext uri="{FF2B5EF4-FFF2-40B4-BE49-F238E27FC236}">
              <a16:creationId xmlns:a16="http://schemas.microsoft.com/office/drawing/2014/main" id="{A11ED101-4815-41C7-AB94-517E3D440271}"/>
            </a:ext>
          </a:extLst>
        </xdr:cNvPr>
        <xdr:cNvSpPr txBox="1"/>
      </xdr:nvSpPr>
      <xdr:spPr>
        <a:xfrm>
          <a:off x="13500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108602</xdr:rowOff>
    </xdr:from>
    <xdr:ext cx="405111" cy="259045"/>
    <xdr:sp macro="" textlink="">
      <xdr:nvSpPr>
        <xdr:cNvPr id="647" name="n_4mainValue【児童館】&#10;有形固定資産減価償却率">
          <a:extLst>
            <a:ext uri="{FF2B5EF4-FFF2-40B4-BE49-F238E27FC236}">
              <a16:creationId xmlns:a16="http://schemas.microsoft.com/office/drawing/2014/main" id="{832E7336-67B5-46A1-A9FE-153ABF1D5BFC}"/>
            </a:ext>
          </a:extLst>
        </xdr:cNvPr>
        <xdr:cNvSpPr txBox="1"/>
      </xdr:nvSpPr>
      <xdr:spPr>
        <a:xfrm>
          <a:off x="126117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3A6466E5-8DCF-4ADE-9908-59A182D4DB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0CDA779C-6B5F-456E-BE02-FA6045AAD1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B96BA8CD-D303-4DBE-8324-0E79ABFC67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ED2967E1-2A5F-4F40-9AE2-47CCF6BFBD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F53020CA-ABDC-4233-8DEF-08B01610D9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3D89EE65-34E7-4682-91C7-BD4B3CD4C5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40D544AE-0F01-4198-A5B0-55BFA42F5E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5659D9A1-03A3-462A-B046-FFC5C890B1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D35A3E84-A36C-4A33-AB0C-E9D505BBC7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F494AD15-7D86-47B1-92E5-B7208C0FB5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a:extLst>
            <a:ext uri="{FF2B5EF4-FFF2-40B4-BE49-F238E27FC236}">
              <a16:creationId xmlns:a16="http://schemas.microsoft.com/office/drawing/2014/main" id="{03FE10F0-F09F-41BB-9180-3390608024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a:extLst>
            <a:ext uri="{FF2B5EF4-FFF2-40B4-BE49-F238E27FC236}">
              <a16:creationId xmlns:a16="http://schemas.microsoft.com/office/drawing/2014/main" id="{72C99958-0E3B-4E19-AC9D-79089CE520E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a:extLst>
            <a:ext uri="{FF2B5EF4-FFF2-40B4-BE49-F238E27FC236}">
              <a16:creationId xmlns:a16="http://schemas.microsoft.com/office/drawing/2014/main" id="{7C7FE1C2-50F7-4673-970B-806C3508413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a:extLst>
            <a:ext uri="{FF2B5EF4-FFF2-40B4-BE49-F238E27FC236}">
              <a16:creationId xmlns:a16="http://schemas.microsoft.com/office/drawing/2014/main" id="{18AD66A6-F66E-44EA-9416-093480A70C9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a:extLst>
            <a:ext uri="{FF2B5EF4-FFF2-40B4-BE49-F238E27FC236}">
              <a16:creationId xmlns:a16="http://schemas.microsoft.com/office/drawing/2014/main" id="{D79662A3-9183-4C5A-9C1A-7489BF7033C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a:extLst>
            <a:ext uri="{FF2B5EF4-FFF2-40B4-BE49-F238E27FC236}">
              <a16:creationId xmlns:a16="http://schemas.microsoft.com/office/drawing/2014/main" id="{C6BC1B38-2368-47F4-BE52-A7D251B67B6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a:extLst>
            <a:ext uri="{FF2B5EF4-FFF2-40B4-BE49-F238E27FC236}">
              <a16:creationId xmlns:a16="http://schemas.microsoft.com/office/drawing/2014/main" id="{48EC151A-0574-4B95-9309-DD57402E2F1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a:extLst>
            <a:ext uri="{FF2B5EF4-FFF2-40B4-BE49-F238E27FC236}">
              <a16:creationId xmlns:a16="http://schemas.microsoft.com/office/drawing/2014/main" id="{5EE1B1CD-2B3F-44AF-8E13-30745B05FF3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09499856-5C2A-413B-845D-A9C139C213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A74F83BC-D4C5-40DC-881E-C52A76441B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8A0E60E0-7E7E-41C5-B7BF-41E2CBA3BE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69" name="直線コネクタ 668">
          <a:extLst>
            <a:ext uri="{FF2B5EF4-FFF2-40B4-BE49-F238E27FC236}">
              <a16:creationId xmlns:a16="http://schemas.microsoft.com/office/drawing/2014/main" id="{091FD687-3A91-4505-9488-7B5231D57ABA}"/>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70" name="【児童館】&#10;一人当たり面積最小値テキスト">
          <a:extLst>
            <a:ext uri="{FF2B5EF4-FFF2-40B4-BE49-F238E27FC236}">
              <a16:creationId xmlns:a16="http://schemas.microsoft.com/office/drawing/2014/main" id="{E714E617-AC56-4C70-A143-4029E893EE76}"/>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71" name="直線コネクタ 670">
          <a:extLst>
            <a:ext uri="{FF2B5EF4-FFF2-40B4-BE49-F238E27FC236}">
              <a16:creationId xmlns:a16="http://schemas.microsoft.com/office/drawing/2014/main" id="{063D68EE-58F3-42D3-B01C-69D627A10F44}"/>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72" name="【児童館】&#10;一人当たり面積最大値テキスト">
          <a:extLst>
            <a:ext uri="{FF2B5EF4-FFF2-40B4-BE49-F238E27FC236}">
              <a16:creationId xmlns:a16="http://schemas.microsoft.com/office/drawing/2014/main" id="{F9C061DA-9A3D-4BB0-91E4-9924B0BCCA52}"/>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73" name="直線コネクタ 672">
          <a:extLst>
            <a:ext uri="{FF2B5EF4-FFF2-40B4-BE49-F238E27FC236}">
              <a16:creationId xmlns:a16="http://schemas.microsoft.com/office/drawing/2014/main" id="{F7FA2479-830F-44FC-B4BC-0F033B15C306}"/>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74" name="【児童館】&#10;一人当たり面積平均値テキスト">
          <a:extLst>
            <a:ext uri="{FF2B5EF4-FFF2-40B4-BE49-F238E27FC236}">
              <a16:creationId xmlns:a16="http://schemas.microsoft.com/office/drawing/2014/main" id="{59A99249-5D9A-4F48-8671-19FE6C24207C}"/>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75" name="フローチャート: 判断 674">
          <a:extLst>
            <a:ext uri="{FF2B5EF4-FFF2-40B4-BE49-F238E27FC236}">
              <a16:creationId xmlns:a16="http://schemas.microsoft.com/office/drawing/2014/main" id="{B9FEF80C-3E5D-4C65-B089-6FEA6099AC21}"/>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76" name="フローチャート: 判断 675">
          <a:extLst>
            <a:ext uri="{FF2B5EF4-FFF2-40B4-BE49-F238E27FC236}">
              <a16:creationId xmlns:a16="http://schemas.microsoft.com/office/drawing/2014/main" id="{AB527939-BA7B-4F0A-98E4-DCBD9F06F176}"/>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77" name="フローチャート: 判断 676">
          <a:extLst>
            <a:ext uri="{FF2B5EF4-FFF2-40B4-BE49-F238E27FC236}">
              <a16:creationId xmlns:a16="http://schemas.microsoft.com/office/drawing/2014/main" id="{A7841FA9-6A27-4510-A847-20E595EAB785}"/>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78" name="フローチャート: 判断 677">
          <a:extLst>
            <a:ext uri="{FF2B5EF4-FFF2-40B4-BE49-F238E27FC236}">
              <a16:creationId xmlns:a16="http://schemas.microsoft.com/office/drawing/2014/main" id="{913AA7A0-85A2-4A7A-B248-D62522BB0743}"/>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679" name="フローチャート: 判断 678">
          <a:extLst>
            <a:ext uri="{FF2B5EF4-FFF2-40B4-BE49-F238E27FC236}">
              <a16:creationId xmlns:a16="http://schemas.microsoft.com/office/drawing/2014/main" id="{18E1242F-7302-430D-82C1-F088276FA301}"/>
            </a:ext>
          </a:extLst>
        </xdr:cNvPr>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A5378D10-BD64-4EF3-A4EE-0158ACF8CB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3C7E2BE5-6F87-4198-B420-1744680214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B71AD9AD-D77D-41BA-A2B6-C44C1028CB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0D24379-D079-4FBE-8225-376DC0A18C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60005C01-3C72-4823-804D-EE9F3CDBFD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685" name="楕円 684">
          <a:extLst>
            <a:ext uri="{FF2B5EF4-FFF2-40B4-BE49-F238E27FC236}">
              <a16:creationId xmlns:a16="http://schemas.microsoft.com/office/drawing/2014/main" id="{BDC9E595-D643-4D5B-861E-1936A643B468}"/>
            </a:ext>
          </a:extLst>
        </xdr:cNvPr>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686" name="楕円 685">
          <a:extLst>
            <a:ext uri="{FF2B5EF4-FFF2-40B4-BE49-F238E27FC236}">
              <a16:creationId xmlns:a16="http://schemas.microsoft.com/office/drawing/2014/main" id="{46183D85-18C8-45DF-84F7-848FD8F95127}"/>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99822</xdr:rowOff>
    </xdr:to>
    <xdr:cxnSp macro="">
      <xdr:nvCxnSpPr>
        <xdr:cNvPr id="687" name="直線コネクタ 686">
          <a:extLst>
            <a:ext uri="{FF2B5EF4-FFF2-40B4-BE49-F238E27FC236}">
              <a16:creationId xmlns:a16="http://schemas.microsoft.com/office/drawing/2014/main" id="{7EF645F8-234B-4DD6-8A8D-185A11EF3286}"/>
            </a:ext>
          </a:extLst>
        </xdr:cNvPr>
        <xdr:cNvCxnSpPr/>
      </xdr:nvCxnSpPr>
      <xdr:spPr>
        <a:xfrm flipV="1">
          <a:off x="20434300" y="1466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8" name="楕円 687">
          <a:extLst>
            <a:ext uri="{FF2B5EF4-FFF2-40B4-BE49-F238E27FC236}">
              <a16:creationId xmlns:a16="http://schemas.microsoft.com/office/drawing/2014/main" id="{9D41F2C6-76B9-4A47-9C44-37B200B69D55}"/>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689" name="直線コネクタ 688">
          <a:extLst>
            <a:ext uri="{FF2B5EF4-FFF2-40B4-BE49-F238E27FC236}">
              <a16:creationId xmlns:a16="http://schemas.microsoft.com/office/drawing/2014/main" id="{22B664E8-0AF9-4D76-8A9B-63F31B7E2B6C}"/>
            </a:ext>
          </a:extLst>
        </xdr:cNvPr>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690" name="楕円 689">
          <a:extLst>
            <a:ext uri="{FF2B5EF4-FFF2-40B4-BE49-F238E27FC236}">
              <a16:creationId xmlns:a16="http://schemas.microsoft.com/office/drawing/2014/main" id="{823D2506-2025-4578-985F-8A4001DA5DC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691" name="直線コネクタ 690">
          <a:extLst>
            <a:ext uri="{FF2B5EF4-FFF2-40B4-BE49-F238E27FC236}">
              <a16:creationId xmlns:a16="http://schemas.microsoft.com/office/drawing/2014/main" id="{6B685D22-D71B-48A2-B0EA-B42F93359C07}"/>
            </a:ext>
          </a:extLst>
        </xdr:cNvPr>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692" name="n_1aveValue【児童館】&#10;一人当たり面積">
          <a:extLst>
            <a:ext uri="{FF2B5EF4-FFF2-40B4-BE49-F238E27FC236}">
              <a16:creationId xmlns:a16="http://schemas.microsoft.com/office/drawing/2014/main" id="{F5B9874B-2E67-4716-BBDB-8F102036E0F9}"/>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693" name="n_2aveValue【児童館】&#10;一人当たり面積">
          <a:extLst>
            <a:ext uri="{FF2B5EF4-FFF2-40B4-BE49-F238E27FC236}">
              <a16:creationId xmlns:a16="http://schemas.microsoft.com/office/drawing/2014/main" id="{2D551010-F171-49F2-B767-E5DB99FEFCE2}"/>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94" name="n_3aveValue【児童館】&#10;一人当たり面積">
          <a:extLst>
            <a:ext uri="{FF2B5EF4-FFF2-40B4-BE49-F238E27FC236}">
              <a16:creationId xmlns:a16="http://schemas.microsoft.com/office/drawing/2014/main" id="{8EE8BED1-6B07-4DE7-83B5-ADF8E8299051}"/>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695" name="n_4aveValue【児童館】&#10;一人当たり面積">
          <a:extLst>
            <a:ext uri="{FF2B5EF4-FFF2-40B4-BE49-F238E27FC236}">
              <a16:creationId xmlns:a16="http://schemas.microsoft.com/office/drawing/2014/main" id="{D78BD71D-F54A-44BF-9A1B-20C3152E9E61}"/>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696" name="n_1mainValue【児童館】&#10;一人当たり面積">
          <a:extLst>
            <a:ext uri="{FF2B5EF4-FFF2-40B4-BE49-F238E27FC236}">
              <a16:creationId xmlns:a16="http://schemas.microsoft.com/office/drawing/2014/main" id="{790F24BC-993D-4E3B-A69F-BAC966513FAD}"/>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697" name="n_2mainValue【児童館】&#10;一人当たり面積">
          <a:extLst>
            <a:ext uri="{FF2B5EF4-FFF2-40B4-BE49-F238E27FC236}">
              <a16:creationId xmlns:a16="http://schemas.microsoft.com/office/drawing/2014/main" id="{F1CF85E6-9C3F-4D1A-B6B7-117ABDDA3D34}"/>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698" name="n_3mainValue【児童館】&#10;一人当たり面積">
          <a:extLst>
            <a:ext uri="{FF2B5EF4-FFF2-40B4-BE49-F238E27FC236}">
              <a16:creationId xmlns:a16="http://schemas.microsoft.com/office/drawing/2014/main" id="{C6F3CF2E-4998-4063-8533-5AC74B19C749}"/>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699" name="n_4mainValue【児童館】&#10;一人当たり面積">
          <a:extLst>
            <a:ext uri="{FF2B5EF4-FFF2-40B4-BE49-F238E27FC236}">
              <a16:creationId xmlns:a16="http://schemas.microsoft.com/office/drawing/2014/main" id="{09ACA1BF-A05F-4906-AA17-12FD8B233AF2}"/>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1443795A-DCD5-456E-AD73-732DA244E9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3E11C0FF-DA8D-42B2-8561-3986A30A20B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2FD48BBA-A74C-4E1F-9D90-B681FB09A3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CFF80175-CCC8-4F4A-8373-2C0B514FED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F4A66B53-992A-4219-8ECE-BEAF41E886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0B92877D-6D07-4DCB-8285-E0DD4FCF96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E0C7F243-662D-4DA8-A2E7-A4CBB5CCBD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8ED90AA2-B55F-4B9D-A740-5C333B0C77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6FEE73F9-B486-4D20-9830-B365680017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841566DB-6403-4071-ABB8-82F0331A3C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B5E79256-805E-4454-99F0-1CEB49CC0A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2374AE68-4AA5-4A21-9CF9-C5E9AC40A65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E5818A4E-EC2B-4525-BD0D-1FB298FB8CB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A96AF6E4-001A-4418-831F-24F63D43C90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a:extLst>
            <a:ext uri="{FF2B5EF4-FFF2-40B4-BE49-F238E27FC236}">
              <a16:creationId xmlns:a16="http://schemas.microsoft.com/office/drawing/2014/main" id="{8D674FF5-A86E-4F72-B709-3C8A708FA30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DF398DB0-7B8F-438B-AEEE-A6735B89909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a:extLst>
            <a:ext uri="{FF2B5EF4-FFF2-40B4-BE49-F238E27FC236}">
              <a16:creationId xmlns:a16="http://schemas.microsoft.com/office/drawing/2014/main" id="{FA4954CD-60D1-4CF5-9E78-711CFF58502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B2C88240-3305-47C7-91B4-1A1EEBB8D8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a:extLst>
            <a:ext uri="{FF2B5EF4-FFF2-40B4-BE49-F238E27FC236}">
              <a16:creationId xmlns:a16="http://schemas.microsoft.com/office/drawing/2014/main" id="{B11E0480-E77B-4132-91D2-D7E125B4FD2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A2469516-716B-4BCB-A9A5-24049C682BC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a:extLst>
            <a:ext uri="{FF2B5EF4-FFF2-40B4-BE49-F238E27FC236}">
              <a16:creationId xmlns:a16="http://schemas.microsoft.com/office/drawing/2014/main" id="{27E762A8-0C3C-4F42-A251-84331DB065B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194F04B7-1099-488A-B49B-70BED3FB36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a:extLst>
            <a:ext uri="{FF2B5EF4-FFF2-40B4-BE49-F238E27FC236}">
              <a16:creationId xmlns:a16="http://schemas.microsoft.com/office/drawing/2014/main" id="{D2CF6101-DE46-4311-AE41-8F5C60C6060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AEE5F623-5DD5-4B54-94C3-150525DAD3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131445</xdr:rowOff>
    </xdr:from>
    <xdr:to>
      <xdr:col>85</xdr:col>
      <xdr:colOff>126364</xdr:colOff>
      <xdr:row>108</xdr:row>
      <xdr:rowOff>152400</xdr:rowOff>
    </xdr:to>
    <xdr:cxnSp macro="">
      <xdr:nvCxnSpPr>
        <xdr:cNvPr id="724" name="直線コネクタ 723">
          <a:extLst>
            <a:ext uri="{FF2B5EF4-FFF2-40B4-BE49-F238E27FC236}">
              <a16:creationId xmlns:a16="http://schemas.microsoft.com/office/drawing/2014/main" id="{89DB9F13-F63B-4A56-A681-EA544DB0A2FF}"/>
            </a:ext>
          </a:extLst>
        </xdr:cNvPr>
        <xdr:cNvCxnSpPr/>
      </xdr:nvCxnSpPr>
      <xdr:spPr>
        <a:xfrm flipV="1">
          <a:off x="16318864" y="1744789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5" name="【公民館】&#10;有形固定資産減価償却率最小値テキスト">
          <a:extLst>
            <a:ext uri="{FF2B5EF4-FFF2-40B4-BE49-F238E27FC236}">
              <a16:creationId xmlns:a16="http://schemas.microsoft.com/office/drawing/2014/main" id="{AF5FE2CA-71B5-457C-BC9B-95D89A4C1C5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6" name="直線コネクタ 725">
          <a:extLst>
            <a:ext uri="{FF2B5EF4-FFF2-40B4-BE49-F238E27FC236}">
              <a16:creationId xmlns:a16="http://schemas.microsoft.com/office/drawing/2014/main" id="{37E9702D-96C5-4B92-9AA1-79B3D0A6F54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78122</xdr:rowOff>
    </xdr:from>
    <xdr:ext cx="405111" cy="259045"/>
    <xdr:sp macro="" textlink="">
      <xdr:nvSpPr>
        <xdr:cNvPr id="727" name="【公民館】&#10;有形固定資産減価償却率最大値テキスト">
          <a:extLst>
            <a:ext uri="{FF2B5EF4-FFF2-40B4-BE49-F238E27FC236}">
              <a16:creationId xmlns:a16="http://schemas.microsoft.com/office/drawing/2014/main" id="{8AFC74E9-5656-498F-A604-7E1DCD791CAC}"/>
            </a:ext>
          </a:extLst>
        </xdr:cNvPr>
        <xdr:cNvSpPr txBox="1"/>
      </xdr:nvSpPr>
      <xdr:spPr>
        <a:xfrm>
          <a:off x="16357600" y="1722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131445</xdr:rowOff>
    </xdr:from>
    <xdr:to>
      <xdr:col>86</xdr:col>
      <xdr:colOff>25400</xdr:colOff>
      <xdr:row>101</xdr:row>
      <xdr:rowOff>131445</xdr:rowOff>
    </xdr:to>
    <xdr:cxnSp macro="">
      <xdr:nvCxnSpPr>
        <xdr:cNvPr id="728" name="直線コネクタ 727">
          <a:extLst>
            <a:ext uri="{FF2B5EF4-FFF2-40B4-BE49-F238E27FC236}">
              <a16:creationId xmlns:a16="http://schemas.microsoft.com/office/drawing/2014/main" id="{1C65FCBC-6A37-4BCA-854B-33467FD69F7F}"/>
            </a:ext>
          </a:extLst>
        </xdr:cNvPr>
        <xdr:cNvCxnSpPr/>
      </xdr:nvCxnSpPr>
      <xdr:spPr>
        <a:xfrm>
          <a:off x="16230600" y="1744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29" name="【公民館】&#10;有形固定資産減価償却率平均値テキスト">
          <a:extLst>
            <a:ext uri="{FF2B5EF4-FFF2-40B4-BE49-F238E27FC236}">
              <a16:creationId xmlns:a16="http://schemas.microsoft.com/office/drawing/2014/main" id="{D020A9E7-A43B-4D83-8433-731BE3D2DC7F}"/>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30" name="フローチャート: 判断 729">
          <a:extLst>
            <a:ext uri="{FF2B5EF4-FFF2-40B4-BE49-F238E27FC236}">
              <a16:creationId xmlns:a16="http://schemas.microsoft.com/office/drawing/2014/main" id="{08292A58-32BC-4D2F-986C-71466F98B471}"/>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170180</xdr:rowOff>
    </xdr:from>
    <xdr:to>
      <xdr:col>81</xdr:col>
      <xdr:colOff>101600</xdr:colOff>
      <xdr:row>105</xdr:row>
      <xdr:rowOff>100330</xdr:rowOff>
    </xdr:to>
    <xdr:sp macro="" textlink="">
      <xdr:nvSpPr>
        <xdr:cNvPr id="731" name="フローチャート: 判断 730">
          <a:extLst>
            <a:ext uri="{FF2B5EF4-FFF2-40B4-BE49-F238E27FC236}">
              <a16:creationId xmlns:a16="http://schemas.microsoft.com/office/drawing/2014/main" id="{2A4202D7-660D-4A32-A25A-29D528C50A18}"/>
            </a:ext>
          </a:extLst>
        </xdr:cNvPr>
        <xdr:cNvSpPr/>
      </xdr:nvSpPr>
      <xdr:spPr>
        <a:xfrm>
          <a:off x="15430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164464</xdr:rowOff>
    </xdr:from>
    <xdr:to>
      <xdr:col>76</xdr:col>
      <xdr:colOff>165100</xdr:colOff>
      <xdr:row>105</xdr:row>
      <xdr:rowOff>94614</xdr:rowOff>
    </xdr:to>
    <xdr:sp macro="" textlink="">
      <xdr:nvSpPr>
        <xdr:cNvPr id="732" name="フローチャート: 判断 731">
          <a:extLst>
            <a:ext uri="{FF2B5EF4-FFF2-40B4-BE49-F238E27FC236}">
              <a16:creationId xmlns:a16="http://schemas.microsoft.com/office/drawing/2014/main" id="{D9CB9194-FC16-4120-91EA-F54995A6B891}"/>
            </a:ext>
          </a:extLst>
        </xdr:cNvPr>
        <xdr:cNvSpPr/>
      </xdr:nvSpPr>
      <xdr:spPr>
        <a:xfrm>
          <a:off x="14541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33" name="フローチャート: 判断 732">
          <a:extLst>
            <a:ext uri="{FF2B5EF4-FFF2-40B4-BE49-F238E27FC236}">
              <a16:creationId xmlns:a16="http://schemas.microsoft.com/office/drawing/2014/main" id="{00BF53F7-DD33-407C-8A3D-DCDDA5596CD6}"/>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133986</xdr:rowOff>
    </xdr:from>
    <xdr:to>
      <xdr:col>67</xdr:col>
      <xdr:colOff>101600</xdr:colOff>
      <xdr:row>105</xdr:row>
      <xdr:rowOff>64136</xdr:rowOff>
    </xdr:to>
    <xdr:sp macro="" textlink="">
      <xdr:nvSpPr>
        <xdr:cNvPr id="734" name="フローチャート: 判断 733">
          <a:extLst>
            <a:ext uri="{FF2B5EF4-FFF2-40B4-BE49-F238E27FC236}">
              <a16:creationId xmlns:a16="http://schemas.microsoft.com/office/drawing/2014/main" id="{CA286B83-02A5-46AE-9C1E-17866F26787D}"/>
            </a:ext>
          </a:extLst>
        </xdr:cNvPr>
        <xdr:cNvSpPr/>
      </xdr:nvSpPr>
      <xdr:spPr>
        <a:xfrm>
          <a:off x="12763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D34D55-2FBA-4EE7-9E36-9D80B15D98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3BFEFB1-A561-444B-A92E-F88D61E18F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9AD1FA7-77BC-4FD1-A34A-0266299BC3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040706B-39A5-4DB9-AC9E-20864CACCE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31AA397-AE71-48AA-9AB6-8BDEFA099A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40" name="楕円 739">
          <a:extLst>
            <a:ext uri="{FF2B5EF4-FFF2-40B4-BE49-F238E27FC236}">
              <a16:creationId xmlns:a16="http://schemas.microsoft.com/office/drawing/2014/main" id="{ECDDBEE8-F326-4E42-82CF-C98542AEB741}"/>
            </a:ext>
          </a:extLst>
        </xdr:cNvPr>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65405</xdr:rowOff>
    </xdr:from>
    <xdr:to>
      <xdr:col>76</xdr:col>
      <xdr:colOff>165100</xdr:colOff>
      <xdr:row>102</xdr:row>
      <xdr:rowOff>167005</xdr:rowOff>
    </xdr:to>
    <xdr:sp macro="" textlink="">
      <xdr:nvSpPr>
        <xdr:cNvPr id="741" name="楕円 740">
          <a:extLst>
            <a:ext uri="{FF2B5EF4-FFF2-40B4-BE49-F238E27FC236}">
              <a16:creationId xmlns:a16="http://schemas.microsoft.com/office/drawing/2014/main" id="{109BC896-147A-4403-8713-98BDC389DBC2}"/>
            </a:ext>
          </a:extLst>
        </xdr:cNvPr>
        <xdr:cNvSpPr/>
      </xdr:nvSpPr>
      <xdr:spPr>
        <a:xfrm>
          <a:off x="14541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116205</xdr:rowOff>
    </xdr:from>
    <xdr:to>
      <xdr:col>81</xdr:col>
      <xdr:colOff>50800</xdr:colOff>
      <xdr:row>102</xdr:row>
      <xdr:rowOff>167639</xdr:rowOff>
    </xdr:to>
    <xdr:cxnSp macro="">
      <xdr:nvCxnSpPr>
        <xdr:cNvPr id="742" name="直線コネクタ 741">
          <a:extLst>
            <a:ext uri="{FF2B5EF4-FFF2-40B4-BE49-F238E27FC236}">
              <a16:creationId xmlns:a16="http://schemas.microsoft.com/office/drawing/2014/main" id="{79672AB1-A61A-4183-ADF4-9E5E2DD2F66C}"/>
            </a:ext>
          </a:extLst>
        </xdr:cNvPr>
        <xdr:cNvCxnSpPr/>
      </xdr:nvCxnSpPr>
      <xdr:spPr>
        <a:xfrm>
          <a:off x="14592300" y="176041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15875</xdr:rowOff>
    </xdr:from>
    <xdr:to>
      <xdr:col>72</xdr:col>
      <xdr:colOff>38100</xdr:colOff>
      <xdr:row>102</xdr:row>
      <xdr:rowOff>117475</xdr:rowOff>
    </xdr:to>
    <xdr:sp macro="" textlink="">
      <xdr:nvSpPr>
        <xdr:cNvPr id="743" name="楕円 742">
          <a:extLst>
            <a:ext uri="{FF2B5EF4-FFF2-40B4-BE49-F238E27FC236}">
              <a16:creationId xmlns:a16="http://schemas.microsoft.com/office/drawing/2014/main" id="{31729552-6ED4-4225-B1F3-B9F039ECD3B4}"/>
            </a:ext>
          </a:extLst>
        </xdr:cNvPr>
        <xdr:cNvSpPr/>
      </xdr:nvSpPr>
      <xdr:spPr>
        <a:xfrm>
          <a:off x="13652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66675</xdr:rowOff>
    </xdr:from>
    <xdr:to>
      <xdr:col>76</xdr:col>
      <xdr:colOff>114300</xdr:colOff>
      <xdr:row>102</xdr:row>
      <xdr:rowOff>116205</xdr:rowOff>
    </xdr:to>
    <xdr:cxnSp macro="">
      <xdr:nvCxnSpPr>
        <xdr:cNvPr id="744" name="直線コネクタ 743">
          <a:extLst>
            <a:ext uri="{FF2B5EF4-FFF2-40B4-BE49-F238E27FC236}">
              <a16:creationId xmlns:a16="http://schemas.microsoft.com/office/drawing/2014/main" id="{C84A1596-78DA-48B7-8A7A-1BF2D5AC6DA2}"/>
            </a:ext>
          </a:extLst>
        </xdr:cNvPr>
        <xdr:cNvCxnSpPr/>
      </xdr:nvCxnSpPr>
      <xdr:spPr>
        <a:xfrm>
          <a:off x="13703300" y="175545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130175</xdr:rowOff>
    </xdr:from>
    <xdr:to>
      <xdr:col>67</xdr:col>
      <xdr:colOff>101600</xdr:colOff>
      <xdr:row>101</xdr:row>
      <xdr:rowOff>60325</xdr:rowOff>
    </xdr:to>
    <xdr:sp macro="" textlink="">
      <xdr:nvSpPr>
        <xdr:cNvPr id="745" name="楕円 744">
          <a:extLst>
            <a:ext uri="{FF2B5EF4-FFF2-40B4-BE49-F238E27FC236}">
              <a16:creationId xmlns:a16="http://schemas.microsoft.com/office/drawing/2014/main" id="{F3B82B9B-BC5D-40B7-A55B-90DECE1E4420}"/>
            </a:ext>
          </a:extLst>
        </xdr:cNvPr>
        <xdr:cNvSpPr/>
      </xdr:nvSpPr>
      <xdr:spPr>
        <a:xfrm>
          <a:off x="127635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xdr:rowOff>
    </xdr:from>
    <xdr:to>
      <xdr:col>71</xdr:col>
      <xdr:colOff>177800</xdr:colOff>
      <xdr:row>102</xdr:row>
      <xdr:rowOff>66675</xdr:rowOff>
    </xdr:to>
    <xdr:cxnSp macro="">
      <xdr:nvCxnSpPr>
        <xdr:cNvPr id="746" name="直線コネクタ 745">
          <a:extLst>
            <a:ext uri="{FF2B5EF4-FFF2-40B4-BE49-F238E27FC236}">
              <a16:creationId xmlns:a16="http://schemas.microsoft.com/office/drawing/2014/main" id="{97F009EF-A316-464F-8B66-6C1653D065A0}"/>
            </a:ext>
          </a:extLst>
        </xdr:cNvPr>
        <xdr:cNvCxnSpPr/>
      </xdr:nvCxnSpPr>
      <xdr:spPr>
        <a:xfrm>
          <a:off x="12814300" y="173259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91457</xdr:rowOff>
    </xdr:from>
    <xdr:ext cx="405111" cy="259045"/>
    <xdr:sp macro="" textlink="">
      <xdr:nvSpPr>
        <xdr:cNvPr id="747" name="n_1aveValue【公民館】&#10;有形固定資産減価償却率">
          <a:extLst>
            <a:ext uri="{FF2B5EF4-FFF2-40B4-BE49-F238E27FC236}">
              <a16:creationId xmlns:a16="http://schemas.microsoft.com/office/drawing/2014/main" id="{D62C4D3A-3EB2-46E6-B59E-78A1F4248CFF}"/>
            </a:ext>
          </a:extLst>
        </xdr:cNvPr>
        <xdr:cNvSpPr txBox="1"/>
      </xdr:nvSpPr>
      <xdr:spPr>
        <a:xfrm>
          <a:off x="15266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85741</xdr:rowOff>
    </xdr:from>
    <xdr:ext cx="405111" cy="259045"/>
    <xdr:sp macro="" textlink="">
      <xdr:nvSpPr>
        <xdr:cNvPr id="748" name="n_2aveValue【公民館】&#10;有形固定資産減価償却率">
          <a:extLst>
            <a:ext uri="{FF2B5EF4-FFF2-40B4-BE49-F238E27FC236}">
              <a16:creationId xmlns:a16="http://schemas.microsoft.com/office/drawing/2014/main" id="{BD2790D2-3CEB-4659-BB3E-AC0D49FCC1C0}"/>
            </a:ext>
          </a:extLst>
        </xdr:cNvPr>
        <xdr:cNvSpPr txBox="1"/>
      </xdr:nvSpPr>
      <xdr:spPr>
        <a:xfrm>
          <a:off x="14389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49" name="n_3aveValue【公民館】&#10;有形固定資産減価償却率">
          <a:extLst>
            <a:ext uri="{FF2B5EF4-FFF2-40B4-BE49-F238E27FC236}">
              <a16:creationId xmlns:a16="http://schemas.microsoft.com/office/drawing/2014/main" id="{411B81C8-A309-4BC4-9A9F-64921A688C0B}"/>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55263</xdr:rowOff>
    </xdr:from>
    <xdr:ext cx="405111" cy="259045"/>
    <xdr:sp macro="" textlink="">
      <xdr:nvSpPr>
        <xdr:cNvPr id="750" name="n_4aveValue【公民館】&#10;有形固定資産減価償却率">
          <a:extLst>
            <a:ext uri="{FF2B5EF4-FFF2-40B4-BE49-F238E27FC236}">
              <a16:creationId xmlns:a16="http://schemas.microsoft.com/office/drawing/2014/main" id="{10C13AFD-4CAB-49DF-A1F2-38FA0C603D55}"/>
            </a:ext>
          </a:extLst>
        </xdr:cNvPr>
        <xdr:cNvSpPr txBox="1"/>
      </xdr:nvSpPr>
      <xdr:spPr>
        <a:xfrm>
          <a:off x="12611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51" name="n_1mainValue【公民館】&#10;有形固定資産減価償却率">
          <a:extLst>
            <a:ext uri="{FF2B5EF4-FFF2-40B4-BE49-F238E27FC236}">
              <a16:creationId xmlns:a16="http://schemas.microsoft.com/office/drawing/2014/main" id="{D42BEFE7-3135-4B65-8DBB-36C68AEE0628}"/>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12082</xdr:rowOff>
    </xdr:from>
    <xdr:ext cx="405111" cy="259045"/>
    <xdr:sp macro="" textlink="">
      <xdr:nvSpPr>
        <xdr:cNvPr id="752" name="n_2mainValue【公民館】&#10;有形固定資産減価償却率">
          <a:extLst>
            <a:ext uri="{FF2B5EF4-FFF2-40B4-BE49-F238E27FC236}">
              <a16:creationId xmlns:a16="http://schemas.microsoft.com/office/drawing/2014/main" id="{E046A72C-A029-4F37-911C-E4C61246F365}"/>
            </a:ext>
          </a:extLst>
        </xdr:cNvPr>
        <xdr:cNvSpPr txBox="1"/>
      </xdr:nvSpPr>
      <xdr:spPr>
        <a:xfrm>
          <a:off x="14389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134002</xdr:rowOff>
    </xdr:from>
    <xdr:ext cx="405111" cy="259045"/>
    <xdr:sp macro="" textlink="">
      <xdr:nvSpPr>
        <xdr:cNvPr id="753" name="n_3mainValue【公民館】&#10;有形固定資産減価償却率">
          <a:extLst>
            <a:ext uri="{FF2B5EF4-FFF2-40B4-BE49-F238E27FC236}">
              <a16:creationId xmlns:a16="http://schemas.microsoft.com/office/drawing/2014/main" id="{BF2A2CF3-FC7A-4F41-ABFE-6CACF4AEA586}"/>
            </a:ext>
          </a:extLst>
        </xdr:cNvPr>
        <xdr:cNvSpPr txBox="1"/>
      </xdr:nvSpPr>
      <xdr:spPr>
        <a:xfrm>
          <a:off x="135007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76852</xdr:rowOff>
    </xdr:from>
    <xdr:ext cx="405111" cy="259045"/>
    <xdr:sp macro="" textlink="">
      <xdr:nvSpPr>
        <xdr:cNvPr id="754" name="n_4mainValue【公民館】&#10;有形固定資産減価償却率">
          <a:extLst>
            <a:ext uri="{FF2B5EF4-FFF2-40B4-BE49-F238E27FC236}">
              <a16:creationId xmlns:a16="http://schemas.microsoft.com/office/drawing/2014/main" id="{D50E217C-53D0-4786-AB50-DB6DA5C4F4AA}"/>
            </a:ext>
          </a:extLst>
        </xdr:cNvPr>
        <xdr:cNvSpPr txBox="1"/>
      </xdr:nvSpPr>
      <xdr:spPr>
        <a:xfrm>
          <a:off x="1261174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076B0BDC-DF41-4565-B112-3263436B21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AE2993BE-5C10-4529-87C2-59F99EADD1F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32CF2813-98A8-49F9-BDEE-A495E501F7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B1E36C45-38E7-4A87-80DA-E4EC9CD9BD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C257276C-17C8-44D4-BAFE-7A70A32185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D3C11CCA-3CDE-46F9-8774-F4029FFC41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692EFC85-CF57-470D-8143-130924D44E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7210B61A-0798-41AC-93E7-D435B85697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749BF179-3853-43B9-BB5B-EE40D3999F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226BA0E0-B164-4D36-B0B9-69DD26EF0B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a:extLst>
            <a:ext uri="{FF2B5EF4-FFF2-40B4-BE49-F238E27FC236}">
              <a16:creationId xmlns:a16="http://schemas.microsoft.com/office/drawing/2014/main" id="{CF7F8B71-CAAF-460F-8DEB-C8D23235EC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C2EF9C41-CC4C-42F8-802F-0A2515BACE2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a:extLst>
            <a:ext uri="{FF2B5EF4-FFF2-40B4-BE49-F238E27FC236}">
              <a16:creationId xmlns:a16="http://schemas.microsoft.com/office/drawing/2014/main" id="{4B9CA171-34E0-4CB1-917B-2447201A0F5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a:extLst>
            <a:ext uri="{FF2B5EF4-FFF2-40B4-BE49-F238E27FC236}">
              <a16:creationId xmlns:a16="http://schemas.microsoft.com/office/drawing/2014/main" id="{72B28295-E08D-4B69-9563-272C6842FB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a:extLst>
            <a:ext uri="{FF2B5EF4-FFF2-40B4-BE49-F238E27FC236}">
              <a16:creationId xmlns:a16="http://schemas.microsoft.com/office/drawing/2014/main" id="{9169B1E2-DEE8-461D-A0C2-5FEBF45E903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a:extLst>
            <a:ext uri="{FF2B5EF4-FFF2-40B4-BE49-F238E27FC236}">
              <a16:creationId xmlns:a16="http://schemas.microsoft.com/office/drawing/2014/main" id="{ED54A763-D668-4607-AFE3-81C32A75B3A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a:extLst>
            <a:ext uri="{FF2B5EF4-FFF2-40B4-BE49-F238E27FC236}">
              <a16:creationId xmlns:a16="http://schemas.microsoft.com/office/drawing/2014/main" id="{881EC85D-AF41-438C-9021-5DA5BD2A28D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a:extLst>
            <a:ext uri="{FF2B5EF4-FFF2-40B4-BE49-F238E27FC236}">
              <a16:creationId xmlns:a16="http://schemas.microsoft.com/office/drawing/2014/main" id="{5F006E2F-7ABE-41F3-AF4C-AE50BF103C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a:extLst>
            <a:ext uri="{FF2B5EF4-FFF2-40B4-BE49-F238E27FC236}">
              <a16:creationId xmlns:a16="http://schemas.microsoft.com/office/drawing/2014/main" id="{1AD0AC9F-88A5-45CE-B2F1-260AA8EA23C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a:extLst>
            <a:ext uri="{FF2B5EF4-FFF2-40B4-BE49-F238E27FC236}">
              <a16:creationId xmlns:a16="http://schemas.microsoft.com/office/drawing/2014/main" id="{FE3C94A3-2D82-41C0-8C76-FC44F00D987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a:extLst>
            <a:ext uri="{FF2B5EF4-FFF2-40B4-BE49-F238E27FC236}">
              <a16:creationId xmlns:a16="http://schemas.microsoft.com/office/drawing/2014/main" id="{2A184741-029B-4510-A188-F17AE365254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a:extLst>
            <a:ext uri="{FF2B5EF4-FFF2-40B4-BE49-F238E27FC236}">
              <a16:creationId xmlns:a16="http://schemas.microsoft.com/office/drawing/2014/main" id="{5890F9ED-9B33-41D4-B179-C3F3C810561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6E0C4123-D5AB-4CC6-B1F0-D662EB8D99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A00A1E27-DF4C-4E34-8A6B-2926C65291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99007461-44A6-4C9A-8A27-4E3894E39A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80" name="直線コネクタ 779">
          <a:extLst>
            <a:ext uri="{FF2B5EF4-FFF2-40B4-BE49-F238E27FC236}">
              <a16:creationId xmlns:a16="http://schemas.microsoft.com/office/drawing/2014/main" id="{4CD5D73B-B06A-4EDF-B7F8-962E4A74F723}"/>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81" name="【公民館】&#10;一人当たり面積最小値テキスト">
          <a:extLst>
            <a:ext uri="{FF2B5EF4-FFF2-40B4-BE49-F238E27FC236}">
              <a16:creationId xmlns:a16="http://schemas.microsoft.com/office/drawing/2014/main" id="{1CB27DED-9B67-4242-AC3B-E74B561042BD}"/>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82" name="直線コネクタ 781">
          <a:extLst>
            <a:ext uri="{FF2B5EF4-FFF2-40B4-BE49-F238E27FC236}">
              <a16:creationId xmlns:a16="http://schemas.microsoft.com/office/drawing/2014/main" id="{3773ECC9-CF04-4C21-95C2-6AEC7B64FD60}"/>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83" name="【公民館】&#10;一人当たり面積最大値テキスト">
          <a:extLst>
            <a:ext uri="{FF2B5EF4-FFF2-40B4-BE49-F238E27FC236}">
              <a16:creationId xmlns:a16="http://schemas.microsoft.com/office/drawing/2014/main" id="{0F6A00FB-9F1A-495D-876E-A1A8EE5D83E4}"/>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84" name="直線コネクタ 783">
          <a:extLst>
            <a:ext uri="{FF2B5EF4-FFF2-40B4-BE49-F238E27FC236}">
              <a16:creationId xmlns:a16="http://schemas.microsoft.com/office/drawing/2014/main" id="{3943819D-C359-4C9D-BDEC-AE9F19D922A6}"/>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785" name="【公民館】&#10;一人当たり面積平均値テキスト">
          <a:extLst>
            <a:ext uri="{FF2B5EF4-FFF2-40B4-BE49-F238E27FC236}">
              <a16:creationId xmlns:a16="http://schemas.microsoft.com/office/drawing/2014/main" id="{CBDC2692-EE4A-47F6-830B-23AE96FC6982}"/>
            </a:ext>
          </a:extLst>
        </xdr:cNvPr>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86" name="フローチャート: 判断 785">
          <a:extLst>
            <a:ext uri="{FF2B5EF4-FFF2-40B4-BE49-F238E27FC236}">
              <a16:creationId xmlns:a16="http://schemas.microsoft.com/office/drawing/2014/main" id="{1AE009BD-4644-495B-987D-EDF4C0B1DCD3}"/>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87" name="フローチャート: 判断 786">
          <a:extLst>
            <a:ext uri="{FF2B5EF4-FFF2-40B4-BE49-F238E27FC236}">
              <a16:creationId xmlns:a16="http://schemas.microsoft.com/office/drawing/2014/main" id="{C8E714E7-0782-483D-872D-BD7FB6BA9B0E}"/>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88" name="フローチャート: 判断 787">
          <a:extLst>
            <a:ext uri="{FF2B5EF4-FFF2-40B4-BE49-F238E27FC236}">
              <a16:creationId xmlns:a16="http://schemas.microsoft.com/office/drawing/2014/main" id="{C26F8F49-EC16-447A-8D35-68A889DAC035}"/>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9" name="フローチャート: 判断 788">
          <a:extLst>
            <a:ext uri="{FF2B5EF4-FFF2-40B4-BE49-F238E27FC236}">
              <a16:creationId xmlns:a16="http://schemas.microsoft.com/office/drawing/2014/main" id="{CC04A7F3-68A1-4585-83B6-94461B3E940A}"/>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90" name="フローチャート: 判断 789">
          <a:extLst>
            <a:ext uri="{FF2B5EF4-FFF2-40B4-BE49-F238E27FC236}">
              <a16:creationId xmlns:a16="http://schemas.microsoft.com/office/drawing/2014/main" id="{3648E429-61F6-4E53-AFA5-DF3FE1E96FF4}"/>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5F31C09B-9E33-413B-B01C-52B9F340A1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7D896EEB-77B3-4706-80F4-BB5964882E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A476F855-8B58-4FEC-A586-822A2246F8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D627B10-63C8-4153-BC85-FAA98C8FD8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31FC3F63-79FA-403B-90BF-7AF9FDC651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132624</xdr:rowOff>
    </xdr:from>
    <xdr:to>
      <xdr:col>112</xdr:col>
      <xdr:colOff>38100</xdr:colOff>
      <xdr:row>108</xdr:row>
      <xdr:rowOff>62774</xdr:rowOff>
    </xdr:to>
    <xdr:sp macro="" textlink="">
      <xdr:nvSpPr>
        <xdr:cNvPr id="796" name="楕円 795">
          <a:extLst>
            <a:ext uri="{FF2B5EF4-FFF2-40B4-BE49-F238E27FC236}">
              <a16:creationId xmlns:a16="http://schemas.microsoft.com/office/drawing/2014/main" id="{E19F0878-FF15-4531-A4B1-E3C626266C66}"/>
            </a:ext>
          </a:extLst>
        </xdr:cNvPr>
        <xdr:cNvSpPr/>
      </xdr:nvSpPr>
      <xdr:spPr>
        <a:xfrm>
          <a:off x="21272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135889</xdr:rowOff>
    </xdr:from>
    <xdr:to>
      <xdr:col>107</xdr:col>
      <xdr:colOff>101600</xdr:colOff>
      <xdr:row>108</xdr:row>
      <xdr:rowOff>66039</xdr:rowOff>
    </xdr:to>
    <xdr:sp macro="" textlink="">
      <xdr:nvSpPr>
        <xdr:cNvPr id="797" name="楕円 796">
          <a:extLst>
            <a:ext uri="{FF2B5EF4-FFF2-40B4-BE49-F238E27FC236}">
              <a16:creationId xmlns:a16="http://schemas.microsoft.com/office/drawing/2014/main" id="{586AFEB7-65AB-47EB-AE44-6B99DC1B5A3E}"/>
            </a:ext>
          </a:extLst>
        </xdr:cNvPr>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11974</xdr:rowOff>
    </xdr:from>
    <xdr:to>
      <xdr:col>111</xdr:col>
      <xdr:colOff>177800</xdr:colOff>
      <xdr:row>108</xdr:row>
      <xdr:rowOff>15239</xdr:rowOff>
    </xdr:to>
    <xdr:cxnSp macro="">
      <xdr:nvCxnSpPr>
        <xdr:cNvPr id="798" name="直線コネクタ 797">
          <a:extLst>
            <a:ext uri="{FF2B5EF4-FFF2-40B4-BE49-F238E27FC236}">
              <a16:creationId xmlns:a16="http://schemas.microsoft.com/office/drawing/2014/main" id="{C4261189-0B65-4F50-8400-2B3D9BB81077}"/>
            </a:ext>
          </a:extLst>
        </xdr:cNvPr>
        <xdr:cNvCxnSpPr/>
      </xdr:nvCxnSpPr>
      <xdr:spPr>
        <a:xfrm flipV="1">
          <a:off x="20434300" y="185285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799" name="楕円 798">
          <a:extLst>
            <a:ext uri="{FF2B5EF4-FFF2-40B4-BE49-F238E27FC236}">
              <a16:creationId xmlns:a16="http://schemas.microsoft.com/office/drawing/2014/main" id="{5817DFD3-03BB-45BF-854B-BBCAA7EF9CA1}"/>
            </a:ext>
          </a:extLst>
        </xdr:cNvPr>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17418</xdr:rowOff>
    </xdr:to>
    <xdr:cxnSp macro="">
      <xdr:nvCxnSpPr>
        <xdr:cNvPr id="800" name="直線コネクタ 799">
          <a:extLst>
            <a:ext uri="{FF2B5EF4-FFF2-40B4-BE49-F238E27FC236}">
              <a16:creationId xmlns:a16="http://schemas.microsoft.com/office/drawing/2014/main" id="{7E44857B-6258-40B3-8E1F-C740475936CA}"/>
            </a:ext>
          </a:extLst>
        </xdr:cNvPr>
        <xdr:cNvCxnSpPr/>
      </xdr:nvCxnSpPr>
      <xdr:spPr>
        <a:xfrm flipV="1">
          <a:off x="19545300" y="185318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78739</xdr:rowOff>
    </xdr:from>
    <xdr:to>
      <xdr:col>98</xdr:col>
      <xdr:colOff>38100</xdr:colOff>
      <xdr:row>109</xdr:row>
      <xdr:rowOff>8889</xdr:rowOff>
    </xdr:to>
    <xdr:sp macro="" textlink="">
      <xdr:nvSpPr>
        <xdr:cNvPr id="801" name="楕円 800">
          <a:extLst>
            <a:ext uri="{FF2B5EF4-FFF2-40B4-BE49-F238E27FC236}">
              <a16:creationId xmlns:a16="http://schemas.microsoft.com/office/drawing/2014/main" id="{455D02F2-41C5-4167-A765-D1CB1D668AF0}"/>
            </a:ext>
          </a:extLst>
        </xdr:cNvPr>
        <xdr:cNvSpPr/>
      </xdr:nvSpPr>
      <xdr:spPr>
        <a:xfrm>
          <a:off x="18605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129539</xdr:rowOff>
    </xdr:to>
    <xdr:cxnSp macro="">
      <xdr:nvCxnSpPr>
        <xdr:cNvPr id="802" name="直線コネクタ 801">
          <a:extLst>
            <a:ext uri="{FF2B5EF4-FFF2-40B4-BE49-F238E27FC236}">
              <a16:creationId xmlns:a16="http://schemas.microsoft.com/office/drawing/2014/main" id="{09511900-503D-4EE0-9353-3BD9D960F37B}"/>
            </a:ext>
          </a:extLst>
        </xdr:cNvPr>
        <xdr:cNvCxnSpPr/>
      </xdr:nvCxnSpPr>
      <xdr:spPr>
        <a:xfrm flipV="1">
          <a:off x="18656300" y="18534018"/>
          <a:ext cx="889000" cy="1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803" name="n_1aveValue【公民館】&#10;一人当たり面積">
          <a:extLst>
            <a:ext uri="{FF2B5EF4-FFF2-40B4-BE49-F238E27FC236}">
              <a16:creationId xmlns:a16="http://schemas.microsoft.com/office/drawing/2014/main" id="{8092426B-E976-40C2-9F5D-993BE19EB37B}"/>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804" name="n_2aveValue【公民館】&#10;一人当たり面積">
          <a:extLst>
            <a:ext uri="{FF2B5EF4-FFF2-40B4-BE49-F238E27FC236}">
              <a16:creationId xmlns:a16="http://schemas.microsoft.com/office/drawing/2014/main" id="{F594B359-5B69-485B-9B50-31E7AF762341}"/>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5" name="n_3aveValue【公民館】&#10;一人当たり面積">
          <a:extLst>
            <a:ext uri="{FF2B5EF4-FFF2-40B4-BE49-F238E27FC236}">
              <a16:creationId xmlns:a16="http://schemas.microsoft.com/office/drawing/2014/main" id="{9C865EEF-49F7-4991-A254-256F3C0B3F95}"/>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806" name="n_4aveValue【公民館】&#10;一人当たり面積">
          <a:extLst>
            <a:ext uri="{FF2B5EF4-FFF2-40B4-BE49-F238E27FC236}">
              <a16:creationId xmlns:a16="http://schemas.microsoft.com/office/drawing/2014/main" id="{5FE35CC0-FFBB-4338-9EAB-BD20D22120A0}"/>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53901</xdr:rowOff>
    </xdr:from>
    <xdr:ext cx="469744" cy="259045"/>
    <xdr:sp macro="" textlink="">
      <xdr:nvSpPr>
        <xdr:cNvPr id="807" name="n_1mainValue【公民館】&#10;一人当たり面積">
          <a:extLst>
            <a:ext uri="{FF2B5EF4-FFF2-40B4-BE49-F238E27FC236}">
              <a16:creationId xmlns:a16="http://schemas.microsoft.com/office/drawing/2014/main" id="{D6D59969-607B-4F28-BB8A-082509267DD9}"/>
            </a:ext>
          </a:extLst>
        </xdr:cNvPr>
        <xdr:cNvSpPr txBox="1"/>
      </xdr:nvSpPr>
      <xdr:spPr>
        <a:xfrm>
          <a:off x="21075727"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808" name="n_2mainValue【公民館】&#10;一人当たり面積">
          <a:extLst>
            <a:ext uri="{FF2B5EF4-FFF2-40B4-BE49-F238E27FC236}">
              <a16:creationId xmlns:a16="http://schemas.microsoft.com/office/drawing/2014/main" id="{50B95898-0E99-4BAE-B7AA-83CBA9D1CF05}"/>
            </a:ext>
          </a:extLst>
        </xdr:cNvPr>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809" name="n_3mainValue【公民館】&#10;一人当たり面積">
          <a:extLst>
            <a:ext uri="{FF2B5EF4-FFF2-40B4-BE49-F238E27FC236}">
              <a16:creationId xmlns:a16="http://schemas.microsoft.com/office/drawing/2014/main" id="{95A5FEAD-F9A5-4275-8FA4-F9EC2EAFBEF1}"/>
            </a:ext>
          </a:extLst>
        </xdr:cNvPr>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xdr:rowOff>
    </xdr:from>
    <xdr:ext cx="469744" cy="259045"/>
    <xdr:sp macro="" textlink="">
      <xdr:nvSpPr>
        <xdr:cNvPr id="810" name="n_4mainValue【公民館】&#10;一人当たり面積">
          <a:extLst>
            <a:ext uri="{FF2B5EF4-FFF2-40B4-BE49-F238E27FC236}">
              <a16:creationId xmlns:a16="http://schemas.microsoft.com/office/drawing/2014/main" id="{2C3EAB56-B24D-44F7-9B21-8B7D64110109}"/>
            </a:ext>
          </a:extLst>
        </xdr:cNvPr>
        <xdr:cNvSpPr txBox="1"/>
      </xdr:nvSpPr>
      <xdr:spPr>
        <a:xfrm>
          <a:off x="18421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496F470-E83E-4EA2-9AD1-16E526C22F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634EB07E-4801-4711-BEB5-1A01489E62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C0DD491B-6239-41B3-A6A8-832D36F4CD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涌谷町の有形固定資産減価償却率については、施設の老朽化や施設の更新・長寿命化等に係る財源の不足等により、軒並み高い数値となっている。公民館については、涌谷公民館が東日本大震災に係る災害復旧事業に伴い、建て替えされたことにより、低い数値となっ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公共施設等総合管理計画等を活用し、公共施設の管理及び配置の適正化に努める。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7C69C8-1272-46FB-9757-0C1D1FD646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6108EE-B77F-4756-A588-9C5451A1D5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754830-8F20-4944-9B33-E5B4EA69B3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CDC9FD-8D13-4FAB-AB23-A12539A2FA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C64FBE-BFB9-4BB2-883B-1CC09B0379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42F8D5-8909-4A23-9B6F-7035D3699D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D6932F-625E-4051-92CE-7F5D634E8C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055DDD-1504-414A-94DC-F39F74EF35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8215F9-D95D-4B11-A963-21530FDA3E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F97EF6-5FD3-4C09-8484-666E6AB9A1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15,910
15,855
82.16
7,794,253
7,655,159
76,295
4,691,473
6,395,457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D67830-6864-4195-A6A0-462531C218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AD3642-49C7-40E6-A730-9FDFC0F284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A2B467-B75A-4CC8-B00D-E4588157E8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D60EA3-ABB9-461A-B3E9-C46D8DE994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68AB10-E517-49AB-8BAB-BD3068E494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63C258-F2F8-45F8-ABE8-03E88538DBA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BA676C-84EE-4735-9A38-6689D155B6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D3A1AE-9230-4E7D-9C8C-B314E2BD20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5B11B5-E2C6-4E48-81B3-3E575C0D6F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D0FC3F-7CF1-41CE-9EEE-6DC968A961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AC44CC-09CA-46A5-A661-2482CBC864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024148-842E-4236-94D8-5CA975354A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CA0285-C69A-43B2-84E7-0E96DF137C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B6E7FC-6743-47DA-9B94-E74131148F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8ECC8D-F9AF-44EC-8D2B-BB5D6FA029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C239AF-24EB-4639-8F58-65D934D267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571336-9B33-4696-B281-BCF43FDE27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7F35BF-3045-4B9C-86E4-46D04E2132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A96F8B-DE89-4FF9-89DE-9F3A1F66EC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C81B20-B2A4-4731-8F52-1E2B3A4B001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C9EB05-BD17-46DA-BCC1-9ECCE3DC91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12E333-895D-49A1-86D2-64D785E9BA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3FF3E0-53D1-4A61-B73B-D7D4C7F746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DC6E95-DD2B-4E43-9177-BA16453C34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250E77-F646-49B0-B9AD-3950113FFD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B62605-FCEF-48A5-91B5-A2410E9B2D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D66AE9-20D4-4653-A1D0-EC8F3A8C2D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7287EA-32BE-4287-89C4-D0ED0E6F17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2272DF-3806-4BB6-80BF-5EFA2E85B83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19C8099-CC0F-4A02-9E28-46996B7A2C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876768C-D6BC-4DD9-9F40-D496276802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F56249B-2C70-4C49-9EB7-68155F13E82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80C4F3B-C8A8-4262-B255-E04308CA66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AE88BEB-D79A-415B-A549-BD26D3B9D1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4A85C58-BB32-4BED-B1E2-178F9B3312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AE0F735-7C71-4D60-8518-C59C584AC2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EAE71B6-6C46-4E0A-A87D-7C84A24C847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3AE1573-B9FF-40D4-904E-9C61D338A3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D363351-08D0-43A7-826C-A86F19F63A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3A30107-235A-4F0A-80EE-2AC5A96EBA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301892B-7654-4B69-8AE0-8C990B9BDC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1605461-E5B7-4C67-89EC-1DD384E5D3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235384E-4FCF-44FF-9ADF-CE3B728D0C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5D05B3B-A547-4332-8818-B89EEF03A7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EF7F893-787D-48B7-8A6B-8CC0DE3467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D91786C-B49C-488D-9782-AC8F86F1C9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873AE64-FC7B-41BF-92C9-427571A224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DF0641A-EB89-493C-8EE1-4FCB85495C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AA35DC76-AB1A-4FB5-96C8-2B22E6F67DD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9CDC7836-3298-4BB1-9D41-4D01CE4C7C5F}"/>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75442D85-761F-4497-B94E-2C34F366316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E2E3CCC3-B34A-4198-976C-4664CDC0749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93AB94C9-7348-499F-A2D5-2F89BD32AEA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66592B50-263C-491B-B497-2629F5899CE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A6F0F9F9-4239-44C6-B4B4-03E379B7701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6DA46F92-6036-437A-AEA5-EEBA79DDB88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E423A479-5709-43B0-83D0-8C06062B3A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99C8C703-575F-481B-AC51-56687474170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D23D0C05-2000-4C8E-94B3-9FF61D5E33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71" name="直線コネクタ 70">
          <a:extLst>
            <a:ext uri="{FF2B5EF4-FFF2-40B4-BE49-F238E27FC236}">
              <a16:creationId xmlns:a16="http://schemas.microsoft.com/office/drawing/2014/main" id="{E988299B-0D9F-4D2D-9A7E-0438B29A97D5}"/>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AFC3980B-02B2-4FFA-979C-A9B567289648}"/>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73" name="直線コネクタ 72">
          <a:extLst>
            <a:ext uri="{FF2B5EF4-FFF2-40B4-BE49-F238E27FC236}">
              <a16:creationId xmlns:a16="http://schemas.microsoft.com/office/drawing/2014/main" id="{25B91D56-8640-4357-BD86-E2687CB19358}"/>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66F903A1-7E8A-4DC5-8BF1-0CDE6BFF46F7}"/>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75" name="直線コネクタ 74">
          <a:extLst>
            <a:ext uri="{FF2B5EF4-FFF2-40B4-BE49-F238E27FC236}">
              <a16:creationId xmlns:a16="http://schemas.microsoft.com/office/drawing/2014/main" id="{97CECBC3-C53D-4CE7-9279-41C5D375B5C1}"/>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7676ED2F-BC84-48B3-80E8-C030C6CBFAC6}"/>
            </a:ext>
          </a:extLst>
        </xdr:cNvPr>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77" name="フローチャート: 判断 76">
          <a:extLst>
            <a:ext uri="{FF2B5EF4-FFF2-40B4-BE49-F238E27FC236}">
              <a16:creationId xmlns:a16="http://schemas.microsoft.com/office/drawing/2014/main" id="{AA5A2B57-F031-4DBD-9462-8B4744ADC422}"/>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78" name="フローチャート: 判断 77">
          <a:extLst>
            <a:ext uri="{FF2B5EF4-FFF2-40B4-BE49-F238E27FC236}">
              <a16:creationId xmlns:a16="http://schemas.microsoft.com/office/drawing/2014/main" id="{E8E35CD2-9BF4-44BC-A2E9-A2858E898CC1}"/>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A7125DE4-D213-4616-9BB4-C5EC7A4E5886}"/>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80" name="フローチャート: 判断 79">
          <a:extLst>
            <a:ext uri="{FF2B5EF4-FFF2-40B4-BE49-F238E27FC236}">
              <a16:creationId xmlns:a16="http://schemas.microsoft.com/office/drawing/2014/main" id="{51345389-CC3A-462E-AF95-A0A7D3870C85}"/>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81" name="フローチャート: 判断 80">
          <a:extLst>
            <a:ext uri="{FF2B5EF4-FFF2-40B4-BE49-F238E27FC236}">
              <a16:creationId xmlns:a16="http://schemas.microsoft.com/office/drawing/2014/main" id="{D24F8B27-0390-47F8-916D-F4F5F9B5CC52}"/>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773226D7-A0F1-4B61-9CC4-5AB8F5F8DD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4A51CF9-3B63-47B2-87F3-C4308A1599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7DE6274-1F9D-412C-875F-147714B9F9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F55F464-14D6-4987-8E94-554A5AD282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2C06B94-E404-4DAD-8F57-93C8F70C71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xdr:rowOff>
    </xdr:from>
    <xdr:to>
      <xdr:col>20</xdr:col>
      <xdr:colOff>38100</xdr:colOff>
      <xdr:row>63</xdr:row>
      <xdr:rowOff>103378</xdr:rowOff>
    </xdr:to>
    <xdr:sp macro="" textlink="">
      <xdr:nvSpPr>
        <xdr:cNvPr id="87" name="楕円 86">
          <a:extLst>
            <a:ext uri="{FF2B5EF4-FFF2-40B4-BE49-F238E27FC236}">
              <a16:creationId xmlns:a16="http://schemas.microsoft.com/office/drawing/2014/main" id="{AE8C20D3-1935-4FEB-9071-FB78B6C1E667}"/>
            </a:ext>
          </a:extLst>
        </xdr:cNvPr>
        <xdr:cNvSpPr/>
      </xdr:nvSpPr>
      <xdr:spPr>
        <a:xfrm>
          <a:off x="3746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157226</xdr:rowOff>
    </xdr:from>
    <xdr:to>
      <xdr:col>15</xdr:col>
      <xdr:colOff>101600</xdr:colOff>
      <xdr:row>63</xdr:row>
      <xdr:rowOff>87376</xdr:rowOff>
    </xdr:to>
    <xdr:sp macro="" textlink="">
      <xdr:nvSpPr>
        <xdr:cNvPr id="88" name="楕円 87">
          <a:extLst>
            <a:ext uri="{FF2B5EF4-FFF2-40B4-BE49-F238E27FC236}">
              <a16:creationId xmlns:a16="http://schemas.microsoft.com/office/drawing/2014/main" id="{35B5088E-BF11-49AE-9614-BEE11CB18206}"/>
            </a:ext>
          </a:extLst>
        </xdr:cNvPr>
        <xdr:cNvSpPr/>
      </xdr:nvSpPr>
      <xdr:spPr>
        <a:xfrm>
          <a:off x="2857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36576</xdr:rowOff>
    </xdr:from>
    <xdr:to>
      <xdr:col>19</xdr:col>
      <xdr:colOff>177800</xdr:colOff>
      <xdr:row>63</xdr:row>
      <xdr:rowOff>52578</xdr:rowOff>
    </xdr:to>
    <xdr:cxnSp macro="">
      <xdr:nvCxnSpPr>
        <xdr:cNvPr id="89" name="直線コネクタ 88">
          <a:extLst>
            <a:ext uri="{FF2B5EF4-FFF2-40B4-BE49-F238E27FC236}">
              <a16:creationId xmlns:a16="http://schemas.microsoft.com/office/drawing/2014/main" id="{662D101A-7EAB-46B1-86BD-4F8EB177B776}"/>
            </a:ext>
          </a:extLst>
        </xdr:cNvPr>
        <xdr:cNvCxnSpPr/>
      </xdr:nvCxnSpPr>
      <xdr:spPr>
        <a:xfrm>
          <a:off x="2908300" y="108379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138938</xdr:rowOff>
    </xdr:from>
    <xdr:to>
      <xdr:col>10</xdr:col>
      <xdr:colOff>165100</xdr:colOff>
      <xdr:row>63</xdr:row>
      <xdr:rowOff>69088</xdr:rowOff>
    </xdr:to>
    <xdr:sp macro="" textlink="">
      <xdr:nvSpPr>
        <xdr:cNvPr id="90" name="楕円 89">
          <a:extLst>
            <a:ext uri="{FF2B5EF4-FFF2-40B4-BE49-F238E27FC236}">
              <a16:creationId xmlns:a16="http://schemas.microsoft.com/office/drawing/2014/main" id="{74ADD1FA-D7CC-404C-B115-4E9286AB2FE4}"/>
            </a:ext>
          </a:extLst>
        </xdr:cNvPr>
        <xdr:cNvSpPr/>
      </xdr:nvSpPr>
      <xdr:spPr>
        <a:xfrm>
          <a:off x="1968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18288</xdr:rowOff>
    </xdr:from>
    <xdr:to>
      <xdr:col>15</xdr:col>
      <xdr:colOff>50800</xdr:colOff>
      <xdr:row>63</xdr:row>
      <xdr:rowOff>36576</xdr:rowOff>
    </xdr:to>
    <xdr:cxnSp macro="">
      <xdr:nvCxnSpPr>
        <xdr:cNvPr id="91" name="直線コネクタ 90">
          <a:extLst>
            <a:ext uri="{FF2B5EF4-FFF2-40B4-BE49-F238E27FC236}">
              <a16:creationId xmlns:a16="http://schemas.microsoft.com/office/drawing/2014/main" id="{3771BDA9-DAB6-4D9A-8344-E408A16DC624}"/>
            </a:ext>
          </a:extLst>
        </xdr:cNvPr>
        <xdr:cNvCxnSpPr/>
      </xdr:nvCxnSpPr>
      <xdr:spPr>
        <a:xfrm>
          <a:off x="2019300" y="108196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xdr:rowOff>
    </xdr:from>
    <xdr:to>
      <xdr:col>6</xdr:col>
      <xdr:colOff>38100</xdr:colOff>
      <xdr:row>61</xdr:row>
      <xdr:rowOff>110236</xdr:rowOff>
    </xdr:to>
    <xdr:sp macro="" textlink="">
      <xdr:nvSpPr>
        <xdr:cNvPr id="92" name="楕円 91">
          <a:extLst>
            <a:ext uri="{FF2B5EF4-FFF2-40B4-BE49-F238E27FC236}">
              <a16:creationId xmlns:a16="http://schemas.microsoft.com/office/drawing/2014/main" id="{12D1CF0F-6CCA-4627-90C2-069E15B97845}"/>
            </a:ext>
          </a:extLst>
        </xdr:cNvPr>
        <xdr:cNvSpPr/>
      </xdr:nvSpPr>
      <xdr:spPr>
        <a:xfrm>
          <a:off x="1079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59436</xdr:rowOff>
    </xdr:from>
    <xdr:to>
      <xdr:col>10</xdr:col>
      <xdr:colOff>114300</xdr:colOff>
      <xdr:row>63</xdr:row>
      <xdr:rowOff>18288</xdr:rowOff>
    </xdr:to>
    <xdr:cxnSp macro="">
      <xdr:nvCxnSpPr>
        <xdr:cNvPr id="93" name="直線コネクタ 92">
          <a:extLst>
            <a:ext uri="{FF2B5EF4-FFF2-40B4-BE49-F238E27FC236}">
              <a16:creationId xmlns:a16="http://schemas.microsoft.com/office/drawing/2014/main" id="{E0540EA2-8BCA-4FCB-A317-C8F679955306}"/>
            </a:ext>
          </a:extLst>
        </xdr:cNvPr>
        <xdr:cNvCxnSpPr/>
      </xdr:nvCxnSpPr>
      <xdr:spPr>
        <a:xfrm>
          <a:off x="1130300" y="1051788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94" name="n_1aveValue【体育館・プール】&#10;有形固定資産減価償却率">
          <a:extLst>
            <a:ext uri="{FF2B5EF4-FFF2-40B4-BE49-F238E27FC236}">
              <a16:creationId xmlns:a16="http://schemas.microsoft.com/office/drawing/2014/main" id="{2E2B02E1-82EE-406A-A7B1-E48E9B94BEAF}"/>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5" name="n_2aveValue【体育館・プール】&#10;有形固定資産減価償却率">
          <a:extLst>
            <a:ext uri="{FF2B5EF4-FFF2-40B4-BE49-F238E27FC236}">
              <a16:creationId xmlns:a16="http://schemas.microsoft.com/office/drawing/2014/main" id="{7D4705A0-CD1E-49FA-A763-38F7E2386B4C}"/>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96" name="n_3aveValue【体育館・プール】&#10;有形固定資産減価償却率">
          <a:extLst>
            <a:ext uri="{FF2B5EF4-FFF2-40B4-BE49-F238E27FC236}">
              <a16:creationId xmlns:a16="http://schemas.microsoft.com/office/drawing/2014/main" id="{3F3675D9-DBB5-46A7-BECE-666A7AB6B884}"/>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97" name="n_4aveValue【体育館・プール】&#10;有形固定資産減価償却率">
          <a:extLst>
            <a:ext uri="{FF2B5EF4-FFF2-40B4-BE49-F238E27FC236}">
              <a16:creationId xmlns:a16="http://schemas.microsoft.com/office/drawing/2014/main" id="{7A13CF1F-68D2-4362-BE90-03D2BC96B0C1}"/>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94505</xdr:rowOff>
    </xdr:from>
    <xdr:ext cx="405111" cy="259045"/>
    <xdr:sp macro="" textlink="">
      <xdr:nvSpPr>
        <xdr:cNvPr id="98" name="n_1mainValue【体育館・プール】&#10;有形固定資産減価償却率">
          <a:extLst>
            <a:ext uri="{FF2B5EF4-FFF2-40B4-BE49-F238E27FC236}">
              <a16:creationId xmlns:a16="http://schemas.microsoft.com/office/drawing/2014/main" id="{5A962243-69AF-4974-BB7A-90136B703243}"/>
            </a:ext>
          </a:extLst>
        </xdr:cNvPr>
        <xdr:cNvSpPr txBox="1"/>
      </xdr:nvSpPr>
      <xdr:spPr>
        <a:xfrm>
          <a:off x="3582044" y="1089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78503</xdr:rowOff>
    </xdr:from>
    <xdr:ext cx="405111" cy="259045"/>
    <xdr:sp macro="" textlink="">
      <xdr:nvSpPr>
        <xdr:cNvPr id="99" name="n_2mainValue【体育館・プール】&#10;有形固定資産減価償却率">
          <a:extLst>
            <a:ext uri="{FF2B5EF4-FFF2-40B4-BE49-F238E27FC236}">
              <a16:creationId xmlns:a16="http://schemas.microsoft.com/office/drawing/2014/main" id="{8D908B55-8C78-4A75-BB89-0414C1AE4481}"/>
            </a:ext>
          </a:extLst>
        </xdr:cNvPr>
        <xdr:cNvSpPr txBox="1"/>
      </xdr:nvSpPr>
      <xdr:spPr>
        <a:xfrm>
          <a:off x="2705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60215</xdr:rowOff>
    </xdr:from>
    <xdr:ext cx="405111" cy="259045"/>
    <xdr:sp macro="" textlink="">
      <xdr:nvSpPr>
        <xdr:cNvPr id="100" name="n_3mainValue【体育館・プール】&#10;有形固定資産減価償却率">
          <a:extLst>
            <a:ext uri="{FF2B5EF4-FFF2-40B4-BE49-F238E27FC236}">
              <a16:creationId xmlns:a16="http://schemas.microsoft.com/office/drawing/2014/main" id="{FE9E5B2C-854B-4600-A7CC-C2C71163E2F9}"/>
            </a:ext>
          </a:extLst>
        </xdr:cNvPr>
        <xdr:cNvSpPr txBox="1"/>
      </xdr:nvSpPr>
      <xdr:spPr>
        <a:xfrm>
          <a:off x="1816744" y="1086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101363</xdr:rowOff>
    </xdr:from>
    <xdr:ext cx="405111" cy="259045"/>
    <xdr:sp macro="" textlink="">
      <xdr:nvSpPr>
        <xdr:cNvPr id="101" name="n_4mainValue【体育館・プール】&#10;有形固定資産減価償却率">
          <a:extLst>
            <a:ext uri="{FF2B5EF4-FFF2-40B4-BE49-F238E27FC236}">
              <a16:creationId xmlns:a16="http://schemas.microsoft.com/office/drawing/2014/main" id="{B5E1E9A1-B591-4084-A5BD-79355ED55D7D}"/>
            </a:ext>
          </a:extLst>
        </xdr:cNvPr>
        <xdr:cNvSpPr txBox="1"/>
      </xdr:nvSpPr>
      <xdr:spPr>
        <a:xfrm>
          <a:off x="927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DB9FA28A-EBFA-452D-9FFF-26443F792E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2D627ED4-98F3-462D-B4F0-4275B38F7F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69DB87AB-4AB2-403E-81E5-0DB8B32FFD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7885C00-FACC-43C7-944B-253EEB13E4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F588951C-EB7A-4CF7-92DD-D4093E81A9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989E4FFA-87D7-40E9-9B2A-6E7869AD13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5246865A-1BC3-475A-8A43-3D8F4BD892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6429C150-12E3-405C-8EBF-EF2069CE45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A2C1709E-FDF7-4F6E-9F9E-D554C0D0BF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56D6C428-3F32-4CA3-B561-0B9AB0BFCA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9E3D2E4B-F03A-4B58-94DC-AD3B800B32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F5126584-C28E-4C27-9BD7-0F3CA9194ED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52BC983F-A0AD-4BEC-822A-47D65138AA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B98F02E4-4953-42A6-9545-BFDF5C033EA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759C10BE-D994-474B-8812-2E2F11C261E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7178A3C6-7800-4BEB-AEC3-6A88CCD1848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E8CCB3D1-884C-4881-8A8B-D60A33FB347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9060565B-2EE9-4015-B3DD-3A33291A948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96109CF3-DC52-454F-9163-07EA38FA3DD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DF38A594-4A5F-4E3D-AA4C-A9C520F40AA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809627C1-2B24-4A3A-9A51-949E2DF07B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A40E65BA-D5BA-4638-A9B7-E263F5F1A4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E6AF9FD-0428-4707-A5AD-9C77921CC9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139700</xdr:rowOff>
    </xdr:from>
    <xdr:to>
      <xdr:col>54</xdr:col>
      <xdr:colOff>189865</xdr:colOff>
      <xdr:row>64</xdr:row>
      <xdr:rowOff>11430</xdr:rowOff>
    </xdr:to>
    <xdr:cxnSp macro="">
      <xdr:nvCxnSpPr>
        <xdr:cNvPr id="125" name="直線コネクタ 124">
          <a:extLst>
            <a:ext uri="{FF2B5EF4-FFF2-40B4-BE49-F238E27FC236}">
              <a16:creationId xmlns:a16="http://schemas.microsoft.com/office/drawing/2014/main" id="{FB4D9EC9-B7E0-48EA-AE52-B43C4D28A15C}"/>
            </a:ext>
          </a:extLst>
        </xdr:cNvPr>
        <xdr:cNvCxnSpPr/>
      </xdr:nvCxnSpPr>
      <xdr:spPr>
        <a:xfrm flipV="1">
          <a:off x="10476865" y="9912350"/>
          <a:ext cx="0" cy="1071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6" name="【体育館・プール】&#10;一人当たり面積最小値テキスト">
          <a:extLst>
            <a:ext uri="{FF2B5EF4-FFF2-40B4-BE49-F238E27FC236}">
              <a16:creationId xmlns:a16="http://schemas.microsoft.com/office/drawing/2014/main" id="{FE5D0B09-DD42-4F08-966B-FBFA54DD7F1F}"/>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27" name="直線コネクタ 126">
          <a:extLst>
            <a:ext uri="{FF2B5EF4-FFF2-40B4-BE49-F238E27FC236}">
              <a16:creationId xmlns:a16="http://schemas.microsoft.com/office/drawing/2014/main" id="{D5D017E8-A6C1-4034-AA1B-9746987FD7C8}"/>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86377</xdr:rowOff>
    </xdr:from>
    <xdr:ext cx="469744" cy="259045"/>
    <xdr:sp macro="" textlink="">
      <xdr:nvSpPr>
        <xdr:cNvPr id="128" name="【体育館・プール】&#10;一人当たり面積最大値テキスト">
          <a:extLst>
            <a:ext uri="{FF2B5EF4-FFF2-40B4-BE49-F238E27FC236}">
              <a16:creationId xmlns:a16="http://schemas.microsoft.com/office/drawing/2014/main" id="{795FDF81-5B40-4D6D-9BB7-0168DEE9A7D9}"/>
            </a:ext>
          </a:extLst>
        </xdr:cNvPr>
        <xdr:cNvSpPr txBox="1"/>
      </xdr:nvSpPr>
      <xdr:spPr>
        <a:xfrm>
          <a:off x="10515600" y="968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139700</xdr:rowOff>
    </xdr:from>
    <xdr:to>
      <xdr:col>55</xdr:col>
      <xdr:colOff>88900</xdr:colOff>
      <xdr:row>57</xdr:row>
      <xdr:rowOff>139700</xdr:rowOff>
    </xdr:to>
    <xdr:cxnSp macro="">
      <xdr:nvCxnSpPr>
        <xdr:cNvPr id="129" name="直線コネクタ 128">
          <a:extLst>
            <a:ext uri="{FF2B5EF4-FFF2-40B4-BE49-F238E27FC236}">
              <a16:creationId xmlns:a16="http://schemas.microsoft.com/office/drawing/2014/main" id="{4EFFDD1E-B99F-4A1C-85D0-8069D0C1998E}"/>
            </a:ext>
          </a:extLst>
        </xdr:cNvPr>
        <xdr:cNvCxnSpPr/>
      </xdr:nvCxnSpPr>
      <xdr:spPr>
        <a:xfrm>
          <a:off x="10388600" y="991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90187</xdr:rowOff>
    </xdr:from>
    <xdr:ext cx="469744" cy="259045"/>
    <xdr:sp macro="" textlink="">
      <xdr:nvSpPr>
        <xdr:cNvPr id="130" name="【体育館・プール】&#10;一人当たり面積平均値テキスト">
          <a:extLst>
            <a:ext uri="{FF2B5EF4-FFF2-40B4-BE49-F238E27FC236}">
              <a16:creationId xmlns:a16="http://schemas.microsoft.com/office/drawing/2014/main" id="{8B58E181-F72E-439F-915C-CCF4D915F033}"/>
            </a:ext>
          </a:extLst>
        </xdr:cNvPr>
        <xdr:cNvSpPr txBox="1"/>
      </xdr:nvSpPr>
      <xdr:spPr>
        <a:xfrm>
          <a:off x="10515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111760</xdr:rowOff>
    </xdr:from>
    <xdr:to>
      <xdr:col>55</xdr:col>
      <xdr:colOff>50800</xdr:colOff>
      <xdr:row>62</xdr:row>
      <xdr:rowOff>41910</xdr:rowOff>
    </xdr:to>
    <xdr:sp macro="" textlink="">
      <xdr:nvSpPr>
        <xdr:cNvPr id="131" name="フローチャート: 判断 130">
          <a:extLst>
            <a:ext uri="{FF2B5EF4-FFF2-40B4-BE49-F238E27FC236}">
              <a16:creationId xmlns:a16="http://schemas.microsoft.com/office/drawing/2014/main" id="{3A1C32A9-FE33-485D-914A-7DA1398BFE01}"/>
            </a:ext>
          </a:extLst>
        </xdr:cNvPr>
        <xdr:cNvSpPr/>
      </xdr:nvSpPr>
      <xdr:spPr>
        <a:xfrm>
          <a:off x="104267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121920</xdr:rowOff>
    </xdr:from>
    <xdr:to>
      <xdr:col>50</xdr:col>
      <xdr:colOff>165100</xdr:colOff>
      <xdr:row>62</xdr:row>
      <xdr:rowOff>52070</xdr:rowOff>
    </xdr:to>
    <xdr:sp macro="" textlink="">
      <xdr:nvSpPr>
        <xdr:cNvPr id="132" name="フローチャート: 判断 131">
          <a:extLst>
            <a:ext uri="{FF2B5EF4-FFF2-40B4-BE49-F238E27FC236}">
              <a16:creationId xmlns:a16="http://schemas.microsoft.com/office/drawing/2014/main" id="{97643E52-0336-4055-8C73-285C6EFE0C75}"/>
            </a:ext>
          </a:extLst>
        </xdr:cNvPr>
        <xdr:cNvSpPr/>
      </xdr:nvSpPr>
      <xdr:spPr>
        <a:xfrm>
          <a:off x="95885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118110</xdr:rowOff>
    </xdr:from>
    <xdr:to>
      <xdr:col>46</xdr:col>
      <xdr:colOff>38100</xdr:colOff>
      <xdr:row>62</xdr:row>
      <xdr:rowOff>48260</xdr:rowOff>
    </xdr:to>
    <xdr:sp macro="" textlink="">
      <xdr:nvSpPr>
        <xdr:cNvPr id="133" name="フローチャート: 判断 132">
          <a:extLst>
            <a:ext uri="{FF2B5EF4-FFF2-40B4-BE49-F238E27FC236}">
              <a16:creationId xmlns:a16="http://schemas.microsoft.com/office/drawing/2014/main" id="{A04AE104-8EED-41C7-929C-F9275F26AC7B}"/>
            </a:ext>
          </a:extLst>
        </xdr:cNvPr>
        <xdr:cNvSpPr/>
      </xdr:nvSpPr>
      <xdr:spPr>
        <a:xfrm>
          <a:off x="8699500" y="10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144780</xdr:rowOff>
    </xdr:from>
    <xdr:to>
      <xdr:col>41</xdr:col>
      <xdr:colOff>101600</xdr:colOff>
      <xdr:row>62</xdr:row>
      <xdr:rowOff>74930</xdr:rowOff>
    </xdr:to>
    <xdr:sp macro="" textlink="">
      <xdr:nvSpPr>
        <xdr:cNvPr id="134" name="フローチャート: 判断 133">
          <a:extLst>
            <a:ext uri="{FF2B5EF4-FFF2-40B4-BE49-F238E27FC236}">
              <a16:creationId xmlns:a16="http://schemas.microsoft.com/office/drawing/2014/main" id="{6CC54AFC-6B0C-4EA8-B14B-06A09D33B115}"/>
            </a:ext>
          </a:extLst>
        </xdr:cNvPr>
        <xdr:cNvSpPr/>
      </xdr:nvSpPr>
      <xdr:spPr>
        <a:xfrm>
          <a:off x="7810500" y="106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135" name="フローチャート: 判断 134">
          <a:extLst>
            <a:ext uri="{FF2B5EF4-FFF2-40B4-BE49-F238E27FC236}">
              <a16:creationId xmlns:a16="http://schemas.microsoft.com/office/drawing/2014/main" id="{EB2A552F-0FDA-4752-AAF5-A6C40814632E}"/>
            </a:ext>
          </a:extLst>
        </xdr:cNvPr>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97FED3C-993F-4959-AEA0-55D5DB4AC9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65389BD3-25ED-421C-9260-BB382C5028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410B3C0-A58E-4E6B-A7E8-D25D3DCB4F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FC266E1-93E9-4BC6-8B4D-4719A5B22B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6B945B5-81FD-405D-90B8-0A2F7CC27D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141" name="楕円 140">
          <a:extLst>
            <a:ext uri="{FF2B5EF4-FFF2-40B4-BE49-F238E27FC236}">
              <a16:creationId xmlns:a16="http://schemas.microsoft.com/office/drawing/2014/main" id="{1BE6BB49-2629-4507-8BEC-191BD7E2954B}"/>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81280</xdr:rowOff>
    </xdr:from>
    <xdr:to>
      <xdr:col>46</xdr:col>
      <xdr:colOff>38100</xdr:colOff>
      <xdr:row>63</xdr:row>
      <xdr:rowOff>11430</xdr:rowOff>
    </xdr:to>
    <xdr:sp macro="" textlink="">
      <xdr:nvSpPr>
        <xdr:cNvPr id="142" name="楕円 141">
          <a:extLst>
            <a:ext uri="{FF2B5EF4-FFF2-40B4-BE49-F238E27FC236}">
              <a16:creationId xmlns:a16="http://schemas.microsoft.com/office/drawing/2014/main" id="{CFD4A654-84C4-4CA0-A3A1-BF73FBA76A90}"/>
            </a:ext>
          </a:extLst>
        </xdr:cNvPr>
        <xdr:cNvSpPr/>
      </xdr:nvSpPr>
      <xdr:spPr>
        <a:xfrm>
          <a:off x="8699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132080</xdr:rowOff>
    </xdr:to>
    <xdr:cxnSp macro="">
      <xdr:nvCxnSpPr>
        <xdr:cNvPr id="143" name="直線コネクタ 142">
          <a:extLst>
            <a:ext uri="{FF2B5EF4-FFF2-40B4-BE49-F238E27FC236}">
              <a16:creationId xmlns:a16="http://schemas.microsoft.com/office/drawing/2014/main" id="{F9380E14-85C6-40B8-ADF3-F9F1256EFFC7}"/>
            </a:ext>
          </a:extLst>
        </xdr:cNvPr>
        <xdr:cNvCxnSpPr/>
      </xdr:nvCxnSpPr>
      <xdr:spPr>
        <a:xfrm flipV="1">
          <a:off x="8750300" y="107556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83820</xdr:rowOff>
    </xdr:from>
    <xdr:to>
      <xdr:col>41</xdr:col>
      <xdr:colOff>101600</xdr:colOff>
      <xdr:row>63</xdr:row>
      <xdr:rowOff>13970</xdr:rowOff>
    </xdr:to>
    <xdr:sp macro="" textlink="">
      <xdr:nvSpPr>
        <xdr:cNvPr id="144" name="楕円 143">
          <a:extLst>
            <a:ext uri="{FF2B5EF4-FFF2-40B4-BE49-F238E27FC236}">
              <a16:creationId xmlns:a16="http://schemas.microsoft.com/office/drawing/2014/main" id="{30BA0DA5-EEBE-4720-BDA8-67D0D7A25FB9}"/>
            </a:ext>
          </a:extLst>
        </xdr:cNvPr>
        <xdr:cNvSpPr/>
      </xdr:nvSpPr>
      <xdr:spPr>
        <a:xfrm>
          <a:off x="7810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132080</xdr:rowOff>
    </xdr:from>
    <xdr:to>
      <xdr:col>45</xdr:col>
      <xdr:colOff>177800</xdr:colOff>
      <xdr:row>62</xdr:row>
      <xdr:rowOff>134620</xdr:rowOff>
    </xdr:to>
    <xdr:cxnSp macro="">
      <xdr:nvCxnSpPr>
        <xdr:cNvPr id="145" name="直線コネクタ 144">
          <a:extLst>
            <a:ext uri="{FF2B5EF4-FFF2-40B4-BE49-F238E27FC236}">
              <a16:creationId xmlns:a16="http://schemas.microsoft.com/office/drawing/2014/main" id="{26C13905-76FF-4F19-AC53-F6D49D84C034}"/>
            </a:ext>
          </a:extLst>
        </xdr:cNvPr>
        <xdr:cNvCxnSpPr/>
      </xdr:nvCxnSpPr>
      <xdr:spPr>
        <a:xfrm flipV="1">
          <a:off x="7861300" y="10761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120650</xdr:rowOff>
    </xdr:from>
    <xdr:to>
      <xdr:col>36</xdr:col>
      <xdr:colOff>165100</xdr:colOff>
      <xdr:row>56</xdr:row>
      <xdr:rowOff>50800</xdr:rowOff>
    </xdr:to>
    <xdr:sp macro="" textlink="">
      <xdr:nvSpPr>
        <xdr:cNvPr id="146" name="楕円 145">
          <a:extLst>
            <a:ext uri="{FF2B5EF4-FFF2-40B4-BE49-F238E27FC236}">
              <a16:creationId xmlns:a16="http://schemas.microsoft.com/office/drawing/2014/main" id="{9C8CA89E-DEC8-4322-A6AA-F53D16ED37A5}"/>
            </a:ext>
          </a:extLst>
        </xdr:cNvPr>
        <xdr:cNvSpPr/>
      </xdr:nvSpPr>
      <xdr:spPr>
        <a:xfrm>
          <a:off x="692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0</xdr:rowOff>
    </xdr:from>
    <xdr:to>
      <xdr:col>41</xdr:col>
      <xdr:colOff>50800</xdr:colOff>
      <xdr:row>62</xdr:row>
      <xdr:rowOff>134620</xdr:rowOff>
    </xdr:to>
    <xdr:cxnSp macro="">
      <xdr:nvCxnSpPr>
        <xdr:cNvPr id="147" name="直線コネクタ 146">
          <a:extLst>
            <a:ext uri="{FF2B5EF4-FFF2-40B4-BE49-F238E27FC236}">
              <a16:creationId xmlns:a16="http://schemas.microsoft.com/office/drawing/2014/main" id="{A8AAA8E5-9DC1-4F41-8436-72CABCE2F4D2}"/>
            </a:ext>
          </a:extLst>
        </xdr:cNvPr>
        <xdr:cNvCxnSpPr/>
      </xdr:nvCxnSpPr>
      <xdr:spPr>
        <a:xfrm>
          <a:off x="6972300" y="9601200"/>
          <a:ext cx="889000" cy="11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68597</xdr:rowOff>
    </xdr:from>
    <xdr:ext cx="469744" cy="259045"/>
    <xdr:sp macro="" textlink="">
      <xdr:nvSpPr>
        <xdr:cNvPr id="148" name="n_1aveValue【体育館・プール】&#10;一人当たり面積">
          <a:extLst>
            <a:ext uri="{FF2B5EF4-FFF2-40B4-BE49-F238E27FC236}">
              <a16:creationId xmlns:a16="http://schemas.microsoft.com/office/drawing/2014/main" id="{3DA55E4A-867B-41EB-9E3A-B4F5364149C8}"/>
            </a:ext>
          </a:extLst>
        </xdr:cNvPr>
        <xdr:cNvSpPr txBox="1"/>
      </xdr:nvSpPr>
      <xdr:spPr>
        <a:xfrm>
          <a:off x="93917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64787</xdr:rowOff>
    </xdr:from>
    <xdr:ext cx="469744" cy="259045"/>
    <xdr:sp macro="" textlink="">
      <xdr:nvSpPr>
        <xdr:cNvPr id="149" name="n_2aveValue【体育館・プール】&#10;一人当たり面積">
          <a:extLst>
            <a:ext uri="{FF2B5EF4-FFF2-40B4-BE49-F238E27FC236}">
              <a16:creationId xmlns:a16="http://schemas.microsoft.com/office/drawing/2014/main" id="{8223703E-0237-4654-9A0C-47D5D2E8BC62}"/>
            </a:ext>
          </a:extLst>
        </xdr:cNvPr>
        <xdr:cNvSpPr txBox="1"/>
      </xdr:nvSpPr>
      <xdr:spPr>
        <a:xfrm>
          <a:off x="8515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91457</xdr:rowOff>
    </xdr:from>
    <xdr:ext cx="469744" cy="259045"/>
    <xdr:sp macro="" textlink="">
      <xdr:nvSpPr>
        <xdr:cNvPr id="150" name="n_3aveValue【体育館・プール】&#10;一人当たり面積">
          <a:extLst>
            <a:ext uri="{FF2B5EF4-FFF2-40B4-BE49-F238E27FC236}">
              <a16:creationId xmlns:a16="http://schemas.microsoft.com/office/drawing/2014/main" id="{8AC6D3CC-07F5-4F95-A9C2-37517519CF3E}"/>
            </a:ext>
          </a:extLst>
        </xdr:cNvPr>
        <xdr:cNvSpPr txBox="1"/>
      </xdr:nvSpPr>
      <xdr:spPr>
        <a:xfrm>
          <a:off x="76264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135907</xdr:rowOff>
    </xdr:from>
    <xdr:ext cx="469744" cy="259045"/>
    <xdr:sp macro="" textlink="">
      <xdr:nvSpPr>
        <xdr:cNvPr id="151" name="n_4aveValue【体育館・プール】&#10;一人当たり面積">
          <a:extLst>
            <a:ext uri="{FF2B5EF4-FFF2-40B4-BE49-F238E27FC236}">
              <a16:creationId xmlns:a16="http://schemas.microsoft.com/office/drawing/2014/main" id="{17A80AF2-BD4F-4E9D-B176-C1AE23A7D163}"/>
            </a:ext>
          </a:extLst>
        </xdr:cNvPr>
        <xdr:cNvSpPr txBox="1"/>
      </xdr:nvSpPr>
      <xdr:spPr>
        <a:xfrm>
          <a:off x="6737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152" name="n_1mainValue【体育館・プール】&#10;一人当たり面積">
          <a:extLst>
            <a:ext uri="{FF2B5EF4-FFF2-40B4-BE49-F238E27FC236}">
              <a16:creationId xmlns:a16="http://schemas.microsoft.com/office/drawing/2014/main" id="{D8B002BC-2F6D-4F31-B00F-71BF028389FF}"/>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2557</xdr:rowOff>
    </xdr:from>
    <xdr:ext cx="469744" cy="259045"/>
    <xdr:sp macro="" textlink="">
      <xdr:nvSpPr>
        <xdr:cNvPr id="153" name="n_2mainValue【体育館・プール】&#10;一人当たり面積">
          <a:extLst>
            <a:ext uri="{FF2B5EF4-FFF2-40B4-BE49-F238E27FC236}">
              <a16:creationId xmlns:a16="http://schemas.microsoft.com/office/drawing/2014/main" id="{5B38DE78-10EE-4C83-A1CA-DA82F7EA190B}"/>
            </a:ext>
          </a:extLst>
        </xdr:cNvPr>
        <xdr:cNvSpPr txBox="1"/>
      </xdr:nvSpPr>
      <xdr:spPr>
        <a:xfrm>
          <a:off x="8515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5097</xdr:rowOff>
    </xdr:from>
    <xdr:ext cx="469744" cy="259045"/>
    <xdr:sp macro="" textlink="">
      <xdr:nvSpPr>
        <xdr:cNvPr id="154" name="n_3mainValue【体育館・プール】&#10;一人当たり面積">
          <a:extLst>
            <a:ext uri="{FF2B5EF4-FFF2-40B4-BE49-F238E27FC236}">
              <a16:creationId xmlns:a16="http://schemas.microsoft.com/office/drawing/2014/main" id="{489AFB26-5945-4EB0-9450-7DA8B97139BA}"/>
            </a:ext>
          </a:extLst>
        </xdr:cNvPr>
        <xdr:cNvSpPr txBox="1"/>
      </xdr:nvSpPr>
      <xdr:spPr>
        <a:xfrm>
          <a:off x="76264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67327</xdr:rowOff>
    </xdr:from>
    <xdr:ext cx="469744" cy="259045"/>
    <xdr:sp macro="" textlink="">
      <xdr:nvSpPr>
        <xdr:cNvPr id="155" name="n_4mainValue【体育館・プール】&#10;一人当たり面積">
          <a:extLst>
            <a:ext uri="{FF2B5EF4-FFF2-40B4-BE49-F238E27FC236}">
              <a16:creationId xmlns:a16="http://schemas.microsoft.com/office/drawing/2014/main" id="{29B87AB1-8665-4130-9E4B-19CD0CEA31C4}"/>
            </a:ext>
          </a:extLst>
        </xdr:cNvPr>
        <xdr:cNvSpPr txBox="1"/>
      </xdr:nvSpPr>
      <xdr:spPr>
        <a:xfrm>
          <a:off x="6737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DDF34B1B-E833-46E5-BFE4-E3876AA8FD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770FD922-D1A6-4DA3-B26D-9C7249C044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1C1D3E3E-5708-440E-B87D-4026EC4419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50974A8F-E03F-4B32-A43A-770E7EF16C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6E32D3EA-F110-4C5F-ABCD-98FF4A7C06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109133C8-6DE1-4CC3-B55F-0770CF044A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8B1374C8-A9B4-491D-A48A-FCBB5C0B51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3805C5C3-5DBD-4A03-8815-0E27020C8B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883FFFD6-ED31-4225-8265-78ADDE1377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64FA05D8-E4CD-4BDF-85CA-183A2EC030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FB150F8E-5DF9-4523-8638-C4D16FFE4D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8699EB5C-5ED0-4BF1-9D87-623B94BB1B6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45B4BF80-E53C-4331-8458-507ABA9C5B2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5EAC1B50-A233-4476-AAD1-572315DBD60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02956174-B7CF-4A05-8BE3-5D1DB2AB47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B67541CB-BAD7-4F09-A923-446CD79AAF7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375543B4-67FD-4F73-9B30-5E1A41E7515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0E15880D-CF95-4DF5-B3EA-29024572AB0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2F6FAEA7-2B33-45E4-B88C-076B95BE00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15E8381F-621F-4441-BBCF-BC760AD1C6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DBEAE73C-03F1-4BC7-B6B9-525F93BCB3E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47C4402A-8857-4E2A-AB65-E8F6C590E8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6ED0BBC8-CC38-4191-B0AA-C64776E0FA6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2F3A586A-FDCD-4B32-97F9-0001B15264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180" name="直線コネクタ 179">
          <a:extLst>
            <a:ext uri="{FF2B5EF4-FFF2-40B4-BE49-F238E27FC236}">
              <a16:creationId xmlns:a16="http://schemas.microsoft.com/office/drawing/2014/main" id="{9B27D1D6-B407-49BB-B0DE-095260DC5C15}"/>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18B63958-AD57-4976-952A-CA3F7116DDCD}"/>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182" name="直線コネクタ 181">
          <a:extLst>
            <a:ext uri="{FF2B5EF4-FFF2-40B4-BE49-F238E27FC236}">
              <a16:creationId xmlns:a16="http://schemas.microsoft.com/office/drawing/2014/main" id="{483CD1F1-906E-4A30-BF02-99AA34CFA522}"/>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9A46C292-9F98-4528-A82E-8C30D129929A}"/>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184" name="直線コネクタ 183">
          <a:extLst>
            <a:ext uri="{FF2B5EF4-FFF2-40B4-BE49-F238E27FC236}">
              <a16:creationId xmlns:a16="http://schemas.microsoft.com/office/drawing/2014/main" id="{E973649C-063E-4DA9-83CD-59AF0D613A1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60453623-5CF9-40BC-9A34-B8A80FF7F30C}"/>
            </a:ext>
          </a:extLst>
        </xdr:cNvPr>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86" name="フローチャート: 判断 185">
          <a:extLst>
            <a:ext uri="{FF2B5EF4-FFF2-40B4-BE49-F238E27FC236}">
              <a16:creationId xmlns:a16="http://schemas.microsoft.com/office/drawing/2014/main" id="{7F94D692-9499-4768-A4E9-1D1F787C0C58}"/>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87" name="フローチャート: 判断 186">
          <a:extLst>
            <a:ext uri="{FF2B5EF4-FFF2-40B4-BE49-F238E27FC236}">
              <a16:creationId xmlns:a16="http://schemas.microsoft.com/office/drawing/2014/main" id="{F5040C28-6BA9-4687-8F8D-B2D7871177E3}"/>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188" name="フローチャート: 判断 187">
          <a:extLst>
            <a:ext uri="{FF2B5EF4-FFF2-40B4-BE49-F238E27FC236}">
              <a16:creationId xmlns:a16="http://schemas.microsoft.com/office/drawing/2014/main" id="{53364BF4-6F31-4329-BA3B-F155277E95CE}"/>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89" name="フローチャート: 判断 188">
          <a:extLst>
            <a:ext uri="{FF2B5EF4-FFF2-40B4-BE49-F238E27FC236}">
              <a16:creationId xmlns:a16="http://schemas.microsoft.com/office/drawing/2014/main" id="{240AAE17-BD56-4F9B-A088-B7D5F4912F56}"/>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90" name="フローチャート: 判断 189">
          <a:extLst>
            <a:ext uri="{FF2B5EF4-FFF2-40B4-BE49-F238E27FC236}">
              <a16:creationId xmlns:a16="http://schemas.microsoft.com/office/drawing/2014/main" id="{218AB0D0-1F92-43DA-864F-ACA3D7BE51AF}"/>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6F8E9138-C957-4522-B643-31009740C6C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280836FB-34C1-4E04-87CD-8104BBAF8F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7DD389BC-AA73-4C70-8583-3EC06DC131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3B637999-141E-4644-8014-5DF053E3CB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83E9247-81AE-4359-AF1E-1A0605A9C83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196" name="楕円 195">
          <a:extLst>
            <a:ext uri="{FF2B5EF4-FFF2-40B4-BE49-F238E27FC236}">
              <a16:creationId xmlns:a16="http://schemas.microsoft.com/office/drawing/2014/main" id="{99D4074C-2280-450B-A19E-88B73142DA30}"/>
            </a:ext>
          </a:extLst>
        </xdr:cNvPr>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61595</xdr:rowOff>
    </xdr:from>
    <xdr:to>
      <xdr:col>15</xdr:col>
      <xdr:colOff>101600</xdr:colOff>
      <xdr:row>79</xdr:row>
      <xdr:rowOff>163195</xdr:rowOff>
    </xdr:to>
    <xdr:sp macro="" textlink="">
      <xdr:nvSpPr>
        <xdr:cNvPr id="197" name="楕円 196">
          <a:extLst>
            <a:ext uri="{FF2B5EF4-FFF2-40B4-BE49-F238E27FC236}">
              <a16:creationId xmlns:a16="http://schemas.microsoft.com/office/drawing/2014/main" id="{004F1C68-2945-4BC1-BE06-FF5B0BE4FAED}"/>
            </a:ext>
          </a:extLst>
        </xdr:cNvPr>
        <xdr:cNvSpPr/>
      </xdr:nvSpPr>
      <xdr:spPr>
        <a:xfrm>
          <a:off x="2857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165736</xdr:rowOff>
    </xdr:to>
    <xdr:cxnSp macro="">
      <xdr:nvCxnSpPr>
        <xdr:cNvPr id="198" name="直線コネクタ 197">
          <a:extLst>
            <a:ext uri="{FF2B5EF4-FFF2-40B4-BE49-F238E27FC236}">
              <a16:creationId xmlns:a16="http://schemas.microsoft.com/office/drawing/2014/main" id="{E07E7C70-042A-43D4-83D5-6E3EEE8887A9}"/>
            </a:ext>
          </a:extLst>
        </xdr:cNvPr>
        <xdr:cNvCxnSpPr/>
      </xdr:nvCxnSpPr>
      <xdr:spPr>
        <a:xfrm>
          <a:off x="2908300" y="136569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xdr:rowOff>
    </xdr:from>
    <xdr:to>
      <xdr:col>10</xdr:col>
      <xdr:colOff>165100</xdr:colOff>
      <xdr:row>79</xdr:row>
      <xdr:rowOff>107950</xdr:rowOff>
    </xdr:to>
    <xdr:sp macro="" textlink="">
      <xdr:nvSpPr>
        <xdr:cNvPr id="199" name="楕円 198">
          <a:extLst>
            <a:ext uri="{FF2B5EF4-FFF2-40B4-BE49-F238E27FC236}">
              <a16:creationId xmlns:a16="http://schemas.microsoft.com/office/drawing/2014/main" id="{CA7FAB51-6924-4265-8F93-0ABC41B43FE4}"/>
            </a:ext>
          </a:extLst>
        </xdr:cNvPr>
        <xdr:cNvSpPr/>
      </xdr:nvSpPr>
      <xdr:spPr>
        <a:xfrm>
          <a:off x="196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57150</xdr:rowOff>
    </xdr:from>
    <xdr:to>
      <xdr:col>15</xdr:col>
      <xdr:colOff>50800</xdr:colOff>
      <xdr:row>79</xdr:row>
      <xdr:rowOff>112395</xdr:rowOff>
    </xdr:to>
    <xdr:cxnSp macro="">
      <xdr:nvCxnSpPr>
        <xdr:cNvPr id="200" name="直線コネクタ 199">
          <a:extLst>
            <a:ext uri="{FF2B5EF4-FFF2-40B4-BE49-F238E27FC236}">
              <a16:creationId xmlns:a16="http://schemas.microsoft.com/office/drawing/2014/main" id="{B0E52D0C-68AF-4F10-9C2D-27C972CAB914}"/>
            </a:ext>
          </a:extLst>
        </xdr:cNvPr>
        <xdr:cNvCxnSpPr/>
      </xdr:nvCxnSpPr>
      <xdr:spPr>
        <a:xfrm>
          <a:off x="2019300" y="136017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40639</xdr:rowOff>
    </xdr:from>
    <xdr:to>
      <xdr:col>6</xdr:col>
      <xdr:colOff>38100</xdr:colOff>
      <xdr:row>78</xdr:row>
      <xdr:rowOff>142239</xdr:rowOff>
    </xdr:to>
    <xdr:sp macro="" textlink="">
      <xdr:nvSpPr>
        <xdr:cNvPr id="201" name="楕円 200">
          <a:extLst>
            <a:ext uri="{FF2B5EF4-FFF2-40B4-BE49-F238E27FC236}">
              <a16:creationId xmlns:a16="http://schemas.microsoft.com/office/drawing/2014/main" id="{DF7A254A-1505-4F84-9F1E-E62C2C25880D}"/>
            </a:ext>
          </a:extLst>
        </xdr:cNvPr>
        <xdr:cNvSpPr/>
      </xdr:nvSpPr>
      <xdr:spPr>
        <a:xfrm>
          <a:off x="1079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91439</xdr:rowOff>
    </xdr:from>
    <xdr:to>
      <xdr:col>10</xdr:col>
      <xdr:colOff>114300</xdr:colOff>
      <xdr:row>79</xdr:row>
      <xdr:rowOff>57150</xdr:rowOff>
    </xdr:to>
    <xdr:cxnSp macro="">
      <xdr:nvCxnSpPr>
        <xdr:cNvPr id="202" name="直線コネクタ 201">
          <a:extLst>
            <a:ext uri="{FF2B5EF4-FFF2-40B4-BE49-F238E27FC236}">
              <a16:creationId xmlns:a16="http://schemas.microsoft.com/office/drawing/2014/main" id="{4B77B2B8-96CA-4038-A040-D78C3313929B}"/>
            </a:ext>
          </a:extLst>
        </xdr:cNvPr>
        <xdr:cNvCxnSpPr/>
      </xdr:nvCxnSpPr>
      <xdr:spPr>
        <a:xfrm>
          <a:off x="1130300" y="134645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03" name="n_1aveValue【福祉施設】&#10;有形固定資産減価償却率">
          <a:extLst>
            <a:ext uri="{FF2B5EF4-FFF2-40B4-BE49-F238E27FC236}">
              <a16:creationId xmlns:a16="http://schemas.microsoft.com/office/drawing/2014/main" id="{AAC5CF1A-C98E-4569-B270-F5CAA550A985}"/>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04" name="n_2aveValue【福祉施設】&#10;有形固定資産減価償却率">
          <a:extLst>
            <a:ext uri="{FF2B5EF4-FFF2-40B4-BE49-F238E27FC236}">
              <a16:creationId xmlns:a16="http://schemas.microsoft.com/office/drawing/2014/main" id="{A078FE43-8444-49CF-AF0F-330A56250A1C}"/>
            </a:ext>
          </a:extLst>
        </xdr:cNvPr>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205" name="n_3aveValue【福祉施設】&#10;有形固定資産減価償却率">
          <a:extLst>
            <a:ext uri="{FF2B5EF4-FFF2-40B4-BE49-F238E27FC236}">
              <a16:creationId xmlns:a16="http://schemas.microsoft.com/office/drawing/2014/main" id="{2059EBF6-BA1D-467A-8DEF-C5BE96E3E998}"/>
            </a:ext>
          </a:extLst>
        </xdr:cNvPr>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43832</xdr:rowOff>
    </xdr:from>
    <xdr:ext cx="405111" cy="259045"/>
    <xdr:sp macro="" textlink="">
      <xdr:nvSpPr>
        <xdr:cNvPr id="206" name="n_4aveValue【福祉施設】&#10;有形固定資産減価償却率">
          <a:extLst>
            <a:ext uri="{FF2B5EF4-FFF2-40B4-BE49-F238E27FC236}">
              <a16:creationId xmlns:a16="http://schemas.microsoft.com/office/drawing/2014/main" id="{BD4850B8-77DC-4804-BF75-488CB3F9D3C3}"/>
            </a:ext>
          </a:extLst>
        </xdr:cNvPr>
        <xdr:cNvSpPr txBox="1"/>
      </xdr:nvSpPr>
      <xdr:spPr>
        <a:xfrm>
          <a:off x="927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207" name="n_1mainValue【福祉施設】&#10;有形固定資産減価償却率">
          <a:extLst>
            <a:ext uri="{FF2B5EF4-FFF2-40B4-BE49-F238E27FC236}">
              <a16:creationId xmlns:a16="http://schemas.microsoft.com/office/drawing/2014/main" id="{720D3EAE-47C2-40A1-916C-CAA4ED8CCB58}"/>
            </a:ext>
          </a:extLst>
        </xdr:cNvPr>
        <xdr:cNvSpPr txBox="1"/>
      </xdr:nvSpPr>
      <xdr:spPr>
        <a:xfrm>
          <a:off x="3582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208" name="n_2mainValue【福祉施設】&#10;有形固定資産減価償却率">
          <a:extLst>
            <a:ext uri="{FF2B5EF4-FFF2-40B4-BE49-F238E27FC236}">
              <a16:creationId xmlns:a16="http://schemas.microsoft.com/office/drawing/2014/main" id="{650545DE-6362-4ED5-AA71-59F9B041B38A}"/>
            </a:ext>
          </a:extLst>
        </xdr:cNvPr>
        <xdr:cNvSpPr txBox="1"/>
      </xdr:nvSpPr>
      <xdr:spPr>
        <a:xfrm>
          <a:off x="2705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124477</xdr:rowOff>
    </xdr:from>
    <xdr:ext cx="405111" cy="259045"/>
    <xdr:sp macro="" textlink="">
      <xdr:nvSpPr>
        <xdr:cNvPr id="209" name="n_3mainValue【福祉施設】&#10;有形固定資産減価償却率">
          <a:extLst>
            <a:ext uri="{FF2B5EF4-FFF2-40B4-BE49-F238E27FC236}">
              <a16:creationId xmlns:a16="http://schemas.microsoft.com/office/drawing/2014/main" id="{4571F74D-6EB5-47A1-8821-260111D6C540}"/>
            </a:ext>
          </a:extLst>
        </xdr:cNvPr>
        <xdr:cNvSpPr txBox="1"/>
      </xdr:nvSpPr>
      <xdr:spPr>
        <a:xfrm>
          <a:off x="1816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158766</xdr:rowOff>
    </xdr:from>
    <xdr:ext cx="405111" cy="259045"/>
    <xdr:sp macro="" textlink="">
      <xdr:nvSpPr>
        <xdr:cNvPr id="210" name="n_4mainValue【福祉施設】&#10;有形固定資産減価償却率">
          <a:extLst>
            <a:ext uri="{FF2B5EF4-FFF2-40B4-BE49-F238E27FC236}">
              <a16:creationId xmlns:a16="http://schemas.microsoft.com/office/drawing/2014/main" id="{74550715-68E6-42CD-9C24-7F9DC8ED61E7}"/>
            </a:ext>
          </a:extLst>
        </xdr:cNvPr>
        <xdr:cNvSpPr txBox="1"/>
      </xdr:nvSpPr>
      <xdr:spPr>
        <a:xfrm>
          <a:off x="927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365839E7-7AA6-4E1F-88F0-5C31616B1A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FBC585C5-9469-4E8D-8709-AE0BA183B8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2DABD368-5BB3-442B-88C5-A22B65C428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95AFF4D0-6D1F-4060-A293-6D4367CBB4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8296F709-902B-4159-B034-6AA231A8FE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1A45219A-C0B2-4115-83AB-877B67B0BC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D5CC3899-838D-4982-9FC5-F4F16546AD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412772F8-E367-4910-9081-BF720D3146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56F947C2-A2F1-4BA6-A0C0-D2FBC70C61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367610D5-352E-45F2-9940-0C6C0358E4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20882252-8D30-48B4-A5B1-C936318F462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F779FBBE-CD1F-4240-B8C8-D93DCC3B6B6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5F9878AE-6D64-47C7-8E03-02973E06E96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a:extLst>
            <a:ext uri="{FF2B5EF4-FFF2-40B4-BE49-F238E27FC236}">
              <a16:creationId xmlns:a16="http://schemas.microsoft.com/office/drawing/2014/main" id="{FFFAB933-59B5-48BA-89EA-8BEE555D351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045A426E-9A01-4D4E-81BD-03607E56D7B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a:extLst>
            <a:ext uri="{FF2B5EF4-FFF2-40B4-BE49-F238E27FC236}">
              <a16:creationId xmlns:a16="http://schemas.microsoft.com/office/drawing/2014/main" id="{AEAA5E04-CFEB-4B62-9D52-8276202D0CD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ECD9888F-8F03-44D0-BFB9-3C1D5344B97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C82CF3B0-A7FC-4B5B-A156-E0EED1EE0D5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8D39C7A5-480F-4EBE-BF10-5A2DC53DF7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FEEFC8C-2A6A-47CD-8C90-051E663DB6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4E18547C-C302-4F53-87B3-ECB478A18F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232" name="直線コネクタ 231">
          <a:extLst>
            <a:ext uri="{FF2B5EF4-FFF2-40B4-BE49-F238E27FC236}">
              <a16:creationId xmlns:a16="http://schemas.microsoft.com/office/drawing/2014/main" id="{319E1F34-936C-4E33-96BA-B3580A21408A}"/>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233" name="【福祉施設】&#10;一人当たり面積最小値テキスト">
          <a:extLst>
            <a:ext uri="{FF2B5EF4-FFF2-40B4-BE49-F238E27FC236}">
              <a16:creationId xmlns:a16="http://schemas.microsoft.com/office/drawing/2014/main" id="{BB8EEC40-6BDB-4E29-B56B-685014D30FCE}"/>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234" name="直線コネクタ 233">
          <a:extLst>
            <a:ext uri="{FF2B5EF4-FFF2-40B4-BE49-F238E27FC236}">
              <a16:creationId xmlns:a16="http://schemas.microsoft.com/office/drawing/2014/main" id="{6D25FC22-F4B4-410A-9662-F168399DBE02}"/>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35" name="【福祉施設】&#10;一人当たり面積最大値テキスト">
          <a:extLst>
            <a:ext uri="{FF2B5EF4-FFF2-40B4-BE49-F238E27FC236}">
              <a16:creationId xmlns:a16="http://schemas.microsoft.com/office/drawing/2014/main" id="{47B52EFE-0EC0-4AC5-AA65-56C5AB3C93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36" name="直線コネクタ 235">
          <a:extLst>
            <a:ext uri="{FF2B5EF4-FFF2-40B4-BE49-F238E27FC236}">
              <a16:creationId xmlns:a16="http://schemas.microsoft.com/office/drawing/2014/main" id="{9E303106-0132-41E2-B45B-835C1A36BAA4}"/>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237" name="【福祉施設】&#10;一人当たり面積平均値テキスト">
          <a:extLst>
            <a:ext uri="{FF2B5EF4-FFF2-40B4-BE49-F238E27FC236}">
              <a16:creationId xmlns:a16="http://schemas.microsoft.com/office/drawing/2014/main" id="{7E275930-7371-4710-955F-41FD37141614}"/>
            </a:ext>
          </a:extLst>
        </xdr:cNvPr>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238" name="フローチャート: 判断 237">
          <a:extLst>
            <a:ext uri="{FF2B5EF4-FFF2-40B4-BE49-F238E27FC236}">
              <a16:creationId xmlns:a16="http://schemas.microsoft.com/office/drawing/2014/main" id="{EA19777D-5639-4A27-98CA-F4701DC20A3E}"/>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239" name="フローチャート: 判断 238">
          <a:extLst>
            <a:ext uri="{FF2B5EF4-FFF2-40B4-BE49-F238E27FC236}">
              <a16:creationId xmlns:a16="http://schemas.microsoft.com/office/drawing/2014/main" id="{2BB5D788-9D68-4821-A9AF-2AC1A4F213F6}"/>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40" name="フローチャート: 判断 239">
          <a:extLst>
            <a:ext uri="{FF2B5EF4-FFF2-40B4-BE49-F238E27FC236}">
              <a16:creationId xmlns:a16="http://schemas.microsoft.com/office/drawing/2014/main" id="{47EB7191-F6B0-4664-AD31-9B57FD735380}"/>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41" name="フローチャート: 判断 240">
          <a:extLst>
            <a:ext uri="{FF2B5EF4-FFF2-40B4-BE49-F238E27FC236}">
              <a16:creationId xmlns:a16="http://schemas.microsoft.com/office/drawing/2014/main" id="{57C72F36-6E6F-4EC7-ADB1-985377ECFAC8}"/>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242" name="フローチャート: 判断 241">
          <a:extLst>
            <a:ext uri="{FF2B5EF4-FFF2-40B4-BE49-F238E27FC236}">
              <a16:creationId xmlns:a16="http://schemas.microsoft.com/office/drawing/2014/main" id="{D254286F-2987-49DE-B075-0381720A4DEA}"/>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C8FAAEC-4F85-4DAE-802B-B7FA8F5A1B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A6459876-E7C0-4FDA-A234-9112E82A59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5B32B605-BD22-4827-AA35-A142CC0926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33AC7280-A90B-4032-9C13-09BC6B1E36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BE0E90C0-4B26-45B3-8582-73B646D36B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49022</xdr:rowOff>
    </xdr:from>
    <xdr:to>
      <xdr:col>50</xdr:col>
      <xdr:colOff>165100</xdr:colOff>
      <xdr:row>82</xdr:row>
      <xdr:rowOff>150622</xdr:rowOff>
    </xdr:to>
    <xdr:sp macro="" textlink="">
      <xdr:nvSpPr>
        <xdr:cNvPr id="248" name="楕円 247">
          <a:extLst>
            <a:ext uri="{FF2B5EF4-FFF2-40B4-BE49-F238E27FC236}">
              <a16:creationId xmlns:a16="http://schemas.microsoft.com/office/drawing/2014/main" id="{296CAE1B-8998-4E38-BCDD-9DAAF71978BE}"/>
            </a:ext>
          </a:extLst>
        </xdr:cNvPr>
        <xdr:cNvSpPr/>
      </xdr:nvSpPr>
      <xdr:spPr>
        <a:xfrm>
          <a:off x="9588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62737</xdr:rowOff>
    </xdr:from>
    <xdr:to>
      <xdr:col>46</xdr:col>
      <xdr:colOff>38100</xdr:colOff>
      <xdr:row>82</xdr:row>
      <xdr:rowOff>164337</xdr:rowOff>
    </xdr:to>
    <xdr:sp macro="" textlink="">
      <xdr:nvSpPr>
        <xdr:cNvPr id="249" name="楕円 248">
          <a:extLst>
            <a:ext uri="{FF2B5EF4-FFF2-40B4-BE49-F238E27FC236}">
              <a16:creationId xmlns:a16="http://schemas.microsoft.com/office/drawing/2014/main" id="{926F66E6-2A8F-45DC-AA95-E2CABBA4C004}"/>
            </a:ext>
          </a:extLst>
        </xdr:cNvPr>
        <xdr:cNvSpPr/>
      </xdr:nvSpPr>
      <xdr:spPr>
        <a:xfrm>
          <a:off x="8699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99822</xdr:rowOff>
    </xdr:from>
    <xdr:to>
      <xdr:col>50</xdr:col>
      <xdr:colOff>114300</xdr:colOff>
      <xdr:row>82</xdr:row>
      <xdr:rowOff>113537</xdr:rowOff>
    </xdr:to>
    <xdr:cxnSp macro="">
      <xdr:nvCxnSpPr>
        <xdr:cNvPr id="250" name="直線コネクタ 249">
          <a:extLst>
            <a:ext uri="{FF2B5EF4-FFF2-40B4-BE49-F238E27FC236}">
              <a16:creationId xmlns:a16="http://schemas.microsoft.com/office/drawing/2014/main" id="{A7BF6DEE-2F3B-4E84-993E-DC3F0A3B50D9}"/>
            </a:ext>
          </a:extLst>
        </xdr:cNvPr>
        <xdr:cNvCxnSpPr/>
      </xdr:nvCxnSpPr>
      <xdr:spPr>
        <a:xfrm flipV="1">
          <a:off x="8750300" y="1415872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67311</xdr:rowOff>
    </xdr:from>
    <xdr:to>
      <xdr:col>41</xdr:col>
      <xdr:colOff>101600</xdr:colOff>
      <xdr:row>82</xdr:row>
      <xdr:rowOff>168911</xdr:rowOff>
    </xdr:to>
    <xdr:sp macro="" textlink="">
      <xdr:nvSpPr>
        <xdr:cNvPr id="251" name="楕円 250">
          <a:extLst>
            <a:ext uri="{FF2B5EF4-FFF2-40B4-BE49-F238E27FC236}">
              <a16:creationId xmlns:a16="http://schemas.microsoft.com/office/drawing/2014/main" id="{66BA242C-CF77-49EF-89AA-07E859BBC5DA}"/>
            </a:ext>
          </a:extLst>
        </xdr:cNvPr>
        <xdr:cNvSpPr/>
      </xdr:nvSpPr>
      <xdr:spPr>
        <a:xfrm>
          <a:off x="781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113537</xdr:rowOff>
    </xdr:from>
    <xdr:to>
      <xdr:col>45</xdr:col>
      <xdr:colOff>177800</xdr:colOff>
      <xdr:row>82</xdr:row>
      <xdr:rowOff>118111</xdr:rowOff>
    </xdr:to>
    <xdr:cxnSp macro="">
      <xdr:nvCxnSpPr>
        <xdr:cNvPr id="252" name="直線コネクタ 251">
          <a:extLst>
            <a:ext uri="{FF2B5EF4-FFF2-40B4-BE49-F238E27FC236}">
              <a16:creationId xmlns:a16="http://schemas.microsoft.com/office/drawing/2014/main" id="{EE60E9B6-C544-4E10-BA46-8BAA91264498}"/>
            </a:ext>
          </a:extLst>
        </xdr:cNvPr>
        <xdr:cNvCxnSpPr/>
      </xdr:nvCxnSpPr>
      <xdr:spPr>
        <a:xfrm flipV="1">
          <a:off x="7861300" y="141724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253" name="楕円 252">
          <a:extLst>
            <a:ext uri="{FF2B5EF4-FFF2-40B4-BE49-F238E27FC236}">
              <a16:creationId xmlns:a16="http://schemas.microsoft.com/office/drawing/2014/main" id="{C2D934BB-80C8-4F57-859B-30054F9385EC}"/>
            </a:ext>
          </a:extLst>
        </xdr:cNvPr>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118111</xdr:rowOff>
    </xdr:from>
    <xdr:to>
      <xdr:col>41</xdr:col>
      <xdr:colOff>50800</xdr:colOff>
      <xdr:row>85</xdr:row>
      <xdr:rowOff>56387</xdr:rowOff>
    </xdr:to>
    <xdr:cxnSp macro="">
      <xdr:nvCxnSpPr>
        <xdr:cNvPr id="254" name="直線コネクタ 253">
          <a:extLst>
            <a:ext uri="{FF2B5EF4-FFF2-40B4-BE49-F238E27FC236}">
              <a16:creationId xmlns:a16="http://schemas.microsoft.com/office/drawing/2014/main" id="{5BDE251D-7851-44CB-99A8-5B2E8FDA0D16}"/>
            </a:ext>
          </a:extLst>
        </xdr:cNvPr>
        <xdr:cNvCxnSpPr/>
      </xdr:nvCxnSpPr>
      <xdr:spPr>
        <a:xfrm flipV="1">
          <a:off x="6972300" y="14177011"/>
          <a:ext cx="889000" cy="4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255" name="n_1aveValue【福祉施設】&#10;一人当たり面積">
          <a:extLst>
            <a:ext uri="{FF2B5EF4-FFF2-40B4-BE49-F238E27FC236}">
              <a16:creationId xmlns:a16="http://schemas.microsoft.com/office/drawing/2014/main" id="{7B60AB4B-40D5-47FD-AF57-9BEF3087FBFB}"/>
            </a:ext>
          </a:extLst>
        </xdr:cNvPr>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256" name="n_2aveValue【福祉施設】&#10;一人当たり面積">
          <a:extLst>
            <a:ext uri="{FF2B5EF4-FFF2-40B4-BE49-F238E27FC236}">
              <a16:creationId xmlns:a16="http://schemas.microsoft.com/office/drawing/2014/main" id="{96297F38-F314-4829-84CF-6EB32F03081F}"/>
            </a:ext>
          </a:extLst>
        </xdr:cNvPr>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57" name="n_3aveValue【福祉施設】&#10;一人当たり面積">
          <a:extLst>
            <a:ext uri="{FF2B5EF4-FFF2-40B4-BE49-F238E27FC236}">
              <a16:creationId xmlns:a16="http://schemas.microsoft.com/office/drawing/2014/main" id="{B20B8160-5E9D-4579-9FFA-F7E1223C1012}"/>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258" name="n_4aveValue【福祉施設】&#10;一人当たり面積">
          <a:extLst>
            <a:ext uri="{FF2B5EF4-FFF2-40B4-BE49-F238E27FC236}">
              <a16:creationId xmlns:a16="http://schemas.microsoft.com/office/drawing/2014/main" id="{6F6B0B23-35AB-453B-B401-F52025B50E3B}"/>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167149</xdr:rowOff>
    </xdr:from>
    <xdr:ext cx="469744" cy="259045"/>
    <xdr:sp macro="" textlink="">
      <xdr:nvSpPr>
        <xdr:cNvPr id="259" name="n_1mainValue【福祉施設】&#10;一人当たり面積">
          <a:extLst>
            <a:ext uri="{FF2B5EF4-FFF2-40B4-BE49-F238E27FC236}">
              <a16:creationId xmlns:a16="http://schemas.microsoft.com/office/drawing/2014/main" id="{7870EEEA-3417-4648-9B2F-3169E87DFC30}"/>
            </a:ext>
          </a:extLst>
        </xdr:cNvPr>
        <xdr:cNvSpPr txBox="1"/>
      </xdr:nvSpPr>
      <xdr:spPr>
        <a:xfrm>
          <a:off x="93917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9414</xdr:rowOff>
    </xdr:from>
    <xdr:ext cx="469744" cy="259045"/>
    <xdr:sp macro="" textlink="">
      <xdr:nvSpPr>
        <xdr:cNvPr id="260" name="n_2mainValue【福祉施設】&#10;一人当たり面積">
          <a:extLst>
            <a:ext uri="{FF2B5EF4-FFF2-40B4-BE49-F238E27FC236}">
              <a16:creationId xmlns:a16="http://schemas.microsoft.com/office/drawing/2014/main" id="{22FB56A9-E428-4670-BE83-8F59DCDE1DB0}"/>
            </a:ext>
          </a:extLst>
        </xdr:cNvPr>
        <xdr:cNvSpPr txBox="1"/>
      </xdr:nvSpPr>
      <xdr:spPr>
        <a:xfrm>
          <a:off x="8515427" y="138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13988</xdr:rowOff>
    </xdr:from>
    <xdr:ext cx="469744" cy="259045"/>
    <xdr:sp macro="" textlink="">
      <xdr:nvSpPr>
        <xdr:cNvPr id="261" name="n_3mainValue【福祉施設】&#10;一人当たり面積">
          <a:extLst>
            <a:ext uri="{FF2B5EF4-FFF2-40B4-BE49-F238E27FC236}">
              <a16:creationId xmlns:a16="http://schemas.microsoft.com/office/drawing/2014/main" id="{2B4F2817-9FD2-4954-9397-B15E6B75063B}"/>
            </a:ext>
          </a:extLst>
        </xdr:cNvPr>
        <xdr:cNvSpPr txBox="1"/>
      </xdr:nvSpPr>
      <xdr:spPr>
        <a:xfrm>
          <a:off x="7626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262" name="n_4mainValue【福祉施設】&#10;一人当たり面積">
          <a:extLst>
            <a:ext uri="{FF2B5EF4-FFF2-40B4-BE49-F238E27FC236}">
              <a16:creationId xmlns:a16="http://schemas.microsoft.com/office/drawing/2014/main" id="{148CFD00-9D21-435C-B67D-D910C8E4E57C}"/>
            </a:ext>
          </a:extLst>
        </xdr:cNvPr>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2D5D3197-99C6-4DE9-AAD9-B83AB998F7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A0246EBF-DECD-4258-B7AA-D30CB6ECC7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4DDE8A2B-43C3-4CEC-9B8B-6144584AFD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4BDA2CFB-325F-4751-B8A3-F0949C5CC6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9D20DEBD-11D2-4832-9ACA-6CB45C12BE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C7FEA201-5112-4563-8B97-9C5C9C575B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E29CD4E4-171C-48E4-9525-075A12D808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5C0AA36C-CD4E-4D67-A7B0-520D076FDF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9DD8ED-AC50-46EA-ADBC-D6395501B4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7D243870-E3F0-4EC6-8C7D-E9F01CA91C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EC14D0E8-06FE-472E-920D-F466261389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C69AF589-BA11-4738-86E6-5ADCF8F6FD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8DBAEB49-6F15-4D83-9195-2D3B590F6A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7CAB8A77-1BB9-417C-9315-5EA13E6917B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E0031A77-5409-4CE2-BA6D-198186CB3F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AC833800-08B4-4701-A9C8-0C67E1156B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E5985B36-1D6C-44FC-87C4-AFA032691B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BF1CD72D-C776-40B2-BD18-2F3DCE33BF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450E40C2-ADDF-4B46-BC0B-C39CFA9D4D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5408E627-D2FD-487A-A8CF-20D6C6AA14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3A37BDB8-0A06-4EBB-8EFA-19F7A62657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1EC6E386-42BD-40B3-A8A0-B2B92D6824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44426478-E7B4-4000-B3CB-C67D948186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6BB4FA32-4354-44A2-8FE3-F5E2AB323F4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a:extLst>
            <a:ext uri="{FF2B5EF4-FFF2-40B4-BE49-F238E27FC236}">
              <a16:creationId xmlns:a16="http://schemas.microsoft.com/office/drawing/2014/main" id="{FEA29275-284F-4BD3-BC1F-C729B05DF6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a:extLst>
            <a:ext uri="{FF2B5EF4-FFF2-40B4-BE49-F238E27FC236}">
              <a16:creationId xmlns:a16="http://schemas.microsoft.com/office/drawing/2014/main" id="{0F780529-9C7F-4F04-8010-A483F95501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a:extLst>
            <a:ext uri="{FF2B5EF4-FFF2-40B4-BE49-F238E27FC236}">
              <a16:creationId xmlns:a16="http://schemas.microsoft.com/office/drawing/2014/main" id="{70311E9D-2263-4862-AA78-706894AA61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a:extLst>
            <a:ext uri="{FF2B5EF4-FFF2-40B4-BE49-F238E27FC236}">
              <a16:creationId xmlns:a16="http://schemas.microsoft.com/office/drawing/2014/main" id="{E3CD4813-89EE-445B-B240-F770FBAA1B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a:extLst>
            <a:ext uri="{FF2B5EF4-FFF2-40B4-BE49-F238E27FC236}">
              <a16:creationId xmlns:a16="http://schemas.microsoft.com/office/drawing/2014/main" id="{C52FF795-CE3C-4907-B1B8-A6386E21A7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a:extLst>
            <a:ext uri="{FF2B5EF4-FFF2-40B4-BE49-F238E27FC236}">
              <a16:creationId xmlns:a16="http://schemas.microsoft.com/office/drawing/2014/main" id="{9724AA79-D078-4D8C-80DD-ADED26790E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a:extLst>
            <a:ext uri="{FF2B5EF4-FFF2-40B4-BE49-F238E27FC236}">
              <a16:creationId xmlns:a16="http://schemas.microsoft.com/office/drawing/2014/main" id="{47FE1BC4-B09A-4AC9-8782-475FCEE986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a:extLst>
            <a:ext uri="{FF2B5EF4-FFF2-40B4-BE49-F238E27FC236}">
              <a16:creationId xmlns:a16="http://schemas.microsoft.com/office/drawing/2014/main" id="{75878ACC-DCE3-4AB0-B433-F31FD8A95B1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a:extLst>
            <a:ext uri="{FF2B5EF4-FFF2-40B4-BE49-F238E27FC236}">
              <a16:creationId xmlns:a16="http://schemas.microsoft.com/office/drawing/2014/main" id="{BE509FBF-060A-496F-A992-27BE9EF3E7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a:extLst>
            <a:ext uri="{FF2B5EF4-FFF2-40B4-BE49-F238E27FC236}">
              <a16:creationId xmlns:a16="http://schemas.microsoft.com/office/drawing/2014/main" id="{6277D726-4BBB-40A6-AFED-B760E08A70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a:extLst>
            <a:ext uri="{FF2B5EF4-FFF2-40B4-BE49-F238E27FC236}">
              <a16:creationId xmlns:a16="http://schemas.microsoft.com/office/drawing/2014/main" id="{B7AF6E27-DC81-458D-9173-526C671E2B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a:extLst>
            <a:ext uri="{FF2B5EF4-FFF2-40B4-BE49-F238E27FC236}">
              <a16:creationId xmlns:a16="http://schemas.microsoft.com/office/drawing/2014/main" id="{79020F5D-0486-4698-A8A4-D3C4ABE49F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a:extLst>
            <a:ext uri="{FF2B5EF4-FFF2-40B4-BE49-F238E27FC236}">
              <a16:creationId xmlns:a16="http://schemas.microsoft.com/office/drawing/2014/main" id="{B71ECE18-D006-4C5C-A2A3-2736645149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a:extLst>
            <a:ext uri="{FF2B5EF4-FFF2-40B4-BE49-F238E27FC236}">
              <a16:creationId xmlns:a16="http://schemas.microsoft.com/office/drawing/2014/main" id="{47E8C65E-ECAB-44A1-AD7F-FE4FE7E4B6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a:extLst>
            <a:ext uri="{FF2B5EF4-FFF2-40B4-BE49-F238E27FC236}">
              <a16:creationId xmlns:a16="http://schemas.microsoft.com/office/drawing/2014/main" id="{E4CFD297-9F81-45C3-889A-0FB76DF40C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a:extLst>
            <a:ext uri="{FF2B5EF4-FFF2-40B4-BE49-F238E27FC236}">
              <a16:creationId xmlns:a16="http://schemas.microsoft.com/office/drawing/2014/main" id="{F9EFB7E2-FF82-4001-B5C2-952B5649A31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3" name="正方形/長方形 302">
          <a:extLst>
            <a:ext uri="{FF2B5EF4-FFF2-40B4-BE49-F238E27FC236}">
              <a16:creationId xmlns:a16="http://schemas.microsoft.com/office/drawing/2014/main" id="{D5272C1E-D382-48D0-9DE2-1C65FF3E27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4" name="正方形/長方形 303">
          <a:extLst>
            <a:ext uri="{FF2B5EF4-FFF2-40B4-BE49-F238E27FC236}">
              <a16:creationId xmlns:a16="http://schemas.microsoft.com/office/drawing/2014/main" id="{2FF6C1FD-BB9E-401B-94D6-E7067DF378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5" name="正方形/長方形 304">
          <a:extLst>
            <a:ext uri="{FF2B5EF4-FFF2-40B4-BE49-F238E27FC236}">
              <a16:creationId xmlns:a16="http://schemas.microsoft.com/office/drawing/2014/main" id="{6CE6AC18-70B0-4E7C-B0A5-3C97D38BE0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6" name="正方形/長方形 305">
          <a:extLst>
            <a:ext uri="{FF2B5EF4-FFF2-40B4-BE49-F238E27FC236}">
              <a16:creationId xmlns:a16="http://schemas.microsoft.com/office/drawing/2014/main" id="{9CDC474B-0E05-4B6B-942B-1852E303A5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7" name="正方形/長方形 306">
          <a:extLst>
            <a:ext uri="{FF2B5EF4-FFF2-40B4-BE49-F238E27FC236}">
              <a16:creationId xmlns:a16="http://schemas.microsoft.com/office/drawing/2014/main" id="{87F64429-F5B6-42AE-A92E-0781028C87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8" name="正方形/長方形 307">
          <a:extLst>
            <a:ext uri="{FF2B5EF4-FFF2-40B4-BE49-F238E27FC236}">
              <a16:creationId xmlns:a16="http://schemas.microsoft.com/office/drawing/2014/main" id="{6762FB3E-5B2D-46ED-BDB5-99FF65B227C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9" name="正方形/長方形 308">
          <a:extLst>
            <a:ext uri="{FF2B5EF4-FFF2-40B4-BE49-F238E27FC236}">
              <a16:creationId xmlns:a16="http://schemas.microsoft.com/office/drawing/2014/main" id="{C53B8DA1-CC22-4E6C-8B2A-CCA49D411C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0" name="正方形/長方形 309">
          <a:extLst>
            <a:ext uri="{FF2B5EF4-FFF2-40B4-BE49-F238E27FC236}">
              <a16:creationId xmlns:a16="http://schemas.microsoft.com/office/drawing/2014/main" id="{B4A07B3C-15C0-4C95-85B6-C7E31D06865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1" name="正方形/長方形 310">
          <a:extLst>
            <a:ext uri="{FF2B5EF4-FFF2-40B4-BE49-F238E27FC236}">
              <a16:creationId xmlns:a16="http://schemas.microsoft.com/office/drawing/2014/main" id="{F8C3E07F-B75C-473B-88EC-788F0BD6EA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2" name="正方形/長方形 311">
          <a:extLst>
            <a:ext uri="{FF2B5EF4-FFF2-40B4-BE49-F238E27FC236}">
              <a16:creationId xmlns:a16="http://schemas.microsoft.com/office/drawing/2014/main" id="{DEA83CED-49CE-4CBE-8274-1D5215E98A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3" name="正方形/長方形 312">
          <a:extLst>
            <a:ext uri="{FF2B5EF4-FFF2-40B4-BE49-F238E27FC236}">
              <a16:creationId xmlns:a16="http://schemas.microsoft.com/office/drawing/2014/main" id="{ACCC19C3-6085-41F2-8123-D0B0BB9A94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4" name="正方形/長方形 313">
          <a:extLst>
            <a:ext uri="{FF2B5EF4-FFF2-40B4-BE49-F238E27FC236}">
              <a16:creationId xmlns:a16="http://schemas.microsoft.com/office/drawing/2014/main" id="{407E8BBF-6276-472C-A1D9-074D124D1D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5" name="正方形/長方形 314">
          <a:extLst>
            <a:ext uri="{FF2B5EF4-FFF2-40B4-BE49-F238E27FC236}">
              <a16:creationId xmlns:a16="http://schemas.microsoft.com/office/drawing/2014/main" id="{0D65AC05-C9F5-40D9-981E-DEA76BAB8E4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6" name="正方形/長方形 315">
          <a:extLst>
            <a:ext uri="{FF2B5EF4-FFF2-40B4-BE49-F238E27FC236}">
              <a16:creationId xmlns:a16="http://schemas.microsoft.com/office/drawing/2014/main" id="{5829A943-A52D-4356-8271-FA915871FA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7" name="正方形/長方形 316">
          <a:extLst>
            <a:ext uri="{FF2B5EF4-FFF2-40B4-BE49-F238E27FC236}">
              <a16:creationId xmlns:a16="http://schemas.microsoft.com/office/drawing/2014/main" id="{0DD3A5A4-6E2E-4540-AF98-6F651FF663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8" name="正方形/長方形 317">
          <a:extLst>
            <a:ext uri="{FF2B5EF4-FFF2-40B4-BE49-F238E27FC236}">
              <a16:creationId xmlns:a16="http://schemas.microsoft.com/office/drawing/2014/main" id="{305597B6-C191-4275-962B-34D7211BC1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9" name="テキスト ボックス 318">
          <a:extLst>
            <a:ext uri="{FF2B5EF4-FFF2-40B4-BE49-F238E27FC236}">
              <a16:creationId xmlns:a16="http://schemas.microsoft.com/office/drawing/2014/main" id="{745B0BE6-DBC3-4918-867D-DD6B5D14F9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0" name="直線コネクタ 319">
          <a:extLst>
            <a:ext uri="{FF2B5EF4-FFF2-40B4-BE49-F238E27FC236}">
              <a16:creationId xmlns:a16="http://schemas.microsoft.com/office/drawing/2014/main" id="{517EC1FB-F470-42F7-AB51-FC00769C7D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1" name="テキスト ボックス 320">
          <a:extLst>
            <a:ext uri="{FF2B5EF4-FFF2-40B4-BE49-F238E27FC236}">
              <a16:creationId xmlns:a16="http://schemas.microsoft.com/office/drawing/2014/main" id="{73393AA6-58B8-4885-BB48-05A03851F05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2" name="直線コネクタ 321">
          <a:extLst>
            <a:ext uri="{FF2B5EF4-FFF2-40B4-BE49-F238E27FC236}">
              <a16:creationId xmlns:a16="http://schemas.microsoft.com/office/drawing/2014/main" id="{E7A34255-C561-4106-96A9-99DC173969A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27EBDE9A-A250-4062-8EED-AC7E40177C1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4" name="直線コネクタ 323">
          <a:extLst>
            <a:ext uri="{FF2B5EF4-FFF2-40B4-BE49-F238E27FC236}">
              <a16:creationId xmlns:a16="http://schemas.microsoft.com/office/drawing/2014/main" id="{94252516-228C-4392-9724-9C5DAD08B73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5" name="テキスト ボックス 324">
          <a:extLst>
            <a:ext uri="{FF2B5EF4-FFF2-40B4-BE49-F238E27FC236}">
              <a16:creationId xmlns:a16="http://schemas.microsoft.com/office/drawing/2014/main" id="{BEA9941B-2B68-47B8-9DCB-2E224A11C7C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6" name="直線コネクタ 325">
          <a:extLst>
            <a:ext uri="{FF2B5EF4-FFF2-40B4-BE49-F238E27FC236}">
              <a16:creationId xmlns:a16="http://schemas.microsoft.com/office/drawing/2014/main" id="{F2875E81-52AF-4967-90BC-DB5CCDB8F3C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7" name="テキスト ボックス 326">
          <a:extLst>
            <a:ext uri="{FF2B5EF4-FFF2-40B4-BE49-F238E27FC236}">
              <a16:creationId xmlns:a16="http://schemas.microsoft.com/office/drawing/2014/main" id="{589D7BB5-5243-4289-B89E-58317524782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8" name="直線コネクタ 327">
          <a:extLst>
            <a:ext uri="{FF2B5EF4-FFF2-40B4-BE49-F238E27FC236}">
              <a16:creationId xmlns:a16="http://schemas.microsoft.com/office/drawing/2014/main" id="{99C57D6C-E309-4DE8-84F1-0214549AE6D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9" name="テキスト ボックス 328">
          <a:extLst>
            <a:ext uri="{FF2B5EF4-FFF2-40B4-BE49-F238E27FC236}">
              <a16:creationId xmlns:a16="http://schemas.microsoft.com/office/drawing/2014/main" id="{5EAF2D70-7871-45CF-97A4-C5E7E5B601C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0" name="直線コネクタ 329">
          <a:extLst>
            <a:ext uri="{FF2B5EF4-FFF2-40B4-BE49-F238E27FC236}">
              <a16:creationId xmlns:a16="http://schemas.microsoft.com/office/drawing/2014/main" id="{6AE7911C-8FF2-4532-AA6A-62466DCBD0E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1" name="テキスト ボックス 330">
          <a:extLst>
            <a:ext uri="{FF2B5EF4-FFF2-40B4-BE49-F238E27FC236}">
              <a16:creationId xmlns:a16="http://schemas.microsoft.com/office/drawing/2014/main" id="{F0AC9996-C5D8-42EA-9B85-168AF4908E0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a:extLst>
            <a:ext uri="{FF2B5EF4-FFF2-40B4-BE49-F238E27FC236}">
              <a16:creationId xmlns:a16="http://schemas.microsoft.com/office/drawing/2014/main" id="{5CD4F793-06A5-4B64-90A4-4F814FF0D87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33" name="テキスト ボックス 332">
          <a:extLst>
            <a:ext uri="{FF2B5EF4-FFF2-40B4-BE49-F238E27FC236}">
              <a16:creationId xmlns:a16="http://schemas.microsoft.com/office/drawing/2014/main" id="{4FE41D14-21CD-4822-BE3D-5549B1E4C76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a:extLst>
            <a:ext uri="{FF2B5EF4-FFF2-40B4-BE49-F238E27FC236}">
              <a16:creationId xmlns:a16="http://schemas.microsoft.com/office/drawing/2014/main" id="{261D55BA-9C6E-4F62-822D-57CDDDC42E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335" name="直線コネクタ 334">
          <a:extLst>
            <a:ext uri="{FF2B5EF4-FFF2-40B4-BE49-F238E27FC236}">
              <a16:creationId xmlns:a16="http://schemas.microsoft.com/office/drawing/2014/main" id="{AE667D8D-3D2B-4D36-B67E-E55CE68BA3ED}"/>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36" name="【消防施設】&#10;有形固定資産減価償却率最小値テキスト">
          <a:extLst>
            <a:ext uri="{FF2B5EF4-FFF2-40B4-BE49-F238E27FC236}">
              <a16:creationId xmlns:a16="http://schemas.microsoft.com/office/drawing/2014/main" id="{C714534B-EA0F-474B-AAEC-9C01281A1F15}"/>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37" name="直線コネクタ 336">
          <a:extLst>
            <a:ext uri="{FF2B5EF4-FFF2-40B4-BE49-F238E27FC236}">
              <a16:creationId xmlns:a16="http://schemas.microsoft.com/office/drawing/2014/main" id="{64C78B5E-F4EB-4067-8309-B60D6FF9C02A}"/>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338" name="【消防施設】&#10;有形固定資産減価償却率最大値テキスト">
          <a:extLst>
            <a:ext uri="{FF2B5EF4-FFF2-40B4-BE49-F238E27FC236}">
              <a16:creationId xmlns:a16="http://schemas.microsoft.com/office/drawing/2014/main" id="{ED4B628C-361C-4734-92C6-8CEAE4B59191}"/>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339" name="直線コネクタ 338">
          <a:extLst>
            <a:ext uri="{FF2B5EF4-FFF2-40B4-BE49-F238E27FC236}">
              <a16:creationId xmlns:a16="http://schemas.microsoft.com/office/drawing/2014/main" id="{845898EF-481B-4494-B4CA-C791FE18E5EA}"/>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340" name="【消防施設】&#10;有形固定資産減価償却率平均値テキスト">
          <a:extLst>
            <a:ext uri="{FF2B5EF4-FFF2-40B4-BE49-F238E27FC236}">
              <a16:creationId xmlns:a16="http://schemas.microsoft.com/office/drawing/2014/main" id="{AD9920CC-1DF6-4636-8B0D-4C800C09E0CC}"/>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341" name="フローチャート: 判断 340">
          <a:extLst>
            <a:ext uri="{FF2B5EF4-FFF2-40B4-BE49-F238E27FC236}">
              <a16:creationId xmlns:a16="http://schemas.microsoft.com/office/drawing/2014/main" id="{94AE2F6F-C1D8-481B-91BF-CA45CEC068A9}"/>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342" name="フローチャート: 判断 341">
          <a:extLst>
            <a:ext uri="{FF2B5EF4-FFF2-40B4-BE49-F238E27FC236}">
              <a16:creationId xmlns:a16="http://schemas.microsoft.com/office/drawing/2014/main" id="{CCA470EB-B192-41A4-8D42-B0A3B6C8606F}"/>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343" name="フローチャート: 判断 342">
          <a:extLst>
            <a:ext uri="{FF2B5EF4-FFF2-40B4-BE49-F238E27FC236}">
              <a16:creationId xmlns:a16="http://schemas.microsoft.com/office/drawing/2014/main" id="{D11C8054-2290-4F61-BF9C-6D56A3AE86B3}"/>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344" name="フローチャート: 判断 343">
          <a:extLst>
            <a:ext uri="{FF2B5EF4-FFF2-40B4-BE49-F238E27FC236}">
              <a16:creationId xmlns:a16="http://schemas.microsoft.com/office/drawing/2014/main" id="{36DEF3FC-6E4E-45E5-BAF7-AF4380482639}"/>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345" name="フローチャート: 判断 344">
          <a:extLst>
            <a:ext uri="{FF2B5EF4-FFF2-40B4-BE49-F238E27FC236}">
              <a16:creationId xmlns:a16="http://schemas.microsoft.com/office/drawing/2014/main" id="{A3BBB995-322B-4EF3-9E98-D5E95ECA7701}"/>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AA4F33B-543E-4B67-B19C-7BC67855CC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96C5D61D-FA31-4D5B-827D-0DF69CB6A4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A0B7B02E-0F0E-4F6B-9122-7D8A3EA639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2DC8613-EBA3-4EBA-9F8E-8B75164408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9D313B5-8B69-470D-B60E-6030171272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12064</xdr:rowOff>
    </xdr:from>
    <xdr:to>
      <xdr:col>81</xdr:col>
      <xdr:colOff>101600</xdr:colOff>
      <xdr:row>85</xdr:row>
      <xdr:rowOff>113664</xdr:rowOff>
    </xdr:to>
    <xdr:sp macro="" textlink="">
      <xdr:nvSpPr>
        <xdr:cNvPr id="351" name="楕円 350">
          <a:extLst>
            <a:ext uri="{FF2B5EF4-FFF2-40B4-BE49-F238E27FC236}">
              <a16:creationId xmlns:a16="http://schemas.microsoft.com/office/drawing/2014/main" id="{03C0CF7E-FA04-4E09-A044-280CB4064170}"/>
            </a:ext>
          </a:extLst>
        </xdr:cNvPr>
        <xdr:cNvSpPr/>
      </xdr:nvSpPr>
      <xdr:spPr>
        <a:xfrm>
          <a:off x="15430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352" name="楕円 351">
          <a:extLst>
            <a:ext uri="{FF2B5EF4-FFF2-40B4-BE49-F238E27FC236}">
              <a16:creationId xmlns:a16="http://schemas.microsoft.com/office/drawing/2014/main" id="{65F6C4AA-2849-4FBD-935B-E4E4EF1C0AD2}"/>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62864</xdr:rowOff>
    </xdr:to>
    <xdr:cxnSp macro="">
      <xdr:nvCxnSpPr>
        <xdr:cNvPr id="353" name="直線コネクタ 352">
          <a:extLst>
            <a:ext uri="{FF2B5EF4-FFF2-40B4-BE49-F238E27FC236}">
              <a16:creationId xmlns:a16="http://schemas.microsoft.com/office/drawing/2014/main" id="{3E8F57BF-5B21-4D74-B580-10C9490024FB}"/>
            </a:ext>
          </a:extLst>
        </xdr:cNvPr>
        <xdr:cNvCxnSpPr/>
      </xdr:nvCxnSpPr>
      <xdr:spPr>
        <a:xfrm>
          <a:off x="14592300" y="146227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170180</xdr:rowOff>
    </xdr:from>
    <xdr:to>
      <xdr:col>72</xdr:col>
      <xdr:colOff>38100</xdr:colOff>
      <xdr:row>85</xdr:row>
      <xdr:rowOff>100330</xdr:rowOff>
    </xdr:to>
    <xdr:sp macro="" textlink="">
      <xdr:nvSpPr>
        <xdr:cNvPr id="354" name="楕円 353">
          <a:extLst>
            <a:ext uri="{FF2B5EF4-FFF2-40B4-BE49-F238E27FC236}">
              <a16:creationId xmlns:a16="http://schemas.microsoft.com/office/drawing/2014/main" id="{96E71D17-B70D-4949-B93A-02A8539E60D2}"/>
            </a:ext>
          </a:extLst>
        </xdr:cNvPr>
        <xdr:cNvSpPr/>
      </xdr:nvSpPr>
      <xdr:spPr>
        <a:xfrm>
          <a:off x="1365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49530</xdr:rowOff>
    </xdr:from>
    <xdr:to>
      <xdr:col>76</xdr:col>
      <xdr:colOff>114300</xdr:colOff>
      <xdr:row>85</xdr:row>
      <xdr:rowOff>49530</xdr:rowOff>
    </xdr:to>
    <xdr:cxnSp macro="">
      <xdr:nvCxnSpPr>
        <xdr:cNvPr id="355" name="直線コネクタ 354">
          <a:extLst>
            <a:ext uri="{FF2B5EF4-FFF2-40B4-BE49-F238E27FC236}">
              <a16:creationId xmlns:a16="http://schemas.microsoft.com/office/drawing/2014/main" id="{73A69568-00A0-40C5-8A98-A9F2BB1E523A}"/>
            </a:ext>
          </a:extLst>
        </xdr:cNvPr>
        <xdr:cNvCxnSpPr/>
      </xdr:nvCxnSpPr>
      <xdr:spPr>
        <a:xfrm>
          <a:off x="13703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164464</xdr:rowOff>
    </xdr:from>
    <xdr:to>
      <xdr:col>67</xdr:col>
      <xdr:colOff>101600</xdr:colOff>
      <xdr:row>85</xdr:row>
      <xdr:rowOff>94614</xdr:rowOff>
    </xdr:to>
    <xdr:sp macro="" textlink="">
      <xdr:nvSpPr>
        <xdr:cNvPr id="356" name="楕円 355">
          <a:extLst>
            <a:ext uri="{FF2B5EF4-FFF2-40B4-BE49-F238E27FC236}">
              <a16:creationId xmlns:a16="http://schemas.microsoft.com/office/drawing/2014/main" id="{CD23A639-754B-47AC-A1C8-17EA22103052}"/>
            </a:ext>
          </a:extLst>
        </xdr:cNvPr>
        <xdr:cNvSpPr/>
      </xdr:nvSpPr>
      <xdr:spPr>
        <a:xfrm>
          <a:off x="12763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43814</xdr:rowOff>
    </xdr:from>
    <xdr:to>
      <xdr:col>71</xdr:col>
      <xdr:colOff>177800</xdr:colOff>
      <xdr:row>85</xdr:row>
      <xdr:rowOff>49530</xdr:rowOff>
    </xdr:to>
    <xdr:cxnSp macro="">
      <xdr:nvCxnSpPr>
        <xdr:cNvPr id="357" name="直線コネクタ 356">
          <a:extLst>
            <a:ext uri="{FF2B5EF4-FFF2-40B4-BE49-F238E27FC236}">
              <a16:creationId xmlns:a16="http://schemas.microsoft.com/office/drawing/2014/main" id="{3579EE49-0FE0-40F6-9DD5-2D5FAE5E46E9}"/>
            </a:ext>
          </a:extLst>
        </xdr:cNvPr>
        <xdr:cNvCxnSpPr/>
      </xdr:nvCxnSpPr>
      <xdr:spPr>
        <a:xfrm>
          <a:off x="12814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358" name="n_1aveValue【消防施設】&#10;有形固定資産減価償却率">
          <a:extLst>
            <a:ext uri="{FF2B5EF4-FFF2-40B4-BE49-F238E27FC236}">
              <a16:creationId xmlns:a16="http://schemas.microsoft.com/office/drawing/2014/main" id="{DE9C58BD-9B44-4E2A-9C95-A3607E018571}"/>
            </a:ext>
          </a:extLst>
        </xdr:cNvPr>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359" name="n_2aveValue【消防施設】&#10;有形固定資産減価償却率">
          <a:extLst>
            <a:ext uri="{FF2B5EF4-FFF2-40B4-BE49-F238E27FC236}">
              <a16:creationId xmlns:a16="http://schemas.microsoft.com/office/drawing/2014/main" id="{3AE4B04E-1C8F-4F95-94EE-A3390CB70B0C}"/>
            </a:ext>
          </a:extLst>
        </xdr:cNvPr>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360" name="n_3aveValue【消防施設】&#10;有形固定資産減価償却率">
          <a:extLst>
            <a:ext uri="{FF2B5EF4-FFF2-40B4-BE49-F238E27FC236}">
              <a16:creationId xmlns:a16="http://schemas.microsoft.com/office/drawing/2014/main" id="{5E0AC08D-4857-4441-BB7C-5CBE7E9AADA1}"/>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361" name="n_4aveValue【消防施設】&#10;有形固定資産減価償却率">
          <a:extLst>
            <a:ext uri="{FF2B5EF4-FFF2-40B4-BE49-F238E27FC236}">
              <a16:creationId xmlns:a16="http://schemas.microsoft.com/office/drawing/2014/main" id="{672FCB90-3279-4F1C-8E8F-DCBA3E3E4287}"/>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104791</xdr:rowOff>
    </xdr:from>
    <xdr:ext cx="405111" cy="259045"/>
    <xdr:sp macro="" textlink="">
      <xdr:nvSpPr>
        <xdr:cNvPr id="362" name="n_1mainValue【消防施設】&#10;有形固定資産減価償却率">
          <a:extLst>
            <a:ext uri="{FF2B5EF4-FFF2-40B4-BE49-F238E27FC236}">
              <a16:creationId xmlns:a16="http://schemas.microsoft.com/office/drawing/2014/main" id="{BFA90823-8E39-4FA6-9C07-9E4C32F092CB}"/>
            </a:ext>
          </a:extLst>
        </xdr:cNvPr>
        <xdr:cNvSpPr txBox="1"/>
      </xdr:nvSpPr>
      <xdr:spPr>
        <a:xfrm>
          <a:off x="152660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363" name="n_2mainValue【消防施設】&#10;有形固定資産減価償却率">
          <a:extLst>
            <a:ext uri="{FF2B5EF4-FFF2-40B4-BE49-F238E27FC236}">
              <a16:creationId xmlns:a16="http://schemas.microsoft.com/office/drawing/2014/main" id="{C3936D2C-2618-4BB2-81E8-E2A0801778EA}"/>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91457</xdr:rowOff>
    </xdr:from>
    <xdr:ext cx="405111" cy="259045"/>
    <xdr:sp macro="" textlink="">
      <xdr:nvSpPr>
        <xdr:cNvPr id="364" name="n_3mainValue【消防施設】&#10;有形固定資産減価償却率">
          <a:extLst>
            <a:ext uri="{FF2B5EF4-FFF2-40B4-BE49-F238E27FC236}">
              <a16:creationId xmlns:a16="http://schemas.microsoft.com/office/drawing/2014/main" id="{A9D2006C-8D51-4C08-A555-DB1BECB50CE8}"/>
            </a:ext>
          </a:extLst>
        </xdr:cNvPr>
        <xdr:cNvSpPr txBox="1"/>
      </xdr:nvSpPr>
      <xdr:spPr>
        <a:xfrm>
          <a:off x="13500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85741</xdr:rowOff>
    </xdr:from>
    <xdr:ext cx="405111" cy="259045"/>
    <xdr:sp macro="" textlink="">
      <xdr:nvSpPr>
        <xdr:cNvPr id="365" name="n_4mainValue【消防施設】&#10;有形固定資産減価償却率">
          <a:extLst>
            <a:ext uri="{FF2B5EF4-FFF2-40B4-BE49-F238E27FC236}">
              <a16:creationId xmlns:a16="http://schemas.microsoft.com/office/drawing/2014/main" id="{EF27D7D1-1C28-4FAF-9E83-89C16496FA09}"/>
            </a:ext>
          </a:extLst>
        </xdr:cNvPr>
        <xdr:cNvSpPr txBox="1"/>
      </xdr:nvSpPr>
      <xdr:spPr>
        <a:xfrm>
          <a:off x="12611744"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a:extLst>
            <a:ext uri="{FF2B5EF4-FFF2-40B4-BE49-F238E27FC236}">
              <a16:creationId xmlns:a16="http://schemas.microsoft.com/office/drawing/2014/main" id="{C4B9AE86-78C8-4D90-881A-1E1391A63D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a:extLst>
            <a:ext uri="{FF2B5EF4-FFF2-40B4-BE49-F238E27FC236}">
              <a16:creationId xmlns:a16="http://schemas.microsoft.com/office/drawing/2014/main" id="{35BEDA71-4E9B-449E-8431-CE179BFC9A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a:extLst>
            <a:ext uri="{FF2B5EF4-FFF2-40B4-BE49-F238E27FC236}">
              <a16:creationId xmlns:a16="http://schemas.microsoft.com/office/drawing/2014/main" id="{8122F5A8-B68C-44DD-ADB0-632DF225F1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a:extLst>
            <a:ext uri="{FF2B5EF4-FFF2-40B4-BE49-F238E27FC236}">
              <a16:creationId xmlns:a16="http://schemas.microsoft.com/office/drawing/2014/main" id="{C5085C46-8877-47AC-8A8A-2AF6E8967D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a:extLst>
            <a:ext uri="{FF2B5EF4-FFF2-40B4-BE49-F238E27FC236}">
              <a16:creationId xmlns:a16="http://schemas.microsoft.com/office/drawing/2014/main" id="{706474D9-10B6-40F5-A006-AF71036F86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a:extLst>
            <a:ext uri="{FF2B5EF4-FFF2-40B4-BE49-F238E27FC236}">
              <a16:creationId xmlns:a16="http://schemas.microsoft.com/office/drawing/2014/main" id="{EFD5CEC6-0C7C-45E8-8472-38FFE6B547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a:extLst>
            <a:ext uri="{FF2B5EF4-FFF2-40B4-BE49-F238E27FC236}">
              <a16:creationId xmlns:a16="http://schemas.microsoft.com/office/drawing/2014/main" id="{7B5BFD6F-706A-4DFE-A8D0-18698C4C5B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a:extLst>
            <a:ext uri="{FF2B5EF4-FFF2-40B4-BE49-F238E27FC236}">
              <a16:creationId xmlns:a16="http://schemas.microsoft.com/office/drawing/2014/main" id="{FBA9A7D0-10DE-4843-BD1D-802EF3698B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a:extLst>
            <a:ext uri="{FF2B5EF4-FFF2-40B4-BE49-F238E27FC236}">
              <a16:creationId xmlns:a16="http://schemas.microsoft.com/office/drawing/2014/main" id="{746E8C69-1E4A-4EBD-B18D-ADAE93888B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a:extLst>
            <a:ext uri="{FF2B5EF4-FFF2-40B4-BE49-F238E27FC236}">
              <a16:creationId xmlns:a16="http://schemas.microsoft.com/office/drawing/2014/main" id="{734CD7F5-BD81-41D7-976A-EEC99AB722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6" name="直線コネクタ 375">
          <a:extLst>
            <a:ext uri="{FF2B5EF4-FFF2-40B4-BE49-F238E27FC236}">
              <a16:creationId xmlns:a16="http://schemas.microsoft.com/office/drawing/2014/main" id="{330AD24A-952D-4DB9-B029-AAE004A8CA1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7" name="テキスト ボックス 376">
          <a:extLst>
            <a:ext uri="{FF2B5EF4-FFF2-40B4-BE49-F238E27FC236}">
              <a16:creationId xmlns:a16="http://schemas.microsoft.com/office/drawing/2014/main" id="{654CB01F-6B85-4317-8121-2B4320C955A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8" name="直線コネクタ 377">
          <a:extLst>
            <a:ext uri="{FF2B5EF4-FFF2-40B4-BE49-F238E27FC236}">
              <a16:creationId xmlns:a16="http://schemas.microsoft.com/office/drawing/2014/main" id="{B636698E-2D26-4278-9ACD-F9B3C105E3B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9" name="テキスト ボックス 378">
          <a:extLst>
            <a:ext uri="{FF2B5EF4-FFF2-40B4-BE49-F238E27FC236}">
              <a16:creationId xmlns:a16="http://schemas.microsoft.com/office/drawing/2014/main" id="{9146EDF5-779F-478F-9ABF-85B963B050A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0" name="直線コネクタ 379">
          <a:extLst>
            <a:ext uri="{FF2B5EF4-FFF2-40B4-BE49-F238E27FC236}">
              <a16:creationId xmlns:a16="http://schemas.microsoft.com/office/drawing/2014/main" id="{5B7DE3D1-9F72-4D8C-9E65-1B9D2C49FF3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1" name="テキスト ボックス 380">
          <a:extLst>
            <a:ext uri="{FF2B5EF4-FFF2-40B4-BE49-F238E27FC236}">
              <a16:creationId xmlns:a16="http://schemas.microsoft.com/office/drawing/2014/main" id="{7FF9B462-AA2B-44D1-9577-567787EAEB1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2" name="直線コネクタ 381">
          <a:extLst>
            <a:ext uri="{FF2B5EF4-FFF2-40B4-BE49-F238E27FC236}">
              <a16:creationId xmlns:a16="http://schemas.microsoft.com/office/drawing/2014/main" id="{90B9E48C-FC2A-445F-B2E7-B500DA79FDE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3" name="テキスト ボックス 382">
          <a:extLst>
            <a:ext uri="{FF2B5EF4-FFF2-40B4-BE49-F238E27FC236}">
              <a16:creationId xmlns:a16="http://schemas.microsoft.com/office/drawing/2014/main" id="{C9B99B2D-BBE4-4006-95F1-5A85B6805C5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4" name="直線コネクタ 383">
          <a:extLst>
            <a:ext uri="{FF2B5EF4-FFF2-40B4-BE49-F238E27FC236}">
              <a16:creationId xmlns:a16="http://schemas.microsoft.com/office/drawing/2014/main" id="{4C32C0B8-380F-44F9-A315-44CADB8958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5" name="テキスト ボックス 384">
          <a:extLst>
            <a:ext uri="{FF2B5EF4-FFF2-40B4-BE49-F238E27FC236}">
              <a16:creationId xmlns:a16="http://schemas.microsoft.com/office/drawing/2014/main" id="{6B140EF3-1239-4BB6-B81D-E25FD1A8D4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6" name="【消防施設】&#10;一人当たり面積グラフ枠">
          <a:extLst>
            <a:ext uri="{FF2B5EF4-FFF2-40B4-BE49-F238E27FC236}">
              <a16:creationId xmlns:a16="http://schemas.microsoft.com/office/drawing/2014/main" id="{870F6F1A-AF0D-4C89-BB03-204E3D8F1E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387" name="直線コネクタ 386">
          <a:extLst>
            <a:ext uri="{FF2B5EF4-FFF2-40B4-BE49-F238E27FC236}">
              <a16:creationId xmlns:a16="http://schemas.microsoft.com/office/drawing/2014/main" id="{9E8B67C2-66CF-4095-8F45-FE49B4E502A0}"/>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388" name="【消防施設】&#10;一人当たり面積最小値テキスト">
          <a:extLst>
            <a:ext uri="{FF2B5EF4-FFF2-40B4-BE49-F238E27FC236}">
              <a16:creationId xmlns:a16="http://schemas.microsoft.com/office/drawing/2014/main" id="{254599BB-393D-4806-A2DC-7F7C9491BDEC}"/>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389" name="直線コネクタ 388">
          <a:extLst>
            <a:ext uri="{FF2B5EF4-FFF2-40B4-BE49-F238E27FC236}">
              <a16:creationId xmlns:a16="http://schemas.microsoft.com/office/drawing/2014/main" id="{42C8B055-6B71-4945-BAE6-27B07CB0D4D6}"/>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390" name="【消防施設】&#10;一人当たり面積最大値テキスト">
          <a:extLst>
            <a:ext uri="{FF2B5EF4-FFF2-40B4-BE49-F238E27FC236}">
              <a16:creationId xmlns:a16="http://schemas.microsoft.com/office/drawing/2014/main" id="{51DD2503-80D1-4729-898C-71F057B422F6}"/>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391" name="直線コネクタ 390">
          <a:extLst>
            <a:ext uri="{FF2B5EF4-FFF2-40B4-BE49-F238E27FC236}">
              <a16:creationId xmlns:a16="http://schemas.microsoft.com/office/drawing/2014/main" id="{C1B0C2F3-7970-4211-AA0F-0E3A32DEC7A4}"/>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392" name="【消防施設】&#10;一人当たり面積平均値テキスト">
          <a:extLst>
            <a:ext uri="{FF2B5EF4-FFF2-40B4-BE49-F238E27FC236}">
              <a16:creationId xmlns:a16="http://schemas.microsoft.com/office/drawing/2014/main" id="{45E13BF7-F878-44A6-9DD6-635C70FE9582}"/>
            </a:ext>
          </a:extLst>
        </xdr:cNvPr>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393" name="フローチャート: 判断 392">
          <a:extLst>
            <a:ext uri="{FF2B5EF4-FFF2-40B4-BE49-F238E27FC236}">
              <a16:creationId xmlns:a16="http://schemas.microsoft.com/office/drawing/2014/main" id="{D22BA447-2B7E-4C20-B0B6-EDD8AD0F0C88}"/>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394" name="フローチャート: 判断 393">
          <a:extLst>
            <a:ext uri="{FF2B5EF4-FFF2-40B4-BE49-F238E27FC236}">
              <a16:creationId xmlns:a16="http://schemas.microsoft.com/office/drawing/2014/main" id="{3D02E616-30B3-46AE-B9C3-29C8448A01B4}"/>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395" name="フローチャート: 判断 394">
          <a:extLst>
            <a:ext uri="{FF2B5EF4-FFF2-40B4-BE49-F238E27FC236}">
              <a16:creationId xmlns:a16="http://schemas.microsoft.com/office/drawing/2014/main" id="{FCAD6500-CC10-4B3E-BEB4-ED9324A2CA04}"/>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396" name="フローチャート: 判断 395">
          <a:extLst>
            <a:ext uri="{FF2B5EF4-FFF2-40B4-BE49-F238E27FC236}">
              <a16:creationId xmlns:a16="http://schemas.microsoft.com/office/drawing/2014/main" id="{56A417BE-E622-49BB-A30E-271DA7501D1A}"/>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397" name="フローチャート: 判断 396">
          <a:extLst>
            <a:ext uri="{FF2B5EF4-FFF2-40B4-BE49-F238E27FC236}">
              <a16:creationId xmlns:a16="http://schemas.microsoft.com/office/drawing/2014/main" id="{E771A0CB-901F-4581-9038-D0DF3214E913}"/>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18CA0C86-0852-4FC6-9D20-16E9F390F3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4635C794-603E-4DAB-8239-24A8C74963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40B5BF9-DA64-45B5-A870-3070C63FEE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DD61D186-AB50-4EC8-8088-C1C2BA942B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BF66B609-4F0D-407B-A765-23CB93762F4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60452</xdr:rowOff>
    </xdr:from>
    <xdr:to>
      <xdr:col>112</xdr:col>
      <xdr:colOff>38100</xdr:colOff>
      <xdr:row>79</xdr:row>
      <xdr:rowOff>162052</xdr:rowOff>
    </xdr:to>
    <xdr:sp macro="" textlink="">
      <xdr:nvSpPr>
        <xdr:cNvPr id="403" name="楕円 402">
          <a:extLst>
            <a:ext uri="{FF2B5EF4-FFF2-40B4-BE49-F238E27FC236}">
              <a16:creationId xmlns:a16="http://schemas.microsoft.com/office/drawing/2014/main" id="{2CBBE471-D03B-40A4-8D57-3FC669A620D8}"/>
            </a:ext>
          </a:extLst>
        </xdr:cNvPr>
        <xdr:cNvSpPr/>
      </xdr:nvSpPr>
      <xdr:spPr>
        <a:xfrm>
          <a:off x="21272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81026</xdr:rowOff>
    </xdr:from>
    <xdr:to>
      <xdr:col>107</xdr:col>
      <xdr:colOff>101600</xdr:colOff>
      <xdr:row>80</xdr:row>
      <xdr:rowOff>11176</xdr:rowOff>
    </xdr:to>
    <xdr:sp macro="" textlink="">
      <xdr:nvSpPr>
        <xdr:cNvPr id="404" name="楕円 403">
          <a:extLst>
            <a:ext uri="{FF2B5EF4-FFF2-40B4-BE49-F238E27FC236}">
              <a16:creationId xmlns:a16="http://schemas.microsoft.com/office/drawing/2014/main" id="{D8395C24-ED1E-416D-B394-9CE0B21B5DD1}"/>
            </a:ext>
          </a:extLst>
        </xdr:cNvPr>
        <xdr:cNvSpPr/>
      </xdr:nvSpPr>
      <xdr:spPr>
        <a:xfrm>
          <a:off x="20383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111252</xdr:rowOff>
    </xdr:from>
    <xdr:to>
      <xdr:col>111</xdr:col>
      <xdr:colOff>177800</xdr:colOff>
      <xdr:row>79</xdr:row>
      <xdr:rowOff>131826</xdr:rowOff>
    </xdr:to>
    <xdr:cxnSp macro="">
      <xdr:nvCxnSpPr>
        <xdr:cNvPr id="405" name="直線コネクタ 404">
          <a:extLst>
            <a:ext uri="{FF2B5EF4-FFF2-40B4-BE49-F238E27FC236}">
              <a16:creationId xmlns:a16="http://schemas.microsoft.com/office/drawing/2014/main" id="{CEB03348-D3EE-4C2C-9C7B-5E38319A6923}"/>
            </a:ext>
          </a:extLst>
        </xdr:cNvPr>
        <xdr:cNvCxnSpPr/>
      </xdr:nvCxnSpPr>
      <xdr:spPr>
        <a:xfrm flipV="1">
          <a:off x="20434300" y="136558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92456</xdr:rowOff>
    </xdr:from>
    <xdr:to>
      <xdr:col>102</xdr:col>
      <xdr:colOff>165100</xdr:colOff>
      <xdr:row>80</xdr:row>
      <xdr:rowOff>22606</xdr:rowOff>
    </xdr:to>
    <xdr:sp macro="" textlink="">
      <xdr:nvSpPr>
        <xdr:cNvPr id="406" name="楕円 405">
          <a:extLst>
            <a:ext uri="{FF2B5EF4-FFF2-40B4-BE49-F238E27FC236}">
              <a16:creationId xmlns:a16="http://schemas.microsoft.com/office/drawing/2014/main" id="{AAF73CB1-F5E0-43C5-8D4B-320842E452BE}"/>
            </a:ext>
          </a:extLst>
        </xdr:cNvPr>
        <xdr:cNvSpPr/>
      </xdr:nvSpPr>
      <xdr:spPr>
        <a:xfrm>
          <a:off x="19494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131826</xdr:rowOff>
    </xdr:from>
    <xdr:to>
      <xdr:col>107</xdr:col>
      <xdr:colOff>50800</xdr:colOff>
      <xdr:row>79</xdr:row>
      <xdr:rowOff>143256</xdr:rowOff>
    </xdr:to>
    <xdr:cxnSp macro="">
      <xdr:nvCxnSpPr>
        <xdr:cNvPr id="407" name="直線コネクタ 406">
          <a:extLst>
            <a:ext uri="{FF2B5EF4-FFF2-40B4-BE49-F238E27FC236}">
              <a16:creationId xmlns:a16="http://schemas.microsoft.com/office/drawing/2014/main" id="{528CB222-5F56-4A06-890C-06C96F2486E8}"/>
            </a:ext>
          </a:extLst>
        </xdr:cNvPr>
        <xdr:cNvCxnSpPr/>
      </xdr:nvCxnSpPr>
      <xdr:spPr>
        <a:xfrm flipV="1">
          <a:off x="19545300" y="136763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78739</xdr:rowOff>
    </xdr:from>
    <xdr:to>
      <xdr:col>98</xdr:col>
      <xdr:colOff>38100</xdr:colOff>
      <xdr:row>80</xdr:row>
      <xdr:rowOff>8889</xdr:rowOff>
    </xdr:to>
    <xdr:sp macro="" textlink="">
      <xdr:nvSpPr>
        <xdr:cNvPr id="408" name="楕円 407">
          <a:extLst>
            <a:ext uri="{FF2B5EF4-FFF2-40B4-BE49-F238E27FC236}">
              <a16:creationId xmlns:a16="http://schemas.microsoft.com/office/drawing/2014/main" id="{68E751B6-7018-4103-BFB2-91631179DE17}"/>
            </a:ext>
          </a:extLst>
        </xdr:cNvPr>
        <xdr:cNvSpPr/>
      </xdr:nvSpPr>
      <xdr:spPr>
        <a:xfrm>
          <a:off x="18605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129539</xdr:rowOff>
    </xdr:from>
    <xdr:to>
      <xdr:col>102</xdr:col>
      <xdr:colOff>114300</xdr:colOff>
      <xdr:row>79</xdr:row>
      <xdr:rowOff>143256</xdr:rowOff>
    </xdr:to>
    <xdr:cxnSp macro="">
      <xdr:nvCxnSpPr>
        <xdr:cNvPr id="409" name="直線コネクタ 408">
          <a:extLst>
            <a:ext uri="{FF2B5EF4-FFF2-40B4-BE49-F238E27FC236}">
              <a16:creationId xmlns:a16="http://schemas.microsoft.com/office/drawing/2014/main" id="{9C10E454-2C3B-49E2-A3D4-A7868DC255A8}"/>
            </a:ext>
          </a:extLst>
        </xdr:cNvPr>
        <xdr:cNvCxnSpPr/>
      </xdr:nvCxnSpPr>
      <xdr:spPr>
        <a:xfrm>
          <a:off x="18656300" y="136740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16019</xdr:rowOff>
    </xdr:from>
    <xdr:ext cx="469744" cy="259045"/>
    <xdr:sp macro="" textlink="">
      <xdr:nvSpPr>
        <xdr:cNvPr id="410" name="n_1aveValue【消防施設】&#10;一人当たり面積">
          <a:extLst>
            <a:ext uri="{FF2B5EF4-FFF2-40B4-BE49-F238E27FC236}">
              <a16:creationId xmlns:a16="http://schemas.microsoft.com/office/drawing/2014/main" id="{682583A5-DF54-4FF2-94CA-9F1F9DEF7FF4}"/>
            </a:ext>
          </a:extLst>
        </xdr:cNvPr>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411" name="n_2aveValue【消防施設】&#10;一人当たり面積">
          <a:extLst>
            <a:ext uri="{FF2B5EF4-FFF2-40B4-BE49-F238E27FC236}">
              <a16:creationId xmlns:a16="http://schemas.microsoft.com/office/drawing/2014/main" id="{1D538E1F-BE7B-41F4-9D46-EBB52F039E6E}"/>
            </a:ext>
          </a:extLst>
        </xdr:cNvPr>
        <xdr:cNvSpPr txBox="1"/>
      </xdr:nvSpPr>
      <xdr:spPr>
        <a:xfrm>
          <a:off x="20199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109745</xdr:rowOff>
    </xdr:from>
    <xdr:ext cx="469744" cy="259045"/>
    <xdr:sp macro="" textlink="">
      <xdr:nvSpPr>
        <xdr:cNvPr id="412" name="n_3aveValue【消防施設】&#10;一人当たり面積">
          <a:extLst>
            <a:ext uri="{FF2B5EF4-FFF2-40B4-BE49-F238E27FC236}">
              <a16:creationId xmlns:a16="http://schemas.microsoft.com/office/drawing/2014/main" id="{0C28859C-9013-47C8-ADE9-A2D89ED4C087}"/>
            </a:ext>
          </a:extLst>
        </xdr:cNvPr>
        <xdr:cNvSpPr txBox="1"/>
      </xdr:nvSpPr>
      <xdr:spPr>
        <a:xfrm>
          <a:off x="19310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114316</xdr:rowOff>
    </xdr:from>
    <xdr:ext cx="469744" cy="259045"/>
    <xdr:sp macro="" textlink="">
      <xdr:nvSpPr>
        <xdr:cNvPr id="413" name="n_4aveValue【消防施設】&#10;一人当たり面積">
          <a:extLst>
            <a:ext uri="{FF2B5EF4-FFF2-40B4-BE49-F238E27FC236}">
              <a16:creationId xmlns:a16="http://schemas.microsoft.com/office/drawing/2014/main" id="{2DA8B3D3-A743-4183-8B13-49EA559AABE0}"/>
            </a:ext>
          </a:extLst>
        </xdr:cNvPr>
        <xdr:cNvSpPr txBox="1"/>
      </xdr:nvSpPr>
      <xdr:spPr>
        <a:xfrm>
          <a:off x="18421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7129</xdr:rowOff>
    </xdr:from>
    <xdr:ext cx="469744" cy="259045"/>
    <xdr:sp macro="" textlink="">
      <xdr:nvSpPr>
        <xdr:cNvPr id="414" name="n_1mainValue【消防施設】&#10;一人当たり面積">
          <a:extLst>
            <a:ext uri="{FF2B5EF4-FFF2-40B4-BE49-F238E27FC236}">
              <a16:creationId xmlns:a16="http://schemas.microsoft.com/office/drawing/2014/main" id="{D56A7DA4-C76A-4838-A2FD-69023DC68D1B}"/>
            </a:ext>
          </a:extLst>
        </xdr:cNvPr>
        <xdr:cNvSpPr txBox="1"/>
      </xdr:nvSpPr>
      <xdr:spPr>
        <a:xfrm>
          <a:off x="21075727"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27703</xdr:rowOff>
    </xdr:from>
    <xdr:ext cx="469744" cy="259045"/>
    <xdr:sp macro="" textlink="">
      <xdr:nvSpPr>
        <xdr:cNvPr id="415" name="n_2mainValue【消防施設】&#10;一人当たり面積">
          <a:extLst>
            <a:ext uri="{FF2B5EF4-FFF2-40B4-BE49-F238E27FC236}">
              <a16:creationId xmlns:a16="http://schemas.microsoft.com/office/drawing/2014/main" id="{D1BB6EE7-6736-4EA3-B3FE-11BBD9F79384}"/>
            </a:ext>
          </a:extLst>
        </xdr:cNvPr>
        <xdr:cNvSpPr txBox="1"/>
      </xdr:nvSpPr>
      <xdr:spPr>
        <a:xfrm>
          <a:off x="201994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39133</xdr:rowOff>
    </xdr:from>
    <xdr:ext cx="469744" cy="259045"/>
    <xdr:sp macro="" textlink="">
      <xdr:nvSpPr>
        <xdr:cNvPr id="416" name="n_3mainValue【消防施設】&#10;一人当たり面積">
          <a:extLst>
            <a:ext uri="{FF2B5EF4-FFF2-40B4-BE49-F238E27FC236}">
              <a16:creationId xmlns:a16="http://schemas.microsoft.com/office/drawing/2014/main" id="{A5ABC019-C98E-4234-8F07-C97DEB3ECA0B}"/>
            </a:ext>
          </a:extLst>
        </xdr:cNvPr>
        <xdr:cNvSpPr txBox="1"/>
      </xdr:nvSpPr>
      <xdr:spPr>
        <a:xfrm>
          <a:off x="19310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25416</xdr:rowOff>
    </xdr:from>
    <xdr:ext cx="469744" cy="259045"/>
    <xdr:sp macro="" textlink="">
      <xdr:nvSpPr>
        <xdr:cNvPr id="417" name="n_4mainValue【消防施設】&#10;一人当たり面積">
          <a:extLst>
            <a:ext uri="{FF2B5EF4-FFF2-40B4-BE49-F238E27FC236}">
              <a16:creationId xmlns:a16="http://schemas.microsoft.com/office/drawing/2014/main" id="{364BAA4E-1D5B-42A8-8FC0-4644F115FE07}"/>
            </a:ext>
          </a:extLst>
        </xdr:cNvPr>
        <xdr:cNvSpPr txBox="1"/>
      </xdr:nvSpPr>
      <xdr:spPr>
        <a:xfrm>
          <a:off x="18421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8" name="正方形/長方形 417">
          <a:extLst>
            <a:ext uri="{FF2B5EF4-FFF2-40B4-BE49-F238E27FC236}">
              <a16:creationId xmlns:a16="http://schemas.microsoft.com/office/drawing/2014/main" id="{BE73FC06-AE39-43CF-93A4-A2C06180BA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9" name="正方形/長方形 418">
          <a:extLst>
            <a:ext uri="{FF2B5EF4-FFF2-40B4-BE49-F238E27FC236}">
              <a16:creationId xmlns:a16="http://schemas.microsoft.com/office/drawing/2014/main" id="{54A347CC-1627-4739-94DB-2E165ED52A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0" name="正方形/長方形 419">
          <a:extLst>
            <a:ext uri="{FF2B5EF4-FFF2-40B4-BE49-F238E27FC236}">
              <a16:creationId xmlns:a16="http://schemas.microsoft.com/office/drawing/2014/main" id="{0F9A0042-AA2D-4CF6-A4FE-51FB045E5E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1" name="正方形/長方形 420">
          <a:extLst>
            <a:ext uri="{FF2B5EF4-FFF2-40B4-BE49-F238E27FC236}">
              <a16:creationId xmlns:a16="http://schemas.microsoft.com/office/drawing/2014/main" id="{B2C4689A-5346-46A0-8109-D927EC1244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2" name="正方形/長方形 421">
          <a:extLst>
            <a:ext uri="{FF2B5EF4-FFF2-40B4-BE49-F238E27FC236}">
              <a16:creationId xmlns:a16="http://schemas.microsoft.com/office/drawing/2014/main" id="{3FD696FB-D682-467E-BA5F-47D64AF43A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3" name="正方形/長方形 422">
          <a:extLst>
            <a:ext uri="{FF2B5EF4-FFF2-40B4-BE49-F238E27FC236}">
              <a16:creationId xmlns:a16="http://schemas.microsoft.com/office/drawing/2014/main" id="{4D16FF1A-D1EC-45CD-B974-A0FD262027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4" name="正方形/長方形 423">
          <a:extLst>
            <a:ext uri="{FF2B5EF4-FFF2-40B4-BE49-F238E27FC236}">
              <a16:creationId xmlns:a16="http://schemas.microsoft.com/office/drawing/2014/main" id="{7884D890-88DF-4039-A4CF-5DA2975479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5" name="正方形/長方形 424">
          <a:extLst>
            <a:ext uri="{FF2B5EF4-FFF2-40B4-BE49-F238E27FC236}">
              <a16:creationId xmlns:a16="http://schemas.microsoft.com/office/drawing/2014/main" id="{1345C230-0068-4FBD-989F-C6AE936FE6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6" name="テキスト ボックス 425">
          <a:extLst>
            <a:ext uri="{FF2B5EF4-FFF2-40B4-BE49-F238E27FC236}">
              <a16:creationId xmlns:a16="http://schemas.microsoft.com/office/drawing/2014/main" id="{EDA02AB7-94A3-4297-9B84-BD4D1FA8CE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7" name="直線コネクタ 426">
          <a:extLst>
            <a:ext uri="{FF2B5EF4-FFF2-40B4-BE49-F238E27FC236}">
              <a16:creationId xmlns:a16="http://schemas.microsoft.com/office/drawing/2014/main" id="{64588C3D-D95B-4BE4-BAA3-838D8CC759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8" name="テキスト ボックス 427">
          <a:extLst>
            <a:ext uri="{FF2B5EF4-FFF2-40B4-BE49-F238E27FC236}">
              <a16:creationId xmlns:a16="http://schemas.microsoft.com/office/drawing/2014/main" id="{BC4A2C8E-AE8F-44C4-B13A-42FE64DF934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9" name="直線コネクタ 428">
          <a:extLst>
            <a:ext uri="{FF2B5EF4-FFF2-40B4-BE49-F238E27FC236}">
              <a16:creationId xmlns:a16="http://schemas.microsoft.com/office/drawing/2014/main" id="{8F9A3523-6677-4C0C-BD45-632FE2B5FC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0" name="テキスト ボックス 429">
          <a:extLst>
            <a:ext uri="{FF2B5EF4-FFF2-40B4-BE49-F238E27FC236}">
              <a16:creationId xmlns:a16="http://schemas.microsoft.com/office/drawing/2014/main" id="{6E2F08CA-EBC0-4C32-824C-F90A1252D6D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1" name="直線コネクタ 430">
          <a:extLst>
            <a:ext uri="{FF2B5EF4-FFF2-40B4-BE49-F238E27FC236}">
              <a16:creationId xmlns:a16="http://schemas.microsoft.com/office/drawing/2014/main" id="{E6969963-82A8-4B56-903B-A72DBA4AC9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2" name="テキスト ボックス 431">
          <a:extLst>
            <a:ext uri="{FF2B5EF4-FFF2-40B4-BE49-F238E27FC236}">
              <a16:creationId xmlns:a16="http://schemas.microsoft.com/office/drawing/2014/main" id="{1DA6E96E-659F-487D-B414-BCEB9770C3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3" name="直線コネクタ 432">
          <a:extLst>
            <a:ext uri="{FF2B5EF4-FFF2-40B4-BE49-F238E27FC236}">
              <a16:creationId xmlns:a16="http://schemas.microsoft.com/office/drawing/2014/main" id="{21CD440C-E4AD-4709-BA4B-5AB05DF1282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4" name="テキスト ボックス 433">
          <a:extLst>
            <a:ext uri="{FF2B5EF4-FFF2-40B4-BE49-F238E27FC236}">
              <a16:creationId xmlns:a16="http://schemas.microsoft.com/office/drawing/2014/main" id="{997D8AE3-55FB-4FD7-B727-1502041915A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5" name="直線コネクタ 434">
          <a:extLst>
            <a:ext uri="{FF2B5EF4-FFF2-40B4-BE49-F238E27FC236}">
              <a16:creationId xmlns:a16="http://schemas.microsoft.com/office/drawing/2014/main" id="{D54D4553-A216-4F39-8414-FB9FFC9B869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6" name="テキスト ボックス 435">
          <a:extLst>
            <a:ext uri="{FF2B5EF4-FFF2-40B4-BE49-F238E27FC236}">
              <a16:creationId xmlns:a16="http://schemas.microsoft.com/office/drawing/2014/main" id="{D4EED0E3-7132-45CB-A9C5-8CB945E7F67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7" name="直線コネクタ 436">
          <a:extLst>
            <a:ext uri="{FF2B5EF4-FFF2-40B4-BE49-F238E27FC236}">
              <a16:creationId xmlns:a16="http://schemas.microsoft.com/office/drawing/2014/main" id="{5ED51E0A-A3DC-4177-97CB-5E66A94D1E2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8" name="テキスト ボックス 437">
          <a:extLst>
            <a:ext uri="{FF2B5EF4-FFF2-40B4-BE49-F238E27FC236}">
              <a16:creationId xmlns:a16="http://schemas.microsoft.com/office/drawing/2014/main" id="{192E5B58-E070-4803-A193-8E7E0925C9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9" name="直線コネクタ 438">
          <a:extLst>
            <a:ext uri="{FF2B5EF4-FFF2-40B4-BE49-F238E27FC236}">
              <a16:creationId xmlns:a16="http://schemas.microsoft.com/office/drawing/2014/main" id="{945B8D6E-E72D-4126-838D-8B27355D0CD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0" name="テキスト ボックス 439">
          <a:extLst>
            <a:ext uri="{FF2B5EF4-FFF2-40B4-BE49-F238E27FC236}">
              <a16:creationId xmlns:a16="http://schemas.microsoft.com/office/drawing/2014/main" id="{18711D02-3B12-4EFA-AE72-100A224F3F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1" name="直線コネクタ 440">
          <a:extLst>
            <a:ext uri="{FF2B5EF4-FFF2-40B4-BE49-F238E27FC236}">
              <a16:creationId xmlns:a16="http://schemas.microsoft.com/office/drawing/2014/main" id="{546CC78F-BC44-412A-9A9B-BF4D9428DB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庁舎】&#10;有形固定資産減価償却率グラフ枠">
          <a:extLst>
            <a:ext uri="{FF2B5EF4-FFF2-40B4-BE49-F238E27FC236}">
              <a16:creationId xmlns:a16="http://schemas.microsoft.com/office/drawing/2014/main" id="{5C17057B-936B-46EF-89E7-0B503850077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443" name="直線コネクタ 442">
          <a:extLst>
            <a:ext uri="{FF2B5EF4-FFF2-40B4-BE49-F238E27FC236}">
              <a16:creationId xmlns:a16="http://schemas.microsoft.com/office/drawing/2014/main" id="{B7398BCF-A1AB-49E2-9850-AD29C15C191A}"/>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444" name="【庁舎】&#10;有形固定資産減価償却率最小値テキスト">
          <a:extLst>
            <a:ext uri="{FF2B5EF4-FFF2-40B4-BE49-F238E27FC236}">
              <a16:creationId xmlns:a16="http://schemas.microsoft.com/office/drawing/2014/main" id="{D9631C75-0DC5-4BA9-AD37-4137606EC662}"/>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445" name="直線コネクタ 444">
          <a:extLst>
            <a:ext uri="{FF2B5EF4-FFF2-40B4-BE49-F238E27FC236}">
              <a16:creationId xmlns:a16="http://schemas.microsoft.com/office/drawing/2014/main" id="{9D3AAFA3-1AC2-4DD3-B82C-4998C9E4C749}"/>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446" name="【庁舎】&#10;有形固定資産減価償却率最大値テキスト">
          <a:extLst>
            <a:ext uri="{FF2B5EF4-FFF2-40B4-BE49-F238E27FC236}">
              <a16:creationId xmlns:a16="http://schemas.microsoft.com/office/drawing/2014/main" id="{378A093D-1183-45D2-80D2-F6BFDC0F73AE}"/>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447" name="直線コネクタ 446">
          <a:extLst>
            <a:ext uri="{FF2B5EF4-FFF2-40B4-BE49-F238E27FC236}">
              <a16:creationId xmlns:a16="http://schemas.microsoft.com/office/drawing/2014/main" id="{20634888-B208-44F7-A0BE-A20EEFD7B432}"/>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448" name="【庁舎】&#10;有形固定資産減価償却率平均値テキスト">
          <a:extLst>
            <a:ext uri="{FF2B5EF4-FFF2-40B4-BE49-F238E27FC236}">
              <a16:creationId xmlns:a16="http://schemas.microsoft.com/office/drawing/2014/main" id="{6FB95E1E-9257-4B02-BEF2-952F9FB1EC53}"/>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449" name="フローチャート: 判断 448">
          <a:extLst>
            <a:ext uri="{FF2B5EF4-FFF2-40B4-BE49-F238E27FC236}">
              <a16:creationId xmlns:a16="http://schemas.microsoft.com/office/drawing/2014/main" id="{1C9E1BF9-414C-42C0-880D-D2377E18ADEC}"/>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450" name="フローチャート: 判断 449">
          <a:extLst>
            <a:ext uri="{FF2B5EF4-FFF2-40B4-BE49-F238E27FC236}">
              <a16:creationId xmlns:a16="http://schemas.microsoft.com/office/drawing/2014/main" id="{FA30B596-D627-4A8A-8514-862B7397855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451" name="フローチャート: 判断 450">
          <a:extLst>
            <a:ext uri="{FF2B5EF4-FFF2-40B4-BE49-F238E27FC236}">
              <a16:creationId xmlns:a16="http://schemas.microsoft.com/office/drawing/2014/main" id="{8A8E8A47-8FB5-4027-ABBA-0B2FA4F8C321}"/>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452" name="フローチャート: 判断 451">
          <a:extLst>
            <a:ext uri="{FF2B5EF4-FFF2-40B4-BE49-F238E27FC236}">
              <a16:creationId xmlns:a16="http://schemas.microsoft.com/office/drawing/2014/main" id="{9412F876-7F99-44AE-BE28-73FC71E19E8F}"/>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453" name="フローチャート: 判断 452">
          <a:extLst>
            <a:ext uri="{FF2B5EF4-FFF2-40B4-BE49-F238E27FC236}">
              <a16:creationId xmlns:a16="http://schemas.microsoft.com/office/drawing/2014/main" id="{A6DB7A39-EB77-4E07-A2EC-475C92B57682}"/>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58ACF67B-AFA6-4C8C-B54F-2B8CD0D594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7FF4CE98-B36D-49D2-8209-E00F087562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F6E764A6-DB72-4554-8C2C-97D8366EFA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4A27EA27-536D-4CF0-A940-7FF07B1C67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BD46A76B-D883-4BC4-81FE-8807175980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459" name="楕円 458">
          <a:extLst>
            <a:ext uri="{FF2B5EF4-FFF2-40B4-BE49-F238E27FC236}">
              <a16:creationId xmlns:a16="http://schemas.microsoft.com/office/drawing/2014/main" id="{B26FD03E-2555-4D98-B527-1854F921D272}"/>
            </a:ext>
          </a:extLst>
        </xdr:cNvPr>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460" name="楕円 459">
          <a:extLst>
            <a:ext uri="{FF2B5EF4-FFF2-40B4-BE49-F238E27FC236}">
              <a16:creationId xmlns:a16="http://schemas.microsoft.com/office/drawing/2014/main" id="{784541CE-3A47-4B55-B0A4-D1DF73F95B4C}"/>
            </a:ext>
          </a:extLst>
        </xdr:cNvPr>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82731</xdr:rowOff>
    </xdr:to>
    <xdr:cxnSp macro="">
      <xdr:nvCxnSpPr>
        <xdr:cNvPr id="461" name="直線コネクタ 460">
          <a:extLst>
            <a:ext uri="{FF2B5EF4-FFF2-40B4-BE49-F238E27FC236}">
              <a16:creationId xmlns:a16="http://schemas.microsoft.com/office/drawing/2014/main" id="{52BE521E-8FA9-4E2D-BE25-34D96E997880}"/>
            </a:ext>
          </a:extLst>
        </xdr:cNvPr>
        <xdr:cNvCxnSpPr/>
      </xdr:nvCxnSpPr>
      <xdr:spPr>
        <a:xfrm>
          <a:off x="14592300" y="182319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154395</xdr:rowOff>
    </xdr:from>
    <xdr:to>
      <xdr:col>72</xdr:col>
      <xdr:colOff>38100</xdr:colOff>
      <xdr:row>106</xdr:row>
      <xdr:rowOff>84545</xdr:rowOff>
    </xdr:to>
    <xdr:sp macro="" textlink="">
      <xdr:nvSpPr>
        <xdr:cNvPr id="462" name="楕円 461">
          <a:extLst>
            <a:ext uri="{FF2B5EF4-FFF2-40B4-BE49-F238E27FC236}">
              <a16:creationId xmlns:a16="http://schemas.microsoft.com/office/drawing/2014/main" id="{C94A6E9A-DE89-43FD-AA8A-B4712546A9C0}"/>
            </a:ext>
          </a:extLst>
        </xdr:cNvPr>
        <xdr:cNvSpPr/>
      </xdr:nvSpPr>
      <xdr:spPr>
        <a:xfrm>
          <a:off x="1365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33745</xdr:rowOff>
    </xdr:from>
    <xdr:to>
      <xdr:col>76</xdr:col>
      <xdr:colOff>114300</xdr:colOff>
      <xdr:row>106</xdr:row>
      <xdr:rowOff>58238</xdr:rowOff>
    </xdr:to>
    <xdr:cxnSp macro="">
      <xdr:nvCxnSpPr>
        <xdr:cNvPr id="463" name="直線コネクタ 462">
          <a:extLst>
            <a:ext uri="{FF2B5EF4-FFF2-40B4-BE49-F238E27FC236}">
              <a16:creationId xmlns:a16="http://schemas.microsoft.com/office/drawing/2014/main" id="{68447C79-7985-4CA1-9C30-CFF4B70F2D78}"/>
            </a:ext>
          </a:extLst>
        </xdr:cNvPr>
        <xdr:cNvCxnSpPr/>
      </xdr:nvCxnSpPr>
      <xdr:spPr>
        <a:xfrm>
          <a:off x="13703300" y="182074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464" name="楕円 463">
          <a:extLst>
            <a:ext uri="{FF2B5EF4-FFF2-40B4-BE49-F238E27FC236}">
              <a16:creationId xmlns:a16="http://schemas.microsoft.com/office/drawing/2014/main" id="{66814647-65F1-4EC3-AA5D-BCBB95867D5F}"/>
            </a:ext>
          </a:extLst>
        </xdr:cNvPr>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106</xdr:row>
      <xdr:rowOff>33745</xdr:rowOff>
    </xdr:to>
    <xdr:cxnSp macro="">
      <xdr:nvCxnSpPr>
        <xdr:cNvPr id="465" name="直線コネクタ 464">
          <a:extLst>
            <a:ext uri="{FF2B5EF4-FFF2-40B4-BE49-F238E27FC236}">
              <a16:creationId xmlns:a16="http://schemas.microsoft.com/office/drawing/2014/main" id="{91473E1E-F7F9-4B0B-9C0C-7E853306E83A}"/>
            </a:ext>
          </a:extLst>
        </xdr:cNvPr>
        <xdr:cNvCxnSpPr/>
      </xdr:nvCxnSpPr>
      <xdr:spPr>
        <a:xfrm>
          <a:off x="12814300" y="17910266"/>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466" name="n_1aveValue【庁舎】&#10;有形固定資産減価償却率">
          <a:extLst>
            <a:ext uri="{FF2B5EF4-FFF2-40B4-BE49-F238E27FC236}">
              <a16:creationId xmlns:a16="http://schemas.microsoft.com/office/drawing/2014/main" id="{49725476-DB3D-4990-90CD-DD030D7799EA}"/>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467" name="n_2aveValue【庁舎】&#10;有形固定資産減価償却率">
          <a:extLst>
            <a:ext uri="{FF2B5EF4-FFF2-40B4-BE49-F238E27FC236}">
              <a16:creationId xmlns:a16="http://schemas.microsoft.com/office/drawing/2014/main" id="{A0F6207D-4BA7-4534-A9EA-1296F2CA8C1E}"/>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468" name="n_3aveValue【庁舎】&#10;有形固定資産減価償却率">
          <a:extLst>
            <a:ext uri="{FF2B5EF4-FFF2-40B4-BE49-F238E27FC236}">
              <a16:creationId xmlns:a16="http://schemas.microsoft.com/office/drawing/2014/main" id="{1C8F8723-EF4D-4296-BCFB-4C98FD23C3C4}"/>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469" name="n_4aveValue【庁舎】&#10;有形固定資産減価償却率">
          <a:extLst>
            <a:ext uri="{FF2B5EF4-FFF2-40B4-BE49-F238E27FC236}">
              <a16:creationId xmlns:a16="http://schemas.microsoft.com/office/drawing/2014/main" id="{2F8FAE51-6E16-48A8-B522-6241209AEC66}"/>
            </a:ext>
          </a:extLst>
        </xdr:cNvPr>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470" name="n_1mainValue【庁舎】&#10;有形固定資産減価償却率">
          <a:extLst>
            <a:ext uri="{FF2B5EF4-FFF2-40B4-BE49-F238E27FC236}">
              <a16:creationId xmlns:a16="http://schemas.microsoft.com/office/drawing/2014/main" id="{7E7A2AA6-2389-4AA9-8D5A-0BB921D8C335}"/>
            </a:ext>
          </a:extLst>
        </xdr:cNvPr>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471" name="n_2mainValue【庁舎】&#10;有形固定資産減価償却率">
          <a:extLst>
            <a:ext uri="{FF2B5EF4-FFF2-40B4-BE49-F238E27FC236}">
              <a16:creationId xmlns:a16="http://schemas.microsoft.com/office/drawing/2014/main" id="{EDE8218A-7DEF-4668-85E6-4030BB75F1F4}"/>
            </a:ext>
          </a:extLst>
        </xdr:cNvPr>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75672</xdr:rowOff>
    </xdr:from>
    <xdr:ext cx="405111" cy="259045"/>
    <xdr:sp macro="" textlink="">
      <xdr:nvSpPr>
        <xdr:cNvPr id="472" name="n_3mainValue【庁舎】&#10;有形固定資産減価償却率">
          <a:extLst>
            <a:ext uri="{FF2B5EF4-FFF2-40B4-BE49-F238E27FC236}">
              <a16:creationId xmlns:a16="http://schemas.microsoft.com/office/drawing/2014/main" id="{A8724E55-F326-47EC-BBB8-E30C791D2EC6}"/>
            </a:ext>
          </a:extLst>
        </xdr:cNvPr>
        <xdr:cNvSpPr txBox="1"/>
      </xdr:nvSpPr>
      <xdr:spPr>
        <a:xfrm>
          <a:off x="13500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473" name="n_4mainValue【庁舎】&#10;有形固定資産減価償却率">
          <a:extLst>
            <a:ext uri="{FF2B5EF4-FFF2-40B4-BE49-F238E27FC236}">
              <a16:creationId xmlns:a16="http://schemas.microsoft.com/office/drawing/2014/main" id="{BF76B332-2900-43B1-8A1A-4F2E0434B449}"/>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4" name="正方形/長方形 473">
          <a:extLst>
            <a:ext uri="{FF2B5EF4-FFF2-40B4-BE49-F238E27FC236}">
              <a16:creationId xmlns:a16="http://schemas.microsoft.com/office/drawing/2014/main" id="{D6C4B571-1112-471B-8DD2-F92C5FDAEC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5" name="正方形/長方形 474">
          <a:extLst>
            <a:ext uri="{FF2B5EF4-FFF2-40B4-BE49-F238E27FC236}">
              <a16:creationId xmlns:a16="http://schemas.microsoft.com/office/drawing/2014/main" id="{BBD79D3B-3E18-41E5-A1C2-4C31FE1CF1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6" name="正方形/長方形 475">
          <a:extLst>
            <a:ext uri="{FF2B5EF4-FFF2-40B4-BE49-F238E27FC236}">
              <a16:creationId xmlns:a16="http://schemas.microsoft.com/office/drawing/2014/main" id="{F8BC3CF3-7B55-4F52-9EFE-7BC359A7B9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7" name="正方形/長方形 476">
          <a:extLst>
            <a:ext uri="{FF2B5EF4-FFF2-40B4-BE49-F238E27FC236}">
              <a16:creationId xmlns:a16="http://schemas.microsoft.com/office/drawing/2014/main" id="{02661A33-524C-4BD2-92C4-171E3C4E90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8" name="正方形/長方形 477">
          <a:extLst>
            <a:ext uri="{FF2B5EF4-FFF2-40B4-BE49-F238E27FC236}">
              <a16:creationId xmlns:a16="http://schemas.microsoft.com/office/drawing/2014/main" id="{40871D23-4E92-4D45-A354-BCFA7AE893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9" name="正方形/長方形 478">
          <a:extLst>
            <a:ext uri="{FF2B5EF4-FFF2-40B4-BE49-F238E27FC236}">
              <a16:creationId xmlns:a16="http://schemas.microsoft.com/office/drawing/2014/main" id="{05E963F5-10C6-404E-BFA6-87459A1671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0" name="正方形/長方形 479">
          <a:extLst>
            <a:ext uri="{FF2B5EF4-FFF2-40B4-BE49-F238E27FC236}">
              <a16:creationId xmlns:a16="http://schemas.microsoft.com/office/drawing/2014/main" id="{89736694-AE34-4C5E-A315-B189D39640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1" name="正方形/長方形 480">
          <a:extLst>
            <a:ext uri="{FF2B5EF4-FFF2-40B4-BE49-F238E27FC236}">
              <a16:creationId xmlns:a16="http://schemas.microsoft.com/office/drawing/2014/main" id="{68F46010-C6AC-4960-9947-53F4BD7A20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2" name="テキスト ボックス 481">
          <a:extLst>
            <a:ext uri="{FF2B5EF4-FFF2-40B4-BE49-F238E27FC236}">
              <a16:creationId xmlns:a16="http://schemas.microsoft.com/office/drawing/2014/main" id="{F22A1EDB-3AF7-4960-9299-16FAF94291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3" name="直線コネクタ 482">
          <a:extLst>
            <a:ext uri="{FF2B5EF4-FFF2-40B4-BE49-F238E27FC236}">
              <a16:creationId xmlns:a16="http://schemas.microsoft.com/office/drawing/2014/main" id="{2D2C2FE2-8EE1-4270-98D1-1E897C52E4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4" name="直線コネクタ 483">
          <a:extLst>
            <a:ext uri="{FF2B5EF4-FFF2-40B4-BE49-F238E27FC236}">
              <a16:creationId xmlns:a16="http://schemas.microsoft.com/office/drawing/2014/main" id="{BFAD4780-EB5F-4119-8FDD-5532C3B0C00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5" name="テキスト ボックス 484">
          <a:extLst>
            <a:ext uri="{FF2B5EF4-FFF2-40B4-BE49-F238E27FC236}">
              <a16:creationId xmlns:a16="http://schemas.microsoft.com/office/drawing/2014/main" id="{51B598BF-97C1-4D9C-8A57-63895FA2E72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6" name="直線コネクタ 485">
          <a:extLst>
            <a:ext uri="{FF2B5EF4-FFF2-40B4-BE49-F238E27FC236}">
              <a16:creationId xmlns:a16="http://schemas.microsoft.com/office/drawing/2014/main" id="{55D9DB25-9F8F-406C-97AF-12309265F41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7" name="テキスト ボックス 486">
          <a:extLst>
            <a:ext uri="{FF2B5EF4-FFF2-40B4-BE49-F238E27FC236}">
              <a16:creationId xmlns:a16="http://schemas.microsoft.com/office/drawing/2014/main" id="{C161F164-D4E1-470F-B7A4-D75510BC21D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8" name="直線コネクタ 487">
          <a:extLst>
            <a:ext uri="{FF2B5EF4-FFF2-40B4-BE49-F238E27FC236}">
              <a16:creationId xmlns:a16="http://schemas.microsoft.com/office/drawing/2014/main" id="{990D5D1F-DFDF-4875-A519-C7CB2FB5C8E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9" name="テキスト ボックス 488">
          <a:extLst>
            <a:ext uri="{FF2B5EF4-FFF2-40B4-BE49-F238E27FC236}">
              <a16:creationId xmlns:a16="http://schemas.microsoft.com/office/drawing/2014/main" id="{5D0554DC-033C-4B68-BCCB-FFA031A189A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0" name="直線コネクタ 489">
          <a:extLst>
            <a:ext uri="{FF2B5EF4-FFF2-40B4-BE49-F238E27FC236}">
              <a16:creationId xmlns:a16="http://schemas.microsoft.com/office/drawing/2014/main" id="{EC4B7A58-9F4C-424B-93E7-0D30CD3E412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1" name="テキスト ボックス 490">
          <a:extLst>
            <a:ext uri="{FF2B5EF4-FFF2-40B4-BE49-F238E27FC236}">
              <a16:creationId xmlns:a16="http://schemas.microsoft.com/office/drawing/2014/main" id="{1DF74DD1-5B5D-43D5-B27F-A6EF6B3C302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2" name="直線コネクタ 491">
          <a:extLst>
            <a:ext uri="{FF2B5EF4-FFF2-40B4-BE49-F238E27FC236}">
              <a16:creationId xmlns:a16="http://schemas.microsoft.com/office/drawing/2014/main" id="{06F258CF-69A1-4D5C-AB5A-0916067BF37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3" name="テキスト ボックス 492">
          <a:extLst>
            <a:ext uri="{FF2B5EF4-FFF2-40B4-BE49-F238E27FC236}">
              <a16:creationId xmlns:a16="http://schemas.microsoft.com/office/drawing/2014/main" id="{9EEF3026-F5B3-432F-B7EB-DAD6C72B012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4" name="直線コネクタ 493">
          <a:extLst>
            <a:ext uri="{FF2B5EF4-FFF2-40B4-BE49-F238E27FC236}">
              <a16:creationId xmlns:a16="http://schemas.microsoft.com/office/drawing/2014/main" id="{50CC7AA6-79F8-4229-8CD8-1E1C7B2844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5" name="テキスト ボックス 494">
          <a:extLst>
            <a:ext uri="{FF2B5EF4-FFF2-40B4-BE49-F238E27FC236}">
              <a16:creationId xmlns:a16="http://schemas.microsoft.com/office/drawing/2014/main" id="{27EB0C78-8D6D-4F03-A4FA-DF3BE0299FE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a:extLst>
            <a:ext uri="{FF2B5EF4-FFF2-40B4-BE49-F238E27FC236}">
              <a16:creationId xmlns:a16="http://schemas.microsoft.com/office/drawing/2014/main" id="{7E86F942-5462-4EA2-90BC-EB4C67D9A5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a:extLst>
            <a:ext uri="{FF2B5EF4-FFF2-40B4-BE49-F238E27FC236}">
              <a16:creationId xmlns:a16="http://schemas.microsoft.com/office/drawing/2014/main" id="{4C18C60D-2DCC-4069-BC42-CB2FE0F6EC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a:extLst>
            <a:ext uri="{FF2B5EF4-FFF2-40B4-BE49-F238E27FC236}">
              <a16:creationId xmlns:a16="http://schemas.microsoft.com/office/drawing/2014/main" id="{C58868EF-AE45-4CB5-AE11-4578A8C070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499" name="直線コネクタ 498">
          <a:extLst>
            <a:ext uri="{FF2B5EF4-FFF2-40B4-BE49-F238E27FC236}">
              <a16:creationId xmlns:a16="http://schemas.microsoft.com/office/drawing/2014/main" id="{B63C1704-CC30-4242-A63B-B86168EC6455}"/>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500" name="【庁舎】&#10;一人当たり面積最小値テキスト">
          <a:extLst>
            <a:ext uri="{FF2B5EF4-FFF2-40B4-BE49-F238E27FC236}">
              <a16:creationId xmlns:a16="http://schemas.microsoft.com/office/drawing/2014/main" id="{E2E74649-38C8-4CAC-AF85-3E41C69F6DB7}"/>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501" name="直線コネクタ 500">
          <a:extLst>
            <a:ext uri="{FF2B5EF4-FFF2-40B4-BE49-F238E27FC236}">
              <a16:creationId xmlns:a16="http://schemas.microsoft.com/office/drawing/2014/main" id="{11BE312B-A411-4043-942A-599DAE13CFF2}"/>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502" name="【庁舎】&#10;一人当たり面積最大値テキスト">
          <a:extLst>
            <a:ext uri="{FF2B5EF4-FFF2-40B4-BE49-F238E27FC236}">
              <a16:creationId xmlns:a16="http://schemas.microsoft.com/office/drawing/2014/main" id="{A3A91DBC-5A88-4D6E-BF65-DD110C89F099}"/>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503" name="直線コネクタ 502">
          <a:extLst>
            <a:ext uri="{FF2B5EF4-FFF2-40B4-BE49-F238E27FC236}">
              <a16:creationId xmlns:a16="http://schemas.microsoft.com/office/drawing/2014/main" id="{A38D49BC-8557-428D-82E9-2A747CA4F66E}"/>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504" name="【庁舎】&#10;一人当たり面積平均値テキスト">
          <a:extLst>
            <a:ext uri="{FF2B5EF4-FFF2-40B4-BE49-F238E27FC236}">
              <a16:creationId xmlns:a16="http://schemas.microsoft.com/office/drawing/2014/main" id="{8DCB1A36-7E5D-4B41-B49F-44CDCB47ED17}"/>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505" name="フローチャート: 判断 504">
          <a:extLst>
            <a:ext uri="{FF2B5EF4-FFF2-40B4-BE49-F238E27FC236}">
              <a16:creationId xmlns:a16="http://schemas.microsoft.com/office/drawing/2014/main" id="{3E86C57C-8370-425C-B6DF-37908E781AB1}"/>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06" name="フローチャート: 判断 505">
          <a:extLst>
            <a:ext uri="{FF2B5EF4-FFF2-40B4-BE49-F238E27FC236}">
              <a16:creationId xmlns:a16="http://schemas.microsoft.com/office/drawing/2014/main" id="{F41BA3B1-08D9-4483-8381-E037349C3B96}"/>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507" name="フローチャート: 判断 506">
          <a:extLst>
            <a:ext uri="{FF2B5EF4-FFF2-40B4-BE49-F238E27FC236}">
              <a16:creationId xmlns:a16="http://schemas.microsoft.com/office/drawing/2014/main" id="{8873665A-0750-4345-8EB3-317F82DE422F}"/>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508" name="フローチャート: 判断 507">
          <a:extLst>
            <a:ext uri="{FF2B5EF4-FFF2-40B4-BE49-F238E27FC236}">
              <a16:creationId xmlns:a16="http://schemas.microsoft.com/office/drawing/2014/main" id="{2F0AF4D7-6E92-49B1-A5E7-005E43B3D879}"/>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509" name="フローチャート: 判断 508">
          <a:extLst>
            <a:ext uri="{FF2B5EF4-FFF2-40B4-BE49-F238E27FC236}">
              <a16:creationId xmlns:a16="http://schemas.microsoft.com/office/drawing/2014/main" id="{1A6B77DD-D3D8-4DD1-A87E-8F0DD9D274A2}"/>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FC8477DD-75F8-477B-893A-C67F7A316B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DFBD7FE5-A3AE-481E-888D-49803995265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F4136079-151D-4E35-9384-4DBBC01F02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3871EE04-9B28-4426-8E67-2957E4DD13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5BC46EC4-E06F-4840-B0E3-4874D05AC3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515" name="楕円 514">
          <a:extLst>
            <a:ext uri="{FF2B5EF4-FFF2-40B4-BE49-F238E27FC236}">
              <a16:creationId xmlns:a16="http://schemas.microsoft.com/office/drawing/2014/main" id="{20D0AC81-AE4F-462D-BEAF-05760397CBCF}"/>
            </a:ext>
          </a:extLst>
        </xdr:cNvPr>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58057</xdr:rowOff>
    </xdr:from>
    <xdr:to>
      <xdr:col>107</xdr:col>
      <xdr:colOff>101600</xdr:colOff>
      <xdr:row>105</xdr:row>
      <xdr:rowOff>159657</xdr:rowOff>
    </xdr:to>
    <xdr:sp macro="" textlink="">
      <xdr:nvSpPr>
        <xdr:cNvPr id="516" name="楕円 515">
          <a:extLst>
            <a:ext uri="{FF2B5EF4-FFF2-40B4-BE49-F238E27FC236}">
              <a16:creationId xmlns:a16="http://schemas.microsoft.com/office/drawing/2014/main" id="{7CE13B62-AA5A-4A1C-87BC-FB73266A7820}"/>
            </a:ext>
          </a:extLst>
        </xdr:cNvPr>
        <xdr:cNvSpPr/>
      </xdr:nvSpPr>
      <xdr:spPr>
        <a:xfrm>
          <a:off x="2038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108857</xdr:rowOff>
    </xdr:to>
    <xdr:cxnSp macro="">
      <xdr:nvCxnSpPr>
        <xdr:cNvPr id="517" name="直線コネクタ 516">
          <a:extLst>
            <a:ext uri="{FF2B5EF4-FFF2-40B4-BE49-F238E27FC236}">
              <a16:creationId xmlns:a16="http://schemas.microsoft.com/office/drawing/2014/main" id="{8E1111CD-4F2C-4BEC-9A64-1E13F621E507}"/>
            </a:ext>
          </a:extLst>
        </xdr:cNvPr>
        <xdr:cNvCxnSpPr/>
      </xdr:nvCxnSpPr>
      <xdr:spPr>
        <a:xfrm flipV="1">
          <a:off x="20434300" y="180996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64588</xdr:rowOff>
    </xdr:from>
    <xdr:to>
      <xdr:col>102</xdr:col>
      <xdr:colOff>165100</xdr:colOff>
      <xdr:row>105</xdr:row>
      <xdr:rowOff>166188</xdr:rowOff>
    </xdr:to>
    <xdr:sp macro="" textlink="">
      <xdr:nvSpPr>
        <xdr:cNvPr id="518" name="楕円 517">
          <a:extLst>
            <a:ext uri="{FF2B5EF4-FFF2-40B4-BE49-F238E27FC236}">
              <a16:creationId xmlns:a16="http://schemas.microsoft.com/office/drawing/2014/main" id="{BEA5ECDB-DF3E-47CC-AC64-85843BBBCDB3}"/>
            </a:ext>
          </a:extLst>
        </xdr:cNvPr>
        <xdr:cNvSpPr/>
      </xdr:nvSpPr>
      <xdr:spPr>
        <a:xfrm>
          <a:off x="19494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108857</xdr:rowOff>
    </xdr:from>
    <xdr:to>
      <xdr:col>107</xdr:col>
      <xdr:colOff>50800</xdr:colOff>
      <xdr:row>105</xdr:row>
      <xdr:rowOff>115388</xdr:rowOff>
    </xdr:to>
    <xdr:cxnSp macro="">
      <xdr:nvCxnSpPr>
        <xdr:cNvPr id="519" name="直線コネクタ 518">
          <a:extLst>
            <a:ext uri="{FF2B5EF4-FFF2-40B4-BE49-F238E27FC236}">
              <a16:creationId xmlns:a16="http://schemas.microsoft.com/office/drawing/2014/main" id="{14CEF287-5CD1-49D9-AC1D-AD097C0A1216}"/>
            </a:ext>
          </a:extLst>
        </xdr:cNvPr>
        <xdr:cNvCxnSpPr/>
      </xdr:nvCxnSpPr>
      <xdr:spPr>
        <a:xfrm flipV="1">
          <a:off x="19545300" y="181111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23768</xdr:rowOff>
    </xdr:from>
    <xdr:to>
      <xdr:col>98</xdr:col>
      <xdr:colOff>38100</xdr:colOff>
      <xdr:row>105</xdr:row>
      <xdr:rowOff>125368</xdr:rowOff>
    </xdr:to>
    <xdr:sp macro="" textlink="">
      <xdr:nvSpPr>
        <xdr:cNvPr id="520" name="楕円 519">
          <a:extLst>
            <a:ext uri="{FF2B5EF4-FFF2-40B4-BE49-F238E27FC236}">
              <a16:creationId xmlns:a16="http://schemas.microsoft.com/office/drawing/2014/main" id="{BF6BE9AD-A46F-4B24-9DA3-561F71E39C49}"/>
            </a:ext>
          </a:extLst>
        </xdr:cNvPr>
        <xdr:cNvSpPr/>
      </xdr:nvSpPr>
      <xdr:spPr>
        <a:xfrm>
          <a:off x="18605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74568</xdr:rowOff>
    </xdr:from>
    <xdr:to>
      <xdr:col>102</xdr:col>
      <xdr:colOff>114300</xdr:colOff>
      <xdr:row>105</xdr:row>
      <xdr:rowOff>115388</xdr:rowOff>
    </xdr:to>
    <xdr:cxnSp macro="">
      <xdr:nvCxnSpPr>
        <xdr:cNvPr id="521" name="直線コネクタ 520">
          <a:extLst>
            <a:ext uri="{FF2B5EF4-FFF2-40B4-BE49-F238E27FC236}">
              <a16:creationId xmlns:a16="http://schemas.microsoft.com/office/drawing/2014/main" id="{93D3F004-5962-4939-BBD0-CE82DB15F8DA}"/>
            </a:ext>
          </a:extLst>
        </xdr:cNvPr>
        <xdr:cNvCxnSpPr/>
      </xdr:nvCxnSpPr>
      <xdr:spPr>
        <a:xfrm>
          <a:off x="18656300" y="180768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522" name="n_1aveValue【庁舎】&#10;一人当たり面積">
          <a:extLst>
            <a:ext uri="{FF2B5EF4-FFF2-40B4-BE49-F238E27FC236}">
              <a16:creationId xmlns:a16="http://schemas.microsoft.com/office/drawing/2014/main" id="{A2326502-CC33-4FDC-9536-347B2CFA3829}"/>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523" name="n_2aveValue【庁舎】&#10;一人当たり面積">
          <a:extLst>
            <a:ext uri="{FF2B5EF4-FFF2-40B4-BE49-F238E27FC236}">
              <a16:creationId xmlns:a16="http://schemas.microsoft.com/office/drawing/2014/main" id="{94C823CF-E391-4A65-BBAC-88298B59C510}"/>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524" name="n_3aveValue【庁舎】&#10;一人当たり面積">
          <a:extLst>
            <a:ext uri="{FF2B5EF4-FFF2-40B4-BE49-F238E27FC236}">
              <a16:creationId xmlns:a16="http://schemas.microsoft.com/office/drawing/2014/main" id="{93BAB0B3-E841-47B2-AE91-63A8AF44DA70}"/>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525" name="n_4aveValue【庁舎】&#10;一人当たり面積">
          <a:extLst>
            <a:ext uri="{FF2B5EF4-FFF2-40B4-BE49-F238E27FC236}">
              <a16:creationId xmlns:a16="http://schemas.microsoft.com/office/drawing/2014/main" id="{2EEA5FCC-BE8D-4D65-9263-5ED717BBBA43}"/>
            </a:ext>
          </a:extLst>
        </xdr:cNvPr>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526" name="n_1mainValue【庁舎】&#10;一人当たり面積">
          <a:extLst>
            <a:ext uri="{FF2B5EF4-FFF2-40B4-BE49-F238E27FC236}">
              <a16:creationId xmlns:a16="http://schemas.microsoft.com/office/drawing/2014/main" id="{93810F1D-64C9-4348-9EA1-0461EF961A1A}"/>
            </a:ext>
          </a:extLst>
        </xdr:cNvPr>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4734</xdr:rowOff>
    </xdr:from>
    <xdr:ext cx="469744" cy="259045"/>
    <xdr:sp macro="" textlink="">
      <xdr:nvSpPr>
        <xdr:cNvPr id="527" name="n_2mainValue【庁舎】&#10;一人当たり面積">
          <a:extLst>
            <a:ext uri="{FF2B5EF4-FFF2-40B4-BE49-F238E27FC236}">
              <a16:creationId xmlns:a16="http://schemas.microsoft.com/office/drawing/2014/main" id="{136C3522-51FB-48FF-BCD1-357B9D951DAE}"/>
            </a:ext>
          </a:extLst>
        </xdr:cNvPr>
        <xdr:cNvSpPr txBox="1"/>
      </xdr:nvSpPr>
      <xdr:spPr>
        <a:xfrm>
          <a:off x="20199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11265</xdr:rowOff>
    </xdr:from>
    <xdr:ext cx="469744" cy="259045"/>
    <xdr:sp macro="" textlink="">
      <xdr:nvSpPr>
        <xdr:cNvPr id="528" name="n_3mainValue【庁舎】&#10;一人当たり面積">
          <a:extLst>
            <a:ext uri="{FF2B5EF4-FFF2-40B4-BE49-F238E27FC236}">
              <a16:creationId xmlns:a16="http://schemas.microsoft.com/office/drawing/2014/main" id="{F1F9DFBD-3F61-4A3D-89CF-19AAE438ECC0}"/>
            </a:ext>
          </a:extLst>
        </xdr:cNvPr>
        <xdr:cNvSpPr txBox="1"/>
      </xdr:nvSpPr>
      <xdr:spPr>
        <a:xfrm>
          <a:off x="19310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141895</xdr:rowOff>
    </xdr:from>
    <xdr:ext cx="469744" cy="259045"/>
    <xdr:sp macro="" textlink="">
      <xdr:nvSpPr>
        <xdr:cNvPr id="529" name="n_4mainValue【庁舎】&#10;一人当たり面積">
          <a:extLst>
            <a:ext uri="{FF2B5EF4-FFF2-40B4-BE49-F238E27FC236}">
              <a16:creationId xmlns:a16="http://schemas.microsoft.com/office/drawing/2014/main" id="{9E9AF26F-9736-4CB3-9F30-F5DFCC00FF5D}"/>
            </a:ext>
          </a:extLst>
        </xdr:cNvPr>
        <xdr:cNvSpPr txBox="1"/>
      </xdr:nvSpPr>
      <xdr:spPr>
        <a:xfrm>
          <a:off x="18421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a:extLst>
            <a:ext uri="{FF2B5EF4-FFF2-40B4-BE49-F238E27FC236}">
              <a16:creationId xmlns:a16="http://schemas.microsoft.com/office/drawing/2014/main" id="{54836F51-F1C0-4073-8963-E5E53DD96C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a:extLst>
            <a:ext uri="{FF2B5EF4-FFF2-40B4-BE49-F238E27FC236}">
              <a16:creationId xmlns:a16="http://schemas.microsoft.com/office/drawing/2014/main" id="{E6615939-4C28-4A91-8A81-BC2467DAC9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a:extLst>
            <a:ext uri="{FF2B5EF4-FFF2-40B4-BE49-F238E27FC236}">
              <a16:creationId xmlns:a16="http://schemas.microsoft.com/office/drawing/2014/main" id="{3B40B0BC-2FAE-47DC-A7FC-1BB29B12F3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有形固定資産に係る減価償却率については軒並み高い数値となっている。また、公共施設等の一人当たりの面積については施設ごとにばらつきが見えた。</a:t>
          </a:r>
        </a:p>
        <a:p>
          <a:r>
            <a:rPr kumimoji="1" lang="ja-JP" altLang="en-US" sz="1300">
              <a:latin typeface="ＭＳ Ｐゴシック" panose="020B0600070205080204" pitchFamily="50" charset="-128"/>
              <a:ea typeface="ＭＳ Ｐゴシック" panose="020B0600070205080204" pitchFamily="50" charset="-128"/>
            </a:rPr>
            <a:t>今後、公共施設等管理総合計画等に基づき、利用状況や必要性に応じて、施設の更新や廃止、公共施設配置の適正化に努める。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15,910
15,855
82.16
7,794,253
7,655,159
76,295
4,691,473
6,395,457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昨年度に引き続き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財政力指数については若干の改善がみられたが、類似団体平均と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では依然として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大きく下回っている。平成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年度から低い数値で推移しており、財政力の脆弱さがうかがえる。財政力指数が低いということは、自主財源が低いということでもある。本町の人口は減少が続いており、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日時点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15,804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高齢化率については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である。総合計画の実現に向けて、町有地への企業誘致を推進するとともに、若者定住対策を重点的に進め、税収の増加を図る。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値が低いほど独自政策のために使える一般財源が多いことを示すが、当町においては、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った。財政再建計画の推進により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改善が見られたものの、依然として財政が硬直化した状態にある。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経常収入が少なく、余剰財源がない状況にあることから、経常収支の改善に向けて、今後は税収等を増やすための取り組みや事業見直し、公共施設の適正配置に努め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財政の健全化を図る。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85090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086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94742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118872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89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53594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631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年度決算においても人件費・物件費等の合計額の人口１人当たりの金額が類似団体平均を下回っ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ているが、主に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の上昇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年度よりも数値は上昇している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今後の推移としては、第五次涌谷町行政改革大綱に基づき、業務の民間委託化を推進していることから、委託料等（物件費）の上昇が見込まれる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これらも含め単なる性質のシフトにとどまることなく、経費を抑制していく必要がある。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13703</xdr:rowOff>
    </xdr:from>
    <xdr:to>
      <xdr:col>23</xdr:col>
      <xdr:colOff>133350</xdr:colOff>
      <xdr:row>82</xdr:row>
      <xdr:rowOff>94338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2603"/>
          <a:ext cx="838200" cy="8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6609</xdr:rowOff>
    </xdr:from>
    <xdr:to>
      <xdr:col>19</xdr:col>
      <xdr:colOff>133350</xdr:colOff>
      <xdr:row>82</xdr:row>
      <xdr:rowOff>13703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5509"/>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142122</xdr:rowOff>
    </xdr:from>
    <xdr:to>
      <xdr:col>15</xdr:col>
      <xdr:colOff>82550</xdr:colOff>
      <xdr:row>82</xdr:row>
      <xdr:rowOff>6609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9572"/>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142122</xdr:rowOff>
    </xdr:from>
    <xdr:to>
      <xdr:col>11</xdr:col>
      <xdr:colOff>31750</xdr:colOff>
      <xdr:row>82</xdr:row>
      <xdr:rowOff>17726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29572"/>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43538</xdr:rowOff>
    </xdr:from>
    <xdr:to>
      <xdr:col>23</xdr:col>
      <xdr:colOff>184150</xdr:colOff>
      <xdr:row>82</xdr:row>
      <xdr:rowOff>145138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60065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134353</xdr:rowOff>
    </xdr:from>
    <xdr:to>
      <xdr:col>19</xdr:col>
      <xdr:colOff>184150</xdr:colOff>
      <xdr:row>82</xdr:row>
      <xdr:rowOff>64503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74680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127259</xdr:rowOff>
    </xdr:from>
    <xdr:to>
      <xdr:col>15</xdr:col>
      <xdr:colOff>133350</xdr:colOff>
      <xdr:row>82</xdr:row>
      <xdr:rowOff>57409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67586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91322</xdr:rowOff>
    </xdr:from>
    <xdr:to>
      <xdr:col>11</xdr:col>
      <xdr:colOff>82550</xdr:colOff>
      <xdr:row>82</xdr:row>
      <xdr:rowOff>21472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138376</xdr:rowOff>
    </xdr:from>
    <xdr:to>
      <xdr:col>7</xdr:col>
      <xdr:colOff>31750</xdr:colOff>
      <xdr:row>82</xdr:row>
      <xdr:rowOff>68526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78703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9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従来から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ポイント程度</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低い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数値</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で推移して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いたが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ポイント上昇した。要因としては任期付職員の採用によるものと考えられる。しかしながら、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依然として全国平均を下回っていることから、今後も引き続き給与水準の適正化に努め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ていく</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99786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2947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64407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29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81643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類似団体平均並みの水準といえる。職員数は、公営企業会計部門も含めた総数で前</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人となった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が、普通会計部門では昨年度より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名減の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人であり、地方</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分権の推進や制度改正等による業務量増加や定年退職の増により、職員一人ひとりの負担は大きくなっている。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さらに、財政再建計画において定員管理の見直しを行い、人件費の削減を推進していくことから、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は、多様な</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雇</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人材の活用や職員の柔軟な活用を図るなど、</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バランスを考慮した定員管理に努めていく。</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119380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5025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91803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399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81462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330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74567</xdr:rowOff>
    </xdr:from>
    <xdr:to>
      <xdr:col>68</xdr:col>
      <xdr:colOff>152400</xdr:colOff>
      <xdr:row>61</xdr:row>
      <xdr:rowOff>95250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330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117039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110144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年度は実質公債費比率が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ﾎﾟｲﾝﾄ減少し、類似団体平均と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ﾎﾟｲﾝﾄ上回った。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福祉施設整備等の償還終了に伴う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の減少及び</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への繰出金の減少に伴う公営企業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の地方債に充当したと認められる繰入金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償還とのバランスを取りながら、計画的な地方債発行等を行うことにより、数値の抑制に努める。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43</xdr:row>
      <xdr:rowOff>56642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7456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56642</xdr:rowOff>
    </xdr:from>
    <xdr:to>
      <xdr:col>77</xdr:col>
      <xdr:colOff>44450</xdr:colOff>
      <xdr:row>43</xdr:row>
      <xdr:rowOff>104902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42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104902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3614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160528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23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年度に始まった工場立地基盤整備事業や小学校統合に伴う改修事業に係る地方債の借入に伴い、平成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年度以降数値が悪化した。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年度は、充当可能財源が減少しているものの公営企業債等繰入見込額の減少により、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ﾎﾟｲﾝﾄ改善し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、依然</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として平均値より高い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数値となっている。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地方債の借入と公債費のバランスに注視していく。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170966</xdr:rowOff>
    </xdr:from>
    <xdr:to>
      <xdr:col>81</xdr:col>
      <xdr:colOff>44450</xdr:colOff>
      <xdr:row>17</xdr:row>
      <xdr:rowOff>83397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914166"/>
          <a:ext cx="8382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83397</xdr:rowOff>
    </xdr:from>
    <xdr:to>
      <xdr:col>77</xdr:col>
      <xdr:colOff>44450</xdr:colOff>
      <xdr:row>17</xdr:row>
      <xdr:rowOff>160383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998047"/>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160383</xdr:rowOff>
    </xdr:from>
    <xdr:to>
      <xdr:col>72</xdr:col>
      <xdr:colOff>203200</xdr:colOff>
      <xdr:row>18</xdr:row>
      <xdr:rowOff>94645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075033"/>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75112</xdr:rowOff>
    </xdr:from>
    <xdr:to>
      <xdr:col>68</xdr:col>
      <xdr:colOff>152400</xdr:colOff>
      <xdr:row>18</xdr:row>
      <xdr:rowOff>94645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3161212"/>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120166</xdr:rowOff>
    </xdr:from>
    <xdr:to>
      <xdr:col>81</xdr:col>
      <xdr:colOff>95250</xdr:colOff>
      <xdr:row>17</xdr:row>
      <xdr:rowOff>50316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92243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32597</xdr:rowOff>
    </xdr:from>
    <xdr:to>
      <xdr:col>77</xdr:col>
      <xdr:colOff>95250</xdr:colOff>
      <xdr:row>17</xdr:row>
      <xdr:rowOff>134197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118974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3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109583</xdr:rowOff>
    </xdr:from>
    <xdr:to>
      <xdr:col>73</xdr:col>
      <xdr:colOff>44450</xdr:colOff>
      <xdr:row>18</xdr:row>
      <xdr:rowOff>39733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24510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1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43845</xdr:rowOff>
    </xdr:from>
    <xdr:to>
      <xdr:col>68</xdr:col>
      <xdr:colOff>203200</xdr:colOff>
      <xdr:row>18</xdr:row>
      <xdr:rowOff>145445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130222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2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24312</xdr:rowOff>
    </xdr:from>
    <xdr:to>
      <xdr:col>64</xdr:col>
      <xdr:colOff>152400</xdr:colOff>
      <xdr:row>18</xdr:row>
      <xdr:rowOff>125912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110688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15,910
15,855
82.16
7,794,253
7,655,159
76,295
4,691,473
6,395,457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類似団体平均と比較して職員数が多いため、</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との比較で</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ポイント減少し若干</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改善してはいるものの、人件費に係る経常収支比率は高くなっている。これは当町の地理的要因で幼稚園</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園と保育所の運営を行っているためであり、行政サービスの提供方法の差異によるものではあるが、新規採用職員の計画的な補充や事務の効率化を推進し、適正な定員管理に努める。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17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6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71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36</xdr:row>
      <xdr:rowOff>99786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7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135363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昨年度までは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今年度は類似団体平均を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ポイント上回る結果となった。主な要因としては令和元年台風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委託料等の増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等が考えられる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。今後においては、財政を圧迫しないよう節約等により歳出の適正化を図ることが必要である。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年度においては、障害者自立支援費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したものの、老人福祉費及び児童福祉費の減少により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、標準団体と比較すると依然高い水準となっている。今後においては、財政を圧迫が懸念されることから、受益者負担等の見直しを行うとともに、歳出の適正化を図ることが必要である。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5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介護保険事業等特別会計への繰出金について高い水準にある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おける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公共下水道事業会計及び農業集落排水事業会計の法適用化に伴い、繰出金が負担金となったことにより、平成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以降は類似団体との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比較</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平均を下回る結果となっている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年度との比較では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ﾎﾟｲﾝﾄの減となって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おり引き続き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各会計ともに健全化を推進し、税収を主な財源とする一般会計の負担額を減らしていくよう努める。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156935</xdr:rowOff>
    </xdr:from>
    <xdr:to>
      <xdr:col>82</xdr:col>
      <xdr:colOff>107950</xdr:colOff>
      <xdr:row>54</xdr:row>
      <xdr:rowOff>72572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43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30872"/>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72572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72572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106135</xdr:rowOff>
    </xdr:from>
    <xdr:to>
      <xdr:col>82</xdr:col>
      <xdr:colOff>158750</xdr:colOff>
      <xdr:row>54</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122662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補助費等に係る経常収支比率は類似団体平均を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ﾎﾟｲﾝﾄ上回っている。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年度との比較では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ポイントの減となっているものの、依然として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公営企業や一部事務組合に対する負担金が高止まりした状況が続いてい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高い数値となっていることから、より一層の健全化に努める。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564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39</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3237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39</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2322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類似団体と比較すると、公債費に係る経常収支比率は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ﾎﾟｲﾝﾄ下回って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改善しているものの、満期一括償還地方債の償還に充てるための減債基金の積立の償還により、高い数値となっている。今後も厳しい財政運営が予想されるため、引き続き計画的な地方債の発行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495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85089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18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138430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138430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724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当町は、他の類似団体と比較し、地方税等の経常収入が低く、経常収支比率を押し上げている。また、歳出面では公営企業や一部事務組合への負担金の高止まりや扶助費の増加に伴い数値が悪化している状況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いかに歳出の削減をしつつ、税収入等の向上を図るかが課題となっている。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113285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132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113285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79</xdr:row>
      <xdr:rowOff>101854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445237"/>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70741</xdr:rowOff>
    </xdr:from>
    <xdr:to>
      <xdr:col>29</xdr:col>
      <xdr:colOff>127000</xdr:colOff>
      <xdr:row>17</xdr:row>
      <xdr:rowOff>170410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33016"/>
          <a:ext cx="647700" cy="9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70741</xdr:rowOff>
    </xdr:from>
    <xdr:to>
      <xdr:col>26</xdr:col>
      <xdr:colOff>50800</xdr:colOff>
      <xdr:row>18</xdr:row>
      <xdr:rowOff>24292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33016"/>
          <a:ext cx="698500" cy="12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24292</xdr:rowOff>
    </xdr:from>
    <xdr:to>
      <xdr:col>22</xdr:col>
      <xdr:colOff>114300</xdr:colOff>
      <xdr:row>18</xdr:row>
      <xdr:rowOff>67755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58017"/>
          <a:ext cx="698500" cy="43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169910</xdr:rowOff>
    </xdr:from>
    <xdr:to>
      <xdr:col>18</xdr:col>
      <xdr:colOff>177800</xdr:colOff>
      <xdr:row>18</xdr:row>
      <xdr:rowOff>67755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32185"/>
          <a:ext cx="698500" cy="69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119610</xdr:rowOff>
    </xdr:from>
    <xdr:to>
      <xdr:col>29</xdr:col>
      <xdr:colOff>177800</xdr:colOff>
      <xdr:row>18</xdr:row>
      <xdr:rowOff>49760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8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91687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19941</xdr:rowOff>
    </xdr:from>
    <xdr:to>
      <xdr:col>26</xdr:col>
      <xdr:colOff>101600</xdr:colOff>
      <xdr:row>17</xdr:row>
      <xdr:rowOff>121541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131718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5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144942</xdr:rowOff>
    </xdr:from>
    <xdr:to>
      <xdr:col>22</xdr:col>
      <xdr:colOff>165100</xdr:colOff>
      <xdr:row>18</xdr:row>
      <xdr:rowOff>75092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0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59869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16955</xdr:rowOff>
    </xdr:from>
    <xdr:to>
      <xdr:col>19</xdr:col>
      <xdr:colOff>38100</xdr:colOff>
      <xdr:row>18</xdr:row>
      <xdr:rowOff>118555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103331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3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119110</xdr:rowOff>
    </xdr:from>
    <xdr:to>
      <xdr:col>15</xdr:col>
      <xdr:colOff>101600</xdr:colOff>
      <xdr:row>18</xdr:row>
      <xdr:rowOff>49260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59437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5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251496</xdr:rowOff>
    </xdr:from>
    <xdr:to>
      <xdr:col>29</xdr:col>
      <xdr:colOff>127000</xdr:colOff>
      <xdr:row>36</xdr:row>
      <xdr:rowOff>75062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61846"/>
          <a:ext cx="647700" cy="16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154363</xdr:rowOff>
    </xdr:from>
    <xdr:to>
      <xdr:col>26</xdr:col>
      <xdr:colOff>50800</xdr:colOff>
      <xdr:row>35</xdr:row>
      <xdr:rowOff>251496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64713"/>
          <a:ext cx="698500" cy="9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154363</xdr:rowOff>
    </xdr:from>
    <xdr:to>
      <xdr:col>22</xdr:col>
      <xdr:colOff>114300</xdr:colOff>
      <xdr:row>35</xdr:row>
      <xdr:rowOff>162273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64713"/>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162273</xdr:rowOff>
    </xdr:from>
    <xdr:to>
      <xdr:col>18</xdr:col>
      <xdr:colOff>177800</xdr:colOff>
      <xdr:row>35</xdr:row>
      <xdr:rowOff>190688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72623"/>
          <a:ext cx="698500" cy="2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24262</xdr:rowOff>
    </xdr:from>
    <xdr:to>
      <xdr:col>29</xdr:col>
      <xdr:colOff>177800</xdr:colOff>
      <xdr:row>36</xdr:row>
      <xdr:rowOff>125862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339239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4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200696</xdr:rowOff>
    </xdr:from>
    <xdr:to>
      <xdr:col>26</xdr:col>
      <xdr:colOff>101600</xdr:colOff>
      <xdr:row>35</xdr:row>
      <xdr:rowOff>302296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1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312473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7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103563</xdr:rowOff>
    </xdr:from>
    <xdr:to>
      <xdr:col>22</xdr:col>
      <xdr:colOff>165100</xdr:colOff>
      <xdr:row>35</xdr:row>
      <xdr:rowOff>205163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1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111473</xdr:rowOff>
    </xdr:from>
    <xdr:to>
      <xdr:col>19</xdr:col>
      <xdr:colOff>38100</xdr:colOff>
      <xdr:row>35</xdr:row>
      <xdr:rowOff>213073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2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223250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139888</xdr:rowOff>
    </xdr:from>
    <xdr:to>
      <xdr:col>15</xdr:col>
      <xdr:colOff>101600</xdr:colOff>
      <xdr:row>35</xdr:row>
      <xdr:rowOff>241488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5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251665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1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15,910
15,855
82.16
7,794,253
7,655,159
76,295
4,691,473
6,395,457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26657</xdr:rowOff>
    </xdr:from>
    <xdr:to>
      <xdr:col>24</xdr:col>
      <xdr:colOff>63500</xdr:colOff>
      <xdr:row>36</xdr:row>
      <xdr:rowOff>41631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8857"/>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23930</xdr:rowOff>
    </xdr:from>
    <xdr:to>
      <xdr:col>19</xdr:col>
      <xdr:colOff>177800</xdr:colOff>
      <xdr:row>36</xdr:row>
      <xdr:rowOff>41631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96130"/>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23930</xdr:rowOff>
    </xdr:from>
    <xdr:to>
      <xdr:col>15</xdr:col>
      <xdr:colOff>50800</xdr:colOff>
      <xdr:row>36</xdr:row>
      <xdr:rowOff>43867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96130"/>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28045</xdr:rowOff>
    </xdr:from>
    <xdr:to>
      <xdr:col>10</xdr:col>
      <xdr:colOff>114300</xdr:colOff>
      <xdr:row>36</xdr:row>
      <xdr:rowOff>43867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00245"/>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147307</xdr:rowOff>
    </xdr:from>
    <xdr:to>
      <xdr:col>24</xdr:col>
      <xdr:colOff>114300</xdr:colOff>
      <xdr:row>36</xdr:row>
      <xdr:rowOff>77457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125734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162281</xdr:rowOff>
    </xdr:from>
    <xdr:to>
      <xdr:col>20</xdr:col>
      <xdr:colOff>38100</xdr:colOff>
      <xdr:row>36</xdr:row>
      <xdr:rowOff>92431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83558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144580</xdr:rowOff>
    </xdr:from>
    <xdr:to>
      <xdr:col>15</xdr:col>
      <xdr:colOff>101600</xdr:colOff>
      <xdr:row>36</xdr:row>
      <xdr:rowOff>74730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65857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164517</xdr:rowOff>
    </xdr:from>
    <xdr:to>
      <xdr:col>10</xdr:col>
      <xdr:colOff>165100</xdr:colOff>
      <xdr:row>36</xdr:row>
      <xdr:rowOff>94667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85794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148695</xdr:rowOff>
    </xdr:from>
    <xdr:to>
      <xdr:col>6</xdr:col>
      <xdr:colOff>38100</xdr:colOff>
      <xdr:row>36</xdr:row>
      <xdr:rowOff>78845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69972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116122</xdr:rowOff>
    </xdr:from>
    <xdr:to>
      <xdr:col>24</xdr:col>
      <xdr:colOff>63500</xdr:colOff>
      <xdr:row>59</xdr:row>
      <xdr:rowOff>105492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60222"/>
          <a:ext cx="8382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105492</xdr:rowOff>
    </xdr:from>
    <xdr:to>
      <xdr:col>19</xdr:col>
      <xdr:colOff>177800</xdr:colOff>
      <xdr:row>59</xdr:row>
      <xdr:rowOff>109803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22104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109803</xdr:rowOff>
    </xdr:from>
    <xdr:to>
      <xdr:col>15</xdr:col>
      <xdr:colOff>50800</xdr:colOff>
      <xdr:row>59</xdr:row>
      <xdr:rowOff>143733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225353"/>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90943</xdr:rowOff>
    </xdr:from>
    <xdr:to>
      <xdr:col>10</xdr:col>
      <xdr:colOff>114300</xdr:colOff>
      <xdr:row>59</xdr:row>
      <xdr:rowOff>143733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206493"/>
          <a:ext cx="8890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65322</xdr:rowOff>
    </xdr:from>
    <xdr:to>
      <xdr:col>24</xdr:col>
      <xdr:colOff>114300</xdr:colOff>
      <xdr:row>58</xdr:row>
      <xdr:rowOff>166922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43749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54692</xdr:rowOff>
    </xdr:from>
    <xdr:to>
      <xdr:col>20</xdr:col>
      <xdr:colOff>38100</xdr:colOff>
      <xdr:row>59</xdr:row>
      <xdr:rowOff>156292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17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147419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2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59003</xdr:rowOff>
    </xdr:from>
    <xdr:to>
      <xdr:col>15</xdr:col>
      <xdr:colOff>101600</xdr:colOff>
      <xdr:row>59</xdr:row>
      <xdr:rowOff>160603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151730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92933</xdr:rowOff>
    </xdr:from>
    <xdr:to>
      <xdr:col>10</xdr:col>
      <xdr:colOff>165100</xdr:colOff>
      <xdr:row>60</xdr:row>
      <xdr:rowOff>23083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2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14210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3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40143</xdr:rowOff>
    </xdr:from>
    <xdr:to>
      <xdr:col>6</xdr:col>
      <xdr:colOff>38100</xdr:colOff>
      <xdr:row>59</xdr:row>
      <xdr:rowOff>141743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132870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159474</xdr:rowOff>
    </xdr:from>
    <xdr:to>
      <xdr:col>24</xdr:col>
      <xdr:colOff>63500</xdr:colOff>
      <xdr:row>77</xdr:row>
      <xdr:rowOff>34316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89674"/>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135528</xdr:rowOff>
    </xdr:from>
    <xdr:to>
      <xdr:col>19</xdr:col>
      <xdr:colOff>177800</xdr:colOff>
      <xdr:row>76</xdr:row>
      <xdr:rowOff>159474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65728"/>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135528</xdr:rowOff>
    </xdr:from>
    <xdr:to>
      <xdr:col>15</xdr:col>
      <xdr:colOff>50800</xdr:colOff>
      <xdr:row>77</xdr:row>
      <xdr:rowOff>20999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65728"/>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88664</xdr:rowOff>
    </xdr:from>
    <xdr:to>
      <xdr:col>10</xdr:col>
      <xdr:colOff>114300</xdr:colOff>
      <xdr:row>77</xdr:row>
      <xdr:rowOff>20999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18864"/>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154966</xdr:rowOff>
    </xdr:from>
    <xdr:to>
      <xdr:col>24</xdr:col>
      <xdr:colOff>114300</xdr:colOff>
      <xdr:row>77</xdr:row>
      <xdr:rowOff>85116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69893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108674</xdr:rowOff>
    </xdr:from>
    <xdr:to>
      <xdr:col>20</xdr:col>
      <xdr:colOff>38100</xdr:colOff>
      <xdr:row>77</xdr:row>
      <xdr:rowOff>38824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29951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84728</xdr:rowOff>
    </xdr:from>
    <xdr:to>
      <xdr:col>15</xdr:col>
      <xdr:colOff>101600</xdr:colOff>
      <xdr:row>77</xdr:row>
      <xdr:rowOff>14878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0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141649</xdr:rowOff>
    </xdr:from>
    <xdr:to>
      <xdr:col>10</xdr:col>
      <xdr:colOff>165100</xdr:colOff>
      <xdr:row>77</xdr:row>
      <xdr:rowOff>71799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37864</xdr:rowOff>
    </xdr:from>
    <xdr:to>
      <xdr:col>6</xdr:col>
      <xdr:colOff>38100</xdr:colOff>
      <xdr:row>76</xdr:row>
      <xdr:rowOff>139464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155992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37562</xdr:rowOff>
    </xdr:from>
    <xdr:to>
      <xdr:col>24</xdr:col>
      <xdr:colOff>63500</xdr:colOff>
      <xdr:row>96</xdr:row>
      <xdr:rowOff>131356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96762"/>
          <a:ext cx="838200" cy="9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117503</xdr:rowOff>
    </xdr:from>
    <xdr:to>
      <xdr:col>19</xdr:col>
      <xdr:colOff>177800</xdr:colOff>
      <xdr:row>96</xdr:row>
      <xdr:rowOff>131356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76703"/>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117503</xdr:rowOff>
    </xdr:from>
    <xdr:to>
      <xdr:col>15</xdr:col>
      <xdr:colOff>50800</xdr:colOff>
      <xdr:row>96</xdr:row>
      <xdr:rowOff>122143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76703"/>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122143</xdr:rowOff>
    </xdr:from>
    <xdr:to>
      <xdr:col>10</xdr:col>
      <xdr:colOff>114300</xdr:colOff>
      <xdr:row>97</xdr:row>
      <xdr:rowOff>48031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81343"/>
          <a:ext cx="889000" cy="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158212</xdr:rowOff>
    </xdr:from>
    <xdr:to>
      <xdr:col>24</xdr:col>
      <xdr:colOff>114300</xdr:colOff>
      <xdr:row>96</xdr:row>
      <xdr:rowOff>88362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136639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80556</xdr:rowOff>
    </xdr:from>
    <xdr:to>
      <xdr:col>20</xdr:col>
      <xdr:colOff>38100</xdr:colOff>
      <xdr:row>97</xdr:row>
      <xdr:rowOff>10706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66703</xdr:rowOff>
    </xdr:from>
    <xdr:to>
      <xdr:col>15</xdr:col>
      <xdr:colOff>101600</xdr:colOff>
      <xdr:row>96</xdr:row>
      <xdr:rowOff>168303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159430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71343</xdr:rowOff>
    </xdr:from>
    <xdr:to>
      <xdr:col>10</xdr:col>
      <xdr:colOff>165100</xdr:colOff>
      <xdr:row>97</xdr:row>
      <xdr:rowOff>1493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164070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168681</xdr:rowOff>
    </xdr:from>
    <xdr:to>
      <xdr:col>6</xdr:col>
      <xdr:colOff>38100</xdr:colOff>
      <xdr:row>97</xdr:row>
      <xdr:rowOff>98831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89958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90624</xdr:rowOff>
    </xdr:from>
    <xdr:to>
      <xdr:col>55</xdr:col>
      <xdr:colOff>0</xdr:colOff>
      <xdr:row>36</xdr:row>
      <xdr:rowOff>42307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91374"/>
          <a:ext cx="838200" cy="1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90624</xdr:rowOff>
    </xdr:from>
    <xdr:to>
      <xdr:col>50</xdr:col>
      <xdr:colOff>114300</xdr:colOff>
      <xdr:row>36</xdr:row>
      <xdr:rowOff>102781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91374"/>
          <a:ext cx="889000" cy="1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102781</xdr:rowOff>
    </xdr:from>
    <xdr:to>
      <xdr:col>45</xdr:col>
      <xdr:colOff>177800</xdr:colOff>
      <xdr:row>36</xdr:row>
      <xdr:rowOff>119798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274981"/>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115405</xdr:rowOff>
    </xdr:from>
    <xdr:to>
      <xdr:col>41</xdr:col>
      <xdr:colOff>50800</xdr:colOff>
      <xdr:row>36</xdr:row>
      <xdr:rowOff>119798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287605"/>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162957</xdr:rowOff>
    </xdr:from>
    <xdr:to>
      <xdr:col>55</xdr:col>
      <xdr:colOff>50800</xdr:colOff>
      <xdr:row>36</xdr:row>
      <xdr:rowOff>93107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14384</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39824</xdr:rowOff>
    </xdr:from>
    <xdr:to>
      <xdr:col>50</xdr:col>
      <xdr:colOff>165100</xdr:colOff>
      <xdr:row>35</xdr:row>
      <xdr:rowOff>141424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157951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81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51981</xdr:rowOff>
    </xdr:from>
    <xdr:to>
      <xdr:col>46</xdr:col>
      <xdr:colOff>38100</xdr:colOff>
      <xdr:row>36</xdr:row>
      <xdr:rowOff>153581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170108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5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68998</xdr:rowOff>
    </xdr:from>
    <xdr:to>
      <xdr:col>41</xdr:col>
      <xdr:colOff>101600</xdr:colOff>
      <xdr:row>36</xdr:row>
      <xdr:rowOff>170598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15675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0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64605</xdr:rowOff>
    </xdr:from>
    <xdr:to>
      <xdr:col>36</xdr:col>
      <xdr:colOff>165100</xdr:colOff>
      <xdr:row>36</xdr:row>
      <xdr:rowOff>166205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11282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163288</xdr:rowOff>
    </xdr:from>
    <xdr:to>
      <xdr:col>55</xdr:col>
      <xdr:colOff>0</xdr:colOff>
      <xdr:row>58</xdr:row>
      <xdr:rowOff>134549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35938"/>
          <a:ext cx="838200" cy="1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32696</xdr:rowOff>
    </xdr:from>
    <xdr:to>
      <xdr:col>50</xdr:col>
      <xdr:colOff>114300</xdr:colOff>
      <xdr:row>58</xdr:row>
      <xdr:rowOff>134549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76796"/>
          <a:ext cx="889000" cy="10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32696</xdr:rowOff>
    </xdr:from>
    <xdr:to>
      <xdr:col>45</xdr:col>
      <xdr:colOff>177800</xdr:colOff>
      <xdr:row>58</xdr:row>
      <xdr:rowOff>72137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76796"/>
          <a:ext cx="889000" cy="3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26928</xdr:rowOff>
    </xdr:from>
    <xdr:to>
      <xdr:col>41</xdr:col>
      <xdr:colOff>50800</xdr:colOff>
      <xdr:row>58</xdr:row>
      <xdr:rowOff>72137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71028"/>
          <a:ext cx="889000" cy="4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112488</xdr:rowOff>
    </xdr:from>
    <xdr:to>
      <xdr:col>55</xdr:col>
      <xdr:colOff>50800</xdr:colOff>
      <xdr:row>58</xdr:row>
      <xdr:rowOff>42638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27415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83749</xdr:rowOff>
    </xdr:from>
    <xdr:to>
      <xdr:col>50</xdr:col>
      <xdr:colOff>165100</xdr:colOff>
      <xdr:row>59</xdr:row>
      <xdr:rowOff>13899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100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1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153346</xdr:rowOff>
    </xdr:from>
    <xdr:to>
      <xdr:col>46</xdr:col>
      <xdr:colOff>38100</xdr:colOff>
      <xdr:row>58</xdr:row>
      <xdr:rowOff>83496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74623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21337</xdr:rowOff>
    </xdr:from>
    <xdr:to>
      <xdr:col>41</xdr:col>
      <xdr:colOff>101600</xdr:colOff>
      <xdr:row>58</xdr:row>
      <xdr:rowOff>122937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114064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147578</xdr:rowOff>
    </xdr:from>
    <xdr:to>
      <xdr:col>36</xdr:col>
      <xdr:colOff>165100</xdr:colOff>
      <xdr:row>58</xdr:row>
      <xdr:rowOff>77728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68855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1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21952</xdr:rowOff>
    </xdr:from>
    <xdr:to>
      <xdr:col>55</xdr:col>
      <xdr:colOff>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66502"/>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156829</xdr:rowOff>
    </xdr:from>
    <xdr:to>
      <xdr:col>50</xdr:col>
      <xdr:colOff>114300</xdr:colOff>
      <xdr:row>79</xdr:row>
      <xdr:rowOff>21952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29929"/>
          <a:ext cx="8890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156829</xdr:rowOff>
    </xdr:from>
    <xdr:to>
      <xdr:col>45</xdr:col>
      <xdr:colOff>177800</xdr:colOff>
      <xdr:row>79</xdr:row>
      <xdr:rowOff>33401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29929"/>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113742</xdr:rowOff>
    </xdr:from>
    <xdr:to>
      <xdr:col>41</xdr:col>
      <xdr:colOff>50800</xdr:colOff>
      <xdr:row>79</xdr:row>
      <xdr:rowOff>33401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86842"/>
          <a:ext cx="889000" cy="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142602</xdr:rowOff>
    </xdr:from>
    <xdr:to>
      <xdr:col>50</xdr:col>
      <xdr:colOff>165100</xdr:colOff>
      <xdr:row>79</xdr:row>
      <xdr:rowOff>72752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63879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106029</xdr:rowOff>
    </xdr:from>
    <xdr:to>
      <xdr:col>46</xdr:col>
      <xdr:colOff>38100</xdr:colOff>
      <xdr:row>79</xdr:row>
      <xdr:rowOff>36179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27306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154051</xdr:rowOff>
    </xdr:from>
    <xdr:to>
      <xdr:col>41</xdr:col>
      <xdr:colOff>101600</xdr:colOff>
      <xdr:row>79</xdr:row>
      <xdr:rowOff>84201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75328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62942</xdr:rowOff>
    </xdr:from>
    <xdr:to>
      <xdr:col>36</xdr:col>
      <xdr:colOff>165100</xdr:colOff>
      <xdr:row>78</xdr:row>
      <xdr:rowOff>164542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155669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70738</xdr:rowOff>
    </xdr:from>
    <xdr:to>
      <xdr:col>55</xdr:col>
      <xdr:colOff>0</xdr:colOff>
      <xdr:row>98</xdr:row>
      <xdr:rowOff>104533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358488"/>
          <a:ext cx="838200" cy="5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41173</xdr:rowOff>
    </xdr:from>
    <xdr:to>
      <xdr:col>50</xdr:col>
      <xdr:colOff>114300</xdr:colOff>
      <xdr:row>98</xdr:row>
      <xdr:rowOff>104533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71823"/>
          <a:ext cx="889000" cy="2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41173</xdr:rowOff>
    </xdr:from>
    <xdr:to>
      <xdr:col>45</xdr:col>
      <xdr:colOff>177800</xdr:colOff>
      <xdr:row>97</xdr:row>
      <xdr:rowOff>53036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71823"/>
          <a:ext cx="889000" cy="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53036</xdr:rowOff>
    </xdr:from>
    <xdr:to>
      <xdr:col>41</xdr:col>
      <xdr:colOff>50800</xdr:colOff>
      <xdr:row>98</xdr:row>
      <xdr:rowOff>61976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83686"/>
          <a:ext cx="889000" cy="1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19938</xdr:rowOff>
    </xdr:from>
    <xdr:to>
      <xdr:col>55</xdr:col>
      <xdr:colOff>50800</xdr:colOff>
      <xdr:row>95</xdr:row>
      <xdr:rowOff>121538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42815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1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53733</xdr:rowOff>
    </xdr:from>
    <xdr:to>
      <xdr:col>50</xdr:col>
      <xdr:colOff>165100</xdr:colOff>
      <xdr:row>98</xdr:row>
      <xdr:rowOff>155333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146460</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4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161823</xdr:rowOff>
    </xdr:from>
    <xdr:to>
      <xdr:col>46</xdr:col>
      <xdr:colOff>38100</xdr:colOff>
      <xdr:row>97</xdr:row>
      <xdr:rowOff>91973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83100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2236</xdr:rowOff>
    </xdr:from>
    <xdr:to>
      <xdr:col>41</xdr:col>
      <xdr:colOff>101600</xdr:colOff>
      <xdr:row>97</xdr:row>
      <xdr:rowOff>103836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94963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11176</xdr:rowOff>
    </xdr:from>
    <xdr:to>
      <xdr:col>36</xdr:col>
      <xdr:colOff>165100</xdr:colOff>
      <xdr:row>98</xdr:row>
      <xdr:rowOff>112776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103903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77921</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593021"/>
          <a:ext cx="8382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41383</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7933"/>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41383</xdr:rowOff>
    </xdr:from>
    <xdr:to>
      <xdr:col>76</xdr:col>
      <xdr:colOff>114300</xdr:colOff>
      <xdr:row>39</xdr:row>
      <xdr:rowOff>43040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793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110801</xdr:rowOff>
    </xdr:from>
    <xdr:to>
      <xdr:col>71</xdr:col>
      <xdr:colOff>177800</xdr:colOff>
      <xdr:row>39</xdr:row>
      <xdr:rowOff>43040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454451"/>
          <a:ext cx="889000" cy="2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27121</xdr:rowOff>
    </xdr:from>
    <xdr:to>
      <xdr:col>85</xdr:col>
      <xdr:colOff>177800</xdr:colOff>
      <xdr:row>38</xdr:row>
      <xdr:rowOff>128721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5548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162033</xdr:rowOff>
    </xdr:from>
    <xdr:to>
      <xdr:col>76</xdr:col>
      <xdr:colOff>165100</xdr:colOff>
      <xdr:row>39</xdr:row>
      <xdr:rowOff>92183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83310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163690</xdr:rowOff>
    </xdr:from>
    <xdr:to>
      <xdr:col>72</xdr:col>
      <xdr:colOff>38100</xdr:colOff>
      <xdr:row>39</xdr:row>
      <xdr:rowOff>93840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84967</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60001</xdr:rowOff>
    </xdr:from>
    <xdr:to>
      <xdr:col>67</xdr:col>
      <xdr:colOff>101600</xdr:colOff>
      <xdr:row>37</xdr:row>
      <xdr:rowOff>161601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4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6678</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17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45453</xdr:rowOff>
    </xdr:from>
    <xdr:to>
      <xdr:col>85</xdr:col>
      <xdr:colOff>127000</xdr:colOff>
      <xdr:row>78</xdr:row>
      <xdr:rowOff>65430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18553"/>
          <a:ext cx="8382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164491</xdr:rowOff>
    </xdr:from>
    <xdr:to>
      <xdr:col>81</xdr:col>
      <xdr:colOff>50800</xdr:colOff>
      <xdr:row>78</xdr:row>
      <xdr:rowOff>45453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66141"/>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155499</xdr:rowOff>
    </xdr:from>
    <xdr:to>
      <xdr:col>76</xdr:col>
      <xdr:colOff>114300</xdr:colOff>
      <xdr:row>77</xdr:row>
      <xdr:rowOff>164491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714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155499</xdr:rowOff>
    </xdr:from>
    <xdr:to>
      <xdr:col>71</xdr:col>
      <xdr:colOff>177800</xdr:colOff>
      <xdr:row>78</xdr:row>
      <xdr:rowOff>66154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57149"/>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14630</xdr:rowOff>
    </xdr:from>
    <xdr:to>
      <xdr:col>85</xdr:col>
      <xdr:colOff>177800</xdr:colOff>
      <xdr:row>78</xdr:row>
      <xdr:rowOff>116230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164507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166103</xdr:rowOff>
    </xdr:from>
    <xdr:to>
      <xdr:col>81</xdr:col>
      <xdr:colOff>101600</xdr:colOff>
      <xdr:row>78</xdr:row>
      <xdr:rowOff>96253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87380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113691</xdr:rowOff>
    </xdr:from>
    <xdr:to>
      <xdr:col>76</xdr:col>
      <xdr:colOff>165100</xdr:colOff>
      <xdr:row>78</xdr:row>
      <xdr:rowOff>43841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34968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104699</xdr:rowOff>
    </xdr:from>
    <xdr:to>
      <xdr:col>72</xdr:col>
      <xdr:colOff>38100</xdr:colOff>
      <xdr:row>78</xdr:row>
      <xdr:rowOff>34849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25976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15354</xdr:rowOff>
    </xdr:from>
    <xdr:to>
      <xdr:col>67</xdr:col>
      <xdr:colOff>101600</xdr:colOff>
      <xdr:row>78</xdr:row>
      <xdr:rowOff>116954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108081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170104</xdr:rowOff>
    </xdr:from>
    <xdr:to>
      <xdr:col>85</xdr:col>
      <xdr:colOff>127000</xdr:colOff>
      <xdr:row>98</xdr:row>
      <xdr:rowOff>62629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629304"/>
          <a:ext cx="838200" cy="23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101524</xdr:rowOff>
    </xdr:from>
    <xdr:to>
      <xdr:col>81</xdr:col>
      <xdr:colOff>50800</xdr:colOff>
      <xdr:row>98</xdr:row>
      <xdr:rowOff>62629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560724"/>
          <a:ext cx="889000" cy="30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91531</xdr:rowOff>
    </xdr:from>
    <xdr:to>
      <xdr:col>76</xdr:col>
      <xdr:colOff>114300</xdr:colOff>
      <xdr:row>96</xdr:row>
      <xdr:rowOff>101524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550731"/>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154232</xdr:rowOff>
    </xdr:from>
    <xdr:to>
      <xdr:col>71</xdr:col>
      <xdr:colOff>177800</xdr:colOff>
      <xdr:row>96</xdr:row>
      <xdr:rowOff>91531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441982"/>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119304</xdr:rowOff>
    </xdr:from>
    <xdr:to>
      <xdr:col>85</xdr:col>
      <xdr:colOff>177800</xdr:colOff>
      <xdr:row>97</xdr:row>
      <xdr:rowOff>49454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97731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11829</xdr:rowOff>
    </xdr:from>
    <xdr:to>
      <xdr:col>81</xdr:col>
      <xdr:colOff>101600</xdr:colOff>
      <xdr:row>98</xdr:row>
      <xdr:rowOff>113429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104556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90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50724</xdr:rowOff>
    </xdr:from>
    <xdr:to>
      <xdr:col>76</xdr:col>
      <xdr:colOff>165100</xdr:colOff>
      <xdr:row>96</xdr:row>
      <xdr:rowOff>152324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5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143451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40731</xdr:rowOff>
    </xdr:from>
    <xdr:to>
      <xdr:col>72</xdr:col>
      <xdr:colOff>38100</xdr:colOff>
      <xdr:row>96</xdr:row>
      <xdr:rowOff>142331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133458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103432</xdr:rowOff>
    </xdr:from>
    <xdr:to>
      <xdr:col>67</xdr:col>
      <xdr:colOff>101600</xdr:colOff>
      <xdr:row>96</xdr:row>
      <xdr:rowOff>33582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3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24709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101829</xdr:rowOff>
    </xdr:from>
    <xdr:to>
      <xdr:col>116</xdr:col>
      <xdr:colOff>63500</xdr:colOff>
      <xdr:row>35</xdr:row>
      <xdr:rowOff>142215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931129"/>
          <a:ext cx="8382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101829</xdr:rowOff>
    </xdr:from>
    <xdr:to>
      <xdr:col>111</xdr:col>
      <xdr:colOff>177800</xdr:colOff>
      <xdr:row>37</xdr:row>
      <xdr:rowOff>19761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931129"/>
          <a:ext cx="8890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26865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156083</xdr:rowOff>
    </xdr:from>
    <xdr:to>
      <xdr:col>107</xdr:col>
      <xdr:colOff>50800</xdr:colOff>
      <xdr:row>37</xdr:row>
      <xdr:rowOff>19761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328283"/>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42333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95352</xdr:rowOff>
    </xdr:from>
    <xdr:to>
      <xdr:col>102</xdr:col>
      <xdr:colOff>114300</xdr:colOff>
      <xdr:row>36</xdr:row>
      <xdr:rowOff>156083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096102"/>
          <a:ext cx="889000" cy="2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51630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99941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91415</xdr:rowOff>
    </xdr:from>
    <xdr:to>
      <xdr:col>116</xdr:col>
      <xdr:colOff>114300</xdr:colOff>
      <xdr:row>36</xdr:row>
      <xdr:rowOff>21565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0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114292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9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51029</xdr:rowOff>
    </xdr:from>
    <xdr:to>
      <xdr:col>112</xdr:col>
      <xdr:colOff>38100</xdr:colOff>
      <xdr:row>34</xdr:row>
      <xdr:rowOff>152629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8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169156</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6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140411</xdr:rowOff>
    </xdr:from>
    <xdr:to>
      <xdr:col>107</xdr:col>
      <xdr:colOff>101600</xdr:colOff>
      <xdr:row>37</xdr:row>
      <xdr:rowOff>70561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87088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0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105283</xdr:rowOff>
    </xdr:from>
    <xdr:to>
      <xdr:col>102</xdr:col>
      <xdr:colOff>165100</xdr:colOff>
      <xdr:row>37</xdr:row>
      <xdr:rowOff>35433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44552</xdr:rowOff>
    </xdr:from>
    <xdr:to>
      <xdr:col>98</xdr:col>
      <xdr:colOff>38100</xdr:colOff>
      <xdr:row>35</xdr:row>
      <xdr:rowOff>146152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162679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8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52070</xdr:rowOff>
    </xdr:from>
    <xdr:to>
      <xdr:col>116</xdr:col>
      <xdr:colOff>63500</xdr:colOff>
      <xdr:row>56</xdr:row>
      <xdr:rowOff>64806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653270"/>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113592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86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64806</xdr:rowOff>
    </xdr:from>
    <xdr:to>
      <xdr:col>111</xdr:col>
      <xdr:colOff>177800</xdr:colOff>
      <xdr:row>56</xdr:row>
      <xdr:rowOff>80373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66006"/>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133948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75801</xdr:rowOff>
    </xdr:from>
    <xdr:to>
      <xdr:col>107</xdr:col>
      <xdr:colOff>50800</xdr:colOff>
      <xdr:row>56</xdr:row>
      <xdr:rowOff>80373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6770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155049</xdr:rowOff>
    </xdr:from>
    <xdr:to>
      <xdr:col>102</xdr:col>
      <xdr:colOff>114300</xdr:colOff>
      <xdr:row>56</xdr:row>
      <xdr:rowOff>75801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413349"/>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89316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1270</xdr:rowOff>
    </xdr:from>
    <xdr:to>
      <xdr:col>116</xdr:col>
      <xdr:colOff>114300</xdr:colOff>
      <xdr:row>56</xdr:row>
      <xdr:rowOff>102870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24147</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14006</xdr:rowOff>
    </xdr:from>
    <xdr:to>
      <xdr:col>112</xdr:col>
      <xdr:colOff>38100</xdr:colOff>
      <xdr:row>56</xdr:row>
      <xdr:rowOff>115606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132133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3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29573</xdr:rowOff>
    </xdr:from>
    <xdr:to>
      <xdr:col>107</xdr:col>
      <xdr:colOff>101600</xdr:colOff>
      <xdr:row>56</xdr:row>
      <xdr:rowOff>131173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147700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25001</xdr:rowOff>
    </xdr:from>
    <xdr:to>
      <xdr:col>102</xdr:col>
      <xdr:colOff>165100</xdr:colOff>
      <xdr:row>56</xdr:row>
      <xdr:rowOff>126601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143128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4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104249</xdr:rowOff>
    </xdr:from>
    <xdr:to>
      <xdr:col>98</xdr:col>
      <xdr:colOff>38100</xdr:colOff>
      <xdr:row>55</xdr:row>
      <xdr:rowOff>34399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50926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1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123850</xdr:rowOff>
    </xdr:from>
    <xdr:to>
      <xdr:col>116</xdr:col>
      <xdr:colOff>63500</xdr:colOff>
      <xdr:row>76</xdr:row>
      <xdr:rowOff>124613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15405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85560</xdr:rowOff>
    </xdr:from>
    <xdr:to>
      <xdr:col>111</xdr:col>
      <xdr:colOff>177800</xdr:colOff>
      <xdr:row>76</xdr:row>
      <xdr:rowOff>124613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72860"/>
          <a:ext cx="889000" cy="3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85560</xdr:rowOff>
    </xdr:from>
    <xdr:to>
      <xdr:col>107</xdr:col>
      <xdr:colOff>50800</xdr:colOff>
      <xdr:row>74</xdr:row>
      <xdr:rowOff>100247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72860"/>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100247</xdr:rowOff>
    </xdr:from>
    <xdr:to>
      <xdr:col>102</xdr:col>
      <xdr:colOff>114300</xdr:colOff>
      <xdr:row>74</xdr:row>
      <xdr:rowOff>107506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8754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73050</xdr:rowOff>
    </xdr:from>
    <xdr:to>
      <xdr:col>116</xdr:col>
      <xdr:colOff>114300</xdr:colOff>
      <xdr:row>77</xdr:row>
      <xdr:rowOff>3200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51477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73813</xdr:rowOff>
    </xdr:from>
    <xdr:to>
      <xdr:col>112</xdr:col>
      <xdr:colOff>38100</xdr:colOff>
      <xdr:row>77</xdr:row>
      <xdr:rowOff>3963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166540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34760</xdr:rowOff>
    </xdr:from>
    <xdr:to>
      <xdr:col>107</xdr:col>
      <xdr:colOff>101600</xdr:colOff>
      <xdr:row>74</xdr:row>
      <xdr:rowOff>136360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152887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49447</xdr:rowOff>
    </xdr:from>
    <xdr:to>
      <xdr:col>102</xdr:col>
      <xdr:colOff>165100</xdr:colOff>
      <xdr:row>74</xdr:row>
      <xdr:rowOff>151047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167574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56706</xdr:rowOff>
    </xdr:from>
    <xdr:to>
      <xdr:col>98</xdr:col>
      <xdr:colOff>38100</xdr:colOff>
      <xdr:row>74</xdr:row>
      <xdr:rowOff>158306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3383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人件費は概ね横ばいとなっており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、物件費については令和元年台風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号に伴う災害廃棄物処理事業等の影響により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円の増加となった。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類似団体内平均値と比較し、低い数値となっている。補助費等について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は、主に病院事業会計への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負担金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を抑制したことにより数値は減少している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。また、普通建設事業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については昨年度との比較で大幅な増となっているが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全て施設の老朽化に伴う改修事業等となっており、新規整備については実施できていない。昨年に引き続き、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公共施設の改修・更新整備に係る財源の確保</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できて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おらず、今後さらに多くの施設で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老朽化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による改修・更新が見込まれることから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、施設整備に係る財源の確保が急務となっている。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災害復旧事業費については、前述した令和元年台風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号に伴う復旧事業の影響により増額となった。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昨年度との比較でほぼ横ばいとなっており、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類似団体平均値を下回っている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。積立金については、今後企業誘致に伴うインフラ整備等を起債事業として行う見込みであることから、その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償還に充てるための準備金の積立により増加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投資及び出資金について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病院</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会計に対し、基盤安定のための出資を行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わなかったため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度との比較で減少に転じた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15,910
15,855
82.16
7,794,253
7,655,159
76,295
4,691,473
6,395,457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xdr:rowOff>
    </xdr:from>
    <xdr:to>
      <xdr:col>24</xdr:col>
      <xdr:colOff>63500</xdr:colOff>
      <xdr:row>35</xdr:row>
      <xdr:rowOff>7493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44413"/>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xdr:rowOff>
    </xdr:from>
    <xdr:to>
      <xdr:col>19</xdr:col>
      <xdr:colOff>177800</xdr:colOff>
      <xdr:row>34</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441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82550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61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108458</xdr:rowOff>
    </xdr:from>
    <xdr:to>
      <xdr:col>10</xdr:col>
      <xdr:colOff>114300</xdr:colOff>
      <xdr:row>35</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6308"/>
          <a:ext cx="8890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128143</xdr:rowOff>
    </xdr:from>
    <xdr:to>
      <xdr:col>24</xdr:col>
      <xdr:colOff>114300</xdr:colOff>
      <xdr:row>35</xdr:row>
      <xdr:rowOff>58293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151020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135763</xdr:rowOff>
    </xdr:from>
    <xdr:to>
      <xdr:col>20</xdr:col>
      <xdr:colOff>38100</xdr:colOff>
      <xdr:row>34</xdr:row>
      <xdr:rowOff>65913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82440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81280</xdr:rowOff>
    </xdr:from>
    <xdr:to>
      <xdr:col>15</xdr:col>
      <xdr:colOff>101600</xdr:colOff>
      <xdr:row>35</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57658</xdr:rowOff>
    </xdr:from>
    <xdr:to>
      <xdr:col>6</xdr:col>
      <xdr:colOff>38100</xdr:colOff>
      <xdr:row>33</xdr:row>
      <xdr:rowOff>159258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123958</xdr:rowOff>
    </xdr:from>
    <xdr:to>
      <xdr:col>24</xdr:col>
      <xdr:colOff>63500</xdr:colOff>
      <xdr:row>57</xdr:row>
      <xdr:rowOff>72487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25158"/>
          <a:ext cx="838200" cy="1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24289</xdr:rowOff>
    </xdr:from>
    <xdr:to>
      <xdr:col>19</xdr:col>
      <xdr:colOff>177800</xdr:colOff>
      <xdr:row>57</xdr:row>
      <xdr:rowOff>72487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9693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17787</xdr:rowOff>
    </xdr:from>
    <xdr:to>
      <xdr:col>15</xdr:col>
      <xdr:colOff>50800</xdr:colOff>
      <xdr:row>57</xdr:row>
      <xdr:rowOff>24289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0437"/>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153315</xdr:rowOff>
    </xdr:from>
    <xdr:to>
      <xdr:col>10</xdr:col>
      <xdr:colOff>114300</xdr:colOff>
      <xdr:row>57</xdr:row>
      <xdr:rowOff>17787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545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73158</xdr:rowOff>
    </xdr:from>
    <xdr:to>
      <xdr:col>24</xdr:col>
      <xdr:colOff>114300</xdr:colOff>
      <xdr:row>57</xdr:row>
      <xdr:rowOff>3308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51585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21687</xdr:rowOff>
    </xdr:from>
    <xdr:to>
      <xdr:col>20</xdr:col>
      <xdr:colOff>38100</xdr:colOff>
      <xdr:row>57</xdr:row>
      <xdr:rowOff>123287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114414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144939</xdr:rowOff>
    </xdr:from>
    <xdr:to>
      <xdr:col>15</xdr:col>
      <xdr:colOff>101600</xdr:colOff>
      <xdr:row>57</xdr:row>
      <xdr:rowOff>75089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66216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138437</xdr:rowOff>
    </xdr:from>
    <xdr:to>
      <xdr:col>10</xdr:col>
      <xdr:colOff>165100</xdr:colOff>
      <xdr:row>57</xdr:row>
      <xdr:rowOff>68587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59714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102515</xdr:rowOff>
    </xdr:from>
    <xdr:to>
      <xdr:col>6</xdr:col>
      <xdr:colOff>38100</xdr:colOff>
      <xdr:row>57</xdr:row>
      <xdr:rowOff>32665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23792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150346</xdr:rowOff>
    </xdr:from>
    <xdr:to>
      <xdr:col>24</xdr:col>
      <xdr:colOff>63500</xdr:colOff>
      <xdr:row>77</xdr:row>
      <xdr:rowOff>99075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37646"/>
          <a:ext cx="838200" cy="46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99075</xdr:rowOff>
    </xdr:from>
    <xdr:to>
      <xdr:col>19</xdr:col>
      <xdr:colOff>177800</xdr:colOff>
      <xdr:row>78</xdr:row>
      <xdr:rowOff>3928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0725"/>
          <a:ext cx="889000" cy="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3928</xdr:rowOff>
    </xdr:from>
    <xdr:to>
      <xdr:col>15</xdr:col>
      <xdr:colOff>50800</xdr:colOff>
      <xdr:row>78</xdr:row>
      <xdr:rowOff>11717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7028"/>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11717</xdr:rowOff>
    </xdr:from>
    <xdr:to>
      <xdr:col>10</xdr:col>
      <xdr:colOff>114300</xdr:colOff>
      <xdr:row>78</xdr:row>
      <xdr:rowOff>119159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4817"/>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99546</xdr:rowOff>
    </xdr:from>
    <xdr:to>
      <xdr:col>24</xdr:col>
      <xdr:colOff>114300</xdr:colOff>
      <xdr:row>75</xdr:row>
      <xdr:rowOff>29696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122423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48275</xdr:rowOff>
    </xdr:from>
    <xdr:to>
      <xdr:col>20</xdr:col>
      <xdr:colOff>38100</xdr:colOff>
      <xdr:row>77</xdr:row>
      <xdr:rowOff>149875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141002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124578</xdr:rowOff>
    </xdr:from>
    <xdr:to>
      <xdr:col>15</xdr:col>
      <xdr:colOff>101600</xdr:colOff>
      <xdr:row>78</xdr:row>
      <xdr:rowOff>54728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45855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132367</xdr:rowOff>
    </xdr:from>
    <xdr:to>
      <xdr:col>10</xdr:col>
      <xdr:colOff>165100</xdr:colOff>
      <xdr:row>78</xdr:row>
      <xdr:rowOff>62517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53644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68359</xdr:rowOff>
    </xdr:from>
    <xdr:to>
      <xdr:col>6</xdr:col>
      <xdr:colOff>38100</xdr:colOff>
      <xdr:row>78</xdr:row>
      <xdr:rowOff>169959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161086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76476</xdr:rowOff>
    </xdr:from>
    <xdr:to>
      <xdr:col>24</xdr:col>
      <xdr:colOff>63500</xdr:colOff>
      <xdr:row>96</xdr:row>
      <xdr:rowOff>114684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192776"/>
          <a:ext cx="838200" cy="3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76476</xdr:rowOff>
    </xdr:from>
    <xdr:to>
      <xdr:col>19</xdr:col>
      <xdr:colOff>177800</xdr:colOff>
      <xdr:row>95</xdr:row>
      <xdr:rowOff>55640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92776"/>
          <a:ext cx="8890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55640</xdr:rowOff>
    </xdr:from>
    <xdr:to>
      <xdr:col>15</xdr:col>
      <xdr:colOff>50800</xdr:colOff>
      <xdr:row>95</xdr:row>
      <xdr:rowOff>82028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43390"/>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120726</xdr:rowOff>
    </xdr:from>
    <xdr:to>
      <xdr:col>10</xdr:col>
      <xdr:colOff>114300</xdr:colOff>
      <xdr:row>95</xdr:row>
      <xdr:rowOff>82028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237026"/>
          <a:ext cx="889000" cy="1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63884</xdr:rowOff>
    </xdr:from>
    <xdr:to>
      <xdr:col>24</xdr:col>
      <xdr:colOff>114300</xdr:colOff>
      <xdr:row>96</xdr:row>
      <xdr:rowOff>165484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86761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25676</xdr:rowOff>
    </xdr:from>
    <xdr:to>
      <xdr:col>20</xdr:col>
      <xdr:colOff>38100</xdr:colOff>
      <xdr:row>94</xdr:row>
      <xdr:rowOff>127276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143803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4840</xdr:rowOff>
    </xdr:from>
    <xdr:to>
      <xdr:col>15</xdr:col>
      <xdr:colOff>101600</xdr:colOff>
      <xdr:row>95</xdr:row>
      <xdr:rowOff>106440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122967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31228</xdr:rowOff>
    </xdr:from>
    <xdr:to>
      <xdr:col>10</xdr:col>
      <xdr:colOff>165100</xdr:colOff>
      <xdr:row>95</xdr:row>
      <xdr:rowOff>132828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149355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69926</xdr:rowOff>
    </xdr:from>
    <xdr:to>
      <xdr:col>6</xdr:col>
      <xdr:colOff>38100</xdr:colOff>
      <xdr:row>95</xdr:row>
      <xdr:rowOff>76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16603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74320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97854"/>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54204</xdr:rowOff>
    </xdr:from>
    <xdr:to>
      <xdr:col>50</xdr:col>
      <xdr:colOff>114300</xdr:colOff>
      <xdr:row>37</xdr:row>
      <xdr:rowOff>58775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9785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58775</xdr:rowOff>
    </xdr:from>
    <xdr:to>
      <xdr:col>45</xdr:col>
      <xdr:colOff>177800</xdr:colOff>
      <xdr:row>37</xdr:row>
      <xdr:rowOff>61519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024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61519</xdr:rowOff>
    </xdr:from>
    <xdr:to>
      <xdr:col>41</xdr:col>
      <xdr:colOff>50800</xdr:colOff>
      <xdr:row>37</xdr:row>
      <xdr:rowOff>75235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0516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23520</xdr:rowOff>
    </xdr:from>
    <xdr:to>
      <xdr:col>55</xdr:col>
      <xdr:colOff>50800</xdr:colOff>
      <xdr:row>37</xdr:row>
      <xdr:rowOff>125120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46397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3404</xdr:rowOff>
    </xdr:from>
    <xdr:to>
      <xdr:col>50</xdr:col>
      <xdr:colOff>165100</xdr:colOff>
      <xdr:row>37</xdr:row>
      <xdr:rowOff>105004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121531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2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7975</xdr:rowOff>
    </xdr:from>
    <xdr:to>
      <xdr:col>46</xdr:col>
      <xdr:colOff>38100</xdr:colOff>
      <xdr:row>37</xdr:row>
      <xdr:rowOff>109575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126102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2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xdr:rowOff>
    </xdr:from>
    <xdr:to>
      <xdr:col>41</xdr:col>
      <xdr:colOff>101600</xdr:colOff>
      <xdr:row>37</xdr:row>
      <xdr:rowOff>112319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128846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24435</xdr:rowOff>
    </xdr:from>
    <xdr:to>
      <xdr:col>36</xdr:col>
      <xdr:colOff>165100</xdr:colOff>
      <xdr:row>37</xdr:row>
      <xdr:rowOff>126035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117162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140500</xdr:rowOff>
    </xdr:from>
    <xdr:to>
      <xdr:col>55</xdr:col>
      <xdr:colOff>0</xdr:colOff>
      <xdr:row>56</xdr:row>
      <xdr:rowOff>59137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70250"/>
          <a:ext cx="838200" cy="9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8217</xdr:rowOff>
    </xdr:from>
    <xdr:to>
      <xdr:col>50</xdr:col>
      <xdr:colOff>114300</xdr:colOff>
      <xdr:row>56</xdr:row>
      <xdr:rowOff>59137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09417"/>
          <a:ext cx="889000" cy="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3702</xdr:rowOff>
    </xdr:from>
    <xdr:to>
      <xdr:col>45</xdr:col>
      <xdr:colOff>177800</xdr:colOff>
      <xdr:row>56</xdr:row>
      <xdr:rowOff>8217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04902"/>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158179</xdr:rowOff>
    </xdr:from>
    <xdr:to>
      <xdr:col>41</xdr:col>
      <xdr:colOff>50800</xdr:colOff>
      <xdr:row>56</xdr:row>
      <xdr:rowOff>3702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87929"/>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89700</xdr:rowOff>
    </xdr:from>
    <xdr:to>
      <xdr:col>55</xdr:col>
      <xdr:colOff>50800</xdr:colOff>
      <xdr:row>56</xdr:row>
      <xdr:rowOff>19850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68127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9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8337</xdr:rowOff>
    </xdr:from>
    <xdr:to>
      <xdr:col>50</xdr:col>
      <xdr:colOff>165100</xdr:colOff>
      <xdr:row>56</xdr:row>
      <xdr:rowOff>109937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0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128867</xdr:rowOff>
    </xdr:from>
    <xdr:to>
      <xdr:col>46</xdr:col>
      <xdr:colOff>38100</xdr:colOff>
      <xdr:row>56</xdr:row>
      <xdr:rowOff>59017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50144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124352</xdr:rowOff>
    </xdr:from>
    <xdr:to>
      <xdr:col>41</xdr:col>
      <xdr:colOff>101600</xdr:colOff>
      <xdr:row>56</xdr:row>
      <xdr:rowOff>54502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45629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4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107379</xdr:rowOff>
    </xdr:from>
    <xdr:to>
      <xdr:col>36</xdr:col>
      <xdr:colOff>165100</xdr:colOff>
      <xdr:row>56</xdr:row>
      <xdr:rowOff>37529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54056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30011</xdr:rowOff>
    </xdr:from>
    <xdr:to>
      <xdr:col>55</xdr:col>
      <xdr:colOff>0</xdr:colOff>
      <xdr:row>78</xdr:row>
      <xdr:rowOff>30029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03111"/>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114212</xdr:rowOff>
    </xdr:from>
    <xdr:to>
      <xdr:col>50</xdr:col>
      <xdr:colOff>114300</xdr:colOff>
      <xdr:row>78</xdr:row>
      <xdr:rowOff>30029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44412"/>
          <a:ext cx="889000" cy="2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114212</xdr:rowOff>
    </xdr:from>
    <xdr:to>
      <xdr:col>45</xdr:col>
      <xdr:colOff>177800</xdr:colOff>
      <xdr:row>77</xdr:row>
      <xdr:rowOff>167760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44412"/>
          <a:ext cx="889000" cy="2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103067</xdr:rowOff>
    </xdr:from>
    <xdr:to>
      <xdr:col>41</xdr:col>
      <xdr:colOff>50800</xdr:colOff>
      <xdr:row>77</xdr:row>
      <xdr:rowOff>167760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33267"/>
          <a:ext cx="889000" cy="2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150661</xdr:rowOff>
    </xdr:from>
    <xdr:to>
      <xdr:col>55</xdr:col>
      <xdr:colOff>50800</xdr:colOff>
      <xdr:row>78</xdr:row>
      <xdr:rowOff>80811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129088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3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150679</xdr:rowOff>
    </xdr:from>
    <xdr:to>
      <xdr:col>50</xdr:col>
      <xdr:colOff>165100</xdr:colOff>
      <xdr:row>78</xdr:row>
      <xdr:rowOff>80829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71956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4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63412</xdr:rowOff>
    </xdr:from>
    <xdr:to>
      <xdr:col>46</xdr:col>
      <xdr:colOff>38100</xdr:colOff>
      <xdr:row>76</xdr:row>
      <xdr:rowOff>165012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116960</xdr:rowOff>
    </xdr:from>
    <xdr:to>
      <xdr:col>41</xdr:col>
      <xdr:colOff>101600</xdr:colOff>
      <xdr:row>78</xdr:row>
      <xdr:rowOff>47110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38237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52267</xdr:rowOff>
    </xdr:from>
    <xdr:to>
      <xdr:col>36</xdr:col>
      <xdr:colOff>165100</xdr:colOff>
      <xdr:row>76</xdr:row>
      <xdr:rowOff>153867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170394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76580</xdr:rowOff>
    </xdr:from>
    <xdr:to>
      <xdr:col>55</xdr:col>
      <xdr:colOff>0</xdr:colOff>
      <xdr:row>98</xdr:row>
      <xdr:rowOff>81483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78680"/>
          <a:ext cx="8382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40001</xdr:rowOff>
    </xdr:from>
    <xdr:to>
      <xdr:col>50</xdr:col>
      <xdr:colOff>114300</xdr:colOff>
      <xdr:row>98</xdr:row>
      <xdr:rowOff>76580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42101"/>
          <a:ext cx="889000" cy="3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40001</xdr:rowOff>
    </xdr:from>
    <xdr:to>
      <xdr:col>45</xdr:col>
      <xdr:colOff>177800</xdr:colOff>
      <xdr:row>98</xdr:row>
      <xdr:rowOff>121413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42101"/>
          <a:ext cx="889000" cy="8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103474</xdr:rowOff>
    </xdr:from>
    <xdr:to>
      <xdr:col>41</xdr:col>
      <xdr:colOff>50800</xdr:colOff>
      <xdr:row>98</xdr:row>
      <xdr:rowOff>121413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05574"/>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30683</xdr:rowOff>
    </xdr:from>
    <xdr:to>
      <xdr:col>55</xdr:col>
      <xdr:colOff>50800</xdr:colOff>
      <xdr:row>98</xdr:row>
      <xdr:rowOff>132283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117060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25780</xdr:rowOff>
    </xdr:from>
    <xdr:to>
      <xdr:col>50</xdr:col>
      <xdr:colOff>165100</xdr:colOff>
      <xdr:row>98</xdr:row>
      <xdr:rowOff>127380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118507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160651</xdr:rowOff>
    </xdr:from>
    <xdr:to>
      <xdr:col>46</xdr:col>
      <xdr:colOff>38100</xdr:colOff>
      <xdr:row>98</xdr:row>
      <xdr:rowOff>90801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81928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70613</xdr:rowOff>
    </xdr:from>
    <xdr:to>
      <xdr:col>41</xdr:col>
      <xdr:colOff>101600</xdr:colOff>
      <xdr:row>99</xdr:row>
      <xdr:rowOff>763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163340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52674</xdr:rowOff>
    </xdr:from>
    <xdr:to>
      <xdr:col>36</xdr:col>
      <xdr:colOff>165100</xdr:colOff>
      <xdr:row>98</xdr:row>
      <xdr:rowOff>154274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145401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12446</xdr:rowOff>
    </xdr:from>
    <xdr:to>
      <xdr:col>85</xdr:col>
      <xdr:colOff>127000</xdr:colOff>
      <xdr:row>38</xdr:row>
      <xdr:rowOff>12167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56096"/>
          <a:ext cx="838200" cy="1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12446</xdr:rowOff>
    </xdr:from>
    <xdr:to>
      <xdr:col>81</xdr:col>
      <xdr:colOff>50800</xdr:colOff>
      <xdr:row>37</xdr:row>
      <xdr:rowOff>152095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56096"/>
          <a:ext cx="889000" cy="1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94403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152095</xdr:rowOff>
    </xdr:from>
    <xdr:to>
      <xdr:col>76</xdr:col>
      <xdr:colOff>114300</xdr:colOff>
      <xdr:row>38</xdr:row>
      <xdr:rowOff>4356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5745"/>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xdr:rowOff>
    </xdr:from>
    <xdr:to>
      <xdr:col>71</xdr:col>
      <xdr:colOff>177800</xdr:colOff>
      <xdr:row>38</xdr:row>
      <xdr:rowOff>4356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15202"/>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132817</xdr:rowOff>
    </xdr:from>
    <xdr:to>
      <xdr:col>85</xdr:col>
      <xdr:colOff>177800</xdr:colOff>
      <xdr:row>38</xdr:row>
      <xdr:rowOff>62967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47744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133096</xdr:rowOff>
    </xdr:from>
    <xdr:to>
      <xdr:col>81</xdr:col>
      <xdr:colOff>101600</xdr:colOff>
      <xdr:row>37</xdr:row>
      <xdr:rowOff>63246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79773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8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101295</xdr:rowOff>
    </xdr:from>
    <xdr:to>
      <xdr:col>76</xdr:col>
      <xdr:colOff>165100</xdr:colOff>
      <xdr:row>38</xdr:row>
      <xdr:rowOff>31445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22572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125006</xdr:rowOff>
    </xdr:from>
    <xdr:to>
      <xdr:col>72</xdr:col>
      <xdr:colOff>38100</xdr:colOff>
      <xdr:row>38</xdr:row>
      <xdr:rowOff>55156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120752</xdr:rowOff>
    </xdr:from>
    <xdr:to>
      <xdr:col>67</xdr:col>
      <xdr:colOff>101600</xdr:colOff>
      <xdr:row>38</xdr:row>
      <xdr:rowOff>50902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42029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37075</xdr:rowOff>
    </xdr:from>
    <xdr:to>
      <xdr:col>85</xdr:col>
      <xdr:colOff>127000</xdr:colOff>
      <xdr:row>57</xdr:row>
      <xdr:rowOff>3046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38275"/>
          <a:ext cx="838200" cy="1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161825</xdr:rowOff>
    </xdr:from>
    <xdr:to>
      <xdr:col>81</xdr:col>
      <xdr:colOff>50800</xdr:colOff>
      <xdr:row>57</xdr:row>
      <xdr:rowOff>3046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63025"/>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51215</xdr:rowOff>
    </xdr:from>
    <xdr:to>
      <xdr:col>76</xdr:col>
      <xdr:colOff>114300</xdr:colOff>
      <xdr:row>56</xdr:row>
      <xdr:rowOff>161825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80965"/>
          <a:ext cx="889000" cy="28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51215</xdr:rowOff>
    </xdr:from>
    <xdr:to>
      <xdr:col>71</xdr:col>
      <xdr:colOff>177800</xdr:colOff>
      <xdr:row>55</xdr:row>
      <xdr:rowOff>141643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80965"/>
          <a:ext cx="889000" cy="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157725</xdr:rowOff>
    </xdr:from>
    <xdr:to>
      <xdr:col>85</xdr:col>
      <xdr:colOff>177800</xdr:colOff>
      <xdr:row>56</xdr:row>
      <xdr:rowOff>87875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136152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123696</xdr:rowOff>
    </xdr:from>
    <xdr:to>
      <xdr:col>81</xdr:col>
      <xdr:colOff>101600</xdr:colOff>
      <xdr:row>57</xdr:row>
      <xdr:rowOff>53846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44973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111025</xdr:rowOff>
    </xdr:from>
    <xdr:to>
      <xdr:col>76</xdr:col>
      <xdr:colOff>165100</xdr:colOff>
      <xdr:row>57</xdr:row>
      <xdr:rowOff>41175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415</xdr:rowOff>
    </xdr:from>
    <xdr:to>
      <xdr:col>72</xdr:col>
      <xdr:colOff>38100</xdr:colOff>
      <xdr:row>55</xdr:row>
      <xdr:rowOff>102015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118542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0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90843</xdr:rowOff>
    </xdr:from>
    <xdr:to>
      <xdr:col>67</xdr:col>
      <xdr:colOff>101600</xdr:colOff>
      <xdr:row>56</xdr:row>
      <xdr:rowOff>20993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77921</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51021"/>
          <a:ext cx="8382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41384</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5934"/>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41384</xdr:rowOff>
    </xdr:from>
    <xdr:to>
      <xdr:col>76</xdr:col>
      <xdr:colOff>114300</xdr:colOff>
      <xdr:row>79</xdr:row>
      <xdr:rowOff>43041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593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110801</xdr:rowOff>
    </xdr:from>
    <xdr:to>
      <xdr:col>71</xdr:col>
      <xdr:colOff>177800</xdr:colOff>
      <xdr:row>79</xdr:row>
      <xdr:rowOff>43041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12451"/>
          <a:ext cx="889000" cy="2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27121</xdr:rowOff>
    </xdr:from>
    <xdr:to>
      <xdr:col>85</xdr:col>
      <xdr:colOff>177800</xdr:colOff>
      <xdr:row>78</xdr:row>
      <xdr:rowOff>128721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5548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162034</xdr:rowOff>
    </xdr:from>
    <xdr:to>
      <xdr:col>76</xdr:col>
      <xdr:colOff>165100</xdr:colOff>
      <xdr:row>79</xdr:row>
      <xdr:rowOff>92184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83311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163691</xdr:rowOff>
    </xdr:from>
    <xdr:to>
      <xdr:col>72</xdr:col>
      <xdr:colOff>38100</xdr:colOff>
      <xdr:row>79</xdr:row>
      <xdr:rowOff>93841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84968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60001</xdr:rowOff>
    </xdr:from>
    <xdr:to>
      <xdr:col>67</xdr:col>
      <xdr:colOff>101600</xdr:colOff>
      <xdr:row>77</xdr:row>
      <xdr:rowOff>161601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6678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0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45453</xdr:rowOff>
    </xdr:from>
    <xdr:to>
      <xdr:col>85</xdr:col>
      <xdr:colOff>127000</xdr:colOff>
      <xdr:row>98</xdr:row>
      <xdr:rowOff>65430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47553"/>
          <a:ext cx="8382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164491</xdr:rowOff>
    </xdr:from>
    <xdr:to>
      <xdr:col>81</xdr:col>
      <xdr:colOff>50800</xdr:colOff>
      <xdr:row>98</xdr:row>
      <xdr:rowOff>45453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795141"/>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155499</xdr:rowOff>
    </xdr:from>
    <xdr:to>
      <xdr:col>76</xdr:col>
      <xdr:colOff>114300</xdr:colOff>
      <xdr:row>97</xdr:row>
      <xdr:rowOff>164491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8614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155499</xdr:rowOff>
    </xdr:from>
    <xdr:to>
      <xdr:col>71</xdr:col>
      <xdr:colOff>177800</xdr:colOff>
      <xdr:row>98</xdr:row>
      <xdr:rowOff>66154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786149"/>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14630</xdr:rowOff>
    </xdr:from>
    <xdr:to>
      <xdr:col>85</xdr:col>
      <xdr:colOff>177800</xdr:colOff>
      <xdr:row>98</xdr:row>
      <xdr:rowOff>116230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164507</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166103</xdr:rowOff>
    </xdr:from>
    <xdr:to>
      <xdr:col>81</xdr:col>
      <xdr:colOff>101600</xdr:colOff>
      <xdr:row>98</xdr:row>
      <xdr:rowOff>96253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87380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113691</xdr:rowOff>
    </xdr:from>
    <xdr:to>
      <xdr:col>76</xdr:col>
      <xdr:colOff>165100</xdr:colOff>
      <xdr:row>98</xdr:row>
      <xdr:rowOff>43841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34968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104699</xdr:rowOff>
    </xdr:from>
    <xdr:to>
      <xdr:col>72</xdr:col>
      <xdr:colOff>38100</xdr:colOff>
      <xdr:row>98</xdr:row>
      <xdr:rowOff>34849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25976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15354</xdr:rowOff>
    </xdr:from>
    <xdr:to>
      <xdr:col>67</xdr:col>
      <xdr:colOff>101600</xdr:colOff>
      <xdr:row>98</xdr:row>
      <xdr:rowOff>116954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108081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総務費については、施設改修事業及び各種積立金の増加により費用が増加した。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は高齢者複合施設の改修事業費及び令和元年台風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号に伴う災害廃棄物処理事業等により大幅な増加となった。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衛生費については、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塵芥処理経費に係る大崎広域行政事務組合負担金の減及び</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病院会計に対する負担金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の要因により大幅な減少となったが、依然類似団体平均よりも高い水準となっている。引き続き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大崎地域広域行政事務組合のマテリアルサイクル推進施設建設に対する負担金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等が発生するため、今後の動向についても注視していく必要がある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については、水田農構造改革対策事業経費の増加等により費用が増加している。消防費については、非常備消防経費については増加したものの、消防施設維持管理経費及び常備消防経費に係る大崎地域広域行政事務組合負担金について減少しており、全体として減少に転じ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、小中学校空調設備設置事業により費用が増加している。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災害復旧費については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号による各種災害復旧工事により費用が発生した。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は、昨年度と比較すると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全体的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なバランスとしては改善が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見られることから、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引き続きバランスを維持しながら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、特色のあるまちづくりを図る。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実質収支では黒字となったが、単年度収支及び実質単年度収支では赤字となった。一部事務組合に対する負担金等の高止まり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しているものの、公営企業への繰出金については減少していることから、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財政調整基金の取崩</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は抑制されたものの、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現在高は減少の一途をたどっている。財源の確保とともに歳出削減を実現することが急務となっている。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・水道事業会計：給水収益について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10,117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これは給水人口の減少による影響であると考えられる。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更なる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給水人口の減少が見込まれていることから注意が必要である。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・下水道事業特別会計：平成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年度に公共下水道事業及び農集排事業が法適用化となった。</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35,462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千円の純利益を計上しているが、接続率は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66.7%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と低い数値となっている。今後、接続率向上が必要である。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・病院事業会計：入院</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収益については前年から</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107,098</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千円増加したものの、</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外来</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収益は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8,595</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千円の減少となったことに加え、一般会計からの繰入金の減少により昨年を上回る</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205,770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千円の純損失計上となり、経営基盤強化が急務となっている。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・老人保健施設事業会計：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3,930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千円の純損失を計上している。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・訪問看護ｽﾃｰｼｮﾝ事業会計：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千円の純</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利益</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を計上している。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・国民健康保険事業勘定特別会計：歳入については、保険税は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20,025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千円の減等により、歳入総額で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34,284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千円の減となっている。歳出については、給付費が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32,386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増となり</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、総額で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7,243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千円の</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となった。今後も高齢化等により医療費の増加が見込まれ、税率改正や所得の増加なくして医療費に比例する保険税による増収は期待できず、財政状況は今後も厳しいと予想される。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・介護保険事業特別会計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歳入は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繰入金（低所得者保険料繰入金分）</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9,224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千円の増等により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13,694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千円の増となっており、歳出については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地域支援事業の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9,298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千円の増</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により、総額で</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30､869</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となった。今後も高齢化が進み、ｻｰﾋﾞｽ受給者が増えることが見込まれることから、財政状況は今後も厳しいと予想される。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・後期高齢者医療保険事業勘定特別会計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：歳入は保険料の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10,100</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千円の増等により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5,713</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千円の増となっており、歳出については後期高齢者医療広域連合納付金の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6,032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千円の増により、総額で</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6,608</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千円増となった。</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7794253</v>
      </c>
      <c r="BO4" s="431"/>
      <c r="BP4" s="431"/>
      <c r="BQ4" s="431"/>
      <c r="BR4" s="431"/>
      <c r="BS4" s="431"/>
      <c r="BT4" s="431"/>
      <c r="BU4" s="432"/>
      <c r="BV4" s="430">
        <v>7374320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1.9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7655159</v>
      </c>
      <c r="BO5" s="468"/>
      <c r="BP5" s="468"/>
      <c r="BQ5" s="468"/>
      <c r="BR5" s="468"/>
      <c r="BS5" s="468"/>
      <c r="BT5" s="468"/>
      <c r="BU5" s="469"/>
      <c r="BV5" s="467">
        <v>7268205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91.5</v>
      </c>
      <c r="CU5" s="465"/>
      <c r="CV5" s="465"/>
      <c r="CW5" s="465"/>
      <c r="CX5" s="465"/>
      <c r="CY5" s="465"/>
      <c r="CZ5" s="465"/>
      <c r="DA5" s="466"/>
      <c r="DB5" s="464">
        <v>94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139094</v>
      </c>
      <c r="BO6" s="468"/>
      <c r="BP6" s="468"/>
      <c r="BQ6" s="468"/>
      <c r="BR6" s="468"/>
      <c r="BS6" s="468"/>
      <c r="BT6" s="468"/>
      <c r="BU6" s="469"/>
      <c r="BV6" s="467">
        <v>106115</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v>
      </c>
      <c r="CU6" s="505"/>
      <c r="CV6" s="505"/>
      <c r="CW6" s="505"/>
      <c r="CX6" s="505"/>
      <c r="CY6" s="505"/>
      <c r="CZ6" s="505"/>
      <c r="DA6" s="506"/>
      <c r="DB6" s="504">
        <v>98.5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62799</v>
      </c>
      <c r="BO7" s="468"/>
      <c r="BP7" s="468"/>
      <c r="BQ7" s="468"/>
      <c r="BR7" s="468"/>
      <c r="BS7" s="468"/>
      <c r="BT7" s="468"/>
      <c r="BU7" s="469"/>
      <c r="BV7" s="467">
        <v>15023</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4691473</v>
      </c>
      <c r="CU7" s="468"/>
      <c r="CV7" s="468"/>
      <c r="CW7" s="468"/>
      <c r="CX7" s="468"/>
      <c r="CY7" s="468"/>
      <c r="CZ7" s="468"/>
      <c r="DA7" s="469"/>
      <c r="DB7" s="467">
        <v>4704084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76295</v>
      </c>
      <c r="BO8" s="468"/>
      <c r="BP8" s="468"/>
      <c r="BQ8" s="468"/>
      <c r="BR8" s="468"/>
      <c r="BS8" s="468"/>
      <c r="BT8" s="468"/>
      <c r="BU8" s="469"/>
      <c r="BV8" s="467">
        <v>91092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0.38</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16701</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-14797</v>
      </c>
      <c r="BO9" s="468"/>
      <c r="BP9" s="468"/>
      <c r="BQ9" s="468"/>
      <c r="BR9" s="468"/>
      <c r="BS9" s="468"/>
      <c r="BT9" s="468"/>
      <c r="BU9" s="469"/>
      <c r="BV9" s="467">
        <v>-39675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11.7</v>
      </c>
      <c r="CU9" s="465"/>
      <c r="CV9" s="465"/>
      <c r="CW9" s="465"/>
      <c r="CX9" s="465"/>
      <c r="CY9" s="465"/>
      <c r="CZ9" s="465"/>
      <c r="DA9" s="466"/>
      <c r="DB9" s="464">
        <v>11.9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17494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50414</v>
      </c>
      <c r="BO10" s="468"/>
      <c r="BP10" s="468"/>
      <c r="BQ10" s="468"/>
      <c r="BR10" s="468"/>
      <c r="BS10" s="468"/>
      <c r="BT10" s="468"/>
      <c r="BU10" s="469"/>
      <c r="BV10" s="467">
        <v>69041</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15910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63395</v>
      </c>
      <c r="BO12" s="468"/>
      <c r="BP12" s="468"/>
      <c r="BQ12" s="468"/>
      <c r="BR12" s="468"/>
      <c r="BS12" s="468"/>
      <c r="BT12" s="468"/>
      <c r="BU12" s="469"/>
      <c r="BV12" s="467">
        <v>188655</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15855</v>
      </c>
      <c r="S13" s="552"/>
      <c r="T13" s="552"/>
      <c r="U13" s="552"/>
      <c r="V13" s="553"/>
      <c r="W13" s="483" t="s">
        <v>140</v>
      </c>
      <c r="X13" s="484"/>
      <c r="Y13" s="484"/>
      <c r="Z13" s="484"/>
      <c r="AA13" s="484"/>
      <c r="AB13" s="474"/>
      <c r="AC13" s="518">
        <v>1121</v>
      </c>
      <c r="AD13" s="519"/>
      <c r="AE13" s="519"/>
      <c r="AF13" s="519"/>
      <c r="AG13" s="561"/>
      <c r="AH13" s="518">
        <v>1134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-27778</v>
      </c>
      <c r="BO13" s="468"/>
      <c r="BP13" s="468"/>
      <c r="BQ13" s="468"/>
      <c r="BR13" s="468"/>
      <c r="BS13" s="468"/>
      <c r="BT13" s="468"/>
      <c r="BU13" s="469"/>
      <c r="BV13" s="467">
        <v>-159289</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12.1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16285</v>
      </c>
      <c r="S14" s="552"/>
      <c r="T14" s="552"/>
      <c r="U14" s="552"/>
      <c r="V14" s="553"/>
      <c r="W14" s="457"/>
      <c r="X14" s="458"/>
      <c r="Y14" s="458"/>
      <c r="Z14" s="458"/>
      <c r="AA14" s="458"/>
      <c r="AB14" s="447"/>
      <c r="AC14" s="554">
        <v>13.7</v>
      </c>
      <c r="AD14" s="555"/>
      <c r="AE14" s="555"/>
      <c r="AF14" s="555"/>
      <c r="AG14" s="556"/>
      <c r="AH14" s="554">
        <v>13.8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52.3</v>
      </c>
      <c r="CU14" s="566"/>
      <c r="CV14" s="566"/>
      <c r="CW14" s="566"/>
      <c r="CX14" s="566"/>
      <c r="CY14" s="566"/>
      <c r="CZ14" s="566"/>
      <c r="DA14" s="567"/>
      <c r="DB14" s="565">
        <v>59.6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16232</v>
      </c>
      <c r="S15" s="552"/>
      <c r="T15" s="552"/>
      <c r="U15" s="552"/>
      <c r="V15" s="553"/>
      <c r="W15" s="483" t="s">
        <v>147</v>
      </c>
      <c r="X15" s="484"/>
      <c r="Y15" s="484"/>
      <c r="Z15" s="484"/>
      <c r="AA15" s="484"/>
      <c r="AB15" s="474"/>
      <c r="AC15" s="518">
        <v>2570</v>
      </c>
      <c r="AD15" s="519"/>
      <c r="AE15" s="519"/>
      <c r="AF15" s="519"/>
      <c r="AG15" s="561"/>
      <c r="AH15" s="518">
        <v>2620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1641750</v>
      </c>
      <c r="BO15" s="431"/>
      <c r="BP15" s="431"/>
      <c r="BQ15" s="431"/>
      <c r="BR15" s="431"/>
      <c r="BS15" s="431"/>
      <c r="BT15" s="431"/>
      <c r="BU15" s="432"/>
      <c r="BV15" s="430">
        <v>1639362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31.5</v>
      </c>
      <c r="AD16" s="555"/>
      <c r="AE16" s="555"/>
      <c r="AF16" s="555"/>
      <c r="AG16" s="556"/>
      <c r="AH16" s="554">
        <v>31.9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4107212</v>
      </c>
      <c r="BO16" s="468"/>
      <c r="BP16" s="468"/>
      <c r="BQ16" s="468"/>
      <c r="BR16" s="468"/>
      <c r="BS16" s="468"/>
      <c r="BT16" s="468"/>
      <c r="BU16" s="469"/>
      <c r="BV16" s="467">
        <v>4070085</v>
      </c>
      <c r="BW16" s="468"/>
      <c r="BX16" s="468"/>
      <c r="BY16" s="468"/>
      <c r="BZ16" s="468"/>
      <c r="CA16" s="468"/>
      <c r="CB16" s="468"/>
      <c r="CC16" s="469"/>
      <c r="CD16" s="201"/>
      <c r="CE16" s="577" t="s">
        <v>153</v>
      </c>
      <c r="CF16" s="577"/>
      <c r="CG16" s="577"/>
      <c r="CH16" s="577"/>
      <c r="CI16" s="577"/>
      <c r="CJ16" s="577"/>
      <c r="CK16" s="577"/>
      <c r="CL16" s="577"/>
      <c r="CM16" s="577"/>
      <c r="CN16" s="577"/>
      <c r="CO16" s="577"/>
      <c r="CP16" s="577"/>
      <c r="CQ16" s="577"/>
      <c r="CR16" s="577"/>
      <c r="CS16" s="578"/>
      <c r="CT16" s="464">
        <v>12.1</v>
      </c>
      <c r="CU16" s="465"/>
      <c r="CV16" s="465"/>
      <c r="CW16" s="465"/>
      <c r="CX16" s="465"/>
      <c r="CY16" s="465"/>
      <c r="CZ16" s="465"/>
      <c r="DA16" s="466"/>
      <c r="DB16" s="464" t="s">
        <v>128</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151</v>
      </c>
      <c r="S17" s="572"/>
      <c r="T17" s="572"/>
      <c r="U17" s="572"/>
      <c r="V17" s="573"/>
      <c r="W17" s="483" t="s">
        <v>155</v>
      </c>
      <c r="X17" s="484"/>
      <c r="Y17" s="484"/>
      <c r="Z17" s="484"/>
      <c r="AA17" s="484"/>
      <c r="AB17" s="474"/>
      <c r="AC17" s="518">
        <v>4464</v>
      </c>
      <c r="AD17" s="519"/>
      <c r="AE17" s="519"/>
      <c r="AF17" s="519"/>
      <c r="AG17" s="561"/>
      <c r="AH17" s="518">
        <v>4463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2060827</v>
      </c>
      <c r="BO17" s="468"/>
      <c r="BP17" s="468"/>
      <c r="BQ17" s="468"/>
      <c r="BR17" s="468"/>
      <c r="BS17" s="468"/>
      <c r="BT17" s="468"/>
      <c r="BU17" s="469"/>
      <c r="BV17" s="467">
        <v>2057148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82.16</v>
      </c>
      <c r="M18" s="583"/>
      <c r="N18" s="583"/>
      <c r="O18" s="583"/>
      <c r="P18" s="583"/>
      <c r="Q18" s="583"/>
      <c r="R18" s="584"/>
      <c r="S18" s="584"/>
      <c r="T18" s="584"/>
      <c r="U18" s="584"/>
      <c r="V18" s="585"/>
      <c r="W18" s="485"/>
      <c r="X18" s="486"/>
      <c r="Y18" s="486"/>
      <c r="Z18" s="486"/>
      <c r="AA18" s="486"/>
      <c r="AB18" s="477"/>
      <c r="AC18" s="586">
        <v>54.7</v>
      </c>
      <c r="AD18" s="587"/>
      <c r="AE18" s="587"/>
      <c r="AF18" s="587"/>
      <c r="AG18" s="588"/>
      <c r="AH18" s="586">
        <v>54.3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4262100</v>
      </c>
      <c r="BO18" s="468"/>
      <c r="BP18" s="468"/>
      <c r="BQ18" s="468"/>
      <c r="BR18" s="468"/>
      <c r="BS18" s="468"/>
      <c r="BT18" s="468"/>
      <c r="BU18" s="469"/>
      <c r="BV18" s="467">
        <v>4419184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5340892</v>
      </c>
      <c r="BO19" s="468"/>
      <c r="BP19" s="468"/>
      <c r="BQ19" s="468"/>
      <c r="BR19" s="468"/>
      <c r="BS19" s="468"/>
      <c r="BT19" s="468"/>
      <c r="BU19" s="469"/>
      <c r="BV19" s="467">
        <v>5626768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5476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6395457</v>
      </c>
      <c r="BO23" s="468"/>
      <c r="BP23" s="468"/>
      <c r="BQ23" s="468"/>
      <c r="BR23" s="468"/>
      <c r="BS23" s="468"/>
      <c r="BT23" s="468"/>
      <c r="BU23" s="469"/>
      <c r="BV23" s="467">
        <v>6318485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5208</v>
      </c>
      <c r="R24" s="519"/>
      <c r="S24" s="519"/>
      <c r="T24" s="519"/>
      <c r="U24" s="519"/>
      <c r="V24" s="561"/>
      <c r="W24" s="620"/>
      <c r="X24" s="608"/>
      <c r="Y24" s="609"/>
      <c r="Z24" s="517" t="s">
        <v>171</v>
      </c>
      <c r="AA24" s="497"/>
      <c r="AB24" s="497"/>
      <c r="AC24" s="497"/>
      <c r="AD24" s="497"/>
      <c r="AE24" s="497"/>
      <c r="AF24" s="497"/>
      <c r="AG24" s="498"/>
      <c r="AH24" s="518">
        <v>137</v>
      </c>
      <c r="AI24" s="519"/>
      <c r="AJ24" s="519"/>
      <c r="AK24" s="519"/>
      <c r="AL24" s="561"/>
      <c r="AM24" s="518">
        <v>387162</v>
      </c>
      <c r="AN24" s="519"/>
      <c r="AO24" s="519"/>
      <c r="AP24" s="519"/>
      <c r="AQ24" s="519"/>
      <c r="AR24" s="561"/>
      <c r="AS24" s="518">
        <v>2826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5138061</v>
      </c>
      <c r="BO24" s="468"/>
      <c r="BP24" s="468"/>
      <c r="BQ24" s="468"/>
      <c r="BR24" s="468"/>
      <c r="BS24" s="468"/>
      <c r="BT24" s="468"/>
      <c r="BU24" s="469"/>
      <c r="BV24" s="467">
        <v>4960155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6300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793219</v>
      </c>
      <c r="BO25" s="431"/>
      <c r="BP25" s="431"/>
      <c r="BQ25" s="431"/>
      <c r="BR25" s="431"/>
      <c r="BS25" s="431"/>
      <c r="BT25" s="431"/>
      <c r="BU25" s="432"/>
      <c r="BV25" s="430">
        <v>729881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4707</v>
      </c>
      <c r="R26" s="519"/>
      <c r="S26" s="519"/>
      <c r="T26" s="519"/>
      <c r="U26" s="519"/>
      <c r="V26" s="561"/>
      <c r="W26" s="620"/>
      <c r="X26" s="608"/>
      <c r="Y26" s="609"/>
      <c r="Z26" s="517" t="s">
        <v>179</v>
      </c>
      <c r="AA26" s="630"/>
      <c r="AB26" s="630"/>
      <c r="AC26" s="630"/>
      <c r="AD26" s="630"/>
      <c r="AE26" s="630"/>
      <c r="AF26" s="630"/>
      <c r="AG26" s="631"/>
      <c r="AH26" s="518">
        <v>8</v>
      </c>
      <c r="AI26" s="519"/>
      <c r="AJ26" s="519"/>
      <c r="AK26" s="519"/>
      <c r="AL26" s="561"/>
      <c r="AM26" s="518">
        <v>22208</v>
      </c>
      <c r="AN26" s="519"/>
      <c r="AO26" s="519"/>
      <c r="AP26" s="519"/>
      <c r="AQ26" s="519"/>
      <c r="AR26" s="561"/>
      <c r="AS26" s="518">
        <v>2776</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3088</v>
      </c>
      <c r="R27" s="519"/>
      <c r="S27" s="519"/>
      <c r="T27" s="519"/>
      <c r="U27" s="519"/>
      <c r="V27" s="561"/>
      <c r="W27" s="620"/>
      <c r="X27" s="608"/>
      <c r="Y27" s="609"/>
      <c r="Z27" s="517" t="s">
        <v>183</v>
      </c>
      <c r="AA27" s="497"/>
      <c r="AB27" s="497"/>
      <c r="AC27" s="497"/>
      <c r="AD27" s="497"/>
      <c r="AE27" s="497"/>
      <c r="AF27" s="497"/>
      <c r="AG27" s="498"/>
      <c r="AH27" s="518">
        <v>18</v>
      </c>
      <c r="AI27" s="519"/>
      <c r="AJ27" s="519"/>
      <c r="AK27" s="519"/>
      <c r="AL27" s="561"/>
      <c r="AM27" s="518">
        <v>47574</v>
      </c>
      <c r="AN27" s="519"/>
      <c r="AO27" s="519"/>
      <c r="AP27" s="519"/>
      <c r="AQ27" s="519"/>
      <c r="AR27" s="561"/>
      <c r="AS27" s="518">
        <v>2643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100012</v>
      </c>
      <c r="BO27" s="644"/>
      <c r="BP27" s="644"/>
      <c r="BQ27" s="644"/>
      <c r="BR27" s="644"/>
      <c r="BS27" s="644"/>
      <c r="BT27" s="644"/>
      <c r="BU27" s="645"/>
      <c r="BV27" s="643">
        <v>100007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2413</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187</v>
      </c>
      <c r="AN28" s="519"/>
      <c r="AO28" s="519"/>
      <c r="AP28" s="519"/>
      <c r="AQ28" s="519"/>
      <c r="AR28" s="561"/>
      <c r="AS28" s="518" t="s">
        <v>187</v>
      </c>
      <c r="AT28" s="519"/>
      <c r="AU28" s="519"/>
      <c r="AV28" s="519"/>
      <c r="AW28" s="519"/>
      <c r="AX28" s="520"/>
      <c r="AY28" s="646" t="s">
        <v>188</v>
      </c>
      <c r="AZ28" s="647"/>
      <c r="BA28" s="647"/>
      <c r="BB28" s="648"/>
      <c r="BC28" s="427" t="s">
        <v>47</v>
      </c>
      <c r="BD28" s="428"/>
      <c r="BE28" s="428"/>
      <c r="BF28" s="428"/>
      <c r="BG28" s="428"/>
      <c r="BH28" s="428"/>
      <c r="BI28" s="428"/>
      <c r="BJ28" s="428"/>
      <c r="BK28" s="428"/>
      <c r="BL28" s="428"/>
      <c r="BM28" s="429"/>
      <c r="BN28" s="430">
        <v>626018</v>
      </c>
      <c r="BO28" s="431"/>
      <c r="BP28" s="431"/>
      <c r="BQ28" s="431"/>
      <c r="BR28" s="431"/>
      <c r="BS28" s="431"/>
      <c r="BT28" s="431"/>
      <c r="BU28" s="432"/>
      <c r="BV28" s="430">
        <v>638999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11</v>
      </c>
      <c r="M29" s="519"/>
      <c r="N29" s="519"/>
      <c r="O29" s="519"/>
      <c r="P29" s="561"/>
      <c r="Q29" s="518">
        <v>2252</v>
      </c>
      <c r="R29" s="519"/>
      <c r="S29" s="519"/>
      <c r="T29" s="519"/>
      <c r="U29" s="519"/>
      <c r="V29" s="561"/>
      <c r="W29" s="621"/>
      <c r="X29" s="622"/>
      <c r="Y29" s="623"/>
      <c r="Z29" s="517" t="s">
        <v>190</v>
      </c>
      <c r="AA29" s="497"/>
      <c r="AB29" s="497"/>
      <c r="AC29" s="497"/>
      <c r="AD29" s="497"/>
      <c r="AE29" s="497"/>
      <c r="AF29" s="497"/>
      <c r="AG29" s="498"/>
      <c r="AH29" s="518">
        <v>155</v>
      </c>
      <c r="AI29" s="519"/>
      <c r="AJ29" s="519"/>
      <c r="AK29" s="519"/>
      <c r="AL29" s="561"/>
      <c r="AM29" s="518">
        <v>434736</v>
      </c>
      <c r="AN29" s="519"/>
      <c r="AO29" s="519"/>
      <c r="AP29" s="519"/>
      <c r="AQ29" s="519"/>
      <c r="AR29" s="561"/>
      <c r="AS29" s="518">
        <v>2805</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282489</v>
      </c>
      <c r="BO29" s="468"/>
      <c r="BP29" s="468"/>
      <c r="BQ29" s="468"/>
      <c r="BR29" s="468"/>
      <c r="BS29" s="468"/>
      <c r="BT29" s="468"/>
      <c r="BU29" s="469"/>
      <c r="BV29" s="467">
        <v>181660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94.4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179378</v>
      </c>
      <c r="BO30" s="644"/>
      <c r="BP30" s="644"/>
      <c r="BQ30" s="644"/>
      <c r="BR30" s="644"/>
      <c r="BS30" s="644"/>
      <c r="BT30" s="644"/>
      <c r="BU30" s="645"/>
      <c r="BV30" s="643">
        <v>206810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203</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涌谷町国民健康保険事業勘定特別会計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涌谷町国民健康保険病院事業会計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宮城県市町村職員退職手当組合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涌谷町介護保険事業勘定特別会計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涌谷町老人保健施設事業会計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宮城県市町村非常勤消防団員補償報償組合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涌谷町後期高齢者医療保険事業勘定特別会計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涌谷町訪問看護ステーション事業会計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大崎地域広域行政事務組合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8</v>
      </c>
      <c r="AN37" s="656"/>
      <c r="AO37" s="657" t="str">
        <f>IF('各会計、関係団体の財政状況及び健全化判断比率'!B34="","",'各会計、関係団体の財政状況及び健全化判断比率'!B34)</f>
        <v>涌谷町水道事業会計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宮城県市町村自治総合センター</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9</v>
      </c>
      <c r="AN38" s="656"/>
      <c r="AO38" s="657" t="str">
        <f>IF('各会計、関係団体の財政状況及び健全化判断比率'!B35="","",'各会計、関係団体の財政状況及び健全化判断比率'!B35)</f>
        <v>涌谷町下水道事業会計（公共下水道事業）</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宮城県後期高齢者医療広域連合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f t="shared" si="0"/>
        <v>10</v>
      </c>
      <c r="AN39" s="656"/>
      <c r="AO39" s="657" t="str">
        <f>IF('各会計、関係団体の財政状況及び健全化判断比率'!B36="","",'各会計、関係団体の財政状況及び健全化判断比率'!B36)</f>
        <v>涌谷町下水道事業会計（農業集落排水事業）</v>
      </c>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CTMfn7dwKrI5+LX4FXftAQ+2uirW6V6R9RN+IWoN7DVYOy4pjUQbIBSdhW2yAyP3nKc6ouyiN83lrza3pio1ig==" saltValue="ublXQSZ0pOBeSxIvEnqK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98425196850393704" right="0.98425196850393704" top="0.39370078740157483" bottom="0.39370078740157483" header="0.19685039370078741" footer="0.19685039370078741"/>
  <pageSetup paperSize="8" scale="7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574</v>
      </c>
      <c r="D34" s="1248"/>
      <c r="E34" s="1249"/>
      <c r="F34" s="32">
        <v>5.92</v>
      </c>
      <c r="G34" s="33">
        <v>5.36</v>
      </c>
      <c r="H34" s="33">
        <v>3.83</v>
      </c>
      <c r="I34" s="33">
        <v>0</v>
      </c>
      <c r="J34" s="34" t="s">
        <v>575</v>
      </c>
      <c r="K34" s="22"/>
      <c r="L34" s="22"/>
      <c r="M34" s="22"/>
      <c r="N34" s="22"/>
      <c r="O34" s="22"/>
      <c r="P34" s="22"/>
    </row>
    <row r="35" spans="1:16" ht="39" customHeight="1" x14ac:dyDescent="0.15">
      <c r="A35" s="22"/>
      <c r="B35" s="35"/>
      <c r="C35" s="1242" t="s">
        <v>576</v>
      </c>
      <c r="D35" s="1243"/>
      <c r="E35" s="1244"/>
      <c r="F35" s="36">
        <v>6.75</v>
      </c>
      <c r="G35" s="37">
        <v>7.24</v>
      </c>
      <c r="H35" s="37">
        <v>6.84</v>
      </c>
      <c r="I35" s="37">
        <v>5.96</v>
      </c>
      <c r="J35" s="38">
        <v>5.73</v>
      </c>
      <c r="K35" s="22"/>
      <c r="L35" s="22"/>
      <c r="M35" s="22"/>
      <c r="N35" s="22"/>
      <c r="O35" s="22"/>
      <c r="P35" s="22"/>
    </row>
    <row r="36" spans="1:16" ht="39" customHeight="1" x14ac:dyDescent="0.15">
      <c r="A36" s="22"/>
      <c r="B36" s="35"/>
      <c r="C36" s="1242" t="s">
        <v>577</v>
      </c>
      <c r="D36" s="1243"/>
      <c r="E36" s="1244"/>
      <c r="F36" s="36">
        <v>1.99</v>
      </c>
      <c r="G36" s="37">
        <v>2.1</v>
      </c>
      <c r="H36" s="37">
        <v>2.06</v>
      </c>
      <c r="I36" s="37">
        <v>1.98</v>
      </c>
      <c r="J36" s="38">
        <v>1.7</v>
      </c>
      <c r="K36" s="22"/>
      <c r="L36" s="22"/>
      <c r="M36" s="22"/>
      <c r="N36" s="22"/>
      <c r="O36" s="22"/>
      <c r="P36" s="22"/>
    </row>
    <row r="37" spans="1:16" ht="39" customHeight="1" x14ac:dyDescent="0.15">
      <c r="A37" s="22"/>
      <c r="B37" s="35"/>
      <c r="C37" s="1242" t="s">
        <v>578</v>
      </c>
      <c r="D37" s="1243"/>
      <c r="E37" s="1244"/>
      <c r="F37" s="36">
        <v>3.86</v>
      </c>
      <c r="G37" s="37">
        <v>5.68</v>
      </c>
      <c r="H37" s="37">
        <v>2.73</v>
      </c>
      <c r="I37" s="37">
        <v>1.93</v>
      </c>
      <c r="J37" s="38">
        <v>1.62</v>
      </c>
      <c r="K37" s="22"/>
      <c r="L37" s="22"/>
      <c r="M37" s="22"/>
      <c r="N37" s="22"/>
      <c r="O37" s="22"/>
      <c r="P37" s="22"/>
    </row>
    <row r="38" spans="1:16" ht="39" customHeight="1" x14ac:dyDescent="0.15">
      <c r="A38" s="22"/>
      <c r="B38" s="35"/>
      <c r="C38" s="1242" t="s">
        <v>579</v>
      </c>
      <c r="D38" s="1243"/>
      <c r="E38" s="1244"/>
      <c r="F38" s="36">
        <v>2.96</v>
      </c>
      <c r="G38" s="37">
        <v>2.48</v>
      </c>
      <c r="H38" s="37">
        <v>1.37</v>
      </c>
      <c r="I38" s="37">
        <v>1.2</v>
      </c>
      <c r="J38" s="38">
        <v>1.43</v>
      </c>
      <c r="K38" s="22"/>
      <c r="L38" s="22"/>
      <c r="M38" s="22"/>
      <c r="N38" s="22"/>
      <c r="O38" s="22"/>
      <c r="P38" s="22"/>
    </row>
    <row r="39" spans="1:16" ht="39" customHeight="1" x14ac:dyDescent="0.15">
      <c r="A39" s="22"/>
      <c r="B39" s="35"/>
      <c r="C39" s="1242" t="s">
        <v>580</v>
      </c>
      <c r="D39" s="1243"/>
      <c r="E39" s="1244"/>
      <c r="F39" s="36" t="s">
        <v>523</v>
      </c>
      <c r="G39" s="37" t="s">
        <v>523</v>
      </c>
      <c r="H39" s="37" t="s">
        <v>523</v>
      </c>
      <c r="I39" s="37">
        <v>0.87</v>
      </c>
      <c r="J39" s="38">
        <v>1.1200000000000001</v>
      </c>
      <c r="K39" s="22"/>
      <c r="L39" s="22"/>
      <c r="M39" s="22"/>
      <c r="N39" s="22"/>
      <c r="O39" s="22"/>
      <c r="P39" s="22"/>
    </row>
    <row r="40" spans="1:16" ht="39" customHeight="1" x14ac:dyDescent="0.15">
      <c r="A40" s="22"/>
      <c r="B40" s="35"/>
      <c r="C40" s="1242" t="s">
        <v>581</v>
      </c>
      <c r="D40" s="1243"/>
      <c r="E40" s="1244"/>
      <c r="F40" s="36">
        <v>1.61</v>
      </c>
      <c r="G40" s="37">
        <v>2.1</v>
      </c>
      <c r="H40" s="37">
        <v>1.81</v>
      </c>
      <c r="I40" s="37">
        <v>1.75</v>
      </c>
      <c r="J40" s="38">
        <v>0.87</v>
      </c>
      <c r="K40" s="22"/>
      <c r="L40" s="22"/>
      <c r="M40" s="22"/>
      <c r="N40" s="22"/>
      <c r="O40" s="22"/>
      <c r="P40" s="22"/>
    </row>
    <row r="41" spans="1:16" ht="39" customHeight="1" x14ac:dyDescent="0.15">
      <c r="A41" s="22"/>
      <c r="B41" s="35"/>
      <c r="C41" s="1242" t="s">
        <v>582</v>
      </c>
      <c r="D41" s="1243"/>
      <c r="E41" s="1244"/>
      <c r="F41" s="36" t="s">
        <v>523</v>
      </c>
      <c r="G41" s="37" t="s">
        <v>523</v>
      </c>
      <c r="H41" s="37" t="s">
        <v>523</v>
      </c>
      <c r="I41" s="37">
        <v>0.53</v>
      </c>
      <c r="J41" s="38">
        <v>0.67</v>
      </c>
      <c r="K41" s="22"/>
      <c r="L41" s="22"/>
      <c r="M41" s="22"/>
      <c r="N41" s="22"/>
      <c r="O41" s="22"/>
      <c r="P41" s="22"/>
    </row>
    <row r="42" spans="1:16" ht="39" customHeight="1" x14ac:dyDescent="0.15">
      <c r="A42" s="22"/>
      <c r="B42" s="39"/>
      <c r="C42" s="1242" t="s">
        <v>583</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584</v>
      </c>
      <c r="D43" s="1246"/>
      <c r="E43" s="1247"/>
      <c r="F43" s="41">
        <v>2.73</v>
      </c>
      <c r="G43" s="42">
        <v>2.9</v>
      </c>
      <c r="H43" s="42">
        <v>2.0099999999999998</v>
      </c>
      <c r="I43" s="42">
        <v>0.99</v>
      </c>
      <c r="J43" s="43">
        <v>0.61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hnNR97al/PPsrnGT0RDlDgPn+EuwP8BBhAaPUI0l4/OBJm7nwa5bbAXlMCInz5/MWu2cNC+7qcOs6CG+4Ow+w==" saltValue="b5GEVqI2lZ03lGIJ5eP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98425196850393704" right="0.98425196850393704" top="0.19685039370078741" bottom="0" header="0" footer="0"/>
  <pageSetup paperSize="8" scale="78"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710</v>
      </c>
      <c r="L45" s="60">
        <v>729</v>
      </c>
      <c r="M45" s="60">
        <v>736</v>
      </c>
      <c r="N45" s="60">
        <v>627</v>
      </c>
      <c r="O45" s="61">
        <v>586</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523</v>
      </c>
      <c r="L47" s="64">
        <v>13</v>
      </c>
      <c r="M47" s="64">
        <v>13</v>
      </c>
      <c r="N47" s="64">
        <v>13</v>
      </c>
      <c r="O47" s="65">
        <v>13</v>
      </c>
      <c r="P47" s="48"/>
      <c r="Q47" s="48"/>
      <c r="R47" s="48"/>
      <c r="S47" s="48"/>
      <c r="T47" s="48"/>
      <c r="U47" s="48"/>
    </row>
    <row r="48" spans="1:21" ht="30.75" customHeight="1" x14ac:dyDescent="0.15">
      <c r="A48" s="48"/>
      <c r="B48" s="1252"/>
      <c r="C48" s="1253"/>
      <c r="D48" s="62"/>
      <c r="E48" s="1258" t="s">
        <v>14</v>
      </c>
      <c r="F48" s="1258"/>
      <c r="G48" s="1258"/>
      <c r="H48" s="1258"/>
      <c r="I48" s="1258"/>
      <c r="J48" s="1259"/>
      <c r="K48" s="63">
        <v>457</v>
      </c>
      <c r="L48" s="64">
        <v>464</v>
      </c>
      <c r="M48" s="64">
        <v>462</v>
      </c>
      <c r="N48" s="64">
        <v>394</v>
      </c>
      <c r="O48" s="65">
        <v>301</v>
      </c>
      <c r="P48" s="48"/>
      <c r="Q48" s="48"/>
      <c r="R48" s="48"/>
      <c r="S48" s="48"/>
      <c r="T48" s="48"/>
      <c r="U48" s="48"/>
    </row>
    <row r="49" spans="1:21" ht="30.75" customHeight="1" x14ac:dyDescent="0.15">
      <c r="A49" s="48"/>
      <c r="B49" s="1252"/>
      <c r="C49" s="1253"/>
      <c r="D49" s="62"/>
      <c r="E49" s="1258" t="s">
        <v>15</v>
      </c>
      <c r="F49" s="1258"/>
      <c r="G49" s="1258"/>
      <c r="H49" s="1258"/>
      <c r="I49" s="1258"/>
      <c r="J49" s="1259"/>
      <c r="K49" s="63">
        <v>148</v>
      </c>
      <c r="L49" s="64">
        <v>142</v>
      </c>
      <c r="M49" s="64">
        <v>114</v>
      </c>
      <c r="N49" s="64">
        <v>100</v>
      </c>
      <c r="O49" s="65">
        <v>100</v>
      </c>
      <c r="P49" s="48"/>
      <c r="Q49" s="48"/>
      <c r="R49" s="48"/>
      <c r="S49" s="48"/>
      <c r="T49" s="48"/>
      <c r="U49" s="48"/>
    </row>
    <row r="50" spans="1:21" ht="30.75" customHeight="1" x14ac:dyDescent="0.15">
      <c r="A50" s="48"/>
      <c r="B50" s="1252"/>
      <c r="C50" s="1253"/>
      <c r="D50" s="62"/>
      <c r="E50" s="1258" t="s">
        <v>16</v>
      </c>
      <c r="F50" s="1258"/>
      <c r="G50" s="1258"/>
      <c r="H50" s="1258"/>
      <c r="I50" s="1258"/>
      <c r="J50" s="1259"/>
      <c r="K50" s="63">
        <v>3</v>
      </c>
      <c r="L50" s="64">
        <v>0</v>
      </c>
      <c r="M50" s="64">
        <v>0</v>
      </c>
      <c r="N50" s="64">
        <v>0</v>
      </c>
      <c r="O50" s="65" t="s">
        <v>523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523</v>
      </c>
      <c r="L51" s="64" t="s">
        <v>523</v>
      </c>
      <c r="M51" s="64" t="s">
        <v>523</v>
      </c>
      <c r="N51" s="64">
        <v>0</v>
      </c>
      <c r="O51" s="65" t="s">
        <v>523</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814</v>
      </c>
      <c r="L52" s="64">
        <v>829</v>
      </c>
      <c r="M52" s="64">
        <v>805</v>
      </c>
      <c r="N52" s="64">
        <v>694</v>
      </c>
      <c r="O52" s="65">
        <v>687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504</v>
      </c>
      <c r="L53" s="69">
        <v>519</v>
      </c>
      <c r="M53" s="69">
        <v>520</v>
      </c>
      <c r="N53" s="69">
        <v>440</v>
      </c>
      <c r="O53" s="70">
        <v>313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603</v>
      </c>
      <c r="L57" s="84" t="s">
        <v>603</v>
      </c>
      <c r="M57" s="84">
        <v>13</v>
      </c>
      <c r="N57" s="84">
        <v>27</v>
      </c>
      <c r="O57" s="85">
        <v>40</v>
      </c>
    </row>
    <row r="58" spans="1:21" ht="31.5" customHeight="1" thickBot="1" x14ac:dyDescent="0.2">
      <c r="B58" s="1268"/>
      <c r="C58" s="1269"/>
      <c r="D58" s="1273" t="s">
        <v>26</v>
      </c>
      <c r="E58" s="1274"/>
      <c r="F58" s="1274"/>
      <c r="G58" s="1274"/>
      <c r="H58" s="1274"/>
      <c r="I58" s="1274"/>
      <c r="J58" s="1275"/>
      <c r="K58" s="86" t="s">
        <v>603</v>
      </c>
      <c r="L58" s="87" t="s">
        <v>603</v>
      </c>
      <c r="M58" s="87">
        <v>13</v>
      </c>
      <c r="N58" s="87">
        <v>13</v>
      </c>
      <c r="O58" s="88">
        <v>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BUf9Xlk/qMwvw84kg7mmM6iFrWTWG1n6/GQys2Z76Cp8PnIWPUXFMf9UUJlEPsI2GWZ9LyowUTCm55fnKx9Q==" saltValue="Zvopj6JBqUzPVUkUt8Wu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98425196850393704" right="0.98425196850393704" top="0.19685039370078741" bottom="0.23622047244094491" header="0" footer="0"/>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I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6" t="s">
        <v>29</v>
      </c>
      <c r="C41" s="1277"/>
      <c r="D41" s="102"/>
      <c r="E41" s="1282" t="s">
        <v>30</v>
      </c>
      <c r="F41" s="1282"/>
      <c r="G41" s="1282"/>
      <c r="H41" s="1283"/>
      <c r="I41" s="103">
        <v>6759</v>
      </c>
      <c r="J41" s="104">
        <v>6693</v>
      </c>
      <c r="K41" s="104">
        <v>6541</v>
      </c>
      <c r="L41" s="104">
        <v>6532</v>
      </c>
      <c r="M41" s="105">
        <v>6689</v>
      </c>
    </row>
    <row r="42" spans="2:13" ht="27.75" customHeight="1" x14ac:dyDescent="0.15">
      <c r="B42" s="1278"/>
      <c r="C42" s="1279"/>
      <c r="D42" s="106"/>
      <c r="E42" s="1284" t="s">
        <v>31</v>
      </c>
      <c r="F42" s="1284"/>
      <c r="G42" s="1284"/>
      <c r="H42" s="1285"/>
      <c r="I42" s="107" t="s">
        <v>523</v>
      </c>
      <c r="J42" s="108" t="s">
        <v>523</v>
      </c>
      <c r="K42" s="108" t="s">
        <v>523</v>
      </c>
      <c r="L42" s="108" t="s">
        <v>523</v>
      </c>
      <c r="M42" s="109" t="s">
        <v>523</v>
      </c>
    </row>
    <row r="43" spans="2:13" ht="27.75" customHeight="1" x14ac:dyDescent="0.15">
      <c r="B43" s="1278"/>
      <c r="C43" s="1279"/>
      <c r="D43" s="106"/>
      <c r="E43" s="1284" t="s">
        <v>32</v>
      </c>
      <c r="F43" s="1284"/>
      <c r="G43" s="1284"/>
      <c r="H43" s="1285"/>
      <c r="I43" s="107">
        <v>5213</v>
      </c>
      <c r="J43" s="108">
        <v>5001</v>
      </c>
      <c r="K43" s="108">
        <v>4733</v>
      </c>
      <c r="L43" s="108">
        <v>4299</v>
      </c>
      <c r="M43" s="109">
        <v>3819</v>
      </c>
    </row>
    <row r="44" spans="2:13" ht="27.75" customHeight="1" x14ac:dyDescent="0.15">
      <c r="B44" s="1278"/>
      <c r="C44" s="1279"/>
      <c r="D44" s="106"/>
      <c r="E44" s="1284" t="s">
        <v>33</v>
      </c>
      <c r="F44" s="1284"/>
      <c r="G44" s="1284"/>
      <c r="H44" s="1285"/>
      <c r="I44" s="107">
        <v>965</v>
      </c>
      <c r="J44" s="108">
        <v>849</v>
      </c>
      <c r="K44" s="108">
        <v>645</v>
      </c>
      <c r="L44" s="108">
        <v>528</v>
      </c>
      <c r="M44" s="109">
        <v>540</v>
      </c>
    </row>
    <row r="45" spans="2:13" ht="27.75" customHeight="1" x14ac:dyDescent="0.15">
      <c r="B45" s="1278"/>
      <c r="C45" s="1279"/>
      <c r="D45" s="106"/>
      <c r="E45" s="1284" t="s">
        <v>34</v>
      </c>
      <c r="F45" s="1284"/>
      <c r="G45" s="1284"/>
      <c r="H45" s="1285"/>
      <c r="I45" s="107">
        <v>255</v>
      </c>
      <c r="J45" s="108">
        <v>241</v>
      </c>
      <c r="K45" s="108">
        <v>280</v>
      </c>
      <c r="L45" s="108">
        <v>219</v>
      </c>
      <c r="M45" s="109">
        <v>206</v>
      </c>
    </row>
    <row r="46" spans="2:13" ht="27.75" customHeight="1" x14ac:dyDescent="0.15">
      <c r="B46" s="1278"/>
      <c r="C46" s="1279"/>
      <c r="D46" s="110"/>
      <c r="E46" s="1284" t="s">
        <v>35</v>
      </c>
      <c r="F46" s="1284"/>
      <c r="G46" s="1284"/>
      <c r="H46" s="1285"/>
      <c r="I46" s="107" t="s">
        <v>523</v>
      </c>
      <c r="J46" s="108" t="s">
        <v>523</v>
      </c>
      <c r="K46" s="108" t="s">
        <v>523</v>
      </c>
      <c r="L46" s="108" t="s">
        <v>523</v>
      </c>
      <c r="M46" s="109" t="s">
        <v>523</v>
      </c>
    </row>
    <row r="47" spans="2:13" ht="27.75" customHeight="1" x14ac:dyDescent="0.15">
      <c r="B47" s="1278"/>
      <c r="C47" s="1279"/>
      <c r="D47" s="111"/>
      <c r="E47" s="1286" t="s">
        <v>36</v>
      </c>
      <c r="F47" s="1287"/>
      <c r="G47" s="1287"/>
      <c r="H47" s="1288"/>
      <c r="I47" s="107" t="s">
        <v>523</v>
      </c>
      <c r="J47" s="108" t="s">
        <v>523</v>
      </c>
      <c r="K47" s="108" t="s">
        <v>523</v>
      </c>
      <c r="L47" s="108" t="s">
        <v>523</v>
      </c>
      <c r="M47" s="109" t="s">
        <v>523</v>
      </c>
    </row>
    <row r="48" spans="2:13" ht="27.75" customHeight="1" x14ac:dyDescent="0.15">
      <c r="B48" s="1278"/>
      <c r="C48" s="1279"/>
      <c r="D48" s="106"/>
      <c r="E48" s="1284" t="s">
        <v>37</v>
      </c>
      <c r="F48" s="1284"/>
      <c r="G48" s="1284"/>
      <c r="H48" s="1285"/>
      <c r="I48" s="107" t="s">
        <v>523</v>
      </c>
      <c r="J48" s="108" t="s">
        <v>523</v>
      </c>
      <c r="K48" s="108" t="s">
        <v>523</v>
      </c>
      <c r="L48" s="108" t="s">
        <v>523</v>
      </c>
      <c r="M48" s="109" t="s">
        <v>523</v>
      </c>
    </row>
    <row r="49" spans="2:13" ht="27.75" customHeight="1" x14ac:dyDescent="0.15">
      <c r="B49" s="1280"/>
      <c r="C49" s="1281"/>
      <c r="D49" s="106"/>
      <c r="E49" s="1284" t="s">
        <v>38</v>
      </c>
      <c r="F49" s="1284"/>
      <c r="G49" s="1284"/>
      <c r="H49" s="1285"/>
      <c r="I49" s="107" t="s">
        <v>523</v>
      </c>
      <c r="J49" s="108" t="s">
        <v>523</v>
      </c>
      <c r="K49" s="108" t="s">
        <v>523</v>
      </c>
      <c r="L49" s="108" t="s">
        <v>523</v>
      </c>
      <c r="M49" s="109" t="s">
        <v>523</v>
      </c>
    </row>
    <row r="50" spans="2:13" ht="27.75" customHeight="1" x14ac:dyDescent="0.15">
      <c r="B50" s="1289" t="s">
        <v>39</v>
      </c>
      <c r="C50" s="1290"/>
      <c r="D50" s="112"/>
      <c r="E50" s="1284" t="s">
        <v>40</v>
      </c>
      <c r="F50" s="1284"/>
      <c r="G50" s="1284"/>
      <c r="H50" s="1285"/>
      <c r="I50" s="107">
        <v>1799</v>
      </c>
      <c r="J50" s="108">
        <v>1678</v>
      </c>
      <c r="K50" s="108">
        <v>1839</v>
      </c>
      <c r="L50" s="108">
        <v>1731</v>
      </c>
      <c r="M50" s="109">
        <v>2065</v>
      </c>
    </row>
    <row r="51" spans="2:13" ht="27.75" customHeight="1" x14ac:dyDescent="0.15">
      <c r="B51" s="1278"/>
      <c r="C51" s="1279"/>
      <c r="D51" s="106"/>
      <c r="E51" s="1284" t="s">
        <v>41</v>
      </c>
      <c r="F51" s="1284"/>
      <c r="G51" s="1284"/>
      <c r="H51" s="1285"/>
      <c r="I51" s="107">
        <v>447</v>
      </c>
      <c r="J51" s="108">
        <v>440</v>
      </c>
      <c r="K51" s="108">
        <v>394</v>
      </c>
      <c r="L51" s="108">
        <v>343</v>
      </c>
      <c r="M51" s="109">
        <v>308</v>
      </c>
    </row>
    <row r="52" spans="2:13" ht="27.75" customHeight="1" x14ac:dyDescent="0.15">
      <c r="B52" s="1280"/>
      <c r="C52" s="1281"/>
      <c r="D52" s="106"/>
      <c r="E52" s="1284" t="s">
        <v>42</v>
      </c>
      <c r="F52" s="1284"/>
      <c r="G52" s="1284"/>
      <c r="H52" s="1285"/>
      <c r="I52" s="107">
        <v>7886</v>
      </c>
      <c r="J52" s="108">
        <v>7607</v>
      </c>
      <c r="K52" s="108">
        <v>7286</v>
      </c>
      <c r="L52" s="108">
        <v>7090</v>
      </c>
      <c r="M52" s="109">
        <v>6762</v>
      </c>
    </row>
    <row r="53" spans="2:13" ht="27.75" customHeight="1" thickBot="1" x14ac:dyDescent="0.2">
      <c r="B53" s="1291" t="s">
        <v>43</v>
      </c>
      <c r="C53" s="1292"/>
      <c r="D53" s="113"/>
      <c r="E53" s="1293" t="s">
        <v>44</v>
      </c>
      <c r="F53" s="1293"/>
      <c r="G53" s="1293"/>
      <c r="H53" s="1294"/>
      <c r="I53" s="114">
        <v>3059</v>
      </c>
      <c r="J53" s="115">
        <v>3059</v>
      </c>
      <c r="K53" s="115">
        <v>2679</v>
      </c>
      <c r="L53" s="115">
        <v>2413</v>
      </c>
      <c r="M53" s="116">
        <v>2120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pG1HRmXb7456KpJIruyTd2WpZblFQX2Ur+TWHgq2YX1CC1JcuetO8kZvh3+9HRuRHFwy4edZU0Ewqxm0BZqJA==" saltValue="c9dSI8jXZA+s44bGqLTX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98425196850393704" right="0.98425196850393704" top="0.19685039370078741" bottom="0" header="0" footer="0"/>
  <pageSetup paperSize="8" scale="7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47</v>
      </c>
      <c r="D55" s="1303"/>
      <c r="E55" s="1304"/>
      <c r="F55" s="128">
        <v>759</v>
      </c>
      <c r="G55" s="128">
        <v>639</v>
      </c>
      <c r="H55" s="129">
        <v>626</v>
      </c>
    </row>
    <row r="56" spans="2:8" ht="52.5" customHeight="1" x14ac:dyDescent="0.15">
      <c r="B56" s="130"/>
      <c r="C56" s="1305" t="s">
        <v>48</v>
      </c>
      <c r="D56" s="1305"/>
      <c r="E56" s="1306"/>
      <c r="F56" s="131">
        <v>181</v>
      </c>
      <c r="G56" s="131">
        <v>182</v>
      </c>
      <c r="H56" s="132">
        <v>282</v>
      </c>
    </row>
    <row r="57" spans="2:8" ht="53.25" customHeight="1" x14ac:dyDescent="0.15">
      <c r="B57" s="130"/>
      <c r="C57" s="1307" t="s">
        <v>49</v>
      </c>
      <c r="D57" s="1307"/>
      <c r="E57" s="1308"/>
      <c r="F57" s="133">
        <v>387</v>
      </c>
      <c r="G57" s="133">
        <v>207</v>
      </c>
      <c r="H57" s="134">
        <v>179</v>
      </c>
    </row>
    <row r="58" spans="2:8" ht="45.75" customHeight="1" x14ac:dyDescent="0.15">
      <c r="B58" s="135"/>
      <c r="C58" s="1295" t="s">
        <v>597</v>
      </c>
      <c r="D58" s="1296"/>
      <c r="E58" s="1297"/>
      <c r="F58" s="136">
        <v>114</v>
      </c>
      <c r="G58" s="136">
        <v>91</v>
      </c>
      <c r="H58" s="137">
        <v>93</v>
      </c>
    </row>
    <row r="59" spans="2:8" ht="45.75" customHeight="1" x14ac:dyDescent="0.15">
      <c r="B59" s="135"/>
      <c r="C59" s="1295" t="s">
        <v>598</v>
      </c>
      <c r="D59" s="1296"/>
      <c r="E59" s="1297"/>
      <c r="F59" s="136">
        <v>231</v>
      </c>
      <c r="G59" s="136">
        <v>76</v>
      </c>
      <c r="H59" s="137">
        <v>48</v>
      </c>
    </row>
    <row r="60" spans="2:8" ht="45.75" customHeight="1" x14ac:dyDescent="0.15">
      <c r="B60" s="135"/>
      <c r="C60" s="1295" t="s">
        <v>599</v>
      </c>
      <c r="D60" s="1296"/>
      <c r="E60" s="1297"/>
      <c r="F60" s="136">
        <v>16</v>
      </c>
      <c r="G60" s="136">
        <v>16</v>
      </c>
      <c r="H60" s="137">
        <v>16</v>
      </c>
    </row>
    <row r="61" spans="2:8" ht="45.75" customHeight="1" x14ac:dyDescent="0.15">
      <c r="B61" s="135"/>
      <c r="C61" s="1295" t="s">
        <v>600</v>
      </c>
      <c r="D61" s="1296"/>
      <c r="E61" s="1297"/>
      <c r="F61" s="136">
        <v>11</v>
      </c>
      <c r="G61" s="136">
        <v>11</v>
      </c>
      <c r="H61" s="137">
        <v>11</v>
      </c>
    </row>
    <row r="62" spans="2:8" ht="45.75" customHeight="1" thickBot="1" x14ac:dyDescent="0.2">
      <c r="B62" s="138"/>
      <c r="C62" s="1298" t="s">
        <v>601</v>
      </c>
      <c r="D62" s="1299"/>
      <c r="E62" s="1300"/>
      <c r="F62" s="139">
        <v>6</v>
      </c>
      <c r="G62" s="139">
        <v>5</v>
      </c>
      <c r="H62" s="140">
        <v>5</v>
      </c>
    </row>
    <row r="63" spans="2:8" ht="52.5" customHeight="1" thickBot="1" x14ac:dyDescent="0.2">
      <c r="B63" s="141"/>
      <c r="C63" s="1301" t="s">
        <v>50</v>
      </c>
      <c r="D63" s="1301"/>
      <c r="E63" s="1302"/>
      <c r="F63" s="142">
        <v>1326</v>
      </c>
      <c r="G63" s="142">
        <v>1027</v>
      </c>
      <c r="H63" s="143">
        <v>1088</v>
      </c>
    </row>
    <row r="64" spans="2:8" ht="15" customHeight="1" x14ac:dyDescent="0.15"/>
  </sheetData>
  <sheetProtection algorithmName="SHA-512" hashValue="RID4ufAxNeWRRZYl59W+HcqRerv5QQEXYXH6erbq596lHJZuOZExakB5qvVfknq4MXlhJs/PeLaJ4ALA1X6Lgw==" saltValue="EGGbELa19Z1SfrywgKRN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98425196850393704" right="0.98425196850393704" top="0.19685039370078741" bottom="0" header="0" footer="0"/>
  <pageSetup paperSize="8" scale="56"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58"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5">
        <v>73.8</v>
      </c>
      <c r="BQ51" s="1315"/>
      <c r="BR51" s="1315"/>
      <c r="BS51" s="1315"/>
      <c r="BT51" s="1315"/>
      <c r="BU51" s="1315"/>
      <c r="BV51" s="1315"/>
      <c r="BW51" s="1315"/>
      <c r="BX51" s="1315">
        <v>75.5</v>
      </c>
      <c r="BY51" s="1315"/>
      <c r="BZ51" s="1315"/>
      <c r="CA51" s="1315"/>
      <c r="CB51" s="1315"/>
      <c r="CC51" s="1315"/>
      <c r="CD51" s="1315"/>
      <c r="CE51" s="1315"/>
      <c r="CF51" s="1315">
        <v>66.3</v>
      </c>
      <c r="CG51" s="1315"/>
      <c r="CH51" s="1315"/>
      <c r="CI51" s="1315"/>
      <c r="CJ51" s="1315"/>
      <c r="CK51" s="1315"/>
      <c r="CL51" s="1315"/>
      <c r="CM51" s="1315"/>
      <c r="CN51" s="1315">
        <v>59.6</v>
      </c>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5">
        <v>69.8</v>
      </c>
      <c r="BQ53" s="1315"/>
      <c r="BR53" s="1315"/>
      <c r="BS53" s="1315"/>
      <c r="BT53" s="1315"/>
      <c r="BU53" s="1315"/>
      <c r="BV53" s="1315"/>
      <c r="BW53" s="1315"/>
      <c r="BX53" s="1315">
        <v>71.599999999999994</v>
      </c>
      <c r="BY53" s="1315"/>
      <c r="BZ53" s="1315"/>
      <c r="CA53" s="1315"/>
      <c r="CB53" s="1315"/>
      <c r="CC53" s="1315"/>
      <c r="CD53" s="1315"/>
      <c r="CE53" s="1315"/>
      <c r="CF53" s="1315">
        <v>74.900000000000006</v>
      </c>
      <c r="CG53" s="1315"/>
      <c r="CH53" s="1315"/>
      <c r="CI53" s="1315"/>
      <c r="CJ53" s="1315"/>
      <c r="CK53" s="1315"/>
      <c r="CL53" s="1315"/>
      <c r="CM53" s="1315"/>
      <c r="CN53" s="1315">
        <v>76.599999999999994</v>
      </c>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612</v>
      </c>
      <c r="AO55" s="1313"/>
      <c r="AP55" s="1313"/>
      <c r="AQ55" s="1313"/>
      <c r="AR55" s="1313"/>
      <c r="AS55" s="1313"/>
      <c r="AT55" s="1313"/>
      <c r="AU55" s="1313"/>
      <c r="AV55" s="1313"/>
      <c r="AW55" s="1313"/>
      <c r="AX55" s="1313"/>
      <c r="AY55" s="1313"/>
      <c r="AZ55" s="1313"/>
      <c r="BA55" s="1313"/>
      <c r="BB55" s="1316" t="s">
        <v>610</v>
      </c>
      <c r="BC55" s="1316"/>
      <c r="BD55" s="1316"/>
      <c r="BE55" s="1316"/>
      <c r="BF55" s="1316"/>
      <c r="BG55" s="1316"/>
      <c r="BH55" s="1316"/>
      <c r="BI55" s="1316"/>
      <c r="BJ55" s="1316"/>
      <c r="BK55" s="1316"/>
      <c r="BL55" s="1316"/>
      <c r="BM55" s="1316"/>
      <c r="BN55" s="1316"/>
      <c r="BO55" s="1316"/>
      <c r="BP55" s="1315">
        <v>44.9</v>
      </c>
      <c r="BQ55" s="1315"/>
      <c r="BR55" s="1315"/>
      <c r="BS55" s="1315"/>
      <c r="BT55" s="1315"/>
      <c r="BU55" s="1315"/>
      <c r="BV55" s="1315"/>
      <c r="BW55" s="1315"/>
      <c r="BX55" s="1315">
        <v>44.9</v>
      </c>
      <c r="BY55" s="1315"/>
      <c r="BZ55" s="1315"/>
      <c r="CA55" s="1315"/>
      <c r="CB55" s="1315"/>
      <c r="CC55" s="1315"/>
      <c r="CD55" s="1315"/>
      <c r="CE55" s="1315"/>
      <c r="CF55" s="1315">
        <v>40.799999999999997</v>
      </c>
      <c r="CG55" s="1315"/>
      <c r="CH55" s="1315"/>
      <c r="CI55" s="1315"/>
      <c r="CJ55" s="1315"/>
      <c r="CK55" s="1315"/>
      <c r="CL55" s="1315"/>
      <c r="CM55" s="1315"/>
      <c r="CN55" s="1315">
        <v>38.5</v>
      </c>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611</v>
      </c>
      <c r="BC57" s="1316"/>
      <c r="BD57" s="1316"/>
      <c r="BE57" s="1316"/>
      <c r="BF57" s="1316"/>
      <c r="BG57" s="1316"/>
      <c r="BH57" s="1316"/>
      <c r="BI57" s="1316"/>
      <c r="BJ57" s="1316"/>
      <c r="BK57" s="1316"/>
      <c r="BL57" s="1316"/>
      <c r="BM57" s="1316"/>
      <c r="BN57" s="1316"/>
      <c r="BO57" s="1316"/>
      <c r="BP57" s="1315">
        <v>61.9</v>
      </c>
      <c r="BQ57" s="1315"/>
      <c r="BR57" s="1315"/>
      <c r="BS57" s="1315"/>
      <c r="BT57" s="1315"/>
      <c r="BU57" s="1315"/>
      <c r="BV57" s="1315"/>
      <c r="BW57" s="1315"/>
      <c r="BX57" s="1315">
        <v>62.6</v>
      </c>
      <c r="BY57" s="1315"/>
      <c r="BZ57" s="1315"/>
      <c r="CA57" s="1315"/>
      <c r="CB57" s="1315"/>
      <c r="CC57" s="1315"/>
      <c r="CD57" s="1315"/>
      <c r="CE57" s="1315"/>
      <c r="CF57" s="1315">
        <v>63.5</v>
      </c>
      <c r="CG57" s="1315"/>
      <c r="CH57" s="1315"/>
      <c r="CI57" s="1315"/>
      <c r="CJ57" s="1315"/>
      <c r="CK57" s="1315"/>
      <c r="CL57" s="1315"/>
      <c r="CM57" s="1315"/>
      <c r="CN57" s="1315">
        <v>66</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5">
        <v>73.8</v>
      </c>
      <c r="BQ73" s="1315"/>
      <c r="BR73" s="1315"/>
      <c r="BS73" s="1315"/>
      <c r="BT73" s="1315"/>
      <c r="BU73" s="1315"/>
      <c r="BV73" s="1315"/>
      <c r="BW73" s="1315"/>
      <c r="BX73" s="1315">
        <v>75.5</v>
      </c>
      <c r="BY73" s="1315"/>
      <c r="BZ73" s="1315"/>
      <c r="CA73" s="1315"/>
      <c r="CB73" s="1315"/>
      <c r="CC73" s="1315"/>
      <c r="CD73" s="1315"/>
      <c r="CE73" s="1315"/>
      <c r="CF73" s="1315">
        <v>66.3</v>
      </c>
      <c r="CG73" s="1315"/>
      <c r="CH73" s="1315"/>
      <c r="CI73" s="1315"/>
      <c r="CJ73" s="1315"/>
      <c r="CK73" s="1315"/>
      <c r="CL73" s="1315"/>
      <c r="CM73" s="1315"/>
      <c r="CN73" s="1315">
        <v>59.6</v>
      </c>
      <c r="CO73" s="1315"/>
      <c r="CP73" s="1315"/>
      <c r="CQ73" s="1315"/>
      <c r="CR73" s="1315"/>
      <c r="CS73" s="1315"/>
      <c r="CT73" s="1315"/>
      <c r="CU73" s="1315"/>
      <c r="CV73" s="1315">
        <v>52.3</v>
      </c>
      <c r="CW73" s="1315"/>
      <c r="CX73" s="1315"/>
      <c r="CY73" s="1315"/>
      <c r="CZ73" s="1315"/>
      <c r="DA73" s="1315"/>
      <c r="DB73" s="1315"/>
      <c r="DC73" s="1315"/>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5">
        <v>10.1</v>
      </c>
      <c r="BQ75" s="1315"/>
      <c r="BR75" s="1315"/>
      <c r="BS75" s="1315"/>
      <c r="BT75" s="1315"/>
      <c r="BU75" s="1315"/>
      <c r="BV75" s="1315"/>
      <c r="BW75" s="1315"/>
      <c r="BX75" s="1315">
        <v>11.4</v>
      </c>
      <c r="BY75" s="1315"/>
      <c r="BZ75" s="1315"/>
      <c r="CA75" s="1315"/>
      <c r="CB75" s="1315"/>
      <c r="CC75" s="1315"/>
      <c r="CD75" s="1315"/>
      <c r="CE75" s="1315"/>
      <c r="CF75" s="1315">
        <v>12.6</v>
      </c>
      <c r="CG75" s="1315"/>
      <c r="CH75" s="1315"/>
      <c r="CI75" s="1315"/>
      <c r="CJ75" s="1315"/>
      <c r="CK75" s="1315"/>
      <c r="CL75" s="1315"/>
      <c r="CM75" s="1315"/>
      <c r="CN75" s="1315">
        <v>12.1</v>
      </c>
      <c r="CO75" s="1315"/>
      <c r="CP75" s="1315"/>
      <c r="CQ75" s="1315"/>
      <c r="CR75" s="1315"/>
      <c r="CS75" s="1315"/>
      <c r="CT75" s="1315"/>
      <c r="CU75" s="1315"/>
      <c r="CV75" s="1315">
        <v>10.5</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0"/>
      <c r="L77" s="1330"/>
      <c r="M77" s="1330"/>
      <c r="N77" s="1330"/>
      <c r="AN77" s="1313" t="s">
        <v>612</v>
      </c>
      <c r="AO77" s="1313"/>
      <c r="AP77" s="1313"/>
      <c r="AQ77" s="1313"/>
      <c r="AR77" s="1313"/>
      <c r="AS77" s="1313"/>
      <c r="AT77" s="1313"/>
      <c r="AU77" s="1313"/>
      <c r="AV77" s="1313"/>
      <c r="AW77" s="1313"/>
      <c r="AX77" s="1313"/>
      <c r="AY77" s="1313"/>
      <c r="AZ77" s="1313"/>
      <c r="BA77" s="1313"/>
      <c r="BB77" s="1316" t="s">
        <v>610</v>
      </c>
      <c r="BC77" s="1316"/>
      <c r="BD77" s="1316"/>
      <c r="BE77" s="1316"/>
      <c r="BF77" s="1316"/>
      <c r="BG77" s="1316"/>
      <c r="BH77" s="1316"/>
      <c r="BI77" s="1316"/>
      <c r="BJ77" s="1316"/>
      <c r="BK77" s="1316"/>
      <c r="BL77" s="1316"/>
      <c r="BM77" s="1316"/>
      <c r="BN77" s="1316"/>
      <c r="BO77" s="1316"/>
      <c r="BP77" s="1315">
        <v>44.9</v>
      </c>
      <c r="BQ77" s="1315"/>
      <c r="BR77" s="1315"/>
      <c r="BS77" s="1315"/>
      <c r="BT77" s="1315"/>
      <c r="BU77" s="1315"/>
      <c r="BV77" s="1315"/>
      <c r="BW77" s="1315"/>
      <c r="BX77" s="1315">
        <v>44.9</v>
      </c>
      <c r="BY77" s="1315"/>
      <c r="BZ77" s="1315"/>
      <c r="CA77" s="1315"/>
      <c r="CB77" s="1315"/>
      <c r="CC77" s="1315"/>
      <c r="CD77" s="1315"/>
      <c r="CE77" s="1315"/>
      <c r="CF77" s="1315">
        <v>40.799999999999997</v>
      </c>
      <c r="CG77" s="1315"/>
      <c r="CH77" s="1315"/>
      <c r="CI77" s="1315"/>
      <c r="CJ77" s="1315"/>
      <c r="CK77" s="1315"/>
      <c r="CL77" s="1315"/>
      <c r="CM77" s="1315"/>
      <c r="CN77" s="1315">
        <v>38.5</v>
      </c>
      <c r="CO77" s="1315"/>
      <c r="CP77" s="1315"/>
      <c r="CQ77" s="1315"/>
      <c r="CR77" s="1315"/>
      <c r="CS77" s="1315"/>
      <c r="CT77" s="1315"/>
      <c r="CU77" s="1315"/>
      <c r="CV77" s="1315">
        <v>35.5</v>
      </c>
      <c r="CW77" s="1315"/>
      <c r="CX77" s="1315"/>
      <c r="CY77" s="1315"/>
      <c r="CZ77" s="1315"/>
      <c r="DA77" s="1315"/>
      <c r="DB77" s="1315"/>
      <c r="DC77" s="1315"/>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615</v>
      </c>
      <c r="BC79" s="1316"/>
      <c r="BD79" s="1316"/>
      <c r="BE79" s="1316"/>
      <c r="BF79" s="1316"/>
      <c r="BG79" s="1316"/>
      <c r="BH79" s="1316"/>
      <c r="BI79" s="1316"/>
      <c r="BJ79" s="1316"/>
      <c r="BK79" s="1316"/>
      <c r="BL79" s="1316"/>
      <c r="BM79" s="1316"/>
      <c r="BN79" s="1316"/>
      <c r="BO79" s="1316"/>
      <c r="BP79" s="1315">
        <v>8.5</v>
      </c>
      <c r="BQ79" s="1315"/>
      <c r="BR79" s="1315"/>
      <c r="BS79" s="1315"/>
      <c r="BT79" s="1315"/>
      <c r="BU79" s="1315"/>
      <c r="BV79" s="1315"/>
      <c r="BW79" s="1315"/>
      <c r="BX79" s="1315">
        <v>9.1</v>
      </c>
      <c r="BY79" s="1315"/>
      <c r="BZ79" s="1315"/>
      <c r="CA79" s="1315"/>
      <c r="CB79" s="1315"/>
      <c r="CC79" s="1315"/>
      <c r="CD79" s="1315"/>
      <c r="CE79" s="1315"/>
      <c r="CF79" s="1315">
        <v>8.9</v>
      </c>
      <c r="CG79" s="1315"/>
      <c r="CH79" s="1315"/>
      <c r="CI79" s="1315"/>
      <c r="CJ79" s="1315"/>
      <c r="CK79" s="1315"/>
      <c r="CL79" s="1315"/>
      <c r="CM79" s="1315"/>
      <c r="CN79" s="1315">
        <v>8.9</v>
      </c>
      <c r="CO79" s="1315"/>
      <c r="CP79" s="1315"/>
      <c r="CQ79" s="1315"/>
      <c r="CR79" s="1315"/>
      <c r="CS79" s="1315"/>
      <c r="CT79" s="1315"/>
      <c r="CU79" s="1315"/>
      <c r="CV79" s="1315">
        <v>8.8000000000000007</v>
      </c>
      <c r="CW79" s="1315"/>
      <c r="CX79" s="1315"/>
      <c r="CY79" s="1315"/>
      <c r="CZ79" s="1315"/>
      <c r="DA79" s="1315"/>
      <c r="DB79" s="1315"/>
      <c r="DC79" s="1315"/>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pd3tQZz3G/VoAKwkjBOWEtSA+G+Nbq4A/LadA3lr1mJirhwNFoomu2iZwcai6IfQow1N6T7N/+zAEoPS4xA8w==" saltValue="2ZEDu3ut7SAkIb4Z+CKy8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98425196850393704" right="0.98425196850393704" top="0.19685039370078741" bottom="0.31496062992125984" header="0.39370078740157483" footer="0"/>
  <pageSetup paperSize="8" scale="67"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91" zoomScale="80" zoomScaleNormal="8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2ZWxx3V2XrRtfsZZXOH50FuOeWCcGj83i2+dB9H/3L6bJydRvwrm/mHqNytF5jv0ugglF7js8QRn7TJmPpAslA==" saltValue="2q62ILyCMM3SiR+Dfdt3cA==" spinCount="100000" sheet="1" objects="1" scenarios="1"/>
  <dataConsolidate/>
  <phoneticPr fontId="2"/>
  <printOptions horizontalCentered="1" verticalCentered="1"/>
  <pageMargins left="0.98425196850393704" right="0.98425196850393704"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5" zoomScaleNormal="85" zoomScaleSheetLayoutView="55" workbookViewId="0">
      <selection activeCell="AH111" sqref="AH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Pt4+HIXy97Vab/BQx3fiqVRcEhHAmrvJED5cuNX7WLpEb2gsj1shWKqVWINSYkK4DUY5YgjHAtiNQ2AbS24XZA==" saltValue="0U0udRxrPeDtHYWm2nm5dw==" spinCount="100000" sheet="1" objects="1" scenarios="1"/>
  <dataConsolidate/>
  <phoneticPr fontId="2"/>
  <printOptions horizontalCentered="1" verticalCentered="1"/>
  <pageMargins left="0.98425196850393704" right="0.98425196850393704"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49599</v>
      </c>
      <c r="E3" s="162"/>
      <c r="F3" s="163">
        <v>77577</v>
      </c>
      <c r="G3" s="164"/>
      <c r="H3" s="165"/>
    </row>
    <row r="4" spans="1:8" x14ac:dyDescent="0.15">
      <c r="A4" s="166"/>
      <c r="B4" s="167"/>
      <c r="C4" s="168"/>
      <c r="D4" s="169">
        <v>33077</v>
      </c>
      <c r="E4" s="170"/>
      <c r="F4" s="171">
        <v>40870</v>
      </c>
      <c r="G4" s="172"/>
      <c r="H4" s="173"/>
    </row>
    <row r="5" spans="1:8" x14ac:dyDescent="0.15">
      <c r="A5" s="154" t="s">
        <v>556</v>
      </c>
      <c r="B5" s="159"/>
      <c r="C5" s="160"/>
      <c r="D5" s="161">
        <v>37733</v>
      </c>
      <c r="E5" s="162"/>
      <c r="F5" s="163">
        <v>115123</v>
      </c>
      <c r="G5" s="164"/>
      <c r="H5" s="165"/>
    </row>
    <row r="6" spans="1:8" x14ac:dyDescent="0.15">
      <c r="A6" s="166"/>
      <c r="B6" s="167"/>
      <c r="C6" s="168"/>
      <c r="D6" s="169">
        <v>23704</v>
      </c>
      <c r="E6" s="170"/>
      <c r="F6" s="171">
        <v>46026</v>
      </c>
      <c r="G6" s="172"/>
      <c r="H6" s="173"/>
    </row>
    <row r="7" spans="1:8" x14ac:dyDescent="0.15">
      <c r="A7" s="154" t="s">
        <v>557</v>
      </c>
      <c r="B7" s="159"/>
      <c r="C7" s="160"/>
      <c r="D7" s="161">
        <v>48085</v>
      </c>
      <c r="E7" s="162"/>
      <c r="F7" s="163">
        <v>98899</v>
      </c>
      <c r="G7" s="164"/>
      <c r="H7" s="165"/>
    </row>
    <row r="8" spans="1:8" x14ac:dyDescent="0.15">
      <c r="A8" s="166"/>
      <c r="B8" s="167"/>
      <c r="C8" s="168"/>
      <c r="D8" s="169">
        <v>26596</v>
      </c>
      <c r="E8" s="170"/>
      <c r="F8" s="171">
        <v>43734</v>
      </c>
      <c r="G8" s="172"/>
      <c r="H8" s="173"/>
    </row>
    <row r="9" spans="1:8" x14ac:dyDescent="0.15">
      <c r="A9" s="154" t="s">
        <v>558</v>
      </c>
      <c r="B9" s="159"/>
      <c r="C9" s="160"/>
      <c r="D9" s="161">
        <v>21352</v>
      </c>
      <c r="E9" s="162"/>
      <c r="F9" s="163">
        <v>96462</v>
      </c>
      <c r="G9" s="164"/>
      <c r="H9" s="165"/>
    </row>
    <row r="10" spans="1:8" x14ac:dyDescent="0.15">
      <c r="A10" s="166"/>
      <c r="B10" s="167"/>
      <c r="C10" s="168"/>
      <c r="D10" s="169">
        <v>11971</v>
      </c>
      <c r="E10" s="170"/>
      <c r="F10" s="171">
        <v>39886</v>
      </c>
      <c r="G10" s="172"/>
      <c r="H10" s="173"/>
    </row>
    <row r="11" spans="1:8" x14ac:dyDescent="0.15">
      <c r="A11" s="154" t="s">
        <v>559</v>
      </c>
      <c r="B11" s="159"/>
      <c r="C11" s="160"/>
      <c r="D11" s="161">
        <v>58809</v>
      </c>
      <c r="E11" s="162"/>
      <c r="F11" s="163">
        <v>83103</v>
      </c>
      <c r="G11" s="164"/>
      <c r="H11" s="165"/>
    </row>
    <row r="12" spans="1:8" x14ac:dyDescent="0.15">
      <c r="A12" s="166"/>
      <c r="B12" s="167"/>
      <c r="C12" s="174"/>
      <c r="D12" s="169">
        <v>31728</v>
      </c>
      <c r="E12" s="170"/>
      <c r="F12" s="171">
        <v>41378</v>
      </c>
      <c r="G12" s="172"/>
      <c r="H12" s="173"/>
    </row>
    <row r="13" spans="1:8" x14ac:dyDescent="0.15">
      <c r="A13" s="154"/>
      <c r="B13" s="159"/>
      <c r="C13" s="175"/>
      <c r="D13" s="176">
        <v>43116</v>
      </c>
      <c r="E13" s="177"/>
      <c r="F13" s="178">
        <v>94233</v>
      </c>
      <c r="G13" s="179"/>
      <c r="H13" s="165"/>
    </row>
    <row r="14" spans="1:8" x14ac:dyDescent="0.15">
      <c r="A14" s="166"/>
      <c r="B14" s="167"/>
      <c r="C14" s="168"/>
      <c r="D14" s="169">
        <v>25415</v>
      </c>
      <c r="E14" s="170"/>
      <c r="F14" s="171">
        <v>42379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3.87</v>
      </c>
      <c r="C19" s="180">
        <f>ROUND(VALUE(SUBSTITUTE(実質収支比率等に係る経年分析!G$48,"▲","-")),2)</f>
        <v>5.69</v>
      </c>
      <c r="D19" s="180">
        <f>ROUND(VALUE(SUBSTITUTE(実質収支比率等に係る経年分析!H$48,"▲","-")),2)</f>
        <v>2.73</v>
      </c>
      <c r="E19" s="180">
        <f>ROUND(VALUE(SUBSTITUTE(実質収支比率等に係る経年分析!I$48,"▲","-")),2)</f>
        <v>1.94</v>
      </c>
      <c r="F19" s="180">
        <f>ROUND(VALUE(SUBSTITUTE(実質収支比率等に係る経年分析!J$48,"▲","-")),2)</f>
        <v>1.63</v>
      </c>
    </row>
    <row r="20" spans="1:11" x14ac:dyDescent="0.15">
      <c r="A20" s="180" t="s">
        <v>54</v>
      </c>
      <c r="B20" s="180">
        <f>ROUND(VALUE(SUBSTITUTE(実質収支比率等に係る経年分析!F$47,"▲","-")),2)</f>
        <v>20.100000000000001</v>
      </c>
      <c r="C20" s="180">
        <f>ROUND(VALUE(SUBSTITUTE(実質収支比率等に係る経年分析!G$47,"▲","-")),2)</f>
        <v>14.65</v>
      </c>
      <c r="D20" s="180">
        <f>ROUND(VALUE(SUBSTITUTE(実質収支比率等に係る経年分析!H$47,"▲","-")),2)</f>
        <v>15.85</v>
      </c>
      <c r="E20" s="180">
        <f>ROUND(VALUE(SUBSTITUTE(実質収支比率等に係る経年分析!I$47,"▲","-")),2)</f>
        <v>13.58</v>
      </c>
      <c r="F20" s="180">
        <f>ROUND(VALUE(SUBSTITUTE(実質収支比率等に係る経年分析!J$47,"▲","-")),2)</f>
        <v>13.34</v>
      </c>
    </row>
    <row r="21" spans="1:11" x14ac:dyDescent="0.15">
      <c r="A21" s="180" t="s">
        <v>55</v>
      </c>
      <c r="B21" s="180">
        <f>IF(ISNUMBER(VALUE(SUBSTITUTE(実質収支比率等に係る経年分析!F$49,"▲","-"))),ROUND(VALUE(SUBSTITUTE(実質収支比率等に係る経年分析!F$49,"▲","-")),2),NA())</f>
        <v>-1.82</v>
      </c>
      <c r="C21" s="180">
        <f>IF(ISNUMBER(VALUE(SUBSTITUTE(実質収支比率等に係る経年分析!G$49,"▲","-"))),ROUND(VALUE(SUBSTITUTE(実質収支比率等に係る経年分析!G$49,"▲","-")),2),NA())</f>
        <v>-4.03</v>
      </c>
      <c r="D21" s="180">
        <f>IF(ISNUMBER(VALUE(SUBSTITUTE(実質収支比率等に係る経年分析!H$49,"▲","-"))),ROUND(VALUE(SUBSTITUTE(実質収支比率等に係る経年分析!H$49,"▲","-")),2),NA())</f>
        <v>-2.0099999999999998</v>
      </c>
      <c r="E21" s="180">
        <f>IF(ISNUMBER(VALUE(SUBSTITUTE(実質収支比率等に係る経年分析!I$49,"▲","-"))),ROUND(VALUE(SUBSTITUTE(実質収支比率等に係る経年分析!I$49,"▲","-")),2),NA())</f>
        <v>-3.39</v>
      </c>
      <c r="F21" s="180">
        <f>IF(ISNUMBER(VALUE(SUBSTITUTE(実質収支比率等に係る経年分析!J$49,"▲","-"))),ROUND(VALUE(SUBSTITUTE(実質収支比率等に係る経年分析!J$49,"▲","-")),2),NA())</f>
        <v>-0.59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2.0099999999999998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0.61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涌谷町下水道事業会計（農業集落排水事業）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0.67</v>
      </c>
    </row>
    <row r="30" spans="1:11" x14ac:dyDescent="0.15">
      <c r="A30" s="181" t="str">
        <f>IF(連結実質赤字比率に係る赤字・黒字の構成分析!C$40="",NA(),連結実質赤字比率に係る赤字・黒字の構成分析!C$40)</f>
        <v>涌谷町国民健康保険事業勘定特別会計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1.81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1.75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0.87</v>
      </c>
    </row>
    <row r="31" spans="1:11" x14ac:dyDescent="0.15">
      <c r="A31" s="181" t="str">
        <f>IF(連結実質赤字比率に係る赤字・黒字の構成分析!C$39="",NA(),連結実質赤字比率に係る赤字・黒字の構成分析!C$39)</f>
        <v>涌谷町下水道事業会計（公共下水道事業）</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1.1200000000000001</v>
      </c>
    </row>
    <row r="32" spans="1:11" x14ac:dyDescent="0.15">
      <c r="A32" s="181" t="str">
        <f>IF(連結実質赤字比率に係る赤字・黒字の構成分析!C$38="",NA(),連結実質赤字比率に係る赤字・黒字の構成分析!C$38)</f>
        <v>涌谷町老人保健施設事業会計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15">
      <c r="A34" s="181" t="str">
        <f>IF(連結実質赤字比率に係る赤字・黒字の構成分析!C$36="",NA(),連結実質赤字比率に係る赤字・黒字の構成分析!C$36)</f>
        <v>涌谷町訪問看護ステーション事業会計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涌谷町水道事業会計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5.73</v>
      </c>
    </row>
    <row r="36" spans="1:16" x14ac:dyDescent="0.15">
      <c r="A36" s="181" t="str">
        <f>IF(連結実質赤字比率に係る赤字・黒字の構成分析!C$34="",NA(),連結実質赤字比率に係る赤字・黒字の構成分析!C$34)</f>
        <v>涌谷町国民健康保険病院事業会計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4.2699999999999996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814</v>
      </c>
      <c r="E42" s="182"/>
      <c r="F42" s="182"/>
      <c r="G42" s="182">
        <f>'実質公債費比率（分子）の構造'!L$52</f>
        <v>829</v>
      </c>
      <c r="H42" s="182"/>
      <c r="I42" s="182"/>
      <c r="J42" s="182">
        <f>'実質公債費比率（分子）の構造'!M$52</f>
        <v>805</v>
      </c>
      <c r="K42" s="182"/>
      <c r="L42" s="182"/>
      <c r="M42" s="182">
        <f>'実質公債費比率（分子）の構造'!N$52</f>
        <v>694</v>
      </c>
      <c r="N42" s="182"/>
      <c r="O42" s="182"/>
      <c r="P42" s="182">
        <f>'実質公債費比率（分子）の構造'!O$52</f>
        <v>687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x14ac:dyDescent="0.15">
      <c r="A45" s="182" t="s">
        <v>65</v>
      </c>
      <c r="B45" s="182">
        <f>'実質公債費比率（分子）の構造'!K$49</f>
        <v>148</v>
      </c>
      <c r="C45" s="182"/>
      <c r="D45" s="182"/>
      <c r="E45" s="182">
        <f>'実質公債費比率（分子）の構造'!L$49</f>
        <v>142</v>
      </c>
      <c r="F45" s="182"/>
      <c r="G45" s="182"/>
      <c r="H45" s="182">
        <f>'実質公債費比率（分子）の構造'!M$49</f>
        <v>114</v>
      </c>
      <c r="I45" s="182"/>
      <c r="J45" s="182"/>
      <c r="K45" s="182">
        <f>'実質公債費比率（分子）の構造'!N$49</f>
        <v>100</v>
      </c>
      <c r="L45" s="182"/>
      <c r="M45" s="182"/>
      <c r="N45" s="182">
        <f>'実質公債費比率（分子）の構造'!O$49</f>
        <v>100</v>
      </c>
      <c r="O45" s="182"/>
      <c r="P45" s="182"/>
    </row>
    <row r="46" spans="1:16" x14ac:dyDescent="0.15">
      <c r="A46" s="182" t="s">
        <v>66</v>
      </c>
      <c r="B46" s="182">
        <f>'実質公債費比率（分子）の構造'!K$48</f>
        <v>457</v>
      </c>
      <c r="C46" s="182"/>
      <c r="D46" s="182"/>
      <c r="E46" s="182">
        <f>'実質公債費比率（分子）の構造'!L$48</f>
        <v>464</v>
      </c>
      <c r="F46" s="182"/>
      <c r="G46" s="182"/>
      <c r="H46" s="182">
        <f>'実質公債費比率（分子）の構造'!M$48</f>
        <v>462</v>
      </c>
      <c r="I46" s="182"/>
      <c r="J46" s="182"/>
      <c r="K46" s="182">
        <f>'実質公債費比率（分子）の構造'!N$48</f>
        <v>394</v>
      </c>
      <c r="L46" s="182"/>
      <c r="M46" s="182"/>
      <c r="N46" s="182">
        <f>'実質公債費比率（分子）の構造'!O$48</f>
        <v>301</v>
      </c>
      <c r="O46" s="182"/>
      <c r="P46" s="182"/>
    </row>
    <row r="47" spans="1:16" x14ac:dyDescent="0.15">
      <c r="A47" s="182" t="s">
        <v>67</v>
      </c>
      <c r="B47" s="182" t="str">
        <f>'実質公債費比率（分子）の構造'!K$47</f>
        <v>-</v>
      </c>
      <c r="C47" s="182"/>
      <c r="D47" s="182"/>
      <c r="E47" s="182">
        <f>'実質公債費比率（分子）の構造'!L$47</f>
        <v>13</v>
      </c>
      <c r="F47" s="182"/>
      <c r="G47" s="182"/>
      <c r="H47" s="182">
        <f>'実質公債費比率（分子）の構造'!M$47</f>
        <v>13</v>
      </c>
      <c r="I47" s="182"/>
      <c r="J47" s="182"/>
      <c r="K47" s="182">
        <f>'実質公債費比率（分子）の構造'!N$47</f>
        <v>13</v>
      </c>
      <c r="L47" s="182"/>
      <c r="M47" s="182"/>
      <c r="N47" s="182">
        <f>'実質公債費比率（分子）の構造'!O$47</f>
        <v>13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710</v>
      </c>
      <c r="C49" s="182"/>
      <c r="D49" s="182"/>
      <c r="E49" s="182">
        <f>'実質公債費比率（分子）の構造'!L$45</f>
        <v>729</v>
      </c>
      <c r="F49" s="182"/>
      <c r="G49" s="182"/>
      <c r="H49" s="182">
        <f>'実質公債費比率（分子）の構造'!M$45</f>
        <v>736</v>
      </c>
      <c r="I49" s="182"/>
      <c r="J49" s="182"/>
      <c r="K49" s="182">
        <f>'実質公債費比率（分子）の構造'!N$45</f>
        <v>627</v>
      </c>
      <c r="L49" s="182"/>
      <c r="M49" s="182"/>
      <c r="N49" s="182">
        <f>'実質公債費比率（分子）の構造'!O$45</f>
        <v>586</v>
      </c>
      <c r="O49" s="182"/>
      <c r="P49" s="182"/>
    </row>
    <row r="50" spans="1:16" x14ac:dyDescent="0.15">
      <c r="A50" s="182" t="s">
        <v>70</v>
      </c>
      <c r="B50" s="182" t="e">
        <f>NA()</f>
        <v>#N/A</v>
      </c>
      <c r="C50" s="182">
        <f>IF(ISNUMBER('実質公債費比率（分子）の構造'!K$53),'実質公債費比率（分子）の構造'!K$53,NA())</f>
        <v>504</v>
      </c>
      <c r="D50" s="182" t="e">
        <f>NA()</f>
        <v>#N/A</v>
      </c>
      <c r="E50" s="182" t="e">
        <f>NA()</f>
        <v>#N/A</v>
      </c>
      <c r="F50" s="182">
        <f>IF(ISNUMBER('実質公債費比率（分子）の構造'!L$53),'実質公債費比率（分子）の構造'!L$53,NA())</f>
        <v>519</v>
      </c>
      <c r="G50" s="182" t="e">
        <f>NA()</f>
        <v>#N/A</v>
      </c>
      <c r="H50" s="182" t="e">
        <f>NA()</f>
        <v>#N/A</v>
      </c>
      <c r="I50" s="182">
        <f>IF(ISNUMBER('実質公債費比率（分子）の構造'!M$53),'実質公債費比率（分子）の構造'!M$53,NA())</f>
        <v>520</v>
      </c>
      <c r="J50" s="182" t="e">
        <f>NA()</f>
        <v>#N/A</v>
      </c>
      <c r="K50" s="182" t="e">
        <f>NA()</f>
        <v>#N/A</v>
      </c>
      <c r="L50" s="182">
        <f>IF(ISNUMBER('実質公債費比率（分子）の構造'!N$53),'実質公債費比率（分子）の構造'!N$53,NA())</f>
        <v>440</v>
      </c>
      <c r="M50" s="182" t="e">
        <f>NA()</f>
        <v>#N/A</v>
      </c>
      <c r="N50" s="182" t="e">
        <f>NA()</f>
        <v>#N/A</v>
      </c>
      <c r="O50" s="182">
        <f>IF(ISNUMBER('実質公債費比率（分子）の構造'!O$53),'実質公債費比率（分子）の構造'!O$53,NA())</f>
        <v>313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7886</v>
      </c>
      <c r="E56" s="181"/>
      <c r="F56" s="181"/>
      <c r="G56" s="181">
        <f>'将来負担比率（分子）の構造'!J$52</f>
        <v>7607</v>
      </c>
      <c r="H56" s="181"/>
      <c r="I56" s="181"/>
      <c r="J56" s="181">
        <f>'将来負担比率（分子）の構造'!K$52</f>
        <v>7286</v>
      </c>
      <c r="K56" s="181"/>
      <c r="L56" s="181"/>
      <c r="M56" s="181">
        <f>'将来負担比率（分子）の構造'!L$52</f>
        <v>7090</v>
      </c>
      <c r="N56" s="181"/>
      <c r="O56" s="181"/>
      <c r="P56" s="181">
        <f>'将来負担比率（分子）の構造'!M$52</f>
        <v>6762</v>
      </c>
    </row>
    <row r="57" spans="1:16" x14ac:dyDescent="0.15">
      <c r="A57" s="181" t="s">
        <v>41</v>
      </c>
      <c r="B57" s="181"/>
      <c r="C57" s="181"/>
      <c r="D57" s="181">
        <f>'将来負担比率（分子）の構造'!I$51</f>
        <v>447</v>
      </c>
      <c r="E57" s="181"/>
      <c r="F57" s="181"/>
      <c r="G57" s="181">
        <f>'将来負担比率（分子）の構造'!J$51</f>
        <v>440</v>
      </c>
      <c r="H57" s="181"/>
      <c r="I57" s="181"/>
      <c r="J57" s="181">
        <f>'将来負担比率（分子）の構造'!K$51</f>
        <v>394</v>
      </c>
      <c r="K57" s="181"/>
      <c r="L57" s="181"/>
      <c r="M57" s="181">
        <f>'将来負担比率（分子）の構造'!L$51</f>
        <v>343</v>
      </c>
      <c r="N57" s="181"/>
      <c r="O57" s="181"/>
      <c r="P57" s="181">
        <f>'将来負担比率（分子）の構造'!M$51</f>
        <v>308</v>
      </c>
    </row>
    <row r="58" spans="1:16" x14ac:dyDescent="0.15">
      <c r="A58" s="181" t="s">
        <v>40</v>
      </c>
      <c r="B58" s="181"/>
      <c r="C58" s="181"/>
      <c r="D58" s="181">
        <f>'将来負担比率（分子）の構造'!I$50</f>
        <v>1799</v>
      </c>
      <c r="E58" s="181"/>
      <c r="F58" s="181"/>
      <c r="G58" s="181">
        <f>'将来負担比率（分子）の構造'!J$50</f>
        <v>1678</v>
      </c>
      <c r="H58" s="181"/>
      <c r="I58" s="181"/>
      <c r="J58" s="181">
        <f>'将来負担比率（分子）の構造'!K$50</f>
        <v>1839</v>
      </c>
      <c r="K58" s="181"/>
      <c r="L58" s="181"/>
      <c r="M58" s="181">
        <f>'将来負担比率（分子）の構造'!L$50</f>
        <v>1731</v>
      </c>
      <c r="N58" s="181"/>
      <c r="O58" s="181"/>
      <c r="P58" s="181">
        <f>'将来負担比率（分子）の構造'!M$50</f>
        <v>2065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255</v>
      </c>
      <c r="C62" s="181"/>
      <c r="D62" s="181"/>
      <c r="E62" s="181">
        <f>'将来負担比率（分子）の構造'!J$45</f>
        <v>241</v>
      </c>
      <c r="F62" s="181"/>
      <c r="G62" s="181"/>
      <c r="H62" s="181">
        <f>'将来負担比率（分子）の構造'!K$45</f>
        <v>280</v>
      </c>
      <c r="I62" s="181"/>
      <c r="J62" s="181"/>
      <c r="K62" s="181">
        <f>'将来負担比率（分子）の構造'!L$45</f>
        <v>219</v>
      </c>
      <c r="L62" s="181"/>
      <c r="M62" s="181"/>
      <c r="N62" s="181">
        <f>'将来負担比率（分子）の構造'!M$45</f>
        <v>206</v>
      </c>
      <c r="O62" s="181"/>
      <c r="P62" s="181"/>
    </row>
    <row r="63" spans="1:16" x14ac:dyDescent="0.15">
      <c r="A63" s="181" t="s">
        <v>33</v>
      </c>
      <c r="B63" s="181">
        <f>'将来負担比率（分子）の構造'!I$44</f>
        <v>965</v>
      </c>
      <c r="C63" s="181"/>
      <c r="D63" s="181"/>
      <c r="E63" s="181">
        <f>'将来負担比率（分子）の構造'!J$44</f>
        <v>849</v>
      </c>
      <c r="F63" s="181"/>
      <c r="G63" s="181"/>
      <c r="H63" s="181">
        <f>'将来負担比率（分子）の構造'!K$44</f>
        <v>645</v>
      </c>
      <c r="I63" s="181"/>
      <c r="J63" s="181"/>
      <c r="K63" s="181">
        <f>'将来負担比率（分子）の構造'!L$44</f>
        <v>528</v>
      </c>
      <c r="L63" s="181"/>
      <c r="M63" s="181"/>
      <c r="N63" s="181">
        <f>'将来負担比率（分子）の構造'!M$44</f>
        <v>540</v>
      </c>
      <c r="O63" s="181"/>
      <c r="P63" s="181"/>
    </row>
    <row r="64" spans="1:16" x14ac:dyDescent="0.15">
      <c r="A64" s="181" t="s">
        <v>32</v>
      </c>
      <c r="B64" s="181">
        <f>'将来負担比率（分子）の構造'!I$43</f>
        <v>5213</v>
      </c>
      <c r="C64" s="181"/>
      <c r="D64" s="181"/>
      <c r="E64" s="181">
        <f>'将来負担比率（分子）の構造'!J$43</f>
        <v>5001</v>
      </c>
      <c r="F64" s="181"/>
      <c r="G64" s="181"/>
      <c r="H64" s="181">
        <f>'将来負担比率（分子）の構造'!K$43</f>
        <v>4733</v>
      </c>
      <c r="I64" s="181"/>
      <c r="J64" s="181"/>
      <c r="K64" s="181">
        <f>'将来負担比率（分子）の構造'!L$43</f>
        <v>4299</v>
      </c>
      <c r="L64" s="181"/>
      <c r="M64" s="181"/>
      <c r="N64" s="181">
        <f>'将来負担比率（分子）の構造'!M$43</f>
        <v>3819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6759</v>
      </c>
      <c r="C66" s="181"/>
      <c r="D66" s="181"/>
      <c r="E66" s="181">
        <f>'将来負担比率（分子）の構造'!J$41</f>
        <v>6693</v>
      </c>
      <c r="F66" s="181"/>
      <c r="G66" s="181"/>
      <c r="H66" s="181">
        <f>'将来負担比率（分子）の構造'!K$41</f>
        <v>6541</v>
      </c>
      <c r="I66" s="181"/>
      <c r="J66" s="181"/>
      <c r="K66" s="181">
        <f>'将来負担比率（分子）の構造'!L$41</f>
        <v>6532</v>
      </c>
      <c r="L66" s="181"/>
      <c r="M66" s="181"/>
      <c r="N66" s="181">
        <f>'将来負担比率（分子）の構造'!M$41</f>
        <v>6689</v>
      </c>
      <c r="O66" s="181"/>
      <c r="P66" s="181"/>
    </row>
    <row r="67" spans="1:16" x14ac:dyDescent="0.15">
      <c r="A67" s="181" t="s">
        <v>74</v>
      </c>
      <c r="B67" s="181" t="e">
        <f>NA()</f>
        <v>#N/A</v>
      </c>
      <c r="C67" s="181">
        <f>IF(ISNUMBER('将来負担比率（分子）の構造'!I$53), IF('将来負担比率（分子）の構造'!I$53 &lt; 0, 0, '将来負担比率（分子）の構造'!I$53), NA())</f>
        <v>3059</v>
      </c>
      <c r="D67" s="181" t="e">
        <f>NA()</f>
        <v>#N/A</v>
      </c>
      <c r="E67" s="181" t="e">
        <f>NA()</f>
        <v>#N/A</v>
      </c>
      <c r="F67" s="181">
        <f>IF(ISNUMBER('将来負担比率（分子）の構造'!J$53), IF('将来負担比率（分子）の構造'!J$53 &lt; 0, 0, '将来負担比率（分子）の構造'!J$53), NA())</f>
        <v>3059</v>
      </c>
      <c r="G67" s="181" t="e">
        <f>NA()</f>
        <v>#N/A</v>
      </c>
      <c r="H67" s="181" t="e">
        <f>NA()</f>
        <v>#N/A</v>
      </c>
      <c r="I67" s="181">
        <f>IF(ISNUMBER('将来負担比率（分子）の構造'!K$53), IF('将来負担比率（分子）の構造'!K$53 &lt; 0, 0, '将来負担比率（分子）の構造'!K$53), NA())</f>
        <v>2679</v>
      </c>
      <c r="J67" s="181" t="e">
        <f>NA()</f>
        <v>#N/A</v>
      </c>
      <c r="K67" s="181" t="e">
        <f>NA()</f>
        <v>#N/A</v>
      </c>
      <c r="L67" s="181">
        <f>IF(ISNUMBER('将来負担比率（分子）の構造'!L$53), IF('将来負担比率（分子）の構造'!L$53 &lt; 0, 0, '将来負担比率（分子）の構造'!L$53), NA())</f>
        <v>2413</v>
      </c>
      <c r="M67" s="181" t="e">
        <f>NA()</f>
        <v>#N/A</v>
      </c>
      <c r="N67" s="181" t="e">
        <f>NA()</f>
        <v>#N/A</v>
      </c>
      <c r="O67" s="181">
        <f>IF(ISNUMBER('将来負担比率（分子）の構造'!M$53), IF('将来負担比率（分子）の構造'!M$53 &lt; 0, 0, '将来負担比率（分子）の構造'!M$53), NA())</f>
        <v>2120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759</v>
      </c>
      <c r="C72" s="185">
        <f>基金残高に係る経年分析!G55</f>
        <v>639</v>
      </c>
      <c r="D72" s="185">
        <f>基金残高に係る経年分析!H55</f>
        <v>626</v>
      </c>
    </row>
    <row r="73" spans="1:16" x14ac:dyDescent="0.15">
      <c r="A73" s="184" t="s">
        <v>77</v>
      </c>
      <c r="B73" s="185">
        <f>基金残高に係る経年分析!F56</f>
        <v>181</v>
      </c>
      <c r="C73" s="185">
        <f>基金残高に係る経年分析!G56</f>
        <v>182</v>
      </c>
      <c r="D73" s="185">
        <f>基金残高に係る経年分析!H56</f>
        <v>282</v>
      </c>
    </row>
    <row r="74" spans="1:16" x14ac:dyDescent="0.15">
      <c r="A74" s="184" t="s">
        <v>78</v>
      </c>
      <c r="B74" s="185">
        <f>基金残高に係る経年分析!F57</f>
        <v>387</v>
      </c>
      <c r="C74" s="185">
        <f>基金残高に係る経年分析!G57</f>
        <v>207</v>
      </c>
      <c r="D74" s="185">
        <f>基金残高に係る経年分析!H57</f>
        <v>179</v>
      </c>
    </row>
  </sheetData>
  <sheetProtection algorithmName="SHA-512" hashValue="n7fGnDW4SXKerDq/A58IVBRgKoSKfSCTMJ9YWSzTiBr27CL8mQ2jylhVYojf86deqTHTp2aEG2hpXTi0E0B+uA==" saltValue="+JhjOfx04HWiFdzc2aFi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1545918</v>
      </c>
      <c r="S5" s="673"/>
      <c r="T5" s="673"/>
      <c r="U5" s="673"/>
      <c r="V5" s="673"/>
      <c r="W5" s="673"/>
      <c r="X5" s="673"/>
      <c r="Y5" s="674"/>
      <c r="Z5" s="675">
        <v>19.8</v>
      </c>
      <c r="AA5" s="675"/>
      <c r="AB5" s="675"/>
      <c r="AC5" s="675"/>
      <c r="AD5" s="676">
        <v>1545918</v>
      </c>
      <c r="AE5" s="676"/>
      <c r="AF5" s="676"/>
      <c r="AG5" s="676"/>
      <c r="AH5" s="676"/>
      <c r="AI5" s="676"/>
      <c r="AJ5" s="676"/>
      <c r="AK5" s="676"/>
      <c r="AL5" s="677">
        <v>34.4</v>
      </c>
      <c r="AM5" s="678"/>
      <c r="AN5" s="678"/>
      <c r="AO5" s="679"/>
      <c r="AP5" s="669" t="s">
        <v>232</v>
      </c>
      <c r="AQ5" s="670"/>
      <c r="AR5" s="670"/>
      <c r="AS5" s="670"/>
      <c r="AT5" s="670"/>
      <c r="AU5" s="670"/>
      <c r="AV5" s="670"/>
      <c r="AW5" s="670"/>
      <c r="AX5" s="670"/>
      <c r="AY5" s="670"/>
      <c r="AZ5" s="670"/>
      <c r="BA5" s="670"/>
      <c r="BB5" s="670"/>
      <c r="BC5" s="670"/>
      <c r="BD5" s="670"/>
      <c r="BE5" s="670"/>
      <c r="BF5" s="671"/>
      <c r="BG5" s="683">
        <v>1545918</v>
      </c>
      <c r="BH5" s="684"/>
      <c r="BI5" s="684"/>
      <c r="BJ5" s="684"/>
      <c r="BK5" s="684"/>
      <c r="BL5" s="684"/>
      <c r="BM5" s="684"/>
      <c r="BN5" s="685"/>
      <c r="BO5" s="686">
        <v>100</v>
      </c>
      <c r="BP5" s="686"/>
      <c r="BQ5" s="686"/>
      <c r="BR5" s="686"/>
      <c r="BS5" s="687" t="s">
        <v>175</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106607</v>
      </c>
      <c r="S6" s="684"/>
      <c r="T6" s="684"/>
      <c r="U6" s="684"/>
      <c r="V6" s="684"/>
      <c r="W6" s="684"/>
      <c r="X6" s="684"/>
      <c r="Y6" s="685"/>
      <c r="Z6" s="686">
        <v>1.4</v>
      </c>
      <c r="AA6" s="686"/>
      <c r="AB6" s="686"/>
      <c r="AC6" s="686"/>
      <c r="AD6" s="687">
        <v>106607</v>
      </c>
      <c r="AE6" s="687"/>
      <c r="AF6" s="687"/>
      <c r="AG6" s="687"/>
      <c r="AH6" s="687"/>
      <c r="AI6" s="687"/>
      <c r="AJ6" s="687"/>
      <c r="AK6" s="687"/>
      <c r="AL6" s="688">
        <v>2.4</v>
      </c>
      <c r="AM6" s="689"/>
      <c r="AN6" s="689"/>
      <c r="AO6" s="690"/>
      <c r="AP6" s="680" t="s">
        <v>237</v>
      </c>
      <c r="AQ6" s="681"/>
      <c r="AR6" s="681"/>
      <c r="AS6" s="681"/>
      <c r="AT6" s="681"/>
      <c r="AU6" s="681"/>
      <c r="AV6" s="681"/>
      <c r="AW6" s="681"/>
      <c r="AX6" s="681"/>
      <c r="AY6" s="681"/>
      <c r="AZ6" s="681"/>
      <c r="BA6" s="681"/>
      <c r="BB6" s="681"/>
      <c r="BC6" s="681"/>
      <c r="BD6" s="681"/>
      <c r="BE6" s="681"/>
      <c r="BF6" s="682"/>
      <c r="BG6" s="683">
        <v>1545918</v>
      </c>
      <c r="BH6" s="684"/>
      <c r="BI6" s="684"/>
      <c r="BJ6" s="684"/>
      <c r="BK6" s="684"/>
      <c r="BL6" s="684"/>
      <c r="BM6" s="684"/>
      <c r="BN6" s="685"/>
      <c r="BO6" s="686">
        <v>100</v>
      </c>
      <c r="BP6" s="686"/>
      <c r="BQ6" s="686"/>
      <c r="BR6" s="686"/>
      <c r="BS6" s="687" t="s">
        <v>175</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93824</v>
      </c>
      <c r="CS6" s="684"/>
      <c r="CT6" s="684"/>
      <c r="CU6" s="684"/>
      <c r="CV6" s="684"/>
      <c r="CW6" s="684"/>
      <c r="CX6" s="684"/>
      <c r="CY6" s="685"/>
      <c r="CZ6" s="677">
        <v>1.2</v>
      </c>
      <c r="DA6" s="678"/>
      <c r="DB6" s="678"/>
      <c r="DC6" s="697"/>
      <c r="DD6" s="692" t="s">
        <v>239</v>
      </c>
      <c r="DE6" s="684"/>
      <c r="DF6" s="684"/>
      <c r="DG6" s="684"/>
      <c r="DH6" s="684"/>
      <c r="DI6" s="684"/>
      <c r="DJ6" s="684"/>
      <c r="DK6" s="684"/>
      <c r="DL6" s="684"/>
      <c r="DM6" s="684"/>
      <c r="DN6" s="684"/>
      <c r="DO6" s="684"/>
      <c r="DP6" s="685"/>
      <c r="DQ6" s="692">
        <v>93824</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767</v>
      </c>
      <c r="S7" s="684"/>
      <c r="T7" s="684"/>
      <c r="U7" s="684"/>
      <c r="V7" s="684"/>
      <c r="W7" s="684"/>
      <c r="X7" s="684"/>
      <c r="Y7" s="685"/>
      <c r="Z7" s="686">
        <v>0</v>
      </c>
      <c r="AA7" s="686"/>
      <c r="AB7" s="686"/>
      <c r="AC7" s="686"/>
      <c r="AD7" s="687">
        <v>767</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596496</v>
      </c>
      <c r="BH7" s="684"/>
      <c r="BI7" s="684"/>
      <c r="BJ7" s="684"/>
      <c r="BK7" s="684"/>
      <c r="BL7" s="684"/>
      <c r="BM7" s="684"/>
      <c r="BN7" s="685"/>
      <c r="BO7" s="686">
        <v>38.6</v>
      </c>
      <c r="BP7" s="686"/>
      <c r="BQ7" s="686"/>
      <c r="BR7" s="686"/>
      <c r="BS7" s="687" t="s">
        <v>239</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1248021</v>
      </c>
      <c r="CS7" s="684"/>
      <c r="CT7" s="684"/>
      <c r="CU7" s="684"/>
      <c r="CV7" s="684"/>
      <c r="CW7" s="684"/>
      <c r="CX7" s="684"/>
      <c r="CY7" s="685"/>
      <c r="CZ7" s="686">
        <v>16.3</v>
      </c>
      <c r="DA7" s="686"/>
      <c r="DB7" s="686"/>
      <c r="DC7" s="686"/>
      <c r="DD7" s="692">
        <v>202640</v>
      </c>
      <c r="DE7" s="684"/>
      <c r="DF7" s="684"/>
      <c r="DG7" s="684"/>
      <c r="DH7" s="684"/>
      <c r="DI7" s="684"/>
      <c r="DJ7" s="684"/>
      <c r="DK7" s="684"/>
      <c r="DL7" s="684"/>
      <c r="DM7" s="684"/>
      <c r="DN7" s="684"/>
      <c r="DO7" s="684"/>
      <c r="DP7" s="685"/>
      <c r="DQ7" s="692">
        <v>928130</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3686</v>
      </c>
      <c r="S8" s="684"/>
      <c r="T8" s="684"/>
      <c r="U8" s="684"/>
      <c r="V8" s="684"/>
      <c r="W8" s="684"/>
      <c r="X8" s="684"/>
      <c r="Y8" s="685"/>
      <c r="Z8" s="686">
        <v>0</v>
      </c>
      <c r="AA8" s="686"/>
      <c r="AB8" s="686"/>
      <c r="AC8" s="686"/>
      <c r="AD8" s="687">
        <v>3686</v>
      </c>
      <c r="AE8" s="687"/>
      <c r="AF8" s="687"/>
      <c r="AG8" s="687"/>
      <c r="AH8" s="687"/>
      <c r="AI8" s="687"/>
      <c r="AJ8" s="687"/>
      <c r="AK8" s="687"/>
      <c r="AL8" s="688">
        <v>0.1</v>
      </c>
      <c r="AM8" s="689"/>
      <c r="AN8" s="689"/>
      <c r="AO8" s="690"/>
      <c r="AP8" s="680" t="s">
        <v>244</v>
      </c>
      <c r="AQ8" s="681"/>
      <c r="AR8" s="681"/>
      <c r="AS8" s="681"/>
      <c r="AT8" s="681"/>
      <c r="AU8" s="681"/>
      <c r="AV8" s="681"/>
      <c r="AW8" s="681"/>
      <c r="AX8" s="681"/>
      <c r="AY8" s="681"/>
      <c r="AZ8" s="681"/>
      <c r="BA8" s="681"/>
      <c r="BB8" s="681"/>
      <c r="BC8" s="681"/>
      <c r="BD8" s="681"/>
      <c r="BE8" s="681"/>
      <c r="BF8" s="682"/>
      <c r="BG8" s="683">
        <v>26827</v>
      </c>
      <c r="BH8" s="684"/>
      <c r="BI8" s="684"/>
      <c r="BJ8" s="684"/>
      <c r="BK8" s="684"/>
      <c r="BL8" s="684"/>
      <c r="BM8" s="684"/>
      <c r="BN8" s="685"/>
      <c r="BO8" s="686">
        <v>1.7</v>
      </c>
      <c r="BP8" s="686"/>
      <c r="BQ8" s="686"/>
      <c r="BR8" s="686"/>
      <c r="BS8" s="692" t="s">
        <v>175</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2376134</v>
      </c>
      <c r="CS8" s="684"/>
      <c r="CT8" s="684"/>
      <c r="CU8" s="684"/>
      <c r="CV8" s="684"/>
      <c r="CW8" s="684"/>
      <c r="CX8" s="684"/>
      <c r="CY8" s="685"/>
      <c r="CZ8" s="686">
        <v>31</v>
      </c>
      <c r="DA8" s="686"/>
      <c r="DB8" s="686"/>
      <c r="DC8" s="686"/>
      <c r="DD8" s="692">
        <v>287692</v>
      </c>
      <c r="DE8" s="684"/>
      <c r="DF8" s="684"/>
      <c r="DG8" s="684"/>
      <c r="DH8" s="684"/>
      <c r="DI8" s="684"/>
      <c r="DJ8" s="684"/>
      <c r="DK8" s="684"/>
      <c r="DL8" s="684"/>
      <c r="DM8" s="684"/>
      <c r="DN8" s="684"/>
      <c r="DO8" s="684"/>
      <c r="DP8" s="685"/>
      <c r="DQ8" s="692">
        <v>1209803</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2257</v>
      </c>
      <c r="S9" s="684"/>
      <c r="T9" s="684"/>
      <c r="U9" s="684"/>
      <c r="V9" s="684"/>
      <c r="W9" s="684"/>
      <c r="X9" s="684"/>
      <c r="Y9" s="685"/>
      <c r="Z9" s="686">
        <v>0</v>
      </c>
      <c r="AA9" s="686"/>
      <c r="AB9" s="686"/>
      <c r="AC9" s="686"/>
      <c r="AD9" s="687">
        <v>2257</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505453</v>
      </c>
      <c r="BH9" s="684"/>
      <c r="BI9" s="684"/>
      <c r="BJ9" s="684"/>
      <c r="BK9" s="684"/>
      <c r="BL9" s="684"/>
      <c r="BM9" s="684"/>
      <c r="BN9" s="685"/>
      <c r="BO9" s="686">
        <v>32.700000000000003</v>
      </c>
      <c r="BP9" s="686"/>
      <c r="BQ9" s="686"/>
      <c r="BR9" s="686"/>
      <c r="BS9" s="692" t="s">
        <v>175</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803968</v>
      </c>
      <c r="CS9" s="684"/>
      <c r="CT9" s="684"/>
      <c r="CU9" s="684"/>
      <c r="CV9" s="684"/>
      <c r="CW9" s="684"/>
      <c r="CX9" s="684"/>
      <c r="CY9" s="685"/>
      <c r="CZ9" s="686">
        <v>10.5</v>
      </c>
      <c r="DA9" s="686"/>
      <c r="DB9" s="686"/>
      <c r="DC9" s="686"/>
      <c r="DD9" s="692">
        <v>5703</v>
      </c>
      <c r="DE9" s="684"/>
      <c r="DF9" s="684"/>
      <c r="DG9" s="684"/>
      <c r="DH9" s="684"/>
      <c r="DI9" s="684"/>
      <c r="DJ9" s="684"/>
      <c r="DK9" s="684"/>
      <c r="DL9" s="684"/>
      <c r="DM9" s="684"/>
      <c r="DN9" s="684"/>
      <c r="DO9" s="684"/>
      <c r="DP9" s="685"/>
      <c r="DQ9" s="692">
        <v>793060</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175</v>
      </c>
      <c r="AA10" s="686"/>
      <c r="AB10" s="686"/>
      <c r="AC10" s="686"/>
      <c r="AD10" s="687" t="s">
        <v>239</v>
      </c>
      <c r="AE10" s="687"/>
      <c r="AF10" s="687"/>
      <c r="AG10" s="687"/>
      <c r="AH10" s="687"/>
      <c r="AI10" s="687"/>
      <c r="AJ10" s="687"/>
      <c r="AK10" s="687"/>
      <c r="AL10" s="688" t="s">
        <v>239</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36386</v>
      </c>
      <c r="BH10" s="684"/>
      <c r="BI10" s="684"/>
      <c r="BJ10" s="684"/>
      <c r="BK10" s="684"/>
      <c r="BL10" s="684"/>
      <c r="BM10" s="684"/>
      <c r="BN10" s="685"/>
      <c r="BO10" s="686">
        <v>2.4</v>
      </c>
      <c r="BP10" s="686"/>
      <c r="BQ10" s="686"/>
      <c r="BR10" s="686"/>
      <c r="BS10" s="692" t="s">
        <v>239</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8246</v>
      </c>
      <c r="CS10" s="684"/>
      <c r="CT10" s="684"/>
      <c r="CU10" s="684"/>
      <c r="CV10" s="684"/>
      <c r="CW10" s="684"/>
      <c r="CX10" s="684"/>
      <c r="CY10" s="685"/>
      <c r="CZ10" s="686">
        <v>0.1</v>
      </c>
      <c r="DA10" s="686"/>
      <c r="DB10" s="686"/>
      <c r="DC10" s="686"/>
      <c r="DD10" s="692" t="s">
        <v>239</v>
      </c>
      <c r="DE10" s="684"/>
      <c r="DF10" s="684"/>
      <c r="DG10" s="684"/>
      <c r="DH10" s="684"/>
      <c r="DI10" s="684"/>
      <c r="DJ10" s="684"/>
      <c r="DK10" s="684"/>
      <c r="DL10" s="684"/>
      <c r="DM10" s="684"/>
      <c r="DN10" s="684"/>
      <c r="DO10" s="684"/>
      <c r="DP10" s="685"/>
      <c r="DQ10" s="692">
        <v>8246</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287470</v>
      </c>
      <c r="S11" s="684"/>
      <c r="T11" s="684"/>
      <c r="U11" s="684"/>
      <c r="V11" s="684"/>
      <c r="W11" s="684"/>
      <c r="X11" s="684"/>
      <c r="Y11" s="685"/>
      <c r="Z11" s="688">
        <v>3.7</v>
      </c>
      <c r="AA11" s="689"/>
      <c r="AB11" s="689"/>
      <c r="AC11" s="701"/>
      <c r="AD11" s="692">
        <v>287470</v>
      </c>
      <c r="AE11" s="684"/>
      <c r="AF11" s="684"/>
      <c r="AG11" s="684"/>
      <c r="AH11" s="684"/>
      <c r="AI11" s="684"/>
      <c r="AJ11" s="684"/>
      <c r="AK11" s="685"/>
      <c r="AL11" s="688">
        <v>6.4</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27830</v>
      </c>
      <c r="BH11" s="684"/>
      <c r="BI11" s="684"/>
      <c r="BJ11" s="684"/>
      <c r="BK11" s="684"/>
      <c r="BL11" s="684"/>
      <c r="BM11" s="684"/>
      <c r="BN11" s="685"/>
      <c r="BO11" s="686">
        <v>1.8</v>
      </c>
      <c r="BP11" s="686"/>
      <c r="BQ11" s="686"/>
      <c r="BR11" s="686"/>
      <c r="BS11" s="692" t="s">
        <v>175</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492548</v>
      </c>
      <c r="CS11" s="684"/>
      <c r="CT11" s="684"/>
      <c r="CU11" s="684"/>
      <c r="CV11" s="684"/>
      <c r="CW11" s="684"/>
      <c r="CX11" s="684"/>
      <c r="CY11" s="685"/>
      <c r="CZ11" s="686">
        <v>6.4</v>
      </c>
      <c r="DA11" s="686"/>
      <c r="DB11" s="686"/>
      <c r="DC11" s="686"/>
      <c r="DD11" s="692">
        <v>79557</v>
      </c>
      <c r="DE11" s="684"/>
      <c r="DF11" s="684"/>
      <c r="DG11" s="684"/>
      <c r="DH11" s="684"/>
      <c r="DI11" s="684"/>
      <c r="DJ11" s="684"/>
      <c r="DK11" s="684"/>
      <c r="DL11" s="684"/>
      <c r="DM11" s="684"/>
      <c r="DN11" s="684"/>
      <c r="DO11" s="684"/>
      <c r="DP11" s="685"/>
      <c r="DQ11" s="692">
        <v>222777</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v>14763</v>
      </c>
      <c r="S12" s="684"/>
      <c r="T12" s="684"/>
      <c r="U12" s="684"/>
      <c r="V12" s="684"/>
      <c r="W12" s="684"/>
      <c r="X12" s="684"/>
      <c r="Y12" s="685"/>
      <c r="Z12" s="686">
        <v>0.2</v>
      </c>
      <c r="AA12" s="686"/>
      <c r="AB12" s="686"/>
      <c r="AC12" s="686"/>
      <c r="AD12" s="687">
        <v>14763</v>
      </c>
      <c r="AE12" s="687"/>
      <c r="AF12" s="687"/>
      <c r="AG12" s="687"/>
      <c r="AH12" s="687"/>
      <c r="AI12" s="687"/>
      <c r="AJ12" s="687"/>
      <c r="AK12" s="687"/>
      <c r="AL12" s="688">
        <v>0.3</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750447</v>
      </c>
      <c r="BH12" s="684"/>
      <c r="BI12" s="684"/>
      <c r="BJ12" s="684"/>
      <c r="BK12" s="684"/>
      <c r="BL12" s="684"/>
      <c r="BM12" s="684"/>
      <c r="BN12" s="685"/>
      <c r="BO12" s="686">
        <v>48.5</v>
      </c>
      <c r="BP12" s="686"/>
      <c r="BQ12" s="686"/>
      <c r="BR12" s="686"/>
      <c r="BS12" s="692" t="s">
        <v>239</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155247</v>
      </c>
      <c r="CS12" s="684"/>
      <c r="CT12" s="684"/>
      <c r="CU12" s="684"/>
      <c r="CV12" s="684"/>
      <c r="CW12" s="684"/>
      <c r="CX12" s="684"/>
      <c r="CY12" s="685"/>
      <c r="CZ12" s="686">
        <v>2</v>
      </c>
      <c r="DA12" s="686"/>
      <c r="DB12" s="686"/>
      <c r="DC12" s="686"/>
      <c r="DD12" s="692" t="s">
        <v>175</v>
      </c>
      <c r="DE12" s="684"/>
      <c r="DF12" s="684"/>
      <c r="DG12" s="684"/>
      <c r="DH12" s="684"/>
      <c r="DI12" s="684"/>
      <c r="DJ12" s="684"/>
      <c r="DK12" s="684"/>
      <c r="DL12" s="684"/>
      <c r="DM12" s="684"/>
      <c r="DN12" s="684"/>
      <c r="DO12" s="684"/>
      <c r="DP12" s="685"/>
      <c r="DQ12" s="692">
        <v>47819</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239</v>
      </c>
      <c r="AA13" s="686"/>
      <c r="AB13" s="686"/>
      <c r="AC13" s="686"/>
      <c r="AD13" s="687" t="s">
        <v>175</v>
      </c>
      <c r="AE13" s="687"/>
      <c r="AF13" s="687"/>
      <c r="AG13" s="687"/>
      <c r="AH13" s="687"/>
      <c r="AI13" s="687"/>
      <c r="AJ13" s="687"/>
      <c r="AK13" s="687"/>
      <c r="AL13" s="688" t="s">
        <v>239</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749713</v>
      </c>
      <c r="BH13" s="684"/>
      <c r="BI13" s="684"/>
      <c r="BJ13" s="684"/>
      <c r="BK13" s="684"/>
      <c r="BL13" s="684"/>
      <c r="BM13" s="684"/>
      <c r="BN13" s="685"/>
      <c r="BO13" s="686">
        <v>48.5</v>
      </c>
      <c r="BP13" s="686"/>
      <c r="BQ13" s="686"/>
      <c r="BR13" s="686"/>
      <c r="BS13" s="692" t="s">
        <v>239</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561310</v>
      </c>
      <c r="CS13" s="684"/>
      <c r="CT13" s="684"/>
      <c r="CU13" s="684"/>
      <c r="CV13" s="684"/>
      <c r="CW13" s="684"/>
      <c r="CX13" s="684"/>
      <c r="CY13" s="685"/>
      <c r="CZ13" s="686">
        <v>7.3</v>
      </c>
      <c r="DA13" s="686"/>
      <c r="DB13" s="686"/>
      <c r="DC13" s="686"/>
      <c r="DD13" s="692">
        <v>176137</v>
      </c>
      <c r="DE13" s="684"/>
      <c r="DF13" s="684"/>
      <c r="DG13" s="684"/>
      <c r="DH13" s="684"/>
      <c r="DI13" s="684"/>
      <c r="DJ13" s="684"/>
      <c r="DK13" s="684"/>
      <c r="DL13" s="684"/>
      <c r="DM13" s="684"/>
      <c r="DN13" s="684"/>
      <c r="DO13" s="684"/>
      <c r="DP13" s="685"/>
      <c r="DQ13" s="692">
        <v>372369</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17111</v>
      </c>
      <c r="S14" s="684"/>
      <c r="T14" s="684"/>
      <c r="U14" s="684"/>
      <c r="V14" s="684"/>
      <c r="W14" s="684"/>
      <c r="X14" s="684"/>
      <c r="Y14" s="685"/>
      <c r="Z14" s="686">
        <v>0.2</v>
      </c>
      <c r="AA14" s="686"/>
      <c r="AB14" s="686"/>
      <c r="AC14" s="686"/>
      <c r="AD14" s="687">
        <v>17111</v>
      </c>
      <c r="AE14" s="687"/>
      <c r="AF14" s="687"/>
      <c r="AG14" s="687"/>
      <c r="AH14" s="687"/>
      <c r="AI14" s="687"/>
      <c r="AJ14" s="687"/>
      <c r="AK14" s="687"/>
      <c r="AL14" s="688">
        <v>0.4</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57762</v>
      </c>
      <c r="BH14" s="684"/>
      <c r="BI14" s="684"/>
      <c r="BJ14" s="684"/>
      <c r="BK14" s="684"/>
      <c r="BL14" s="684"/>
      <c r="BM14" s="684"/>
      <c r="BN14" s="685"/>
      <c r="BO14" s="686">
        <v>3.7</v>
      </c>
      <c r="BP14" s="686"/>
      <c r="BQ14" s="686"/>
      <c r="BR14" s="686"/>
      <c r="BS14" s="692" t="s">
        <v>175</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255232</v>
      </c>
      <c r="CS14" s="684"/>
      <c r="CT14" s="684"/>
      <c r="CU14" s="684"/>
      <c r="CV14" s="684"/>
      <c r="CW14" s="684"/>
      <c r="CX14" s="684"/>
      <c r="CY14" s="685"/>
      <c r="CZ14" s="686">
        <v>3.3</v>
      </c>
      <c r="DA14" s="686"/>
      <c r="DB14" s="686"/>
      <c r="DC14" s="686"/>
      <c r="DD14" s="692">
        <v>800</v>
      </c>
      <c r="DE14" s="684"/>
      <c r="DF14" s="684"/>
      <c r="DG14" s="684"/>
      <c r="DH14" s="684"/>
      <c r="DI14" s="684"/>
      <c r="DJ14" s="684"/>
      <c r="DK14" s="684"/>
      <c r="DL14" s="684"/>
      <c r="DM14" s="684"/>
      <c r="DN14" s="684"/>
      <c r="DO14" s="684"/>
      <c r="DP14" s="685"/>
      <c r="DQ14" s="692">
        <v>253175</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239</v>
      </c>
      <c r="AA15" s="686"/>
      <c r="AB15" s="686"/>
      <c r="AC15" s="686"/>
      <c r="AD15" s="687" t="s">
        <v>175</v>
      </c>
      <c r="AE15" s="687"/>
      <c r="AF15" s="687"/>
      <c r="AG15" s="687"/>
      <c r="AH15" s="687"/>
      <c r="AI15" s="687"/>
      <c r="AJ15" s="687"/>
      <c r="AK15" s="687"/>
      <c r="AL15" s="688" t="s">
        <v>239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141213</v>
      </c>
      <c r="BH15" s="684"/>
      <c r="BI15" s="684"/>
      <c r="BJ15" s="684"/>
      <c r="BK15" s="684"/>
      <c r="BL15" s="684"/>
      <c r="BM15" s="684"/>
      <c r="BN15" s="685"/>
      <c r="BO15" s="686">
        <v>9.1</v>
      </c>
      <c r="BP15" s="686"/>
      <c r="BQ15" s="686"/>
      <c r="BR15" s="686"/>
      <c r="BS15" s="692" t="s">
        <v>175</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879583</v>
      </c>
      <c r="CS15" s="684"/>
      <c r="CT15" s="684"/>
      <c r="CU15" s="684"/>
      <c r="CV15" s="684"/>
      <c r="CW15" s="684"/>
      <c r="CX15" s="684"/>
      <c r="CY15" s="685"/>
      <c r="CZ15" s="686">
        <v>11.5</v>
      </c>
      <c r="DA15" s="686"/>
      <c r="DB15" s="686"/>
      <c r="DC15" s="686"/>
      <c r="DD15" s="692">
        <v>183121</v>
      </c>
      <c r="DE15" s="684"/>
      <c r="DF15" s="684"/>
      <c r="DG15" s="684"/>
      <c r="DH15" s="684"/>
      <c r="DI15" s="684"/>
      <c r="DJ15" s="684"/>
      <c r="DK15" s="684"/>
      <c r="DL15" s="684"/>
      <c r="DM15" s="684"/>
      <c r="DN15" s="684"/>
      <c r="DO15" s="684"/>
      <c r="DP15" s="685"/>
      <c r="DQ15" s="692">
        <v>599081</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4438</v>
      </c>
      <c r="S16" s="684"/>
      <c r="T16" s="684"/>
      <c r="U16" s="684"/>
      <c r="V16" s="684"/>
      <c r="W16" s="684"/>
      <c r="X16" s="684"/>
      <c r="Y16" s="685"/>
      <c r="Z16" s="686">
        <v>0.1</v>
      </c>
      <c r="AA16" s="686"/>
      <c r="AB16" s="686"/>
      <c r="AC16" s="686"/>
      <c r="AD16" s="687">
        <v>4438</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175</v>
      </c>
      <c r="BP16" s="686"/>
      <c r="BQ16" s="686"/>
      <c r="BR16" s="686"/>
      <c r="BS16" s="692" t="s">
        <v>175</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115243</v>
      </c>
      <c r="CS16" s="684"/>
      <c r="CT16" s="684"/>
      <c r="CU16" s="684"/>
      <c r="CV16" s="684"/>
      <c r="CW16" s="684"/>
      <c r="CX16" s="684"/>
      <c r="CY16" s="685"/>
      <c r="CZ16" s="686">
        <v>1.5</v>
      </c>
      <c r="DA16" s="686"/>
      <c r="DB16" s="686"/>
      <c r="DC16" s="686"/>
      <c r="DD16" s="692" t="s">
        <v>175</v>
      </c>
      <c r="DE16" s="684"/>
      <c r="DF16" s="684"/>
      <c r="DG16" s="684"/>
      <c r="DH16" s="684"/>
      <c r="DI16" s="684"/>
      <c r="DJ16" s="684"/>
      <c r="DK16" s="684"/>
      <c r="DL16" s="684"/>
      <c r="DM16" s="684"/>
      <c r="DN16" s="684"/>
      <c r="DO16" s="684"/>
      <c r="DP16" s="685"/>
      <c r="DQ16" s="692">
        <v>48282</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29193</v>
      </c>
      <c r="S17" s="684"/>
      <c r="T17" s="684"/>
      <c r="U17" s="684"/>
      <c r="V17" s="684"/>
      <c r="W17" s="684"/>
      <c r="X17" s="684"/>
      <c r="Y17" s="685"/>
      <c r="Z17" s="686">
        <v>0.4</v>
      </c>
      <c r="AA17" s="686"/>
      <c r="AB17" s="686"/>
      <c r="AC17" s="686"/>
      <c r="AD17" s="687">
        <v>29193</v>
      </c>
      <c r="AE17" s="687"/>
      <c r="AF17" s="687"/>
      <c r="AG17" s="687"/>
      <c r="AH17" s="687"/>
      <c r="AI17" s="687"/>
      <c r="AJ17" s="687"/>
      <c r="AK17" s="687"/>
      <c r="AL17" s="688">
        <v>0.7</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239</v>
      </c>
      <c r="BP17" s="686"/>
      <c r="BQ17" s="686"/>
      <c r="BR17" s="686"/>
      <c r="BS17" s="692" t="s">
        <v>239</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665803</v>
      </c>
      <c r="CS17" s="684"/>
      <c r="CT17" s="684"/>
      <c r="CU17" s="684"/>
      <c r="CV17" s="684"/>
      <c r="CW17" s="684"/>
      <c r="CX17" s="684"/>
      <c r="CY17" s="685"/>
      <c r="CZ17" s="686">
        <v>8.6999999999999993</v>
      </c>
      <c r="DA17" s="686"/>
      <c r="DB17" s="686"/>
      <c r="DC17" s="686"/>
      <c r="DD17" s="692" t="s">
        <v>239</v>
      </c>
      <c r="DE17" s="684"/>
      <c r="DF17" s="684"/>
      <c r="DG17" s="684"/>
      <c r="DH17" s="684"/>
      <c r="DI17" s="684"/>
      <c r="DJ17" s="684"/>
      <c r="DK17" s="684"/>
      <c r="DL17" s="684"/>
      <c r="DM17" s="684"/>
      <c r="DN17" s="684"/>
      <c r="DO17" s="684"/>
      <c r="DP17" s="685"/>
      <c r="DQ17" s="692">
        <v>625232</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7471</v>
      </c>
      <c r="S18" s="684"/>
      <c r="T18" s="684"/>
      <c r="U18" s="684"/>
      <c r="V18" s="684"/>
      <c r="W18" s="684"/>
      <c r="X18" s="684"/>
      <c r="Y18" s="685"/>
      <c r="Z18" s="686">
        <v>0.1</v>
      </c>
      <c r="AA18" s="686"/>
      <c r="AB18" s="686"/>
      <c r="AC18" s="686"/>
      <c r="AD18" s="687">
        <v>7471</v>
      </c>
      <c r="AE18" s="687"/>
      <c r="AF18" s="687"/>
      <c r="AG18" s="687"/>
      <c r="AH18" s="687"/>
      <c r="AI18" s="687"/>
      <c r="AJ18" s="687"/>
      <c r="AK18" s="687"/>
      <c r="AL18" s="688">
        <v>0.2</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239</v>
      </c>
      <c r="BP18" s="686"/>
      <c r="BQ18" s="686"/>
      <c r="BR18" s="686"/>
      <c r="BS18" s="692" t="s">
        <v>239</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175</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2301</v>
      </c>
      <c r="S19" s="684"/>
      <c r="T19" s="684"/>
      <c r="U19" s="684"/>
      <c r="V19" s="684"/>
      <c r="W19" s="684"/>
      <c r="X19" s="684"/>
      <c r="Y19" s="685"/>
      <c r="Z19" s="686">
        <v>0</v>
      </c>
      <c r="AA19" s="686"/>
      <c r="AB19" s="686"/>
      <c r="AC19" s="686"/>
      <c r="AD19" s="687">
        <v>2301</v>
      </c>
      <c r="AE19" s="687"/>
      <c r="AF19" s="687"/>
      <c r="AG19" s="687"/>
      <c r="AH19" s="687"/>
      <c r="AI19" s="687"/>
      <c r="AJ19" s="687"/>
      <c r="AK19" s="687"/>
      <c r="AL19" s="688">
        <v>0.1</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239</v>
      </c>
      <c r="BH19" s="684"/>
      <c r="BI19" s="684"/>
      <c r="BJ19" s="684"/>
      <c r="BK19" s="684"/>
      <c r="BL19" s="684"/>
      <c r="BM19" s="684"/>
      <c r="BN19" s="685"/>
      <c r="BO19" s="686" t="s">
        <v>175</v>
      </c>
      <c r="BP19" s="686"/>
      <c r="BQ19" s="686"/>
      <c r="BR19" s="686"/>
      <c r="BS19" s="692" t="s">
        <v>239</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239</v>
      </c>
      <c r="DA19" s="686"/>
      <c r="DB19" s="686"/>
      <c r="DC19" s="686"/>
      <c r="DD19" s="692" t="s">
        <v>175</v>
      </c>
      <c r="DE19" s="684"/>
      <c r="DF19" s="684"/>
      <c r="DG19" s="684"/>
      <c r="DH19" s="684"/>
      <c r="DI19" s="684"/>
      <c r="DJ19" s="684"/>
      <c r="DK19" s="684"/>
      <c r="DL19" s="684"/>
      <c r="DM19" s="684"/>
      <c r="DN19" s="684"/>
      <c r="DO19" s="684"/>
      <c r="DP19" s="685"/>
      <c r="DQ19" s="692" t="s">
        <v>175</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333</v>
      </c>
      <c r="S20" s="684"/>
      <c r="T20" s="684"/>
      <c r="U20" s="684"/>
      <c r="V20" s="684"/>
      <c r="W20" s="684"/>
      <c r="X20" s="684"/>
      <c r="Y20" s="685"/>
      <c r="Z20" s="686">
        <v>0</v>
      </c>
      <c r="AA20" s="686"/>
      <c r="AB20" s="686"/>
      <c r="AC20" s="686"/>
      <c r="AD20" s="687">
        <v>333</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175</v>
      </c>
      <c r="BH20" s="684"/>
      <c r="BI20" s="684"/>
      <c r="BJ20" s="684"/>
      <c r="BK20" s="684"/>
      <c r="BL20" s="684"/>
      <c r="BM20" s="684"/>
      <c r="BN20" s="685"/>
      <c r="BO20" s="686" t="s">
        <v>239</v>
      </c>
      <c r="BP20" s="686"/>
      <c r="BQ20" s="686"/>
      <c r="BR20" s="686"/>
      <c r="BS20" s="692" t="s">
        <v>239</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7655159</v>
      </c>
      <c r="CS20" s="684"/>
      <c r="CT20" s="684"/>
      <c r="CU20" s="684"/>
      <c r="CV20" s="684"/>
      <c r="CW20" s="684"/>
      <c r="CX20" s="684"/>
      <c r="CY20" s="685"/>
      <c r="CZ20" s="686">
        <v>100</v>
      </c>
      <c r="DA20" s="686"/>
      <c r="DB20" s="686"/>
      <c r="DC20" s="686"/>
      <c r="DD20" s="692">
        <v>935650</v>
      </c>
      <c r="DE20" s="684"/>
      <c r="DF20" s="684"/>
      <c r="DG20" s="684"/>
      <c r="DH20" s="684"/>
      <c r="DI20" s="684"/>
      <c r="DJ20" s="684"/>
      <c r="DK20" s="684"/>
      <c r="DL20" s="684"/>
      <c r="DM20" s="684"/>
      <c r="DN20" s="684"/>
      <c r="DO20" s="684"/>
      <c r="DP20" s="685"/>
      <c r="DQ20" s="692">
        <v>5201798</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19088</v>
      </c>
      <c r="S21" s="684"/>
      <c r="T21" s="684"/>
      <c r="U21" s="684"/>
      <c r="V21" s="684"/>
      <c r="W21" s="684"/>
      <c r="X21" s="684"/>
      <c r="Y21" s="685"/>
      <c r="Z21" s="686">
        <v>0.2</v>
      </c>
      <c r="AA21" s="686"/>
      <c r="AB21" s="686"/>
      <c r="AC21" s="686"/>
      <c r="AD21" s="687">
        <v>19088</v>
      </c>
      <c r="AE21" s="687"/>
      <c r="AF21" s="687"/>
      <c r="AG21" s="687"/>
      <c r="AH21" s="687"/>
      <c r="AI21" s="687"/>
      <c r="AJ21" s="687"/>
      <c r="AK21" s="687"/>
      <c r="AL21" s="688">
        <v>0.4</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239</v>
      </c>
      <c r="BH21" s="684"/>
      <c r="BI21" s="684"/>
      <c r="BJ21" s="684"/>
      <c r="BK21" s="684"/>
      <c r="BL21" s="684"/>
      <c r="BM21" s="684"/>
      <c r="BN21" s="685"/>
      <c r="BO21" s="686" t="s">
        <v>175</v>
      </c>
      <c r="BP21" s="686"/>
      <c r="BQ21" s="686"/>
      <c r="BR21" s="686"/>
      <c r="BS21" s="692" t="s">
        <v>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2837363</v>
      </c>
      <c r="S22" s="684"/>
      <c r="T22" s="684"/>
      <c r="U22" s="684"/>
      <c r="V22" s="684"/>
      <c r="W22" s="684"/>
      <c r="X22" s="684"/>
      <c r="Y22" s="685"/>
      <c r="Z22" s="686">
        <v>36.4</v>
      </c>
      <c r="AA22" s="686"/>
      <c r="AB22" s="686"/>
      <c r="AC22" s="686"/>
      <c r="AD22" s="687">
        <v>2459347</v>
      </c>
      <c r="AE22" s="687"/>
      <c r="AF22" s="687"/>
      <c r="AG22" s="687"/>
      <c r="AH22" s="687"/>
      <c r="AI22" s="687"/>
      <c r="AJ22" s="687"/>
      <c r="AK22" s="687"/>
      <c r="AL22" s="688">
        <v>54.8</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175</v>
      </c>
      <c r="BP22" s="686"/>
      <c r="BQ22" s="686"/>
      <c r="BR22" s="686"/>
      <c r="BS22" s="692" t="s">
        <v>239</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2459347</v>
      </c>
      <c r="S23" s="684"/>
      <c r="T23" s="684"/>
      <c r="U23" s="684"/>
      <c r="V23" s="684"/>
      <c r="W23" s="684"/>
      <c r="X23" s="684"/>
      <c r="Y23" s="685"/>
      <c r="Z23" s="686">
        <v>31.6</v>
      </c>
      <c r="AA23" s="686"/>
      <c r="AB23" s="686"/>
      <c r="AC23" s="686"/>
      <c r="AD23" s="687">
        <v>2459347</v>
      </c>
      <c r="AE23" s="687"/>
      <c r="AF23" s="687"/>
      <c r="AG23" s="687"/>
      <c r="AH23" s="687"/>
      <c r="AI23" s="687"/>
      <c r="AJ23" s="687"/>
      <c r="AK23" s="687"/>
      <c r="AL23" s="688">
        <v>54.8</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239</v>
      </c>
      <c r="BP23" s="686"/>
      <c r="BQ23" s="686"/>
      <c r="BR23" s="686"/>
      <c r="BS23" s="692" t="s">
        <v>239</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324607</v>
      </c>
      <c r="S24" s="684"/>
      <c r="T24" s="684"/>
      <c r="U24" s="684"/>
      <c r="V24" s="684"/>
      <c r="W24" s="684"/>
      <c r="X24" s="684"/>
      <c r="Y24" s="685"/>
      <c r="Z24" s="686">
        <v>4.2</v>
      </c>
      <c r="AA24" s="686"/>
      <c r="AB24" s="686"/>
      <c r="AC24" s="686"/>
      <c r="AD24" s="687" t="s">
        <v>239</v>
      </c>
      <c r="AE24" s="687"/>
      <c r="AF24" s="687"/>
      <c r="AG24" s="687"/>
      <c r="AH24" s="687"/>
      <c r="AI24" s="687"/>
      <c r="AJ24" s="687"/>
      <c r="AK24" s="687"/>
      <c r="AL24" s="688" t="s">
        <v>175</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239</v>
      </c>
      <c r="BH24" s="684"/>
      <c r="BI24" s="684"/>
      <c r="BJ24" s="684"/>
      <c r="BK24" s="684"/>
      <c r="BL24" s="684"/>
      <c r="BM24" s="684"/>
      <c r="BN24" s="685"/>
      <c r="BO24" s="686" t="s">
        <v>175</v>
      </c>
      <c r="BP24" s="686"/>
      <c r="BQ24" s="686"/>
      <c r="BR24" s="686"/>
      <c r="BS24" s="692" t="s">
        <v>239</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2819886</v>
      </c>
      <c r="CS24" s="673"/>
      <c r="CT24" s="673"/>
      <c r="CU24" s="673"/>
      <c r="CV24" s="673"/>
      <c r="CW24" s="673"/>
      <c r="CX24" s="673"/>
      <c r="CY24" s="674"/>
      <c r="CZ24" s="677">
        <v>36.799999999999997</v>
      </c>
      <c r="DA24" s="678"/>
      <c r="DB24" s="678"/>
      <c r="DC24" s="697"/>
      <c r="DD24" s="722">
        <v>2075752</v>
      </c>
      <c r="DE24" s="673"/>
      <c r="DF24" s="673"/>
      <c r="DG24" s="673"/>
      <c r="DH24" s="673"/>
      <c r="DI24" s="673"/>
      <c r="DJ24" s="673"/>
      <c r="DK24" s="674"/>
      <c r="DL24" s="722">
        <v>2057521</v>
      </c>
      <c r="DM24" s="673"/>
      <c r="DN24" s="673"/>
      <c r="DO24" s="673"/>
      <c r="DP24" s="673"/>
      <c r="DQ24" s="673"/>
      <c r="DR24" s="673"/>
      <c r="DS24" s="673"/>
      <c r="DT24" s="673"/>
      <c r="DU24" s="673"/>
      <c r="DV24" s="674"/>
      <c r="DW24" s="677">
        <v>44.2</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v>53409</v>
      </c>
      <c r="S25" s="684"/>
      <c r="T25" s="684"/>
      <c r="U25" s="684"/>
      <c r="V25" s="684"/>
      <c r="W25" s="684"/>
      <c r="X25" s="684"/>
      <c r="Y25" s="685"/>
      <c r="Z25" s="686">
        <v>0.7</v>
      </c>
      <c r="AA25" s="686"/>
      <c r="AB25" s="686"/>
      <c r="AC25" s="686"/>
      <c r="AD25" s="687" t="s">
        <v>239</v>
      </c>
      <c r="AE25" s="687"/>
      <c r="AF25" s="687"/>
      <c r="AG25" s="687"/>
      <c r="AH25" s="687"/>
      <c r="AI25" s="687"/>
      <c r="AJ25" s="687"/>
      <c r="AK25" s="687"/>
      <c r="AL25" s="688" t="s">
        <v>175</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239</v>
      </c>
      <c r="BP25" s="686"/>
      <c r="BQ25" s="686"/>
      <c r="BR25" s="686"/>
      <c r="BS25" s="692" t="s">
        <v>239</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1207942</v>
      </c>
      <c r="CS25" s="719"/>
      <c r="CT25" s="719"/>
      <c r="CU25" s="719"/>
      <c r="CV25" s="719"/>
      <c r="CW25" s="719"/>
      <c r="CX25" s="719"/>
      <c r="CY25" s="720"/>
      <c r="CZ25" s="688">
        <v>15.8</v>
      </c>
      <c r="DA25" s="717"/>
      <c r="DB25" s="717"/>
      <c r="DC25" s="721"/>
      <c r="DD25" s="692">
        <v>1121009</v>
      </c>
      <c r="DE25" s="719"/>
      <c r="DF25" s="719"/>
      <c r="DG25" s="719"/>
      <c r="DH25" s="719"/>
      <c r="DI25" s="719"/>
      <c r="DJ25" s="719"/>
      <c r="DK25" s="720"/>
      <c r="DL25" s="692">
        <v>1102840</v>
      </c>
      <c r="DM25" s="719"/>
      <c r="DN25" s="719"/>
      <c r="DO25" s="719"/>
      <c r="DP25" s="719"/>
      <c r="DQ25" s="719"/>
      <c r="DR25" s="719"/>
      <c r="DS25" s="719"/>
      <c r="DT25" s="719"/>
      <c r="DU25" s="719"/>
      <c r="DV25" s="720"/>
      <c r="DW25" s="688">
        <v>23.7</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4849573</v>
      </c>
      <c r="S26" s="684"/>
      <c r="T26" s="684"/>
      <c r="U26" s="684"/>
      <c r="V26" s="684"/>
      <c r="W26" s="684"/>
      <c r="X26" s="684"/>
      <c r="Y26" s="685"/>
      <c r="Z26" s="686">
        <v>62.2</v>
      </c>
      <c r="AA26" s="686"/>
      <c r="AB26" s="686"/>
      <c r="AC26" s="686"/>
      <c r="AD26" s="687">
        <v>4471557</v>
      </c>
      <c r="AE26" s="687"/>
      <c r="AF26" s="687"/>
      <c r="AG26" s="687"/>
      <c r="AH26" s="687"/>
      <c r="AI26" s="687"/>
      <c r="AJ26" s="687"/>
      <c r="AK26" s="687"/>
      <c r="AL26" s="688">
        <v>99.6</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239</v>
      </c>
      <c r="BH26" s="684"/>
      <c r="BI26" s="684"/>
      <c r="BJ26" s="684"/>
      <c r="BK26" s="684"/>
      <c r="BL26" s="684"/>
      <c r="BM26" s="684"/>
      <c r="BN26" s="685"/>
      <c r="BO26" s="686" t="s">
        <v>239</v>
      </c>
      <c r="BP26" s="686"/>
      <c r="BQ26" s="686"/>
      <c r="BR26" s="686"/>
      <c r="BS26" s="692" t="s">
        <v>175</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809116</v>
      </c>
      <c r="CS26" s="684"/>
      <c r="CT26" s="684"/>
      <c r="CU26" s="684"/>
      <c r="CV26" s="684"/>
      <c r="CW26" s="684"/>
      <c r="CX26" s="684"/>
      <c r="CY26" s="685"/>
      <c r="CZ26" s="688">
        <v>10.6</v>
      </c>
      <c r="DA26" s="717"/>
      <c r="DB26" s="717"/>
      <c r="DC26" s="721"/>
      <c r="DD26" s="692">
        <v>735564</v>
      </c>
      <c r="DE26" s="684"/>
      <c r="DF26" s="684"/>
      <c r="DG26" s="684"/>
      <c r="DH26" s="684"/>
      <c r="DI26" s="684"/>
      <c r="DJ26" s="684"/>
      <c r="DK26" s="685"/>
      <c r="DL26" s="692" t="s">
        <v>175</v>
      </c>
      <c r="DM26" s="684"/>
      <c r="DN26" s="684"/>
      <c r="DO26" s="684"/>
      <c r="DP26" s="684"/>
      <c r="DQ26" s="684"/>
      <c r="DR26" s="684"/>
      <c r="DS26" s="684"/>
      <c r="DT26" s="684"/>
      <c r="DU26" s="684"/>
      <c r="DV26" s="685"/>
      <c r="DW26" s="688" t="s">
        <v>239</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v>1546</v>
      </c>
      <c r="S27" s="684"/>
      <c r="T27" s="684"/>
      <c r="U27" s="684"/>
      <c r="V27" s="684"/>
      <c r="W27" s="684"/>
      <c r="X27" s="684"/>
      <c r="Y27" s="685"/>
      <c r="Z27" s="686">
        <v>0</v>
      </c>
      <c r="AA27" s="686"/>
      <c r="AB27" s="686"/>
      <c r="AC27" s="686"/>
      <c r="AD27" s="687">
        <v>1546</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1545918</v>
      </c>
      <c r="BH27" s="684"/>
      <c r="BI27" s="684"/>
      <c r="BJ27" s="684"/>
      <c r="BK27" s="684"/>
      <c r="BL27" s="684"/>
      <c r="BM27" s="684"/>
      <c r="BN27" s="685"/>
      <c r="BO27" s="686">
        <v>100</v>
      </c>
      <c r="BP27" s="686"/>
      <c r="BQ27" s="686"/>
      <c r="BR27" s="686"/>
      <c r="BS27" s="692" t="s">
        <v>239</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946141</v>
      </c>
      <c r="CS27" s="719"/>
      <c r="CT27" s="719"/>
      <c r="CU27" s="719"/>
      <c r="CV27" s="719"/>
      <c r="CW27" s="719"/>
      <c r="CX27" s="719"/>
      <c r="CY27" s="720"/>
      <c r="CZ27" s="688">
        <v>12.4</v>
      </c>
      <c r="DA27" s="717"/>
      <c r="DB27" s="717"/>
      <c r="DC27" s="721"/>
      <c r="DD27" s="692">
        <v>329511</v>
      </c>
      <c r="DE27" s="719"/>
      <c r="DF27" s="719"/>
      <c r="DG27" s="719"/>
      <c r="DH27" s="719"/>
      <c r="DI27" s="719"/>
      <c r="DJ27" s="719"/>
      <c r="DK27" s="720"/>
      <c r="DL27" s="692">
        <v>329449</v>
      </c>
      <c r="DM27" s="719"/>
      <c r="DN27" s="719"/>
      <c r="DO27" s="719"/>
      <c r="DP27" s="719"/>
      <c r="DQ27" s="719"/>
      <c r="DR27" s="719"/>
      <c r="DS27" s="719"/>
      <c r="DT27" s="719"/>
      <c r="DU27" s="719"/>
      <c r="DV27" s="720"/>
      <c r="DW27" s="688">
        <v>7.1</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16287</v>
      </c>
      <c r="S28" s="684"/>
      <c r="T28" s="684"/>
      <c r="U28" s="684"/>
      <c r="V28" s="684"/>
      <c r="W28" s="684"/>
      <c r="X28" s="684"/>
      <c r="Y28" s="685"/>
      <c r="Z28" s="686">
        <v>0.2</v>
      </c>
      <c r="AA28" s="686"/>
      <c r="AB28" s="686"/>
      <c r="AC28" s="686"/>
      <c r="AD28" s="687" t="s">
        <v>239</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665803</v>
      </c>
      <c r="CS28" s="684"/>
      <c r="CT28" s="684"/>
      <c r="CU28" s="684"/>
      <c r="CV28" s="684"/>
      <c r="CW28" s="684"/>
      <c r="CX28" s="684"/>
      <c r="CY28" s="685"/>
      <c r="CZ28" s="688">
        <v>8.6999999999999993</v>
      </c>
      <c r="DA28" s="717"/>
      <c r="DB28" s="717"/>
      <c r="DC28" s="721"/>
      <c r="DD28" s="692">
        <v>625232</v>
      </c>
      <c r="DE28" s="684"/>
      <c r="DF28" s="684"/>
      <c r="DG28" s="684"/>
      <c r="DH28" s="684"/>
      <c r="DI28" s="684"/>
      <c r="DJ28" s="684"/>
      <c r="DK28" s="685"/>
      <c r="DL28" s="692">
        <v>625232</v>
      </c>
      <c r="DM28" s="684"/>
      <c r="DN28" s="684"/>
      <c r="DO28" s="684"/>
      <c r="DP28" s="684"/>
      <c r="DQ28" s="684"/>
      <c r="DR28" s="684"/>
      <c r="DS28" s="684"/>
      <c r="DT28" s="684"/>
      <c r="DU28" s="684"/>
      <c r="DV28" s="685"/>
      <c r="DW28" s="688">
        <v>13.4</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59271</v>
      </c>
      <c r="S29" s="684"/>
      <c r="T29" s="684"/>
      <c r="U29" s="684"/>
      <c r="V29" s="684"/>
      <c r="W29" s="684"/>
      <c r="X29" s="684"/>
      <c r="Y29" s="685"/>
      <c r="Z29" s="686">
        <v>0.8</v>
      </c>
      <c r="AA29" s="686"/>
      <c r="AB29" s="686"/>
      <c r="AC29" s="686"/>
      <c r="AD29" s="687">
        <v>3864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665803</v>
      </c>
      <c r="CS29" s="719"/>
      <c r="CT29" s="719"/>
      <c r="CU29" s="719"/>
      <c r="CV29" s="719"/>
      <c r="CW29" s="719"/>
      <c r="CX29" s="719"/>
      <c r="CY29" s="720"/>
      <c r="CZ29" s="688">
        <v>8.6999999999999993</v>
      </c>
      <c r="DA29" s="717"/>
      <c r="DB29" s="717"/>
      <c r="DC29" s="721"/>
      <c r="DD29" s="692">
        <v>625232</v>
      </c>
      <c r="DE29" s="719"/>
      <c r="DF29" s="719"/>
      <c r="DG29" s="719"/>
      <c r="DH29" s="719"/>
      <c r="DI29" s="719"/>
      <c r="DJ29" s="719"/>
      <c r="DK29" s="720"/>
      <c r="DL29" s="692">
        <v>625232</v>
      </c>
      <c r="DM29" s="719"/>
      <c r="DN29" s="719"/>
      <c r="DO29" s="719"/>
      <c r="DP29" s="719"/>
      <c r="DQ29" s="719"/>
      <c r="DR29" s="719"/>
      <c r="DS29" s="719"/>
      <c r="DT29" s="719"/>
      <c r="DU29" s="719"/>
      <c r="DV29" s="720"/>
      <c r="DW29" s="688">
        <v>13.4</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8487</v>
      </c>
      <c r="S30" s="684"/>
      <c r="T30" s="684"/>
      <c r="U30" s="684"/>
      <c r="V30" s="684"/>
      <c r="W30" s="684"/>
      <c r="X30" s="684"/>
      <c r="Y30" s="685"/>
      <c r="Z30" s="686">
        <v>0.1</v>
      </c>
      <c r="AA30" s="686"/>
      <c r="AB30" s="686"/>
      <c r="AC30" s="686"/>
      <c r="AD30" s="687" t="s">
        <v>175</v>
      </c>
      <c r="AE30" s="687"/>
      <c r="AF30" s="687"/>
      <c r="AG30" s="687"/>
      <c r="AH30" s="687"/>
      <c r="AI30" s="687"/>
      <c r="AJ30" s="687"/>
      <c r="AK30" s="687"/>
      <c r="AL30" s="688" t="s">
        <v>239</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630128</v>
      </c>
      <c r="CS30" s="684"/>
      <c r="CT30" s="684"/>
      <c r="CU30" s="684"/>
      <c r="CV30" s="684"/>
      <c r="CW30" s="684"/>
      <c r="CX30" s="684"/>
      <c r="CY30" s="685"/>
      <c r="CZ30" s="688">
        <v>8.1999999999999993</v>
      </c>
      <c r="DA30" s="717"/>
      <c r="DB30" s="717"/>
      <c r="DC30" s="721"/>
      <c r="DD30" s="692">
        <v>593293</v>
      </c>
      <c r="DE30" s="684"/>
      <c r="DF30" s="684"/>
      <c r="DG30" s="684"/>
      <c r="DH30" s="684"/>
      <c r="DI30" s="684"/>
      <c r="DJ30" s="684"/>
      <c r="DK30" s="685"/>
      <c r="DL30" s="692">
        <v>593293</v>
      </c>
      <c r="DM30" s="684"/>
      <c r="DN30" s="684"/>
      <c r="DO30" s="684"/>
      <c r="DP30" s="684"/>
      <c r="DQ30" s="684"/>
      <c r="DR30" s="684"/>
      <c r="DS30" s="684"/>
      <c r="DT30" s="684"/>
      <c r="DU30" s="684"/>
      <c r="DV30" s="685"/>
      <c r="DW30" s="688">
        <v>12.7</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777414</v>
      </c>
      <c r="S31" s="684"/>
      <c r="T31" s="684"/>
      <c r="U31" s="684"/>
      <c r="V31" s="684"/>
      <c r="W31" s="684"/>
      <c r="X31" s="684"/>
      <c r="Y31" s="685"/>
      <c r="Z31" s="686">
        <v>10</v>
      </c>
      <c r="AA31" s="686"/>
      <c r="AB31" s="686"/>
      <c r="AC31" s="686"/>
      <c r="AD31" s="687" t="s">
        <v>175</v>
      </c>
      <c r="AE31" s="687"/>
      <c r="AF31" s="687"/>
      <c r="AG31" s="687"/>
      <c r="AH31" s="687"/>
      <c r="AI31" s="687"/>
      <c r="AJ31" s="687"/>
      <c r="AK31" s="687"/>
      <c r="AL31" s="688" t="s">
        <v>175</v>
      </c>
      <c r="AM31" s="689"/>
      <c r="AN31" s="689"/>
      <c r="AO31" s="690"/>
      <c r="AP31" s="740" t="s">
        <v>316</v>
      </c>
      <c r="AQ31" s="741"/>
      <c r="AR31" s="741"/>
      <c r="AS31" s="741"/>
      <c r="AT31" s="746" t="s">
        <v>317</v>
      </c>
      <c r="AU31" s="231"/>
      <c r="AV31" s="231"/>
      <c r="AW31" s="231"/>
      <c r="AX31" s="669" t="s">
        <v>190</v>
      </c>
      <c r="AY31" s="670"/>
      <c r="AZ31" s="670"/>
      <c r="BA31" s="670"/>
      <c r="BB31" s="670"/>
      <c r="BC31" s="670"/>
      <c r="BD31" s="670"/>
      <c r="BE31" s="670"/>
      <c r="BF31" s="671"/>
      <c r="BG31" s="751">
        <v>98.5</v>
      </c>
      <c r="BH31" s="738"/>
      <c r="BI31" s="738"/>
      <c r="BJ31" s="738"/>
      <c r="BK31" s="738"/>
      <c r="BL31" s="738"/>
      <c r="BM31" s="678">
        <v>95.2</v>
      </c>
      <c r="BN31" s="738"/>
      <c r="BO31" s="738"/>
      <c r="BP31" s="738"/>
      <c r="BQ31" s="739"/>
      <c r="BR31" s="751">
        <v>98.3</v>
      </c>
      <c r="BS31" s="738"/>
      <c r="BT31" s="738"/>
      <c r="BU31" s="738"/>
      <c r="BV31" s="738"/>
      <c r="BW31" s="738"/>
      <c r="BX31" s="678">
        <v>94.8</v>
      </c>
      <c r="BY31" s="738"/>
      <c r="BZ31" s="738"/>
      <c r="CA31" s="738"/>
      <c r="CB31" s="739"/>
      <c r="CD31" s="725"/>
      <c r="CE31" s="726"/>
      <c r="CF31" s="698" t="s">
        <v>318</v>
      </c>
      <c r="CG31" s="699"/>
      <c r="CH31" s="699"/>
      <c r="CI31" s="699"/>
      <c r="CJ31" s="699"/>
      <c r="CK31" s="699"/>
      <c r="CL31" s="699"/>
      <c r="CM31" s="699"/>
      <c r="CN31" s="699"/>
      <c r="CO31" s="699"/>
      <c r="CP31" s="699"/>
      <c r="CQ31" s="700"/>
      <c r="CR31" s="683">
        <v>35675</v>
      </c>
      <c r="CS31" s="719"/>
      <c r="CT31" s="719"/>
      <c r="CU31" s="719"/>
      <c r="CV31" s="719"/>
      <c r="CW31" s="719"/>
      <c r="CX31" s="719"/>
      <c r="CY31" s="720"/>
      <c r="CZ31" s="688">
        <v>0.5</v>
      </c>
      <c r="DA31" s="717"/>
      <c r="DB31" s="717"/>
      <c r="DC31" s="721"/>
      <c r="DD31" s="692">
        <v>31939</v>
      </c>
      <c r="DE31" s="719"/>
      <c r="DF31" s="719"/>
      <c r="DG31" s="719"/>
      <c r="DH31" s="719"/>
      <c r="DI31" s="719"/>
      <c r="DJ31" s="719"/>
      <c r="DK31" s="720"/>
      <c r="DL31" s="692">
        <v>31939</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239</v>
      </c>
      <c r="AA32" s="686"/>
      <c r="AB32" s="686"/>
      <c r="AC32" s="686"/>
      <c r="AD32" s="687" t="s">
        <v>239</v>
      </c>
      <c r="AE32" s="687"/>
      <c r="AF32" s="687"/>
      <c r="AG32" s="687"/>
      <c r="AH32" s="687"/>
      <c r="AI32" s="687"/>
      <c r="AJ32" s="687"/>
      <c r="AK32" s="687"/>
      <c r="AL32" s="688" t="s">
        <v>175</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98.9</v>
      </c>
      <c r="BH32" s="719"/>
      <c r="BI32" s="719"/>
      <c r="BJ32" s="719"/>
      <c r="BK32" s="719"/>
      <c r="BL32" s="719"/>
      <c r="BM32" s="689">
        <v>97.3</v>
      </c>
      <c r="BN32" s="749"/>
      <c r="BO32" s="749"/>
      <c r="BP32" s="749"/>
      <c r="BQ32" s="750"/>
      <c r="BR32" s="752">
        <v>98.4</v>
      </c>
      <c r="BS32" s="719"/>
      <c r="BT32" s="719"/>
      <c r="BU32" s="719"/>
      <c r="BV32" s="719"/>
      <c r="BW32" s="719"/>
      <c r="BX32" s="689">
        <v>96.8</v>
      </c>
      <c r="BY32" s="749"/>
      <c r="BZ32" s="749"/>
      <c r="CA32" s="749"/>
      <c r="CB32" s="750"/>
      <c r="CD32" s="727"/>
      <c r="CE32" s="728"/>
      <c r="CF32" s="698" t="s">
        <v>322</v>
      </c>
      <c r="CG32" s="699"/>
      <c r="CH32" s="699"/>
      <c r="CI32" s="699"/>
      <c r="CJ32" s="699"/>
      <c r="CK32" s="699"/>
      <c r="CL32" s="699"/>
      <c r="CM32" s="699"/>
      <c r="CN32" s="699"/>
      <c r="CO32" s="699"/>
      <c r="CP32" s="699"/>
      <c r="CQ32" s="700"/>
      <c r="CR32" s="683" t="s">
        <v>239</v>
      </c>
      <c r="CS32" s="684"/>
      <c r="CT32" s="684"/>
      <c r="CU32" s="684"/>
      <c r="CV32" s="684"/>
      <c r="CW32" s="684"/>
      <c r="CX32" s="684"/>
      <c r="CY32" s="685"/>
      <c r="CZ32" s="688" t="s">
        <v>175</v>
      </c>
      <c r="DA32" s="717"/>
      <c r="DB32" s="717"/>
      <c r="DC32" s="721"/>
      <c r="DD32" s="692" t="s">
        <v>239</v>
      </c>
      <c r="DE32" s="684"/>
      <c r="DF32" s="684"/>
      <c r="DG32" s="684"/>
      <c r="DH32" s="684"/>
      <c r="DI32" s="684"/>
      <c r="DJ32" s="684"/>
      <c r="DK32" s="685"/>
      <c r="DL32" s="692" t="s">
        <v>175</v>
      </c>
      <c r="DM32" s="684"/>
      <c r="DN32" s="684"/>
      <c r="DO32" s="684"/>
      <c r="DP32" s="684"/>
      <c r="DQ32" s="684"/>
      <c r="DR32" s="684"/>
      <c r="DS32" s="684"/>
      <c r="DT32" s="684"/>
      <c r="DU32" s="684"/>
      <c r="DV32" s="685"/>
      <c r="DW32" s="688" t="s">
        <v>239</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647902</v>
      </c>
      <c r="S33" s="684"/>
      <c r="T33" s="684"/>
      <c r="U33" s="684"/>
      <c r="V33" s="684"/>
      <c r="W33" s="684"/>
      <c r="X33" s="684"/>
      <c r="Y33" s="685"/>
      <c r="Z33" s="686">
        <v>8.3000000000000007</v>
      </c>
      <c r="AA33" s="686"/>
      <c r="AB33" s="686"/>
      <c r="AC33" s="686"/>
      <c r="AD33" s="687" t="s">
        <v>175</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98.1</v>
      </c>
      <c r="BH33" s="754"/>
      <c r="BI33" s="754"/>
      <c r="BJ33" s="754"/>
      <c r="BK33" s="754"/>
      <c r="BL33" s="754"/>
      <c r="BM33" s="755">
        <v>93</v>
      </c>
      <c r="BN33" s="754"/>
      <c r="BO33" s="754"/>
      <c r="BP33" s="754"/>
      <c r="BQ33" s="756"/>
      <c r="BR33" s="753">
        <v>97.9</v>
      </c>
      <c r="BS33" s="754"/>
      <c r="BT33" s="754"/>
      <c r="BU33" s="754"/>
      <c r="BV33" s="754"/>
      <c r="BW33" s="754"/>
      <c r="BX33" s="755">
        <v>92.3</v>
      </c>
      <c r="BY33" s="754"/>
      <c r="BZ33" s="754"/>
      <c r="CA33" s="754"/>
      <c r="CB33" s="756"/>
      <c r="CD33" s="698" t="s">
        <v>325</v>
      </c>
      <c r="CE33" s="699"/>
      <c r="CF33" s="699"/>
      <c r="CG33" s="699"/>
      <c r="CH33" s="699"/>
      <c r="CI33" s="699"/>
      <c r="CJ33" s="699"/>
      <c r="CK33" s="699"/>
      <c r="CL33" s="699"/>
      <c r="CM33" s="699"/>
      <c r="CN33" s="699"/>
      <c r="CO33" s="699"/>
      <c r="CP33" s="699"/>
      <c r="CQ33" s="700"/>
      <c r="CR33" s="683">
        <v>3784380</v>
      </c>
      <c r="CS33" s="719"/>
      <c r="CT33" s="719"/>
      <c r="CU33" s="719"/>
      <c r="CV33" s="719"/>
      <c r="CW33" s="719"/>
      <c r="CX33" s="719"/>
      <c r="CY33" s="720"/>
      <c r="CZ33" s="688">
        <v>49.4</v>
      </c>
      <c r="DA33" s="717"/>
      <c r="DB33" s="717"/>
      <c r="DC33" s="721"/>
      <c r="DD33" s="692">
        <v>3013589</v>
      </c>
      <c r="DE33" s="719"/>
      <c r="DF33" s="719"/>
      <c r="DG33" s="719"/>
      <c r="DH33" s="719"/>
      <c r="DI33" s="719"/>
      <c r="DJ33" s="719"/>
      <c r="DK33" s="720"/>
      <c r="DL33" s="692">
        <v>2204579</v>
      </c>
      <c r="DM33" s="719"/>
      <c r="DN33" s="719"/>
      <c r="DO33" s="719"/>
      <c r="DP33" s="719"/>
      <c r="DQ33" s="719"/>
      <c r="DR33" s="719"/>
      <c r="DS33" s="719"/>
      <c r="DT33" s="719"/>
      <c r="DU33" s="719"/>
      <c r="DV33" s="720"/>
      <c r="DW33" s="688">
        <v>47.3</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18324</v>
      </c>
      <c r="S34" s="684"/>
      <c r="T34" s="684"/>
      <c r="U34" s="684"/>
      <c r="V34" s="684"/>
      <c r="W34" s="684"/>
      <c r="X34" s="684"/>
      <c r="Y34" s="685"/>
      <c r="Z34" s="686">
        <v>0.2</v>
      </c>
      <c r="AA34" s="686"/>
      <c r="AB34" s="686"/>
      <c r="AC34" s="686"/>
      <c r="AD34" s="687">
        <v>10898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1104848</v>
      </c>
      <c r="CS34" s="684"/>
      <c r="CT34" s="684"/>
      <c r="CU34" s="684"/>
      <c r="CV34" s="684"/>
      <c r="CW34" s="684"/>
      <c r="CX34" s="684"/>
      <c r="CY34" s="685"/>
      <c r="CZ34" s="688">
        <v>14.4</v>
      </c>
      <c r="DA34" s="717"/>
      <c r="DB34" s="717"/>
      <c r="DC34" s="721"/>
      <c r="DD34" s="692">
        <v>859981</v>
      </c>
      <c r="DE34" s="684"/>
      <c r="DF34" s="684"/>
      <c r="DG34" s="684"/>
      <c r="DH34" s="684"/>
      <c r="DI34" s="684"/>
      <c r="DJ34" s="684"/>
      <c r="DK34" s="685"/>
      <c r="DL34" s="692">
        <v>641563</v>
      </c>
      <c r="DM34" s="684"/>
      <c r="DN34" s="684"/>
      <c r="DO34" s="684"/>
      <c r="DP34" s="684"/>
      <c r="DQ34" s="684"/>
      <c r="DR34" s="684"/>
      <c r="DS34" s="684"/>
      <c r="DT34" s="684"/>
      <c r="DU34" s="684"/>
      <c r="DV34" s="685"/>
      <c r="DW34" s="688">
        <v>13.8</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33210</v>
      </c>
      <c r="S35" s="684"/>
      <c r="T35" s="684"/>
      <c r="U35" s="684"/>
      <c r="V35" s="684"/>
      <c r="W35" s="684"/>
      <c r="X35" s="684"/>
      <c r="Y35" s="685"/>
      <c r="Z35" s="686">
        <v>0.4</v>
      </c>
      <c r="AA35" s="686"/>
      <c r="AB35" s="686"/>
      <c r="AC35" s="686"/>
      <c r="AD35" s="687" t="s">
        <v>175</v>
      </c>
      <c r="AE35" s="687"/>
      <c r="AF35" s="687"/>
      <c r="AG35" s="687"/>
      <c r="AH35" s="687"/>
      <c r="AI35" s="687"/>
      <c r="AJ35" s="687"/>
      <c r="AK35" s="687"/>
      <c r="AL35" s="688" t="s">
        <v>239</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45244</v>
      </c>
      <c r="CS35" s="719"/>
      <c r="CT35" s="719"/>
      <c r="CU35" s="719"/>
      <c r="CV35" s="719"/>
      <c r="CW35" s="719"/>
      <c r="CX35" s="719"/>
      <c r="CY35" s="720"/>
      <c r="CZ35" s="688">
        <v>0.6</v>
      </c>
      <c r="DA35" s="717"/>
      <c r="DB35" s="717"/>
      <c r="DC35" s="721"/>
      <c r="DD35" s="692">
        <v>40202</v>
      </c>
      <c r="DE35" s="719"/>
      <c r="DF35" s="719"/>
      <c r="DG35" s="719"/>
      <c r="DH35" s="719"/>
      <c r="DI35" s="719"/>
      <c r="DJ35" s="719"/>
      <c r="DK35" s="720"/>
      <c r="DL35" s="692">
        <v>38977</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164377</v>
      </c>
      <c r="S36" s="684"/>
      <c r="T36" s="684"/>
      <c r="U36" s="684"/>
      <c r="V36" s="684"/>
      <c r="W36" s="684"/>
      <c r="X36" s="684"/>
      <c r="Y36" s="685"/>
      <c r="Z36" s="686">
        <v>2.1</v>
      </c>
      <c r="AA36" s="686"/>
      <c r="AB36" s="686"/>
      <c r="AC36" s="686"/>
      <c r="AD36" s="687" t="s">
        <v>239</v>
      </c>
      <c r="AE36" s="687"/>
      <c r="AF36" s="687"/>
      <c r="AG36" s="687"/>
      <c r="AH36" s="687"/>
      <c r="AI36" s="687"/>
      <c r="AJ36" s="687"/>
      <c r="AK36" s="687"/>
      <c r="AL36" s="688" t="s">
        <v>175</v>
      </c>
      <c r="AM36" s="689"/>
      <c r="AN36" s="689"/>
      <c r="AO36" s="690"/>
      <c r="AP36" s="235"/>
      <c r="AQ36" s="757" t="s">
        <v>333</v>
      </c>
      <c r="AR36" s="758"/>
      <c r="AS36" s="758"/>
      <c r="AT36" s="758"/>
      <c r="AU36" s="758"/>
      <c r="AV36" s="758"/>
      <c r="AW36" s="758"/>
      <c r="AX36" s="758"/>
      <c r="AY36" s="759"/>
      <c r="AZ36" s="672">
        <v>1300276</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41131</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1532169</v>
      </c>
      <c r="CS36" s="684"/>
      <c r="CT36" s="684"/>
      <c r="CU36" s="684"/>
      <c r="CV36" s="684"/>
      <c r="CW36" s="684"/>
      <c r="CX36" s="684"/>
      <c r="CY36" s="685"/>
      <c r="CZ36" s="688">
        <v>20</v>
      </c>
      <c r="DA36" s="717"/>
      <c r="DB36" s="717"/>
      <c r="DC36" s="721"/>
      <c r="DD36" s="692">
        <v>1266509</v>
      </c>
      <c r="DE36" s="684"/>
      <c r="DF36" s="684"/>
      <c r="DG36" s="684"/>
      <c r="DH36" s="684"/>
      <c r="DI36" s="684"/>
      <c r="DJ36" s="684"/>
      <c r="DK36" s="685"/>
      <c r="DL36" s="692">
        <v>1048790</v>
      </c>
      <c r="DM36" s="684"/>
      <c r="DN36" s="684"/>
      <c r="DO36" s="684"/>
      <c r="DP36" s="684"/>
      <c r="DQ36" s="684"/>
      <c r="DR36" s="684"/>
      <c r="DS36" s="684"/>
      <c r="DT36" s="684"/>
      <c r="DU36" s="684"/>
      <c r="DV36" s="685"/>
      <c r="DW36" s="688">
        <v>22.5</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106115</v>
      </c>
      <c r="S37" s="684"/>
      <c r="T37" s="684"/>
      <c r="U37" s="684"/>
      <c r="V37" s="684"/>
      <c r="W37" s="684"/>
      <c r="X37" s="684"/>
      <c r="Y37" s="685"/>
      <c r="Z37" s="686">
        <v>1.4</v>
      </c>
      <c r="AA37" s="686"/>
      <c r="AB37" s="686"/>
      <c r="AC37" s="686"/>
      <c r="AD37" s="687" t="s">
        <v>175</v>
      </c>
      <c r="AE37" s="687"/>
      <c r="AF37" s="687"/>
      <c r="AG37" s="687"/>
      <c r="AH37" s="687"/>
      <c r="AI37" s="687"/>
      <c r="AJ37" s="687"/>
      <c r="AK37" s="687"/>
      <c r="AL37" s="688" t="s">
        <v>239</v>
      </c>
      <c r="AM37" s="689"/>
      <c r="AN37" s="689"/>
      <c r="AO37" s="690"/>
      <c r="AQ37" s="761" t="s">
        <v>337</v>
      </c>
      <c r="AR37" s="762"/>
      <c r="AS37" s="762"/>
      <c r="AT37" s="762"/>
      <c r="AU37" s="762"/>
      <c r="AV37" s="762"/>
      <c r="AW37" s="762"/>
      <c r="AX37" s="762"/>
      <c r="AY37" s="763"/>
      <c r="AZ37" s="683">
        <v>348009</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27856</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587760</v>
      </c>
      <c r="CS37" s="719"/>
      <c r="CT37" s="719"/>
      <c r="CU37" s="719"/>
      <c r="CV37" s="719"/>
      <c r="CW37" s="719"/>
      <c r="CX37" s="719"/>
      <c r="CY37" s="720"/>
      <c r="CZ37" s="688">
        <v>7.7</v>
      </c>
      <c r="DA37" s="717"/>
      <c r="DB37" s="717"/>
      <c r="DC37" s="721"/>
      <c r="DD37" s="692">
        <v>585959</v>
      </c>
      <c r="DE37" s="719"/>
      <c r="DF37" s="719"/>
      <c r="DG37" s="719"/>
      <c r="DH37" s="719"/>
      <c r="DI37" s="719"/>
      <c r="DJ37" s="719"/>
      <c r="DK37" s="720"/>
      <c r="DL37" s="692">
        <v>471251</v>
      </c>
      <c r="DM37" s="719"/>
      <c r="DN37" s="719"/>
      <c r="DO37" s="719"/>
      <c r="DP37" s="719"/>
      <c r="DQ37" s="719"/>
      <c r="DR37" s="719"/>
      <c r="DS37" s="719"/>
      <c r="DT37" s="719"/>
      <c r="DU37" s="719"/>
      <c r="DV37" s="720"/>
      <c r="DW37" s="688">
        <v>10.1</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404647</v>
      </c>
      <c r="S38" s="684"/>
      <c r="T38" s="684"/>
      <c r="U38" s="684"/>
      <c r="V38" s="684"/>
      <c r="W38" s="684"/>
      <c r="X38" s="684"/>
      <c r="Y38" s="685"/>
      <c r="Z38" s="686">
        <v>5.2</v>
      </c>
      <c r="AA38" s="686"/>
      <c r="AB38" s="686"/>
      <c r="AC38" s="686"/>
      <c r="AD38" s="687">
        <v>82</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243894</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2456</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681459</v>
      </c>
      <c r="CS38" s="684"/>
      <c r="CT38" s="684"/>
      <c r="CU38" s="684"/>
      <c r="CV38" s="684"/>
      <c r="CW38" s="684"/>
      <c r="CX38" s="684"/>
      <c r="CY38" s="685"/>
      <c r="CZ38" s="688">
        <v>8.9</v>
      </c>
      <c r="DA38" s="717"/>
      <c r="DB38" s="717"/>
      <c r="DC38" s="721"/>
      <c r="DD38" s="692">
        <v>558516</v>
      </c>
      <c r="DE38" s="684"/>
      <c r="DF38" s="684"/>
      <c r="DG38" s="684"/>
      <c r="DH38" s="684"/>
      <c r="DI38" s="684"/>
      <c r="DJ38" s="684"/>
      <c r="DK38" s="685"/>
      <c r="DL38" s="692">
        <v>473750</v>
      </c>
      <c r="DM38" s="684"/>
      <c r="DN38" s="684"/>
      <c r="DO38" s="684"/>
      <c r="DP38" s="684"/>
      <c r="DQ38" s="684"/>
      <c r="DR38" s="684"/>
      <c r="DS38" s="684"/>
      <c r="DT38" s="684"/>
      <c r="DU38" s="684"/>
      <c r="DV38" s="685"/>
      <c r="DW38" s="688">
        <v>10.199999999999999</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v>707100</v>
      </c>
      <c r="S39" s="684"/>
      <c r="T39" s="684"/>
      <c r="U39" s="684"/>
      <c r="V39" s="684"/>
      <c r="W39" s="684"/>
      <c r="X39" s="684"/>
      <c r="Y39" s="685"/>
      <c r="Z39" s="686">
        <v>9.1</v>
      </c>
      <c r="AA39" s="686"/>
      <c r="AB39" s="686"/>
      <c r="AC39" s="686"/>
      <c r="AD39" s="687" t="s">
        <v>239</v>
      </c>
      <c r="AE39" s="687"/>
      <c r="AF39" s="687"/>
      <c r="AG39" s="687"/>
      <c r="AH39" s="687"/>
      <c r="AI39" s="687"/>
      <c r="AJ39" s="687"/>
      <c r="AK39" s="687"/>
      <c r="AL39" s="688" t="s">
        <v>239</v>
      </c>
      <c r="AM39" s="689"/>
      <c r="AN39" s="689"/>
      <c r="AO39" s="690"/>
      <c r="AQ39" s="761" t="s">
        <v>345</v>
      </c>
      <c r="AR39" s="762"/>
      <c r="AS39" s="762"/>
      <c r="AT39" s="762"/>
      <c r="AU39" s="762"/>
      <c r="AV39" s="762"/>
      <c r="AW39" s="762"/>
      <c r="AX39" s="762"/>
      <c r="AY39" s="763"/>
      <c r="AZ39" s="683">
        <v>26804</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4154</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215875</v>
      </c>
      <c r="CS39" s="719"/>
      <c r="CT39" s="719"/>
      <c r="CU39" s="719"/>
      <c r="CV39" s="719"/>
      <c r="CW39" s="719"/>
      <c r="CX39" s="719"/>
      <c r="CY39" s="720"/>
      <c r="CZ39" s="688">
        <v>2.8</v>
      </c>
      <c r="DA39" s="717"/>
      <c r="DB39" s="717"/>
      <c r="DC39" s="721"/>
      <c r="DD39" s="692">
        <v>164109</v>
      </c>
      <c r="DE39" s="719"/>
      <c r="DF39" s="719"/>
      <c r="DG39" s="719"/>
      <c r="DH39" s="719"/>
      <c r="DI39" s="719"/>
      <c r="DJ39" s="719"/>
      <c r="DK39" s="720"/>
      <c r="DL39" s="692" t="s">
        <v>175</v>
      </c>
      <c r="DM39" s="719"/>
      <c r="DN39" s="719"/>
      <c r="DO39" s="719"/>
      <c r="DP39" s="719"/>
      <c r="DQ39" s="719"/>
      <c r="DR39" s="719"/>
      <c r="DS39" s="719"/>
      <c r="DT39" s="719"/>
      <c r="DU39" s="719"/>
      <c r="DV39" s="720"/>
      <c r="DW39" s="688" t="s">
        <v>175</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239</v>
      </c>
      <c r="AA40" s="686"/>
      <c r="AB40" s="686"/>
      <c r="AC40" s="686"/>
      <c r="AD40" s="687" t="s">
        <v>175</v>
      </c>
      <c r="AE40" s="687"/>
      <c r="AF40" s="687"/>
      <c r="AG40" s="687"/>
      <c r="AH40" s="687"/>
      <c r="AI40" s="687"/>
      <c r="AJ40" s="687"/>
      <c r="AK40" s="687"/>
      <c r="AL40" s="688" t="s">
        <v>239</v>
      </c>
      <c r="AM40" s="689"/>
      <c r="AN40" s="689"/>
      <c r="AO40" s="690"/>
      <c r="AQ40" s="761" t="s">
        <v>349</v>
      </c>
      <c r="AR40" s="762"/>
      <c r="AS40" s="762"/>
      <c r="AT40" s="762"/>
      <c r="AU40" s="762"/>
      <c r="AV40" s="762"/>
      <c r="AW40" s="762"/>
      <c r="AX40" s="762"/>
      <c r="AY40" s="763"/>
      <c r="AZ40" s="683">
        <v>110</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88</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204785</v>
      </c>
      <c r="CS40" s="684"/>
      <c r="CT40" s="684"/>
      <c r="CU40" s="684"/>
      <c r="CV40" s="684"/>
      <c r="CW40" s="684"/>
      <c r="CX40" s="684"/>
      <c r="CY40" s="685"/>
      <c r="CZ40" s="688">
        <v>2.7</v>
      </c>
      <c r="DA40" s="717"/>
      <c r="DB40" s="717"/>
      <c r="DC40" s="721"/>
      <c r="DD40" s="692">
        <v>124272</v>
      </c>
      <c r="DE40" s="684"/>
      <c r="DF40" s="684"/>
      <c r="DG40" s="684"/>
      <c r="DH40" s="684"/>
      <c r="DI40" s="684"/>
      <c r="DJ40" s="684"/>
      <c r="DK40" s="685"/>
      <c r="DL40" s="692">
        <v>1499</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v>171000</v>
      </c>
      <c r="S41" s="684"/>
      <c r="T41" s="684"/>
      <c r="U41" s="684"/>
      <c r="V41" s="684"/>
      <c r="W41" s="684"/>
      <c r="X41" s="684"/>
      <c r="Y41" s="685"/>
      <c r="Z41" s="686">
        <v>2.2000000000000002</v>
      </c>
      <c r="AA41" s="686"/>
      <c r="AB41" s="686"/>
      <c r="AC41" s="686"/>
      <c r="AD41" s="687" t="s">
        <v>175</v>
      </c>
      <c r="AE41" s="687"/>
      <c r="AF41" s="687"/>
      <c r="AG41" s="687"/>
      <c r="AH41" s="687"/>
      <c r="AI41" s="687"/>
      <c r="AJ41" s="687"/>
      <c r="AK41" s="687"/>
      <c r="AL41" s="688" t="s">
        <v>239</v>
      </c>
      <c r="AM41" s="689"/>
      <c r="AN41" s="689"/>
      <c r="AO41" s="690"/>
      <c r="AQ41" s="761" t="s">
        <v>354</v>
      </c>
      <c r="AR41" s="762"/>
      <c r="AS41" s="762"/>
      <c r="AT41" s="762"/>
      <c r="AU41" s="762"/>
      <c r="AV41" s="762"/>
      <c r="AW41" s="762"/>
      <c r="AX41" s="762"/>
      <c r="AY41" s="763"/>
      <c r="AZ41" s="683">
        <v>161768</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175</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239</v>
      </c>
      <c r="CS41" s="719"/>
      <c r="CT41" s="719"/>
      <c r="CU41" s="719"/>
      <c r="CV41" s="719"/>
      <c r="CW41" s="719"/>
      <c r="CX41" s="719"/>
      <c r="CY41" s="720"/>
      <c r="CZ41" s="688" t="s">
        <v>175</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7794253</v>
      </c>
      <c r="S42" s="769"/>
      <c r="T42" s="769"/>
      <c r="U42" s="769"/>
      <c r="V42" s="769"/>
      <c r="W42" s="769"/>
      <c r="X42" s="769"/>
      <c r="Y42" s="777"/>
      <c r="Z42" s="778">
        <v>100</v>
      </c>
      <c r="AA42" s="778"/>
      <c r="AB42" s="778"/>
      <c r="AC42" s="778"/>
      <c r="AD42" s="779">
        <v>4487947</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519691</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350</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1050893</v>
      </c>
      <c r="CS42" s="684"/>
      <c r="CT42" s="684"/>
      <c r="CU42" s="684"/>
      <c r="CV42" s="684"/>
      <c r="CW42" s="684"/>
      <c r="CX42" s="684"/>
      <c r="CY42" s="685"/>
      <c r="CZ42" s="688">
        <v>13.7</v>
      </c>
      <c r="DA42" s="689"/>
      <c r="DB42" s="689"/>
      <c r="DC42" s="701"/>
      <c r="DD42" s="692">
        <v>112457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t="s">
        <v>239</v>
      </c>
      <c r="CS43" s="719"/>
      <c r="CT43" s="719"/>
      <c r="CU43" s="719"/>
      <c r="CV43" s="719"/>
      <c r="CW43" s="719"/>
      <c r="CX43" s="719"/>
      <c r="CY43" s="720"/>
      <c r="CZ43" s="688" t="s">
        <v>175</v>
      </c>
      <c r="DA43" s="717"/>
      <c r="DB43" s="717"/>
      <c r="DC43" s="721"/>
      <c r="DD43" s="692" t="s">
        <v>175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362</v>
      </c>
      <c r="CG44" s="681"/>
      <c r="CH44" s="681"/>
      <c r="CI44" s="681"/>
      <c r="CJ44" s="681"/>
      <c r="CK44" s="681"/>
      <c r="CL44" s="681"/>
      <c r="CM44" s="681"/>
      <c r="CN44" s="681"/>
      <c r="CO44" s="681"/>
      <c r="CP44" s="681"/>
      <c r="CQ44" s="682"/>
      <c r="CR44" s="683">
        <v>935650</v>
      </c>
      <c r="CS44" s="684"/>
      <c r="CT44" s="684"/>
      <c r="CU44" s="684"/>
      <c r="CV44" s="684"/>
      <c r="CW44" s="684"/>
      <c r="CX44" s="684"/>
      <c r="CY44" s="685"/>
      <c r="CZ44" s="688">
        <v>12.2</v>
      </c>
      <c r="DA44" s="689"/>
      <c r="DB44" s="689"/>
      <c r="DC44" s="701"/>
      <c r="DD44" s="692">
        <v>64175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355999</v>
      </c>
      <c r="CS45" s="719"/>
      <c r="CT45" s="719"/>
      <c r="CU45" s="719"/>
      <c r="CV45" s="719"/>
      <c r="CW45" s="719"/>
      <c r="CX45" s="719"/>
      <c r="CY45" s="720"/>
      <c r="CZ45" s="688">
        <v>4.7</v>
      </c>
      <c r="DA45" s="717"/>
      <c r="DB45" s="717"/>
      <c r="DC45" s="721"/>
      <c r="DD45" s="692">
        <v>9655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504798</v>
      </c>
      <c r="CS46" s="684"/>
      <c r="CT46" s="684"/>
      <c r="CU46" s="684"/>
      <c r="CV46" s="684"/>
      <c r="CW46" s="684"/>
      <c r="CX46" s="684"/>
      <c r="CY46" s="685"/>
      <c r="CZ46" s="688">
        <v>6.6</v>
      </c>
      <c r="DA46" s="689"/>
      <c r="DB46" s="689"/>
      <c r="DC46" s="701"/>
      <c r="DD46" s="692">
        <v>50665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115243</v>
      </c>
      <c r="CS47" s="719"/>
      <c r="CT47" s="719"/>
      <c r="CU47" s="719"/>
      <c r="CV47" s="719"/>
      <c r="CW47" s="719"/>
      <c r="CX47" s="719"/>
      <c r="CY47" s="720"/>
      <c r="CZ47" s="688">
        <v>1.5</v>
      </c>
      <c r="DA47" s="717"/>
      <c r="DB47" s="717"/>
      <c r="DC47" s="721"/>
      <c r="DD47" s="692">
        <v>48282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175</v>
      </c>
      <c r="CS48" s="684"/>
      <c r="CT48" s="684"/>
      <c r="CU48" s="684"/>
      <c r="CV48" s="684"/>
      <c r="CW48" s="684"/>
      <c r="CX48" s="684"/>
      <c r="CY48" s="685"/>
      <c r="CZ48" s="688" t="s">
        <v>175</v>
      </c>
      <c r="DA48" s="689"/>
      <c r="DB48" s="689"/>
      <c r="DC48" s="701"/>
      <c r="DD48" s="692" t="s">
        <v>175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370</v>
      </c>
      <c r="CE49" s="734"/>
      <c r="CF49" s="734"/>
      <c r="CG49" s="734"/>
      <c r="CH49" s="734"/>
      <c r="CI49" s="734"/>
      <c r="CJ49" s="734"/>
      <c r="CK49" s="734"/>
      <c r="CL49" s="734"/>
      <c r="CM49" s="734"/>
      <c r="CN49" s="734"/>
      <c r="CO49" s="734"/>
      <c r="CP49" s="734"/>
      <c r="CQ49" s="735"/>
      <c r="CR49" s="768">
        <v>7655159</v>
      </c>
      <c r="CS49" s="754"/>
      <c r="CT49" s="754"/>
      <c r="CU49" s="754"/>
      <c r="CV49" s="754"/>
      <c r="CW49" s="754"/>
      <c r="CX49" s="754"/>
      <c r="CY49" s="785"/>
      <c r="CZ49" s="780">
        <v>100</v>
      </c>
      <c r="DA49" s="786"/>
      <c r="DB49" s="786"/>
      <c r="DC49" s="787"/>
      <c r="DD49" s="788">
        <v>5201798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uNoyUWuIQIbXqTH+1H7tplgnYfh0PHF0K4vULhqmtCXTF8UaWnCxE2/uUq/EYmyJNY/lJJkgV+/+imFTLKpXQ==" saltValue="9VOA0l0wsrvwg/MSSdrD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98425196850393704" right="0.98425196850393704"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7848</v>
      </c>
      <c r="R7" s="819"/>
      <c r="S7" s="819"/>
      <c r="T7" s="819"/>
      <c r="U7" s="819"/>
      <c r="V7" s="819">
        <v>7709</v>
      </c>
      <c r="W7" s="819"/>
      <c r="X7" s="819"/>
      <c r="Y7" s="819"/>
      <c r="Z7" s="819"/>
      <c r="AA7" s="819">
        <v>139</v>
      </c>
      <c r="AB7" s="819"/>
      <c r="AC7" s="819"/>
      <c r="AD7" s="819"/>
      <c r="AE7" s="820"/>
      <c r="AF7" s="821">
        <v>76</v>
      </c>
      <c r="AG7" s="822"/>
      <c r="AH7" s="822"/>
      <c r="AI7" s="822"/>
      <c r="AJ7" s="823"/>
      <c r="AK7" s="858">
        <v>164</v>
      </c>
      <c r="AL7" s="859"/>
      <c r="AM7" s="859"/>
      <c r="AN7" s="859"/>
      <c r="AO7" s="859"/>
      <c r="AP7" s="859">
        <v>6689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7794</v>
      </c>
      <c r="R23" s="878"/>
      <c r="S23" s="878"/>
      <c r="T23" s="878"/>
      <c r="U23" s="878"/>
      <c r="V23" s="878">
        <v>7655</v>
      </c>
      <c r="W23" s="878"/>
      <c r="X23" s="878"/>
      <c r="Y23" s="878"/>
      <c r="Z23" s="878"/>
      <c r="AA23" s="878">
        <v>139</v>
      </c>
      <c r="AB23" s="878"/>
      <c r="AC23" s="878"/>
      <c r="AD23" s="878"/>
      <c r="AE23" s="879"/>
      <c r="AF23" s="880">
        <v>76</v>
      </c>
      <c r="AG23" s="878"/>
      <c r="AH23" s="878"/>
      <c r="AI23" s="878"/>
      <c r="AJ23" s="881"/>
      <c r="AK23" s="882"/>
      <c r="AL23" s="883"/>
      <c r="AM23" s="883"/>
      <c r="AN23" s="883"/>
      <c r="AO23" s="883"/>
      <c r="AP23" s="878">
        <v>6689</v>
      </c>
      <c r="AQ23" s="878"/>
      <c r="AR23" s="878"/>
      <c r="AS23" s="878"/>
      <c r="AT23" s="878"/>
      <c r="AU23" s="884"/>
      <c r="AV23" s="884"/>
      <c r="AW23" s="884"/>
      <c r="AX23" s="884"/>
      <c r="AY23" s="885"/>
      <c r="AZ23" s="893" t="s">
        <v>175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2180</v>
      </c>
      <c r="R28" s="907"/>
      <c r="S28" s="907"/>
      <c r="T28" s="907"/>
      <c r="U28" s="907"/>
      <c r="V28" s="907">
        <v>2139</v>
      </c>
      <c r="W28" s="907"/>
      <c r="X28" s="907"/>
      <c r="Y28" s="907"/>
      <c r="Z28" s="907"/>
      <c r="AA28" s="907">
        <v>41</v>
      </c>
      <c r="AB28" s="907"/>
      <c r="AC28" s="907"/>
      <c r="AD28" s="907"/>
      <c r="AE28" s="908"/>
      <c r="AF28" s="909">
        <v>41</v>
      </c>
      <c r="AG28" s="907"/>
      <c r="AH28" s="907"/>
      <c r="AI28" s="907"/>
      <c r="AJ28" s="910"/>
      <c r="AK28" s="911">
        <v>162</v>
      </c>
      <c r="AL28" s="902"/>
      <c r="AM28" s="902"/>
      <c r="AN28" s="902"/>
      <c r="AO28" s="902"/>
      <c r="AP28" s="902" t="s">
        <v>591</v>
      </c>
      <c r="AQ28" s="902"/>
      <c r="AR28" s="902"/>
      <c r="AS28" s="902"/>
      <c r="AT28" s="902"/>
      <c r="AU28" s="902" t="s">
        <v>591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1880</v>
      </c>
      <c r="R29" s="843"/>
      <c r="S29" s="843"/>
      <c r="T29" s="843"/>
      <c r="U29" s="843"/>
      <c r="V29" s="843">
        <v>1855</v>
      </c>
      <c r="W29" s="843"/>
      <c r="X29" s="843"/>
      <c r="Y29" s="843"/>
      <c r="Z29" s="843"/>
      <c r="AA29" s="843">
        <v>25</v>
      </c>
      <c r="AB29" s="843"/>
      <c r="AC29" s="843"/>
      <c r="AD29" s="843"/>
      <c r="AE29" s="844"/>
      <c r="AF29" s="845">
        <v>25</v>
      </c>
      <c r="AG29" s="846"/>
      <c r="AH29" s="846"/>
      <c r="AI29" s="846"/>
      <c r="AJ29" s="847"/>
      <c r="AK29" s="914">
        <v>263</v>
      </c>
      <c r="AL29" s="915"/>
      <c r="AM29" s="915"/>
      <c r="AN29" s="915"/>
      <c r="AO29" s="915"/>
      <c r="AP29" s="915" t="s">
        <v>591</v>
      </c>
      <c r="AQ29" s="915"/>
      <c r="AR29" s="915"/>
      <c r="AS29" s="915"/>
      <c r="AT29" s="915"/>
      <c r="AU29" s="915" t="s">
        <v>591</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174</v>
      </c>
      <c r="R30" s="843"/>
      <c r="S30" s="843"/>
      <c r="T30" s="843"/>
      <c r="U30" s="843"/>
      <c r="V30" s="843">
        <v>171</v>
      </c>
      <c r="W30" s="843"/>
      <c r="X30" s="843"/>
      <c r="Y30" s="843"/>
      <c r="Z30" s="843"/>
      <c r="AA30" s="843">
        <v>3</v>
      </c>
      <c r="AB30" s="843"/>
      <c r="AC30" s="843"/>
      <c r="AD30" s="843"/>
      <c r="AE30" s="844"/>
      <c r="AF30" s="845">
        <v>3</v>
      </c>
      <c r="AG30" s="846"/>
      <c r="AH30" s="846"/>
      <c r="AI30" s="846"/>
      <c r="AJ30" s="847"/>
      <c r="AK30" s="914">
        <v>53</v>
      </c>
      <c r="AL30" s="915"/>
      <c r="AM30" s="915"/>
      <c r="AN30" s="915"/>
      <c r="AO30" s="915"/>
      <c r="AP30" s="915" t="s">
        <v>591</v>
      </c>
      <c r="AQ30" s="915"/>
      <c r="AR30" s="915"/>
      <c r="AS30" s="915"/>
      <c r="AT30" s="915"/>
      <c r="AU30" s="915" t="s">
        <v>591</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1850</v>
      </c>
      <c r="R31" s="843"/>
      <c r="S31" s="843"/>
      <c r="T31" s="843"/>
      <c r="U31" s="843"/>
      <c r="V31" s="843">
        <v>2056</v>
      </c>
      <c r="W31" s="843"/>
      <c r="X31" s="843"/>
      <c r="Y31" s="843"/>
      <c r="Z31" s="843"/>
      <c r="AA31" s="843">
        <v>-206</v>
      </c>
      <c r="AB31" s="843"/>
      <c r="AC31" s="843"/>
      <c r="AD31" s="843"/>
      <c r="AE31" s="844"/>
      <c r="AF31" s="845">
        <v>-200</v>
      </c>
      <c r="AG31" s="846"/>
      <c r="AH31" s="846"/>
      <c r="AI31" s="846"/>
      <c r="AJ31" s="847"/>
      <c r="AK31" s="914">
        <v>190</v>
      </c>
      <c r="AL31" s="915"/>
      <c r="AM31" s="915"/>
      <c r="AN31" s="915"/>
      <c r="AO31" s="915"/>
      <c r="AP31" s="915">
        <v>717</v>
      </c>
      <c r="AQ31" s="915"/>
      <c r="AR31" s="915"/>
      <c r="AS31" s="915"/>
      <c r="AT31" s="915"/>
      <c r="AU31" s="915">
        <v>455</v>
      </c>
      <c r="AV31" s="915"/>
      <c r="AW31" s="915"/>
      <c r="AX31" s="915"/>
      <c r="AY31" s="915"/>
      <c r="AZ31" s="916">
        <v>12.1</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506</v>
      </c>
      <c r="R32" s="843"/>
      <c r="S32" s="843"/>
      <c r="T32" s="843"/>
      <c r="U32" s="843"/>
      <c r="V32" s="843">
        <v>510</v>
      </c>
      <c r="W32" s="843"/>
      <c r="X32" s="843"/>
      <c r="Y32" s="843"/>
      <c r="Z32" s="843"/>
      <c r="AA32" s="843">
        <v>-4</v>
      </c>
      <c r="AB32" s="843"/>
      <c r="AC32" s="843"/>
      <c r="AD32" s="843"/>
      <c r="AE32" s="844"/>
      <c r="AF32" s="845">
        <v>67</v>
      </c>
      <c r="AG32" s="846"/>
      <c r="AH32" s="846"/>
      <c r="AI32" s="846"/>
      <c r="AJ32" s="847"/>
      <c r="AK32" s="914">
        <v>12</v>
      </c>
      <c r="AL32" s="915"/>
      <c r="AM32" s="915"/>
      <c r="AN32" s="915"/>
      <c r="AO32" s="915"/>
      <c r="AP32" s="915">
        <v>163</v>
      </c>
      <c r="AQ32" s="915"/>
      <c r="AR32" s="915"/>
      <c r="AS32" s="915"/>
      <c r="AT32" s="915"/>
      <c r="AU32" s="915">
        <v>1</v>
      </c>
      <c r="AV32" s="915"/>
      <c r="AW32" s="915"/>
      <c r="AX32" s="915"/>
      <c r="AY32" s="915"/>
      <c r="AZ32" s="916" t="s">
        <v>591</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52</v>
      </c>
      <c r="R33" s="843"/>
      <c r="S33" s="843"/>
      <c r="T33" s="843"/>
      <c r="U33" s="843"/>
      <c r="V33" s="843">
        <v>52</v>
      </c>
      <c r="W33" s="843"/>
      <c r="X33" s="843"/>
      <c r="Y33" s="843"/>
      <c r="Z33" s="843"/>
      <c r="AA33" s="843">
        <v>0</v>
      </c>
      <c r="AB33" s="843"/>
      <c r="AC33" s="843"/>
      <c r="AD33" s="843"/>
      <c r="AE33" s="844"/>
      <c r="AF33" s="845">
        <v>80</v>
      </c>
      <c r="AG33" s="846"/>
      <c r="AH33" s="846"/>
      <c r="AI33" s="846"/>
      <c r="AJ33" s="847"/>
      <c r="AK33" s="914">
        <v>0</v>
      </c>
      <c r="AL33" s="915"/>
      <c r="AM33" s="915"/>
      <c r="AN33" s="915"/>
      <c r="AO33" s="915"/>
      <c r="AP33" s="915" t="s">
        <v>591</v>
      </c>
      <c r="AQ33" s="915"/>
      <c r="AR33" s="915"/>
      <c r="AS33" s="915"/>
      <c r="AT33" s="915"/>
      <c r="AU33" s="915">
        <v>0</v>
      </c>
      <c r="AV33" s="915"/>
      <c r="AW33" s="915"/>
      <c r="AX33" s="915"/>
      <c r="AY33" s="915"/>
      <c r="AZ33" s="916" t="s">
        <v>591</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409</v>
      </c>
      <c r="R34" s="843"/>
      <c r="S34" s="843"/>
      <c r="T34" s="843"/>
      <c r="U34" s="843"/>
      <c r="V34" s="843">
        <v>383</v>
      </c>
      <c r="W34" s="843"/>
      <c r="X34" s="843"/>
      <c r="Y34" s="843"/>
      <c r="Z34" s="843"/>
      <c r="AA34" s="843">
        <v>26</v>
      </c>
      <c r="AB34" s="843"/>
      <c r="AC34" s="843"/>
      <c r="AD34" s="843"/>
      <c r="AE34" s="844"/>
      <c r="AF34" s="845">
        <v>269</v>
      </c>
      <c r="AG34" s="846"/>
      <c r="AH34" s="846"/>
      <c r="AI34" s="846"/>
      <c r="AJ34" s="847"/>
      <c r="AK34" s="914">
        <v>0</v>
      </c>
      <c r="AL34" s="915"/>
      <c r="AM34" s="915"/>
      <c r="AN34" s="915"/>
      <c r="AO34" s="915"/>
      <c r="AP34" s="915">
        <v>707</v>
      </c>
      <c r="AQ34" s="915"/>
      <c r="AR34" s="915"/>
      <c r="AS34" s="915"/>
      <c r="AT34" s="915"/>
      <c r="AU34" s="915">
        <v>0</v>
      </c>
      <c r="AV34" s="915"/>
      <c r="AW34" s="915"/>
      <c r="AX34" s="915"/>
      <c r="AY34" s="915"/>
      <c r="AZ34" s="916" t="s">
        <v>591</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416</v>
      </c>
      <c r="C35" s="840"/>
      <c r="D35" s="840"/>
      <c r="E35" s="840"/>
      <c r="F35" s="840"/>
      <c r="G35" s="840"/>
      <c r="H35" s="840"/>
      <c r="I35" s="840"/>
      <c r="J35" s="840"/>
      <c r="K35" s="840"/>
      <c r="L35" s="840"/>
      <c r="M35" s="840"/>
      <c r="N35" s="840"/>
      <c r="O35" s="840"/>
      <c r="P35" s="841"/>
      <c r="Q35" s="842">
        <v>351</v>
      </c>
      <c r="R35" s="843"/>
      <c r="S35" s="843"/>
      <c r="T35" s="843"/>
      <c r="U35" s="843"/>
      <c r="V35" s="843">
        <v>334</v>
      </c>
      <c r="W35" s="843"/>
      <c r="X35" s="843"/>
      <c r="Y35" s="843"/>
      <c r="Z35" s="843"/>
      <c r="AA35" s="843">
        <v>16</v>
      </c>
      <c r="AB35" s="843"/>
      <c r="AC35" s="843"/>
      <c r="AD35" s="843"/>
      <c r="AE35" s="844"/>
      <c r="AF35" s="845">
        <v>53</v>
      </c>
      <c r="AG35" s="846"/>
      <c r="AH35" s="846"/>
      <c r="AI35" s="846"/>
      <c r="AJ35" s="847"/>
      <c r="AK35" s="914">
        <v>164</v>
      </c>
      <c r="AL35" s="915"/>
      <c r="AM35" s="915"/>
      <c r="AN35" s="915"/>
      <c r="AO35" s="915"/>
      <c r="AP35" s="915">
        <v>3104</v>
      </c>
      <c r="AQ35" s="915"/>
      <c r="AR35" s="915"/>
      <c r="AS35" s="915"/>
      <c r="AT35" s="915"/>
      <c r="AU35" s="915">
        <v>1589</v>
      </c>
      <c r="AV35" s="915"/>
      <c r="AW35" s="915"/>
      <c r="AX35" s="915"/>
      <c r="AY35" s="915"/>
      <c r="AZ35" s="916" t="s">
        <v>591</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150</v>
      </c>
      <c r="R36" s="843"/>
      <c r="S36" s="843"/>
      <c r="T36" s="843"/>
      <c r="U36" s="843"/>
      <c r="V36" s="843">
        <v>150</v>
      </c>
      <c r="W36" s="843"/>
      <c r="X36" s="843"/>
      <c r="Y36" s="843"/>
      <c r="Z36" s="843"/>
      <c r="AA36" s="843">
        <v>0</v>
      </c>
      <c r="AB36" s="843"/>
      <c r="AC36" s="843"/>
      <c r="AD36" s="843"/>
      <c r="AE36" s="844"/>
      <c r="AF36" s="845">
        <v>31</v>
      </c>
      <c r="AG36" s="846"/>
      <c r="AH36" s="846"/>
      <c r="AI36" s="846"/>
      <c r="AJ36" s="847"/>
      <c r="AK36" s="914">
        <v>75</v>
      </c>
      <c r="AL36" s="915"/>
      <c r="AM36" s="915"/>
      <c r="AN36" s="915"/>
      <c r="AO36" s="915"/>
      <c r="AP36" s="915">
        <v>998</v>
      </c>
      <c r="AQ36" s="915"/>
      <c r="AR36" s="915"/>
      <c r="AS36" s="915"/>
      <c r="AT36" s="915"/>
      <c r="AU36" s="915">
        <v>998</v>
      </c>
      <c r="AV36" s="915"/>
      <c r="AW36" s="915"/>
      <c r="AX36" s="915"/>
      <c r="AY36" s="915"/>
      <c r="AZ36" s="916" t="s">
        <v>591</v>
      </c>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371</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175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404</v>
      </c>
      <c r="AQ66" s="802"/>
      <c r="AR66" s="802"/>
      <c r="AS66" s="802"/>
      <c r="AT66" s="803"/>
      <c r="AU66" s="801" t="s">
        <v>427</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11972</v>
      </c>
      <c r="R68" s="950"/>
      <c r="S68" s="950"/>
      <c r="T68" s="950"/>
      <c r="U68" s="950"/>
      <c r="V68" s="950">
        <v>11300</v>
      </c>
      <c r="W68" s="950"/>
      <c r="X68" s="950"/>
      <c r="Y68" s="950"/>
      <c r="Z68" s="950"/>
      <c r="AA68" s="950">
        <v>671</v>
      </c>
      <c r="AB68" s="950"/>
      <c r="AC68" s="950"/>
      <c r="AD68" s="950"/>
      <c r="AE68" s="950"/>
      <c r="AF68" s="950">
        <v>671</v>
      </c>
      <c r="AG68" s="950"/>
      <c r="AH68" s="950"/>
      <c r="AI68" s="950"/>
      <c r="AJ68" s="950"/>
      <c r="AK68" s="950" t="s">
        <v>602</v>
      </c>
      <c r="AL68" s="950"/>
      <c r="AM68" s="950"/>
      <c r="AN68" s="950"/>
      <c r="AO68" s="950"/>
      <c r="AP68" s="950" t="s">
        <v>591</v>
      </c>
      <c r="AQ68" s="950"/>
      <c r="AR68" s="950"/>
      <c r="AS68" s="950"/>
      <c r="AT68" s="950"/>
      <c r="AU68" s="950" t="s">
        <v>591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954</v>
      </c>
      <c r="R69" s="915"/>
      <c r="S69" s="915"/>
      <c r="T69" s="915"/>
      <c r="U69" s="915"/>
      <c r="V69" s="915">
        <v>953</v>
      </c>
      <c r="W69" s="915"/>
      <c r="X69" s="915"/>
      <c r="Y69" s="915"/>
      <c r="Z69" s="915"/>
      <c r="AA69" s="915">
        <v>2</v>
      </c>
      <c r="AB69" s="915"/>
      <c r="AC69" s="915"/>
      <c r="AD69" s="915"/>
      <c r="AE69" s="915"/>
      <c r="AF69" s="915">
        <v>2</v>
      </c>
      <c r="AG69" s="915"/>
      <c r="AH69" s="915"/>
      <c r="AI69" s="915"/>
      <c r="AJ69" s="915"/>
      <c r="AK69" s="915">
        <v>4</v>
      </c>
      <c r="AL69" s="915"/>
      <c r="AM69" s="915"/>
      <c r="AN69" s="915"/>
      <c r="AO69" s="915"/>
      <c r="AP69" s="915" t="s">
        <v>591</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8664</v>
      </c>
      <c r="R70" s="915"/>
      <c r="S70" s="915"/>
      <c r="T70" s="915"/>
      <c r="U70" s="915"/>
      <c r="V70" s="915">
        <v>8563</v>
      </c>
      <c r="W70" s="915"/>
      <c r="X70" s="915"/>
      <c r="Y70" s="915"/>
      <c r="Z70" s="915"/>
      <c r="AA70" s="915">
        <v>101</v>
      </c>
      <c r="AB70" s="915"/>
      <c r="AC70" s="915"/>
      <c r="AD70" s="915"/>
      <c r="AE70" s="915"/>
      <c r="AF70" s="915">
        <v>87</v>
      </c>
      <c r="AG70" s="915"/>
      <c r="AH70" s="915"/>
      <c r="AI70" s="915"/>
      <c r="AJ70" s="915"/>
      <c r="AK70" s="915">
        <v>169</v>
      </c>
      <c r="AL70" s="915"/>
      <c r="AM70" s="915"/>
      <c r="AN70" s="915"/>
      <c r="AO70" s="915"/>
      <c r="AP70" s="915">
        <v>2635</v>
      </c>
      <c r="AQ70" s="915"/>
      <c r="AR70" s="915"/>
      <c r="AS70" s="915"/>
      <c r="AT70" s="915"/>
      <c r="AU70" s="915">
        <v>540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140</v>
      </c>
      <c r="R71" s="915"/>
      <c r="S71" s="915"/>
      <c r="T71" s="915"/>
      <c r="U71" s="915"/>
      <c r="V71" s="915">
        <v>137</v>
      </c>
      <c r="W71" s="915"/>
      <c r="X71" s="915"/>
      <c r="Y71" s="915"/>
      <c r="Z71" s="915"/>
      <c r="AA71" s="915">
        <v>3</v>
      </c>
      <c r="AB71" s="915"/>
      <c r="AC71" s="915"/>
      <c r="AD71" s="915"/>
      <c r="AE71" s="915"/>
      <c r="AF71" s="915">
        <v>3</v>
      </c>
      <c r="AG71" s="915"/>
      <c r="AH71" s="915"/>
      <c r="AI71" s="915"/>
      <c r="AJ71" s="915"/>
      <c r="AK71" s="915">
        <v>0</v>
      </c>
      <c r="AL71" s="915"/>
      <c r="AM71" s="915"/>
      <c r="AN71" s="915"/>
      <c r="AO71" s="915"/>
      <c r="AP71" s="915" t="s">
        <v>591</v>
      </c>
      <c r="AQ71" s="915"/>
      <c r="AR71" s="915"/>
      <c r="AS71" s="915"/>
      <c r="AT71" s="915"/>
      <c r="AU71" s="915" t="s">
        <v>591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279</v>
      </c>
      <c r="R72" s="915"/>
      <c r="S72" s="915"/>
      <c r="T72" s="915"/>
      <c r="U72" s="915"/>
      <c r="V72" s="915">
        <v>217</v>
      </c>
      <c r="W72" s="915"/>
      <c r="X72" s="915"/>
      <c r="Y72" s="915"/>
      <c r="Z72" s="915"/>
      <c r="AA72" s="915">
        <v>62</v>
      </c>
      <c r="AB72" s="915"/>
      <c r="AC72" s="915"/>
      <c r="AD72" s="915"/>
      <c r="AE72" s="915"/>
      <c r="AF72" s="915">
        <v>62</v>
      </c>
      <c r="AG72" s="915"/>
      <c r="AH72" s="915"/>
      <c r="AI72" s="915"/>
      <c r="AJ72" s="915"/>
      <c r="AK72" s="915">
        <v>25</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825</v>
      </c>
      <c r="AG88" s="926"/>
      <c r="AH88" s="926"/>
      <c r="AI88" s="926"/>
      <c r="AJ88" s="926"/>
      <c r="AK88" s="923"/>
      <c r="AL88" s="923"/>
      <c r="AM88" s="923"/>
      <c r="AN88" s="923"/>
      <c r="AO88" s="923"/>
      <c r="AP88" s="926">
        <v>2635</v>
      </c>
      <c r="AQ88" s="926"/>
      <c r="AR88" s="926"/>
      <c r="AS88" s="926"/>
      <c r="AT88" s="926"/>
      <c r="AU88" s="926">
        <v>540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313</v>
      </c>
      <c r="AG109" s="979"/>
      <c r="AH109" s="979"/>
      <c r="AI109" s="979"/>
      <c r="AJ109" s="980"/>
      <c r="AK109" s="978" t="s">
        <v>312</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313</v>
      </c>
      <c r="BW109" s="979"/>
      <c r="BX109" s="979"/>
      <c r="BY109" s="979"/>
      <c r="BZ109" s="980"/>
      <c r="CA109" s="978" t="s">
        <v>312</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313</v>
      </c>
      <c r="DM109" s="979"/>
      <c r="DN109" s="979"/>
      <c r="DO109" s="979"/>
      <c r="DP109" s="980"/>
      <c r="DQ109" s="978" t="s">
        <v>312</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735502</v>
      </c>
      <c r="AB110" s="986"/>
      <c r="AC110" s="986"/>
      <c r="AD110" s="986"/>
      <c r="AE110" s="987"/>
      <c r="AF110" s="988">
        <v>627107</v>
      </c>
      <c r="AG110" s="986"/>
      <c r="AH110" s="986"/>
      <c r="AI110" s="986"/>
      <c r="AJ110" s="987"/>
      <c r="AK110" s="988">
        <v>585803</v>
      </c>
      <c r="AL110" s="986"/>
      <c r="AM110" s="986"/>
      <c r="AN110" s="986"/>
      <c r="AO110" s="987"/>
      <c r="AP110" s="989">
        <v>14.5</v>
      </c>
      <c r="AQ110" s="990"/>
      <c r="AR110" s="990"/>
      <c r="AS110" s="990"/>
      <c r="AT110" s="991"/>
      <c r="AU110" s="992" t="s">
        <v>72</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6540898</v>
      </c>
      <c r="BR110" s="1021"/>
      <c r="BS110" s="1021"/>
      <c r="BT110" s="1021"/>
      <c r="BU110" s="1021"/>
      <c r="BV110" s="1021">
        <v>6531905</v>
      </c>
      <c r="BW110" s="1021"/>
      <c r="BX110" s="1021"/>
      <c r="BY110" s="1021"/>
      <c r="BZ110" s="1021"/>
      <c r="CA110" s="1021">
        <v>6688877</v>
      </c>
      <c r="CB110" s="1021"/>
      <c r="CC110" s="1021"/>
      <c r="CD110" s="1021"/>
      <c r="CE110" s="1021"/>
      <c r="CF110" s="1035">
        <v>165.3</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175</v>
      </c>
      <c r="DH110" s="1021"/>
      <c r="DI110" s="1021"/>
      <c r="DJ110" s="1021"/>
      <c r="DK110" s="1021"/>
      <c r="DL110" s="1021" t="s">
        <v>444</v>
      </c>
      <c r="DM110" s="1021"/>
      <c r="DN110" s="1021"/>
      <c r="DO110" s="1021"/>
      <c r="DP110" s="1021"/>
      <c r="DQ110" s="1021" t="s">
        <v>445</v>
      </c>
      <c r="DR110" s="1021"/>
      <c r="DS110" s="1021"/>
      <c r="DT110" s="1021"/>
      <c r="DU110" s="1021"/>
      <c r="DV110" s="1022" t="s">
        <v>444</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175</v>
      </c>
      <c r="AG111" s="1028"/>
      <c r="AH111" s="1028"/>
      <c r="AI111" s="1028"/>
      <c r="AJ111" s="1029"/>
      <c r="AK111" s="1030" t="s">
        <v>445</v>
      </c>
      <c r="AL111" s="1028"/>
      <c r="AM111" s="1028"/>
      <c r="AN111" s="1028"/>
      <c r="AO111" s="1029"/>
      <c r="AP111" s="1031" t="s">
        <v>175</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444</v>
      </c>
      <c r="BR111" s="1014"/>
      <c r="BS111" s="1014"/>
      <c r="BT111" s="1014"/>
      <c r="BU111" s="1014"/>
      <c r="BV111" s="1014" t="s">
        <v>175</v>
      </c>
      <c r="BW111" s="1014"/>
      <c r="BX111" s="1014"/>
      <c r="BY111" s="1014"/>
      <c r="BZ111" s="1014"/>
      <c r="CA111" s="1014" t="s">
        <v>175</v>
      </c>
      <c r="CB111" s="1014"/>
      <c r="CC111" s="1014"/>
      <c r="CD111" s="1014"/>
      <c r="CE111" s="1014"/>
      <c r="CF111" s="1008" t="s">
        <v>444</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444</v>
      </c>
      <c r="DM111" s="1014"/>
      <c r="DN111" s="1014"/>
      <c r="DO111" s="1014"/>
      <c r="DP111" s="1014"/>
      <c r="DQ111" s="1014" t="s">
        <v>444</v>
      </c>
      <c r="DR111" s="1014"/>
      <c r="DS111" s="1014"/>
      <c r="DT111" s="1014"/>
      <c r="DU111" s="1014"/>
      <c r="DV111" s="1015" t="s">
        <v>175</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13333</v>
      </c>
      <c r="AB112" s="1053"/>
      <c r="AC112" s="1053"/>
      <c r="AD112" s="1053"/>
      <c r="AE112" s="1054"/>
      <c r="AF112" s="1055">
        <v>13333</v>
      </c>
      <c r="AG112" s="1053"/>
      <c r="AH112" s="1053"/>
      <c r="AI112" s="1053"/>
      <c r="AJ112" s="1054"/>
      <c r="AK112" s="1055">
        <v>13333</v>
      </c>
      <c r="AL112" s="1053"/>
      <c r="AM112" s="1053"/>
      <c r="AN112" s="1053"/>
      <c r="AO112" s="1054"/>
      <c r="AP112" s="1056">
        <v>0.3</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4733337</v>
      </c>
      <c r="BR112" s="1014"/>
      <c r="BS112" s="1014"/>
      <c r="BT112" s="1014"/>
      <c r="BU112" s="1014"/>
      <c r="BV112" s="1014">
        <v>4298628</v>
      </c>
      <c r="BW112" s="1014"/>
      <c r="BX112" s="1014"/>
      <c r="BY112" s="1014"/>
      <c r="BZ112" s="1014"/>
      <c r="CA112" s="1014">
        <v>3819124</v>
      </c>
      <c r="CB112" s="1014"/>
      <c r="CC112" s="1014"/>
      <c r="CD112" s="1014"/>
      <c r="CE112" s="1014"/>
      <c r="CF112" s="1008">
        <v>94.4</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175</v>
      </c>
      <c r="DM112" s="1014"/>
      <c r="DN112" s="1014"/>
      <c r="DO112" s="1014"/>
      <c r="DP112" s="1014"/>
      <c r="DQ112" s="1014" t="s">
        <v>444</v>
      </c>
      <c r="DR112" s="1014"/>
      <c r="DS112" s="1014"/>
      <c r="DT112" s="1014"/>
      <c r="DU112" s="1014"/>
      <c r="DV112" s="1015" t="s">
        <v>453</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461957</v>
      </c>
      <c r="AB113" s="1028"/>
      <c r="AC113" s="1028"/>
      <c r="AD113" s="1028"/>
      <c r="AE113" s="1029"/>
      <c r="AF113" s="1030">
        <v>393781</v>
      </c>
      <c r="AG113" s="1028"/>
      <c r="AH113" s="1028"/>
      <c r="AI113" s="1028"/>
      <c r="AJ113" s="1029"/>
      <c r="AK113" s="1030">
        <v>301421</v>
      </c>
      <c r="AL113" s="1028"/>
      <c r="AM113" s="1028"/>
      <c r="AN113" s="1028"/>
      <c r="AO113" s="1029"/>
      <c r="AP113" s="1031">
        <v>7.4</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644620</v>
      </c>
      <c r="BR113" s="1014"/>
      <c r="BS113" s="1014"/>
      <c r="BT113" s="1014"/>
      <c r="BU113" s="1014"/>
      <c r="BV113" s="1014">
        <v>527977</v>
      </c>
      <c r="BW113" s="1014"/>
      <c r="BX113" s="1014"/>
      <c r="BY113" s="1014"/>
      <c r="BZ113" s="1014"/>
      <c r="CA113" s="1014">
        <v>540266</v>
      </c>
      <c r="CB113" s="1014"/>
      <c r="CC113" s="1014"/>
      <c r="CD113" s="1014"/>
      <c r="CE113" s="1014"/>
      <c r="CF113" s="1008">
        <v>13.4</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175</v>
      </c>
      <c r="DM113" s="1053"/>
      <c r="DN113" s="1053"/>
      <c r="DO113" s="1053"/>
      <c r="DP113" s="1054"/>
      <c r="DQ113" s="1055" t="s">
        <v>175</v>
      </c>
      <c r="DR113" s="1053"/>
      <c r="DS113" s="1053"/>
      <c r="DT113" s="1053"/>
      <c r="DU113" s="1054"/>
      <c r="DV113" s="1056" t="s">
        <v>444</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113790</v>
      </c>
      <c r="AB114" s="1053"/>
      <c r="AC114" s="1053"/>
      <c r="AD114" s="1053"/>
      <c r="AE114" s="1054"/>
      <c r="AF114" s="1055">
        <v>100434</v>
      </c>
      <c r="AG114" s="1053"/>
      <c r="AH114" s="1053"/>
      <c r="AI114" s="1053"/>
      <c r="AJ114" s="1054"/>
      <c r="AK114" s="1055">
        <v>100089</v>
      </c>
      <c r="AL114" s="1053"/>
      <c r="AM114" s="1053"/>
      <c r="AN114" s="1053"/>
      <c r="AO114" s="1054"/>
      <c r="AP114" s="1056">
        <v>2.5</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280305</v>
      </c>
      <c r="BR114" s="1014"/>
      <c r="BS114" s="1014"/>
      <c r="BT114" s="1014"/>
      <c r="BU114" s="1014"/>
      <c r="BV114" s="1014">
        <v>218794</v>
      </c>
      <c r="BW114" s="1014"/>
      <c r="BX114" s="1014"/>
      <c r="BY114" s="1014"/>
      <c r="BZ114" s="1014"/>
      <c r="CA114" s="1014">
        <v>205960</v>
      </c>
      <c r="CB114" s="1014"/>
      <c r="CC114" s="1014"/>
      <c r="CD114" s="1014"/>
      <c r="CE114" s="1014"/>
      <c r="CF114" s="1008">
        <v>5.0999999999999996</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175</v>
      </c>
      <c r="DH114" s="1053"/>
      <c r="DI114" s="1053"/>
      <c r="DJ114" s="1053"/>
      <c r="DK114" s="1054"/>
      <c r="DL114" s="1055" t="s">
        <v>175</v>
      </c>
      <c r="DM114" s="1053"/>
      <c r="DN114" s="1053"/>
      <c r="DO114" s="1053"/>
      <c r="DP114" s="1054"/>
      <c r="DQ114" s="1055" t="s">
        <v>444</v>
      </c>
      <c r="DR114" s="1053"/>
      <c r="DS114" s="1053"/>
      <c r="DT114" s="1053"/>
      <c r="DU114" s="1054"/>
      <c r="DV114" s="1056" t="s">
        <v>444</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326</v>
      </c>
      <c r="AB115" s="1028"/>
      <c r="AC115" s="1028"/>
      <c r="AD115" s="1028"/>
      <c r="AE115" s="1029"/>
      <c r="AF115" s="1030">
        <v>220</v>
      </c>
      <c r="AG115" s="1028"/>
      <c r="AH115" s="1028"/>
      <c r="AI115" s="1028"/>
      <c r="AJ115" s="1029"/>
      <c r="AK115" s="1030" t="s">
        <v>444</v>
      </c>
      <c r="AL115" s="1028"/>
      <c r="AM115" s="1028"/>
      <c r="AN115" s="1028"/>
      <c r="AO115" s="1029"/>
      <c r="AP115" s="1031" t="s">
        <v>444</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444</v>
      </c>
      <c r="BW115" s="1014"/>
      <c r="BX115" s="1014"/>
      <c r="BY115" s="1014"/>
      <c r="BZ115" s="1014"/>
      <c r="CA115" s="1014" t="s">
        <v>444</v>
      </c>
      <c r="CB115" s="1014"/>
      <c r="CC115" s="1014"/>
      <c r="CD115" s="1014"/>
      <c r="CE115" s="1014"/>
      <c r="CF115" s="1008" t="s">
        <v>444</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175</v>
      </c>
      <c r="DH115" s="1053"/>
      <c r="DI115" s="1053"/>
      <c r="DJ115" s="1053"/>
      <c r="DK115" s="1054"/>
      <c r="DL115" s="1055" t="s">
        <v>175</v>
      </c>
      <c r="DM115" s="1053"/>
      <c r="DN115" s="1053"/>
      <c r="DO115" s="1053"/>
      <c r="DP115" s="1054"/>
      <c r="DQ115" s="1055" t="s">
        <v>175</v>
      </c>
      <c r="DR115" s="1053"/>
      <c r="DS115" s="1053"/>
      <c r="DT115" s="1053"/>
      <c r="DU115" s="1054"/>
      <c r="DV115" s="1056" t="s">
        <v>175</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175</v>
      </c>
      <c r="AB116" s="1053"/>
      <c r="AC116" s="1053"/>
      <c r="AD116" s="1053"/>
      <c r="AE116" s="1054"/>
      <c r="AF116" s="1055">
        <v>54</v>
      </c>
      <c r="AG116" s="1053"/>
      <c r="AH116" s="1053"/>
      <c r="AI116" s="1053"/>
      <c r="AJ116" s="1054"/>
      <c r="AK116" s="1055" t="s">
        <v>444</v>
      </c>
      <c r="AL116" s="1053"/>
      <c r="AM116" s="1053"/>
      <c r="AN116" s="1053"/>
      <c r="AO116" s="1054"/>
      <c r="AP116" s="1056" t="s">
        <v>444</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175</v>
      </c>
      <c r="BR116" s="1014"/>
      <c r="BS116" s="1014"/>
      <c r="BT116" s="1014"/>
      <c r="BU116" s="1014"/>
      <c r="BV116" s="1014" t="s">
        <v>175</v>
      </c>
      <c r="BW116" s="1014"/>
      <c r="BX116" s="1014"/>
      <c r="BY116" s="1014"/>
      <c r="BZ116" s="1014"/>
      <c r="CA116" s="1014" t="s">
        <v>444</v>
      </c>
      <c r="CB116" s="1014"/>
      <c r="CC116" s="1014"/>
      <c r="CD116" s="1014"/>
      <c r="CE116" s="1014"/>
      <c r="CF116" s="1008" t="s">
        <v>453</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444</v>
      </c>
      <c r="DM116" s="1053"/>
      <c r="DN116" s="1053"/>
      <c r="DO116" s="1053"/>
      <c r="DP116" s="1054"/>
      <c r="DQ116" s="1055" t="s">
        <v>444</v>
      </c>
      <c r="DR116" s="1053"/>
      <c r="DS116" s="1053"/>
      <c r="DT116" s="1053"/>
      <c r="DU116" s="1054"/>
      <c r="DV116" s="1056" t="s">
        <v>444</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1324908</v>
      </c>
      <c r="AB117" s="1071"/>
      <c r="AC117" s="1071"/>
      <c r="AD117" s="1071"/>
      <c r="AE117" s="1072"/>
      <c r="AF117" s="1073">
        <v>1134929</v>
      </c>
      <c r="AG117" s="1071"/>
      <c r="AH117" s="1071"/>
      <c r="AI117" s="1071"/>
      <c r="AJ117" s="1072"/>
      <c r="AK117" s="1073">
        <v>1000646</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445</v>
      </c>
      <c r="BW117" s="1014"/>
      <c r="BX117" s="1014"/>
      <c r="BY117" s="1014"/>
      <c r="BZ117" s="1014"/>
      <c r="CA117" s="1014" t="s">
        <v>175</v>
      </c>
      <c r="CB117" s="1014"/>
      <c r="CC117" s="1014"/>
      <c r="CD117" s="1014"/>
      <c r="CE117" s="1014"/>
      <c r="CF117" s="1008" t="s">
        <v>445</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445</v>
      </c>
      <c r="DH117" s="1053"/>
      <c r="DI117" s="1053"/>
      <c r="DJ117" s="1053"/>
      <c r="DK117" s="1054"/>
      <c r="DL117" s="1055" t="s">
        <v>175</v>
      </c>
      <c r="DM117" s="1053"/>
      <c r="DN117" s="1053"/>
      <c r="DO117" s="1053"/>
      <c r="DP117" s="1054"/>
      <c r="DQ117" s="1055" t="s">
        <v>445</v>
      </c>
      <c r="DR117" s="1053"/>
      <c r="DS117" s="1053"/>
      <c r="DT117" s="1053"/>
      <c r="DU117" s="1054"/>
      <c r="DV117" s="1056" t="s">
        <v>445</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313</v>
      </c>
      <c r="AG118" s="979"/>
      <c r="AH118" s="979"/>
      <c r="AI118" s="979"/>
      <c r="AJ118" s="980"/>
      <c r="AK118" s="978" t="s">
        <v>312</v>
      </c>
      <c r="AL118" s="979"/>
      <c r="AM118" s="979"/>
      <c r="AN118" s="979"/>
      <c r="AO118" s="980"/>
      <c r="AP118" s="1065" t="s">
        <v>438</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175</v>
      </c>
      <c r="BR118" s="1092"/>
      <c r="BS118" s="1092"/>
      <c r="BT118" s="1092"/>
      <c r="BU118" s="1092"/>
      <c r="BV118" s="1092" t="s">
        <v>175</v>
      </c>
      <c r="BW118" s="1092"/>
      <c r="BX118" s="1092"/>
      <c r="BY118" s="1092"/>
      <c r="BZ118" s="1092"/>
      <c r="CA118" s="1092" t="s">
        <v>175</v>
      </c>
      <c r="CB118" s="1092"/>
      <c r="CC118" s="1092"/>
      <c r="CD118" s="1092"/>
      <c r="CE118" s="1092"/>
      <c r="CF118" s="1008" t="s">
        <v>175</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175</v>
      </c>
      <c r="DH118" s="1053"/>
      <c r="DI118" s="1053"/>
      <c r="DJ118" s="1053"/>
      <c r="DK118" s="1054"/>
      <c r="DL118" s="1055" t="s">
        <v>175</v>
      </c>
      <c r="DM118" s="1053"/>
      <c r="DN118" s="1053"/>
      <c r="DO118" s="1053"/>
      <c r="DP118" s="1054"/>
      <c r="DQ118" s="1055" t="s">
        <v>175</v>
      </c>
      <c r="DR118" s="1053"/>
      <c r="DS118" s="1053"/>
      <c r="DT118" s="1053"/>
      <c r="DU118" s="1054"/>
      <c r="DV118" s="1056" t="s">
        <v>175</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175</v>
      </c>
      <c r="AB119" s="986"/>
      <c r="AC119" s="986"/>
      <c r="AD119" s="986"/>
      <c r="AE119" s="987"/>
      <c r="AF119" s="988" t="s">
        <v>445</v>
      </c>
      <c r="AG119" s="986"/>
      <c r="AH119" s="986"/>
      <c r="AI119" s="986"/>
      <c r="AJ119" s="987"/>
      <c r="AK119" s="988" t="s">
        <v>175</v>
      </c>
      <c r="AL119" s="986"/>
      <c r="AM119" s="986"/>
      <c r="AN119" s="986"/>
      <c r="AO119" s="987"/>
      <c r="AP119" s="989" t="s">
        <v>175</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471</v>
      </c>
      <c r="BP119" s="1100"/>
      <c r="BQ119" s="1091">
        <v>12199160</v>
      </c>
      <c r="BR119" s="1092"/>
      <c r="BS119" s="1092"/>
      <c r="BT119" s="1092"/>
      <c r="BU119" s="1092"/>
      <c r="BV119" s="1092">
        <v>11577304</v>
      </c>
      <c r="BW119" s="1092"/>
      <c r="BX119" s="1092"/>
      <c r="BY119" s="1092"/>
      <c r="BZ119" s="1092"/>
      <c r="CA119" s="1092">
        <v>11254227</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445</v>
      </c>
      <c r="DH119" s="1078"/>
      <c r="DI119" s="1078"/>
      <c r="DJ119" s="1078"/>
      <c r="DK119" s="1079"/>
      <c r="DL119" s="1077" t="s">
        <v>445</v>
      </c>
      <c r="DM119" s="1078"/>
      <c r="DN119" s="1078"/>
      <c r="DO119" s="1078"/>
      <c r="DP119" s="1079"/>
      <c r="DQ119" s="1077" t="s">
        <v>445</v>
      </c>
      <c r="DR119" s="1078"/>
      <c r="DS119" s="1078"/>
      <c r="DT119" s="1078"/>
      <c r="DU119" s="1079"/>
      <c r="DV119" s="1080" t="s">
        <v>445</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445</v>
      </c>
      <c r="AB120" s="1053"/>
      <c r="AC120" s="1053"/>
      <c r="AD120" s="1053"/>
      <c r="AE120" s="1054"/>
      <c r="AF120" s="1055" t="s">
        <v>445</v>
      </c>
      <c r="AG120" s="1053"/>
      <c r="AH120" s="1053"/>
      <c r="AI120" s="1053"/>
      <c r="AJ120" s="1054"/>
      <c r="AK120" s="1055" t="s">
        <v>445</v>
      </c>
      <c r="AL120" s="1053"/>
      <c r="AM120" s="1053"/>
      <c r="AN120" s="1053"/>
      <c r="AO120" s="1054"/>
      <c r="AP120" s="1056" t="s">
        <v>445</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1839444</v>
      </c>
      <c r="BR120" s="1021"/>
      <c r="BS120" s="1021"/>
      <c r="BT120" s="1021"/>
      <c r="BU120" s="1021"/>
      <c r="BV120" s="1021">
        <v>1731016</v>
      </c>
      <c r="BW120" s="1021"/>
      <c r="BX120" s="1021"/>
      <c r="BY120" s="1021"/>
      <c r="BZ120" s="1021"/>
      <c r="CA120" s="1021">
        <v>2064792</v>
      </c>
      <c r="CB120" s="1021"/>
      <c r="CC120" s="1021"/>
      <c r="CD120" s="1021"/>
      <c r="CE120" s="1021"/>
      <c r="CF120" s="1035">
        <v>51</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t="s">
        <v>445</v>
      </c>
      <c r="DH120" s="1021"/>
      <c r="DI120" s="1021"/>
      <c r="DJ120" s="1021"/>
      <c r="DK120" s="1021"/>
      <c r="DL120" s="1021">
        <v>2751468</v>
      </c>
      <c r="DM120" s="1021"/>
      <c r="DN120" s="1021"/>
      <c r="DO120" s="1021"/>
      <c r="DP120" s="1021"/>
      <c r="DQ120" s="1021">
        <v>2365264</v>
      </c>
      <c r="DR120" s="1021"/>
      <c r="DS120" s="1021"/>
      <c r="DT120" s="1021"/>
      <c r="DU120" s="1021"/>
      <c r="DV120" s="1022">
        <v>58.5</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445</v>
      </c>
      <c r="AB121" s="1053"/>
      <c r="AC121" s="1053"/>
      <c r="AD121" s="1053"/>
      <c r="AE121" s="1054"/>
      <c r="AF121" s="1055" t="s">
        <v>445</v>
      </c>
      <c r="AG121" s="1053"/>
      <c r="AH121" s="1053"/>
      <c r="AI121" s="1053"/>
      <c r="AJ121" s="1054"/>
      <c r="AK121" s="1055" t="s">
        <v>445</v>
      </c>
      <c r="AL121" s="1053"/>
      <c r="AM121" s="1053"/>
      <c r="AN121" s="1053"/>
      <c r="AO121" s="1054"/>
      <c r="AP121" s="1056" t="s">
        <v>445</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394388</v>
      </c>
      <c r="BR121" s="1014"/>
      <c r="BS121" s="1014"/>
      <c r="BT121" s="1014"/>
      <c r="BU121" s="1014"/>
      <c r="BV121" s="1014">
        <v>343305</v>
      </c>
      <c r="BW121" s="1014"/>
      <c r="BX121" s="1014"/>
      <c r="BY121" s="1014"/>
      <c r="BZ121" s="1014"/>
      <c r="CA121" s="1014">
        <v>307626</v>
      </c>
      <c r="CB121" s="1014"/>
      <c r="CC121" s="1014"/>
      <c r="CD121" s="1014"/>
      <c r="CE121" s="1014"/>
      <c r="CF121" s="1008">
        <v>7.6</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t="s">
        <v>445</v>
      </c>
      <c r="DH121" s="1014"/>
      <c r="DI121" s="1014"/>
      <c r="DJ121" s="1014"/>
      <c r="DK121" s="1014"/>
      <c r="DL121" s="1014">
        <v>1031575</v>
      </c>
      <c r="DM121" s="1014"/>
      <c r="DN121" s="1014"/>
      <c r="DO121" s="1014"/>
      <c r="DP121" s="1014"/>
      <c r="DQ121" s="1014">
        <v>997915</v>
      </c>
      <c r="DR121" s="1014"/>
      <c r="DS121" s="1014"/>
      <c r="DT121" s="1014"/>
      <c r="DU121" s="1014"/>
      <c r="DV121" s="1015">
        <v>24.7</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445</v>
      </c>
      <c r="AG122" s="1053"/>
      <c r="AH122" s="1053"/>
      <c r="AI122" s="1053"/>
      <c r="AJ122" s="1054"/>
      <c r="AK122" s="1055" t="s">
        <v>175</v>
      </c>
      <c r="AL122" s="1053"/>
      <c r="AM122" s="1053"/>
      <c r="AN122" s="1053"/>
      <c r="AO122" s="1054"/>
      <c r="AP122" s="1056" t="s">
        <v>445</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7285985</v>
      </c>
      <c r="BR122" s="1092"/>
      <c r="BS122" s="1092"/>
      <c r="BT122" s="1092"/>
      <c r="BU122" s="1092"/>
      <c r="BV122" s="1092">
        <v>7090254</v>
      </c>
      <c r="BW122" s="1092"/>
      <c r="BX122" s="1092"/>
      <c r="BY122" s="1092"/>
      <c r="BZ122" s="1092"/>
      <c r="CA122" s="1092">
        <v>6762103</v>
      </c>
      <c r="CB122" s="1092"/>
      <c r="CC122" s="1092"/>
      <c r="CD122" s="1092"/>
      <c r="CE122" s="1092"/>
      <c r="CF122" s="1112">
        <v>167.1</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608791</v>
      </c>
      <c r="DH122" s="1014"/>
      <c r="DI122" s="1014"/>
      <c r="DJ122" s="1014"/>
      <c r="DK122" s="1014"/>
      <c r="DL122" s="1014">
        <v>514820</v>
      </c>
      <c r="DM122" s="1014"/>
      <c r="DN122" s="1014"/>
      <c r="DO122" s="1014"/>
      <c r="DP122" s="1014"/>
      <c r="DQ122" s="1014">
        <v>454807</v>
      </c>
      <c r="DR122" s="1014"/>
      <c r="DS122" s="1014"/>
      <c r="DT122" s="1014"/>
      <c r="DU122" s="1014"/>
      <c r="DV122" s="1015">
        <v>11.2</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481</v>
      </c>
      <c r="AB123" s="1053"/>
      <c r="AC123" s="1053"/>
      <c r="AD123" s="1053"/>
      <c r="AE123" s="1054"/>
      <c r="AF123" s="1055" t="s">
        <v>175</v>
      </c>
      <c r="AG123" s="1053"/>
      <c r="AH123" s="1053"/>
      <c r="AI123" s="1053"/>
      <c r="AJ123" s="1054"/>
      <c r="AK123" s="1055" t="s">
        <v>482</v>
      </c>
      <c r="AL123" s="1053"/>
      <c r="AM123" s="1053"/>
      <c r="AN123" s="1053"/>
      <c r="AO123" s="1054"/>
      <c r="AP123" s="1056" t="s">
        <v>175</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483</v>
      </c>
      <c r="BP123" s="1100"/>
      <c r="BQ123" s="1159">
        <v>9519817</v>
      </c>
      <c r="BR123" s="1160"/>
      <c r="BS123" s="1160"/>
      <c r="BT123" s="1160"/>
      <c r="BU123" s="1160"/>
      <c r="BV123" s="1160">
        <v>9164575</v>
      </c>
      <c r="BW123" s="1160"/>
      <c r="BX123" s="1160"/>
      <c r="BY123" s="1160"/>
      <c r="BZ123" s="1160"/>
      <c r="CA123" s="1160">
        <v>9134521</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175</v>
      </c>
      <c r="DH123" s="1053"/>
      <c r="DI123" s="1053"/>
      <c r="DJ123" s="1053"/>
      <c r="DK123" s="1054"/>
      <c r="DL123" s="1055">
        <v>765</v>
      </c>
      <c r="DM123" s="1053"/>
      <c r="DN123" s="1053"/>
      <c r="DO123" s="1053"/>
      <c r="DP123" s="1054"/>
      <c r="DQ123" s="1055">
        <v>1138</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481</v>
      </c>
      <c r="AG124" s="1053"/>
      <c r="AH124" s="1053"/>
      <c r="AI124" s="1053"/>
      <c r="AJ124" s="1054"/>
      <c r="AK124" s="1055" t="s">
        <v>175</v>
      </c>
      <c r="AL124" s="1053"/>
      <c r="AM124" s="1053"/>
      <c r="AN124" s="1053"/>
      <c r="AO124" s="1054"/>
      <c r="AP124" s="1056" t="s">
        <v>175</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66.3</v>
      </c>
      <c r="BR124" s="1122"/>
      <c r="BS124" s="1122"/>
      <c r="BT124" s="1122"/>
      <c r="BU124" s="1122"/>
      <c r="BV124" s="1122">
        <v>59.6</v>
      </c>
      <c r="BW124" s="1122"/>
      <c r="BX124" s="1122"/>
      <c r="BY124" s="1122"/>
      <c r="BZ124" s="1122"/>
      <c r="CA124" s="1122">
        <v>52.3</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4124546</v>
      </c>
      <c r="DH124" s="1078"/>
      <c r="DI124" s="1078"/>
      <c r="DJ124" s="1078"/>
      <c r="DK124" s="1079"/>
      <c r="DL124" s="1077" t="s">
        <v>175</v>
      </c>
      <c r="DM124" s="1078"/>
      <c r="DN124" s="1078"/>
      <c r="DO124" s="1078"/>
      <c r="DP124" s="1079"/>
      <c r="DQ124" s="1077" t="s">
        <v>175</v>
      </c>
      <c r="DR124" s="1078"/>
      <c r="DS124" s="1078"/>
      <c r="DT124" s="1078"/>
      <c r="DU124" s="1079"/>
      <c r="DV124" s="1080" t="s">
        <v>481</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175</v>
      </c>
      <c r="AB125" s="1053"/>
      <c r="AC125" s="1053"/>
      <c r="AD125" s="1053"/>
      <c r="AE125" s="1054"/>
      <c r="AF125" s="1055" t="s">
        <v>175</v>
      </c>
      <c r="AG125" s="1053"/>
      <c r="AH125" s="1053"/>
      <c r="AI125" s="1053"/>
      <c r="AJ125" s="1054"/>
      <c r="AK125" s="1055" t="s">
        <v>175</v>
      </c>
      <c r="AL125" s="1053"/>
      <c r="AM125" s="1053"/>
      <c r="AN125" s="1053"/>
      <c r="AO125" s="1054"/>
      <c r="AP125" s="1056" t="s">
        <v>482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481</v>
      </c>
      <c r="DH125" s="1021"/>
      <c r="DI125" s="1021"/>
      <c r="DJ125" s="1021"/>
      <c r="DK125" s="1021"/>
      <c r="DL125" s="1021" t="s">
        <v>481</v>
      </c>
      <c r="DM125" s="1021"/>
      <c r="DN125" s="1021"/>
      <c r="DO125" s="1021"/>
      <c r="DP125" s="1021"/>
      <c r="DQ125" s="1021" t="s">
        <v>175</v>
      </c>
      <c r="DR125" s="1021"/>
      <c r="DS125" s="1021"/>
      <c r="DT125" s="1021"/>
      <c r="DU125" s="1021"/>
      <c r="DV125" s="1022" t="s">
        <v>175</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481</v>
      </c>
      <c r="AB126" s="1053"/>
      <c r="AC126" s="1053"/>
      <c r="AD126" s="1053"/>
      <c r="AE126" s="1054"/>
      <c r="AF126" s="1055" t="s">
        <v>175</v>
      </c>
      <c r="AG126" s="1053"/>
      <c r="AH126" s="1053"/>
      <c r="AI126" s="1053"/>
      <c r="AJ126" s="1054"/>
      <c r="AK126" s="1055" t="s">
        <v>444</v>
      </c>
      <c r="AL126" s="1053"/>
      <c r="AM126" s="1053"/>
      <c r="AN126" s="1053"/>
      <c r="AO126" s="1054"/>
      <c r="AP126" s="1056" t="s">
        <v>481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175</v>
      </c>
      <c r="DH126" s="1014"/>
      <c r="DI126" s="1014"/>
      <c r="DJ126" s="1014"/>
      <c r="DK126" s="1014"/>
      <c r="DL126" s="1014" t="s">
        <v>175</v>
      </c>
      <c r="DM126" s="1014"/>
      <c r="DN126" s="1014"/>
      <c r="DO126" s="1014"/>
      <c r="DP126" s="1014"/>
      <c r="DQ126" s="1014" t="s">
        <v>175</v>
      </c>
      <c r="DR126" s="1014"/>
      <c r="DS126" s="1014"/>
      <c r="DT126" s="1014"/>
      <c r="DU126" s="1014"/>
      <c r="DV126" s="1015" t="s">
        <v>175</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326</v>
      </c>
      <c r="AB127" s="1053"/>
      <c r="AC127" s="1053"/>
      <c r="AD127" s="1053"/>
      <c r="AE127" s="1054"/>
      <c r="AF127" s="1055">
        <v>220</v>
      </c>
      <c r="AG127" s="1053"/>
      <c r="AH127" s="1053"/>
      <c r="AI127" s="1053"/>
      <c r="AJ127" s="1054"/>
      <c r="AK127" s="1055" t="s">
        <v>175</v>
      </c>
      <c r="AL127" s="1053"/>
      <c r="AM127" s="1053"/>
      <c r="AN127" s="1053"/>
      <c r="AO127" s="1054"/>
      <c r="AP127" s="1056" t="s">
        <v>444</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175</v>
      </c>
      <c r="DH127" s="1014"/>
      <c r="DI127" s="1014"/>
      <c r="DJ127" s="1014"/>
      <c r="DK127" s="1014"/>
      <c r="DL127" s="1014" t="s">
        <v>175</v>
      </c>
      <c r="DM127" s="1014"/>
      <c r="DN127" s="1014"/>
      <c r="DO127" s="1014"/>
      <c r="DP127" s="1014"/>
      <c r="DQ127" s="1014" t="s">
        <v>175</v>
      </c>
      <c r="DR127" s="1014"/>
      <c r="DS127" s="1014"/>
      <c r="DT127" s="1014"/>
      <c r="DU127" s="1014"/>
      <c r="DV127" s="1015" t="s">
        <v>481</v>
      </c>
      <c r="DW127" s="1015"/>
      <c r="DX127" s="1015"/>
      <c r="DY127" s="1015"/>
      <c r="DZ127" s="1016"/>
    </row>
    <row r="128" spans="1:130" s="247"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56794</v>
      </c>
      <c r="AB128" s="1142"/>
      <c r="AC128" s="1142"/>
      <c r="AD128" s="1142"/>
      <c r="AE128" s="1143"/>
      <c r="AF128" s="1144">
        <v>34851</v>
      </c>
      <c r="AG128" s="1142"/>
      <c r="AH128" s="1142"/>
      <c r="AI128" s="1142"/>
      <c r="AJ128" s="1143"/>
      <c r="AK128" s="1144">
        <v>40571</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175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175</v>
      </c>
      <c r="DH128" s="1134"/>
      <c r="DI128" s="1134"/>
      <c r="DJ128" s="1134"/>
      <c r="DK128" s="1134"/>
      <c r="DL128" s="1134" t="s">
        <v>175</v>
      </c>
      <c r="DM128" s="1134"/>
      <c r="DN128" s="1134"/>
      <c r="DO128" s="1134"/>
      <c r="DP128" s="1134"/>
      <c r="DQ128" s="1134" t="s">
        <v>175</v>
      </c>
      <c r="DR128" s="1134"/>
      <c r="DS128" s="1134"/>
      <c r="DT128" s="1134"/>
      <c r="DU128" s="1134"/>
      <c r="DV128" s="1135" t="s">
        <v>481</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4784941</v>
      </c>
      <c r="AB129" s="1053"/>
      <c r="AC129" s="1053"/>
      <c r="AD129" s="1053"/>
      <c r="AE129" s="1054"/>
      <c r="AF129" s="1055">
        <v>4704084</v>
      </c>
      <c r="AG129" s="1053"/>
      <c r="AH129" s="1053"/>
      <c r="AI129" s="1053"/>
      <c r="AJ129" s="1054"/>
      <c r="AK129" s="1055">
        <v>4691473</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175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748735</v>
      </c>
      <c r="AB130" s="1053"/>
      <c r="AC130" s="1053"/>
      <c r="AD130" s="1053"/>
      <c r="AE130" s="1054"/>
      <c r="AF130" s="1055">
        <v>659500</v>
      </c>
      <c r="AG130" s="1053"/>
      <c r="AH130" s="1053"/>
      <c r="AI130" s="1053"/>
      <c r="AJ130" s="1054"/>
      <c r="AK130" s="1055">
        <v>645509</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10.5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4036206</v>
      </c>
      <c r="AB131" s="1078"/>
      <c r="AC131" s="1078"/>
      <c r="AD131" s="1078"/>
      <c r="AE131" s="1079"/>
      <c r="AF131" s="1077">
        <v>4044584</v>
      </c>
      <c r="AG131" s="1078"/>
      <c r="AH131" s="1078"/>
      <c r="AI131" s="1078"/>
      <c r="AJ131" s="1079"/>
      <c r="AK131" s="1077">
        <v>4045964</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v>52.3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12.8680003</v>
      </c>
      <c r="AB132" s="1194"/>
      <c r="AC132" s="1194"/>
      <c r="AD132" s="1194"/>
      <c r="AE132" s="1195"/>
      <c r="AF132" s="1196">
        <v>10.893036220000001</v>
      </c>
      <c r="AG132" s="1194"/>
      <c r="AH132" s="1194"/>
      <c r="AI132" s="1194"/>
      <c r="AJ132" s="1195"/>
      <c r="AK132" s="1196">
        <v>7.774809662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12.6</v>
      </c>
      <c r="AB133" s="1177"/>
      <c r="AC133" s="1177"/>
      <c r="AD133" s="1177"/>
      <c r="AE133" s="1178"/>
      <c r="AF133" s="1176">
        <v>12.1</v>
      </c>
      <c r="AG133" s="1177"/>
      <c r="AH133" s="1177"/>
      <c r="AI133" s="1177"/>
      <c r="AJ133" s="1178"/>
      <c r="AK133" s="1176">
        <v>10.5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3NAuRbCsM85weRqBlkUYk2iRYJqpz9MLw3FygTbYMEO0Fg+G4e+Cr5dy63woUy1wJvrk89W9ej0ZgARBJaYF4w==" saltValue="KoO0HaYTX1UKWpR6J+bx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39370078740157483" right="0.39370078740157483" top="0.98425196850393704" bottom="0.98425196850393704"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B61"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xbnDfSqMJt0Ey8/l/ICimoq6bxs8Cwf0QYWdaxTYW6cuvqy5gtV3hfoDAT2YP1fTdYM2qS/j3cLRfNMLIZmLg==" saltValue="uOVxs29hVydNlutItS6xTQ==" spinCount="100000" sheet="1" objects="1" scenarios="1"/>
  <dataConsolidate/>
  <phoneticPr fontId="2"/>
  <printOptions horizontalCentered="1" verticalCentered="1"/>
  <pageMargins left="0.98425196850393704" right="0.98425196850393704" top="0" bottom="0" header="0" footer="0"/>
  <pageSetup paperSize="8" scale="57"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M1"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Pc3jPRbvF6ovG+RbVRIUMekiinzX74+NLyHXTmbEBK1rYSYsP+hjLpfUVGHouWyKa2nSxOpRe71pl4TFkD7HA==" saltValue="+uLbwPqaQfKcGzgKKJm7lg==" spinCount="100000" sheet="1" objects="1" scenarios="1"/>
  <dataConsolidate/>
  <phoneticPr fontId="2"/>
  <printOptions horizontalCentered="1" verticalCentered="1"/>
  <pageMargins left="0.98425196850393704" right="0.98425196850393704" top="0" bottom="0" header="0" footer="0"/>
  <pageSetup paperSize="8" scale="62"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O16"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1207942</v>
      </c>
      <c r="AP9" s="313">
        <v>75923</v>
      </c>
      <c r="AQ9" s="314">
        <v>82973</v>
      </c>
      <c r="AR9" s="315">
        <v>-8.5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121654</v>
      </c>
      <c r="AP10" s="316">
        <v>7646</v>
      </c>
      <c r="AQ10" s="317">
        <v>9241</v>
      </c>
      <c r="AR10" s="318">
        <v>-17.3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183712</v>
      </c>
      <c r="AP11" s="316">
        <v>11547</v>
      </c>
      <c r="AQ11" s="317">
        <v>11673</v>
      </c>
      <c r="AR11" s="318">
        <v>-1.1000000000000001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v>40288</v>
      </c>
      <c r="AP12" s="316">
        <v>2532</v>
      </c>
      <c r="AQ12" s="317">
        <v>931</v>
      </c>
      <c r="AR12" s="318">
        <v>172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48087</v>
      </c>
      <c r="AP14" s="316">
        <v>3022</v>
      </c>
      <c r="AQ14" s="317">
        <v>3875</v>
      </c>
      <c r="AR14" s="318">
        <v>-22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t="s">
        <v>523</v>
      </c>
      <c r="AP15" s="316" t="s">
        <v>523</v>
      </c>
      <c r="AQ15" s="317">
        <v>1738</v>
      </c>
      <c r="AR15" s="318" t="s">
        <v>523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-69633</v>
      </c>
      <c r="AP16" s="316">
        <v>-4377</v>
      </c>
      <c r="AQ16" s="317">
        <v>-7403</v>
      </c>
      <c r="AR16" s="318">
        <v>-40.9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1532050</v>
      </c>
      <c r="AP17" s="316">
        <v>96295</v>
      </c>
      <c r="AQ17" s="317">
        <v>103027</v>
      </c>
      <c r="AR17" s="318">
        <v>-6.5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9.74</v>
      </c>
      <c r="AP21" s="329">
        <v>9.67</v>
      </c>
      <c r="AQ21" s="330">
        <v>7.0000000000000007E-2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94.4</v>
      </c>
      <c r="AP22" s="334">
        <v>96.6</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585803</v>
      </c>
      <c r="AP32" s="343">
        <v>36820</v>
      </c>
      <c r="AQ32" s="344">
        <v>54693</v>
      </c>
      <c r="AR32" s="345">
        <v>-32.700000000000003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v>13333</v>
      </c>
      <c r="AP34" s="343">
        <v>838</v>
      </c>
      <c r="AQ34" s="344">
        <v>70</v>
      </c>
      <c r="AR34" s="345">
        <v>1097.0999999999999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301421</v>
      </c>
      <c r="AP35" s="343">
        <v>18945</v>
      </c>
      <c r="AQ35" s="344">
        <v>20300</v>
      </c>
      <c r="AR35" s="345">
        <v>-6.7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100089</v>
      </c>
      <c r="AP36" s="343">
        <v>6291</v>
      </c>
      <c r="AQ36" s="344">
        <v>3708</v>
      </c>
      <c r="AR36" s="345">
        <v>69.7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t="s">
        <v>523</v>
      </c>
      <c r="AP37" s="343" t="s">
        <v>523</v>
      </c>
      <c r="AQ37" s="344">
        <v>3144</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523</v>
      </c>
      <c r="AP38" s="346" t="s">
        <v>523</v>
      </c>
      <c r="AQ38" s="347">
        <v>5</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-40571</v>
      </c>
      <c r="AP39" s="343">
        <v>-2550</v>
      </c>
      <c r="AQ39" s="344">
        <v>-4732</v>
      </c>
      <c r="AR39" s="345">
        <v>-46.1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-645509</v>
      </c>
      <c r="AP40" s="343">
        <v>-40573</v>
      </c>
      <c r="AQ40" s="344">
        <v>-54327</v>
      </c>
      <c r="AR40" s="345">
        <v>-25.3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314566</v>
      </c>
      <c r="AP41" s="343">
        <v>19772</v>
      </c>
      <c r="AQ41" s="344">
        <v>22860</v>
      </c>
      <c r="AR41" s="345">
        <v>-13.5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842381</v>
      </c>
      <c r="AN51" s="365">
        <v>49599</v>
      </c>
      <c r="AO51" s="366">
        <v>-42.2</v>
      </c>
      <c r="AP51" s="367">
        <v>77577</v>
      </c>
      <c r="AQ51" s="368">
        <v>-11.4</v>
      </c>
      <c r="AR51" s="369">
        <v>-30.8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561777</v>
      </c>
      <c r="AN52" s="373">
        <v>33077</v>
      </c>
      <c r="AO52" s="374">
        <v>70.3</v>
      </c>
      <c r="AP52" s="375">
        <v>40870</v>
      </c>
      <c r="AQ52" s="376">
        <v>-7.1</v>
      </c>
      <c r="AR52" s="377">
        <v>77.400000000000006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632702</v>
      </c>
      <c r="AN53" s="365">
        <v>37733</v>
      </c>
      <c r="AO53" s="366">
        <v>-23.9</v>
      </c>
      <c r="AP53" s="367">
        <v>115123</v>
      </c>
      <c r="AQ53" s="368">
        <v>48.4</v>
      </c>
      <c r="AR53" s="369">
        <v>-72.3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397467</v>
      </c>
      <c r="AN54" s="373">
        <v>23704</v>
      </c>
      <c r="AO54" s="374">
        <v>-28.3</v>
      </c>
      <c r="AP54" s="375">
        <v>46026</v>
      </c>
      <c r="AQ54" s="376">
        <v>12.6</v>
      </c>
      <c r="AR54" s="377">
        <v>-40.9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797823</v>
      </c>
      <c r="AN55" s="365">
        <v>48085</v>
      </c>
      <c r="AO55" s="366">
        <v>27.4</v>
      </c>
      <c r="AP55" s="367">
        <v>98899</v>
      </c>
      <c r="AQ55" s="368">
        <v>-14.1</v>
      </c>
      <c r="AR55" s="369">
        <v>41.5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441281</v>
      </c>
      <c r="AN56" s="373">
        <v>26596</v>
      </c>
      <c r="AO56" s="374">
        <v>12.2</v>
      </c>
      <c r="AP56" s="375">
        <v>43734</v>
      </c>
      <c r="AQ56" s="376">
        <v>-5</v>
      </c>
      <c r="AR56" s="377">
        <v>17.2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347721</v>
      </c>
      <c r="AN57" s="365">
        <v>21352</v>
      </c>
      <c r="AO57" s="366">
        <v>-55.6</v>
      </c>
      <c r="AP57" s="367">
        <v>96462</v>
      </c>
      <c r="AQ57" s="368">
        <v>-2.5</v>
      </c>
      <c r="AR57" s="369">
        <v>-53.1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194954</v>
      </c>
      <c r="AN58" s="373">
        <v>11971</v>
      </c>
      <c r="AO58" s="374">
        <v>-55</v>
      </c>
      <c r="AP58" s="375">
        <v>39886</v>
      </c>
      <c r="AQ58" s="376">
        <v>-8.8000000000000007</v>
      </c>
      <c r="AR58" s="377">
        <v>-46.2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935650</v>
      </c>
      <c r="AN59" s="365">
        <v>58809</v>
      </c>
      <c r="AO59" s="366">
        <v>175.4</v>
      </c>
      <c r="AP59" s="367">
        <v>83103</v>
      </c>
      <c r="AQ59" s="368">
        <v>-13.8</v>
      </c>
      <c r="AR59" s="369">
        <v>189.2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504798</v>
      </c>
      <c r="AN60" s="373">
        <v>31728</v>
      </c>
      <c r="AO60" s="374">
        <v>165</v>
      </c>
      <c r="AP60" s="375">
        <v>41378</v>
      </c>
      <c r="AQ60" s="376">
        <v>3.7</v>
      </c>
      <c r="AR60" s="377">
        <v>161.30000000000001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711255</v>
      </c>
      <c r="AN61" s="380">
        <v>43116</v>
      </c>
      <c r="AO61" s="381">
        <v>16.2</v>
      </c>
      <c r="AP61" s="382">
        <v>94233</v>
      </c>
      <c r="AQ61" s="383">
        <v>1.3</v>
      </c>
      <c r="AR61" s="369">
        <v>14.9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420055</v>
      </c>
      <c r="AN62" s="373">
        <v>25415</v>
      </c>
      <c r="AO62" s="374">
        <v>32.799999999999997</v>
      </c>
      <c r="AP62" s="375">
        <v>42379</v>
      </c>
      <c r="AQ62" s="376">
        <v>-0.9</v>
      </c>
      <c r="AR62" s="377">
        <v>33.700000000000003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E2mwl9/xGezXAe1yeK+R26yIWRtO8DNcHULeupaDIiSViEoPYmlA+3Bvfo0mstqxIT4Hd3DMyMulW8GFipSSwA==" saltValue="rbTXTN0XhCTM2A12Sp7N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98425196850393704" right="0.98425196850393704" top="0.39370078740157483" bottom="0.31496062992125984" header="0.51181102362204722" footer="0"/>
  <pageSetup paperSize="8" scale="8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A9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1" spans="125:125" ht="13.5" hidden="1" customHeight="1" x14ac:dyDescent="0.15">
      <c r="DU121" s="291"/>
    </row>
  </sheetData>
  <sheetProtection algorithmName="SHA-512" hashValue="xGaQo2+gPlwLK8T5A0IHSZkPpnGqBz8+irljRliiG6Qj+HWGqMnELQsfhOtjqjt+Ux4k5P4a6hhrWiV8FM+YGg==" saltValue="orO07WYGP+ejsJZN3tbw7A==" spinCount="100000" sheet="1" objects="1" scenarios="1"/>
  <dataConsolidate/>
  <phoneticPr fontId="2"/>
  <printOptions horizontalCentered="1" verticalCentered="1"/>
  <pageMargins left="0.98425196850393704" right="0.98425196850393704"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G8PuN3FSpR5Sxyc36cqasV/0y1F2DLRxmzfUgcERW6WJQoZ1X5dNN/m+JLqtvxa5HIxdrV+tRBsCKd537+TFGQ==" saltValue="johc2a8QhVvMICkNiiVmmA==" spinCount="100000" sheet="1" objects="1" scenarios="1"/>
  <dataConsolidate/>
  <phoneticPr fontId="2"/>
  <printOptions horizontalCentered="1" verticalCentered="1"/>
  <pageMargins left="0.98425196850393704" right="0.98425196850393704"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4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20.100000000000001</v>
      </c>
      <c r="G47" s="12">
        <v>14.65</v>
      </c>
      <c r="H47" s="12">
        <v>15.85</v>
      </c>
      <c r="I47" s="12">
        <v>13.58</v>
      </c>
      <c r="J47" s="13">
        <v>13.34</v>
      </c>
    </row>
    <row r="48" spans="2:10" ht="57.75" customHeight="1" x14ac:dyDescent="0.15">
      <c r="B48" s="14"/>
      <c r="C48" s="1238" t="s">
        <v>4</v>
      </c>
      <c r="D48" s="1238"/>
      <c r="E48" s="1239"/>
      <c r="F48" s="15">
        <v>3.87</v>
      </c>
      <c r="G48" s="16">
        <v>5.69</v>
      </c>
      <c r="H48" s="16">
        <v>2.73</v>
      </c>
      <c r="I48" s="16">
        <v>1.94</v>
      </c>
      <c r="J48" s="17">
        <v>1.63</v>
      </c>
    </row>
    <row r="49" spans="2:10" ht="57.75" customHeight="1" thickBot="1" x14ac:dyDescent="0.2">
      <c r="B49" s="18"/>
      <c r="C49" s="1240" t="s">
        <v>5</v>
      </c>
      <c r="D49" s="1240"/>
      <c r="E49" s="1241"/>
      <c r="F49" s="19" t="s">
        <v>569</v>
      </c>
      <c r="G49" s="20" t="s">
        <v>570</v>
      </c>
      <c r="H49" s="20" t="s">
        <v>571</v>
      </c>
      <c r="I49" s="20" t="s">
        <v>572</v>
      </c>
      <c r="J49" s="21" t="s">
        <v>573</v>
      </c>
    </row>
    <row r="50" spans="2:10" ht="13.5" customHeight="1" x14ac:dyDescent="0.15"/>
  </sheetData>
  <sheetProtection algorithmName="SHA-512" hashValue="FK2/CWBOjw9aSKJdVZ+caSQGZy/N13jav4FxZrTG2kzphrU8RNwP1PKMkAaxzB7VliwePM/2Sepg0RqqjBYp6Q==" saltValue="n6q+q0Lv6JYkg6sDaDArkA==" spinCount="100000" sheet="1" objects="1" scenarios="1"/>
  <mergeCells count="3">
    <mergeCell ref="C47:E47"/>
    <mergeCell ref="C48:E48"/>
    <mergeCell ref="C49:E49"/>
  </mergeCells>
  <phoneticPr fontId="2"/>
  <printOptions horizontalCentered="1"/>
  <pageMargins left="0.98425196850393704" right="0.98425196850393704" top="0.19685039370078741" bottom="0" header="0" footer="0"/>
  <pageSetup paperSize="8" scale="8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2021-10-22T04:46:26Z</cp:lastPrinted>
  <dcterms:created xsi:type="dcterms:W3CDTF">2021-02-05T01:07:28Z</dcterms:created>
  <dcterms:modified xsi:type="dcterms:W3CDTF">2021-11-19T04:51:05Z</dcterms:modified>
  <cp:category/>
</cp:coreProperties>
</file>