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2_2回目（10月公表分）\03_市町村から\18 村田町○○\"/>
    </mc:Choice>
  </mc:AlternateContent>
  <bookViews>
    <workbookView xWindow="0" yWindow="0" windowWidth="20490" windowHeight="7620"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<sst xmlns="http://schemas.openxmlformats.org/spreadsheetml/2006/main" count="1125" uniqueCount="617">
  <si>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</si>
  <si>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</si>
  <si>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</si>
  <si>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</si>
  <si>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</si>
  <si>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</si>
  <si>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</si>
  <si>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</si>
  <si>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</si>
  <si>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</si>
  <si>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</si>
  <si>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</si>
  <si>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</si>
  <si>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</si>
  <si>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</si>
  <si>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</si>
  <si>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</si>
  <si>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</si>
  <si>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</si>
  <si>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</si>
  <si>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</si>
  <si>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</si>
  <si>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</si>
  <si>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</si>
  <si>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</si>
  <si>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</si>
  <si>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</si>
  <si>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</si>
  <si>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</si>
  <si>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</si>
  <si>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</si>
  <si>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</si>
  <si>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</si>
  <si>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</si>
  <si>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</si>
  <si>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</si>
  <si>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</si>
  <si>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</si>
  <si>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</si>
  <si>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</si>
  <si>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</si>
  <si>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</si>
  <si>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</si>
  <si>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</si>
  <si>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</si>
  <si>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</si>
  <si>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</si>
  <si>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</si>
  <si>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</si>
  <si>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</si>
  <si>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</si>
  <si>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</si>
  <si>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</si>
  <si>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</si>
  <si>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</si>
  <si>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</si>
  <si>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</si>
  <si>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</si>
  <si>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</si>
  <si>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</si>
  <si>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</si>
  <si>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</si>
  <si>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</si>
  <si>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</si>
  <si>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</si>
  <si>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</si>
  <si>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</si>
  <si>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</si>
  <si>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</si>
  <si>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</si>
  <si>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</si>
  <si>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</si>
  <si>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</si>
  <si>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</si>
  <si>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</si>
  <si>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</si>
  <si>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</si>
  <si>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</si>
  <si>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</si>
  <si>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</si>
  <si>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</si>
  <si>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</si>
  <si>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</si>
  <si>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</si>
  <si>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</si>
  <si>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</si>
  <si>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</si>
  <si>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</si>
  <si>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</si>
  <si>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</si>
  <si>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</si>
  <si>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</si>
  <si>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</si>
  <si>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</si>
  <si>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</si>
  <si>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</si>
  <si>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</si>
  <si>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</si>
  <si>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</si>
  <si>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</si>
  <si>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</si>
  <si>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</si>
  <si>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</si>
  <si>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</si>
  <si>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</si>
  <si>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</si>
  <si>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</si>
  <si>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</si>
  <si>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</si>
  <si>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</si>
  <si>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</si>
  <si>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</si>
  <si>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</si>
  <si>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</si>
  <si>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</si>
  <si>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</si>
  <si>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</si>
  <si>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</si>
  <si>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</si>
  <si>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</si>
  <si>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</si>
  <si>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</si>
  <si>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</si>
  <si>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</si>
  <si>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</si>
  <si>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</si>
  <si>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</si>
  <si>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</si>
  <si>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</si>
  <si>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</si>
  <si>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</si>
  <si>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</si>
  <si>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</si>
  <si>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</si>
  <si>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</si>
  <si>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</si>
  <si>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</si>
  <si>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</si>
  <si>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</si>
  <si>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</si>
  <si>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</si>
  <si>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</si>
  <si>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</si>
  <si>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</si>
  <si>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</si>
  <si>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</si>
  <si>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</si>
  <si>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</si>
  <si>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</si>
  <si>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</si>
  <si>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</si>
  <si>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</si>
  <si>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</si>
  <si>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</si>
  <si>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</si>
  <si>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</si>
  <si>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</si>
  <si>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</si>
  <si>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</si>
  <si>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</si>
  <si>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</si>
  <si>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</si>
  <si>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</si>
  <si>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</si>
  <si>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</si>
  <si>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</si>
  <si>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</si>
  <si>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</si>
  <si>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</si>
  <si>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</si>
  <si>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</si>
  <si>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</si>
  <si>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</si>
  <si>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</si>
  <si>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</si>
  <si>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</si>
  <si>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</si>
  <si>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</si>
  <si>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</si>
  <si>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</si>
  <si>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</si>
  <si>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</si>
  <si>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</si>
  <si>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</si>
  <si>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</si>
  <si>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</si>
  <si>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</si>
  <si>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</si>
  <si>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</si>
  <si>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</si>
  <si>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</si>
  <si>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</si>
  <si>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</si>
  <si>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</si>
  <si>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</si>
  <si>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</si>
  <si>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</si>
  <si>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</si>
  <si>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</si>
  <si>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</si>
  <si>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</si>
  <si>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</si>
  <si>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</si>
  <si>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</si>
  <si>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</si>
  <si>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</si>
  <si>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</si>
  <si>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</si>
  <si>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</si>
  <si>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</si>
  <si>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</si>
  <si>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</si>
  <si>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</si>
  <si>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</si>
  <si>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</si>
  <si>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</si>
  <si>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</si>
  <si>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</si>
  <si>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</si>
  <si>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</si>
  <si>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</si>
  <si>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</si>
  <si>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</si>
  <si>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</si>
  <si>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</si>
  <si>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</si>
  <si>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</si>
  <si>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</si>
  <si>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</si>
  <si>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</si>
  <si>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</si>
  <si>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</si>
  <si>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</si>
  <si>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</si>
  <si>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</si>
  <si>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</si>
  <si>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</si>
  <si>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</si>
  <si>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</si>
  <si>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</si>
  <si>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</si>
  <si>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</si>
  <si>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</si>
  <si>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</si>
  <si>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</si>
  <si>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</si>
  <si>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</si>
  <si>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</si>
  <si>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</si>
  <si>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</si>
  <si>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</si>
  <si>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</si>
  <si>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</si>
  <si>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</si>
  <si>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</si>
  <si>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</si>
  <si>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</si>
  <si>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</si>
  <si>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</si>
  <si>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</si>
  <si>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</si>
  <si>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</si>
  <si>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</si>
  <si>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</si>
  <si>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</si>
  <si>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</si>
  <si>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</si>
  <si>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</si>
  <si>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</si>
  <si>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</si>
  <si>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</si>
  <si>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</si>
  <si>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</si>
  <si>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</si>
  <si>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</si>
  <si>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</si>
  <si>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</si>
  <si>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</si>
  <si>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</si>
  <si>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</si>
  <si>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</si>
  <si>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</si>
  <si>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</si>
  <si>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</si>
  <si>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</si>
  <si>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</si>
  <si>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</si>
  <si>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</si>
  <si>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</si>
  <si>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</si>
  <si>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</si>
  <si>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</si>
  <si>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</si>
  <si>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</si>
  <si>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</si>
  <si>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</si>
  <si>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</si>
  <si>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</si>
  <si>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</si>
  <si>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</si>
  <si>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</si>
  <si>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</si>
  <si>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</si>
  <si>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</si>
  <si>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</si>
  <si>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</si>
  <si>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</si>
  <si>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</si>
  <si>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</si>
  <si>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</si>
  <si>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</si>
  <si>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</si>
  <si>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</si>
  <si>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</si>
  <si>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</si>
  <si>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</si>
  <si>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</si>
  <si>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</si>
  <si>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</si>
  <si>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</si>
  <si>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</si>
  <si>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</si>
  <si>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</si>
  <si>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</si>
  <si>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</si>
  <si>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</si>
  <si>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</si>
  <si>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</si>
  <si>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</si>
  <si>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</si>
  <si>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</si>
  <si>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</si>
  <si>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</si>
  <si>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</si>
  <si>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</si>
  <si>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</si>
  <si>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</si>
  <si>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</si>
  <si>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</si>
  <si>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</si>
  <si>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</si>
  <si>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</si>
  <si>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</si>
  <si>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</si>
  <si>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</si>
  <si>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</si>
  <si>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</si>
  <si>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</si>
  <si>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</si>
  <si>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</si>
  <si>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</si>
  <si>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</si>
  <si>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</si>
  <si>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</si>
  <si>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</si>
  <si>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</si>
  <si>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</si>
  <si>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</si>
  <si>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</si>
  <si>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</si>
  <si>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</si>
  <si>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</si>
  <si>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</si>
  <si>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</si>
  <si>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</si>
  <si>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</si>
  <si>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</si>
  <si>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</si>
  <si>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</si>
  <si>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</si>
  <si>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</si>
  <si>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</si>
  <si>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</si>
  <si>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</si>
  <si>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</si>
  <si>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</si>
  <si>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</si>
  <si>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</si>
  <si>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</si>
  <si>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</si>
  <si>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</si>
  <si>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</si>
  <si>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</si>
  <si>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</si>
  <si>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</si>
  <si>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</si>
  <si>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</si>
  <si>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</si>
  <si>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</si>
  <si>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</si>
  <si>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</si>
  <si>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</si>
  <si>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</si>
  <si>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</si>
  <si>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</si>
  <si>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</si>
  <si>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</si>
  <si>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</si>
  <si>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</si>
  <si>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</si>
  <si>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</si>
  <si>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</si>
  <si>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</si>
  <si>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</si>
  <si>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</si>
  <si>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</si>
  <si>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</si>
  <si>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</si>
  <si>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</si>
  <si>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</si>
  <si>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</si>
  <si>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</si>
  <si>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村田町公共下水道事業特別会計</t>
    <phoneticPr fontId="5"/>
  </si>
  <si>
    <t>法非適用企業</t>
    <phoneticPr fontId="5"/>
  </si>
  <si>
    <t>村田町農業集落排水事業特別会計</t>
    <phoneticPr fontId="5"/>
  </si>
  <si>
    <t>法非適用企業</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</si>
  <si>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</si>
  <si>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</si>
  <si>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</si>
  <si>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</si>
  <si>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</si>
  <si>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</si>
  <si>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</si>
  <si>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</si>
  <si>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</si>
  <si>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</si>
  <si>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</si>
  <si>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</si>
  <si>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</si>
  <si>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</si>
  <si>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</si>
  <si>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</si>
  <si>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</si>
  <si>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</si>
  <si>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</si>
  <si>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</si>
  <si>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</si>
  <si>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</si>
  <si>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</si>
  <si>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</si>
  <si>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</si>
  <si>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</si>
  <si>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</si>
  <si>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</si>
  <si>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</si>
  <si>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</si>
  <si>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</si>
  <si>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</si>
  <si>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</si>
  <si>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</si>
  <si>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</si>
  <si>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</si>
  <si>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</si>
  <si>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</si>
  <si>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</si>
  <si>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</si>
  <si>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</si>
  <si>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</si>
  <si>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</si>
  <si>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</si>
  <si>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</si>
  <si>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</si>
  <si>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</si>
  <si>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</si>
  <si>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</si>
  <si>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</si>
  <si>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</si>
  <si>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</si>
  <si>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</si>
  <si>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</si>
  <si>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</si>
  <si>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</si>
  <si>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</si>
  <si>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</si>
  <si>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</si>
  <si>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</si>
  <si>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</si>
  <si>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</si>
  <si>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</si>
  <si>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</si>
  <si>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</si>
  <si>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</si>
  <si>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</si>
  <si>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</si>
  <si>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</si>
  <si>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</si>
  <si>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</si>
  <si>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</si>
  <si>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</si>
  <si>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</si>
  <si>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</si>
  <si>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</si>
  <si>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</si>
  <si>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</si>
  <si>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</si>
  <si>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</si>
  <si>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</si>
  <si>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</si>
  <si>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</si>
  <si>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</si>
  <si>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</si>
  <si>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</si>
  <si>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</si>
  <si>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</si>
  <si>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</si>
  <si>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</si>
  <si>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</si>
  <si>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</si>
  <si>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</si>
  <si>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</si>
  <si>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</si>
  <si>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</si>
  <si>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</si>
  <si>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</si>
  <si>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</si>
  <si>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</si>
  <si>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</si>
  <si>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</si>
  <si>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</si>
  <si>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</si>
  <si>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</si>
  <si>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</si>
  <si>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</si>
  <si>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</si>
  <si>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</si>
  <si>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</si>
  <si>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</si>
  <si>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</si>
  <si>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</si>
  <si>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</si>
  <si>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</si>
  <si>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</si>
  <si>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</si>
  <si>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</si>
  <si>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</si>
  <si>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</si>
  <si>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</si>
  <si>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</si>
  <si>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</si>
  <si>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</si>
  <si>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</si>
  <si>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</si>
  <si>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</si>
  <si>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</si>
  <si>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</si>
  <si>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</si>
  <si>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</si>
  <si>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</si>
  <si>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</si>
  <si>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</si>
  <si>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</si>
  <si>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</si>
  <si>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</si>
  <si>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</si>
  <si>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</si>
  <si>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</si>
  <si>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</si>
  <si>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</si>
  <si>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</si>
  <si>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</si>
  <si>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</si>
  <si>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</si>
  <si>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</si>
  <si>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</si>
  <si>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</si>
  <si>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</si>
  <si>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</si>
  <si>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5.04</t>
  </si>
  <si>
    <t>▲ 4.30</t>
  </si>
  <si>
    <t>▲ 5.85</t>
  </si>
  <si>
    <t>▲ 5.36</t>
  </si>
  <si>
    <t>▲ 5.66</t>
  </si>
  <si>
    <t>村田町上水道事業会計</t>
  </si>
  <si>
    <t>一般会計</t>
  </si>
  <si>
    <t>村田町工業用水道事業会計</t>
  </si>
  <si>
    <t>村田町介護保険事業特別会計</t>
  </si>
  <si>
    <t>村田町公共下水道事業特別会計</t>
  </si>
  <si>
    <t>村田町国民健康保険事業特別会計</t>
  </si>
  <si>
    <t>村田町農業集落排水事業特別会計</t>
  </si>
  <si>
    <t>村田町後期高齢者医療特別会計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</si>
  <si>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</si>
  <si>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</si>
  <si>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</si>
  <si>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</si>
  <si>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</si>
  <si>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</si>
  <si>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</si>
  <si>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</si>
  <si>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宮城県市町村職員退職手当組合</t>
    <phoneticPr fontId="2"/>
  </si>
  <si>
    <t>宮城県市町村非常勤消防団員補償報償組合</t>
    <phoneticPr fontId="2"/>
  </si>
  <si>
    <t>仙南地域広域行政事務組合</t>
    <phoneticPr fontId="2"/>
  </si>
  <si>
    <t>宮城県市町村自治振興センター</t>
    <phoneticPr fontId="2"/>
  </si>
  <si>
    <t>みやぎ県南中核病院企業団</t>
    <phoneticPr fontId="2"/>
  </si>
  <si>
    <t>宮城県後期高齢者医療広域連合</t>
    <phoneticPr fontId="2"/>
  </si>
  <si>
    <t>宮城県後期高齢者医療事業会計</t>
    <phoneticPr fontId="2"/>
  </si>
  <si>
    <t>-</t>
    <phoneticPr fontId="2"/>
  </si>
  <si>
    <t>株式会社まちづくり村田</t>
    <rPh sb="0" eb="4">
      <t>カブ</t>
    </rPh>
    <rPh sb="9" eb="11">
      <t>ムラタ</t>
    </rPh>
    <phoneticPr fontId="2"/>
  </si>
  <si>
    <t>一般財団法人村田町ふるさとリフレッシュセンター</t>
    <rPh sb="0" eb="6">
      <t>イッパンザイダンホウジン</t>
    </rPh>
    <rPh sb="6" eb="9">
      <t>ムラタマチ</t>
    </rPh>
    <phoneticPr fontId="2"/>
  </si>
  <si>
    <t>-</t>
    <phoneticPr fontId="2"/>
  </si>
  <si>
    <t>地域振興基金</t>
  </si>
  <si>
    <t>公共施設建設等基金</t>
  </si>
  <si>
    <t>21世紀の田園文化創造基金</t>
  </si>
  <si>
    <t>国際交流基金</t>
  </si>
  <si>
    <t>-</t>
    <phoneticPr fontId="2"/>
  </si>
  <si>
    <t>役場庁舎建設基金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</si>
  <si>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</si>
  <si>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</si>
  <si>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</si>
  <si>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算定の分子のうち、将来負担額は前年度比88,692千円の減となったが、みやぎ県南中核病院企業団に起因する組合連結実質赤字額負担見込額が増（対前年度16,962千円の増）になったほか、分子から控除される充当可能財源が大幅な減（対前年度375,564千円の減）となったため、将来負担比率は前年度比10.2ポイント増となり、宮城県平均、類似団体内平均及び全国平均を大きく上回る高い水準にある。有形固定資産減価償却率は、前年度比1.6％の増となり、経年劣化による老朽化による増加傾向にあり、宮城県平均、類似団体内平均及び全国平均を上回る高い水準にある。主な要因としては、昭和40年代から昭和50年代にかけて建築された公民館の有形固定資産減価償却率が98.6％となっていることや、昭和40年代以降に建築された庁舎の有形固定資産減価償却率が78.4％といずれも増加傾向にあることが挙げられる。今後は、平成28年度に策定した公共施設等総合管理計画（令和3年度改訂予定）及び令和2年度に策定した個別施設計画に基づいた施設の維持管理、施設の集約化や除却に向けた検討を進め、老朽化対策に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</si>
  <si>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</si>
  <si>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</si>
  <si>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</si>
  <si>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</si>
  <si>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</si>
  <si>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</si>
  <si>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前年度比10.2ポイント増となり、宮城県平均、類似団体内平均及び全国平均を大きく上回る高い水準にある。実質公債費比率は減少傾向にあるものの、宮城県平均、類似団体内平均及び全国平均を上回る高い水準にある。主な要因としては、算定の分母となる標準財政規模が減（対前年度2,184千円の減）となったものの、将来負担比率では充当可能財源等が大幅な減（対前年度375,564千円の減）となったことに加え、実質公債費比率では一般会計に係る公営企業地方債充当繰入金が減少傾向にあることが挙げられる。令和元年度からは平成27年度に行った福祉施設建設等に係る事業費及び平成28年9月に発生した関東・東北豪雨に伴う災害復旧事業費の地方債償還が始まり、財政調整基金の取崩等により充当可能基金が減少傾向にあるため、将来負担比率及び実質公債費比率の上昇要因となることから、これまで以上に公債費の適正化に取り組んでいく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</si>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</sst>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2D09-483C-A6EC-CE4F8F812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117093</c:v>
                </c:pt>
                <c:pt idx="1">
                  <c:v>39790</c:v>
                </c:pt>
                <c:pt idx="2">
                  <c:v>38158</c:v>
                </c:pt>
                <c:pt idx="3">
                  <c:v>48201</c:v>
                </c:pt>
                <c:pt idx="4">
                  <c:v>52364</c:v>
                </c:pt>
              </c:numCache>
            </c:numRef>
          </c:val>
          <c:smooth val="0"/>
          <c:extLst>
            <c:ext xmlns:c16="http://schemas.microsoft.com/office/drawing/2014/chart" uri="{C3380CC4-5D6E-409C-BE32-E72D297353CC}">
              <c16:uniqueId val="{00000001-2D09-483C-A6EC-CE4F8F812A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4.29</c:v>
                </c:pt>
                <c:pt idx="1">
                  <c:v>4.6100000000000003</c:v>
                </c:pt>
                <c:pt idx="2">
                  <c:v>3.22</c:v>
                </c:pt>
                <c:pt idx="3">
                  <c:v>3.05</c:v>
                </c:pt>
                <c:pt idx="4">
                  <c:v>3.11</c:v>
                </c:pt>
              </c:numCache>
            </c:numRef>
          </c:val>
          <c:extLst>
            <c:ext xmlns:c16="http://schemas.microsoft.com/office/drawing/2014/chart" uri="{C3380CC4-5D6E-409C-BE32-E72D297353CC}">
              <c16:uniqueId val="{00000000-660C-4071-A905-1D3758FF0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14.97</c:v>
                </c:pt>
                <c:pt idx="1">
                  <c:v>13.04</c:v>
                </c:pt>
                <c:pt idx="2">
                  <c:v>11.35</c:v>
                </c:pt>
                <c:pt idx="3">
                  <c:v>8.2200000000000006</c:v>
                </c:pt>
                <c:pt idx="4">
                  <c:v>4.1900000000000004</c:v>
                </c:pt>
              </c:numCache>
            </c:numRef>
          </c:val>
          <c:extLst>
            <c:ext xmlns:c16="http://schemas.microsoft.com/office/drawing/2014/chart" uri="{C3380CC4-5D6E-409C-BE32-E72D297353CC}">
              <c16:uniqueId val="{00000001-660C-4071-A905-1D3758FF08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-5.04</c:v>
                </c:pt>
                <c:pt idx="1">
                  <c:v>-4.3</c:v>
                </c:pt>
                <c:pt idx="2">
                  <c:v>-5.85</c:v>
                </c:pt>
                <c:pt idx="3">
                  <c:v>-5.36</c:v>
                </c:pt>
                <c:pt idx="4">
                  <c:v>-5.66</c:v>
                </c:pt>
              </c:numCache>
            </c:numRef>
          </c:val>
          <c:smooth val="0"/>
          <c:extLst>
            <c:ext xmlns:c16="http://schemas.microsoft.com/office/drawing/2014/chart" uri="{C3380CC4-5D6E-409C-BE32-E72D297353CC}">
              <c16:uniqueId val="{00000002-660C-4071-A905-1D3758FF08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91D1-4449-A5F3-4112B6AB8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1-4449-A5F3-4112B6AB877E}"/>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91D1-4449-A5F3-4112B6AB877E}"/>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0.03</c:v>
                </c:pt>
                <c:pt idx="8">
                  <c:v>#N/A</c:v>
                </c:pt>
                <c:pt idx="9">
                  <c:v>7.0000000000000007E-2</c:v>
                </c:pt>
              </c:numCache>
            </c:numRef>
          </c:val>
          <c:extLst>
            <c:ext xmlns:c16="http://schemas.microsoft.com/office/drawing/2014/chart" uri="{C3380CC4-5D6E-409C-BE32-E72D297353CC}">
              <c16:uniqueId val="{00000003-91D1-4449-A5F3-4112B6AB877E}"/>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0.98</c:v>
                </c:pt>
                <c:pt idx="2">
                  <c:v>#N/A</c:v>
                </c:pt>
                <c:pt idx="3">
                  <c:v>3.48</c:v>
                </c:pt>
                <c:pt idx="4">
                  <c:v>#N/A</c:v>
                </c:pt>
                <c:pt idx="5">
                  <c:v>3.42</c:v>
                </c:pt>
                <c:pt idx="6">
                  <c:v>#N/A</c:v>
                </c:pt>
                <c:pt idx="7">
                  <c:v>0.38</c:v>
                </c:pt>
                <c:pt idx="8">
                  <c:v>#N/A</c:v>
                </c:pt>
                <c:pt idx="9">
                  <c:v>0.33</c:v>
                </c:pt>
              </c:numCache>
            </c:numRef>
          </c:val>
          <c:extLst>
            <c:ext xmlns:c16="http://schemas.microsoft.com/office/drawing/2014/chart" uri="{C3380CC4-5D6E-409C-BE32-E72D297353CC}">
              <c16:uniqueId val="{00000004-91D1-4449-A5F3-4112B6AB877E}"/>
            </c:ext>
          </c:extLst>
        </c:ser>
        <c:ser>
          <c:idx val="5"/>
          <c:order val="5"/>
          <c:tx>
            <c:strRef>
              <c:f>データシート!$A$32</c:f>
              <c:strCache>
                <c:ptCount val="1"/>
                <c:pt idx="0">
                  <c:v>村田町公共下水道事業特別会計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0.2</c:v>
                </c:pt>
                <c:pt idx="4">
                  <c:v>#N/A</c:v>
                </c:pt>
                <c:pt idx="5">
                  <c:v>0.14000000000000001</c:v>
                </c:pt>
                <c:pt idx="6">
                  <c:v>#N/A</c:v>
                </c:pt>
                <c:pt idx="7">
                  <c:v>0.18</c:v>
                </c:pt>
                <c:pt idx="8">
                  <c:v>#N/A</c:v>
                </c:pt>
                <c:pt idx="9">
                  <c:v>0.51</c:v>
                </c:pt>
              </c:numCache>
            </c:numRef>
          </c:val>
          <c:extLst>
            <c:ext xmlns:c16="http://schemas.microsoft.com/office/drawing/2014/chart" uri="{C3380CC4-5D6E-409C-BE32-E72D297353CC}">
              <c16:uniqueId val="{00000005-91D1-4449-A5F3-4112B6AB877E}"/>
            </c:ext>
          </c:extLst>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1.48</c:v>
                </c:pt>
                <c:pt idx="4">
                  <c:v>#N/A</c:v>
                </c:pt>
                <c:pt idx="5">
                  <c:v>1.61</c:v>
                </c:pt>
                <c:pt idx="6">
                  <c:v>#N/A</c:v>
                </c:pt>
                <c:pt idx="7">
                  <c:v>1.18</c:v>
                </c:pt>
                <c:pt idx="8">
                  <c:v>#N/A</c:v>
                </c:pt>
                <c:pt idx="9">
                  <c:v>0.67</c:v>
                </c:pt>
              </c:numCache>
            </c:numRef>
          </c:val>
          <c:extLst>
            <c:ext xmlns:c16="http://schemas.microsoft.com/office/drawing/2014/chart" uri="{C3380CC4-5D6E-409C-BE32-E72D297353CC}">
              <c16:uniqueId val="{00000006-91D1-4449-A5F3-4112B6AB877E}"/>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2.13</c:v>
                </c:pt>
                <c:pt idx="2">
                  <c:v>#N/A</c:v>
                </c:pt>
                <c:pt idx="3">
                  <c:v>2.25</c:v>
                </c:pt>
                <c:pt idx="4">
                  <c:v>#N/A</c:v>
                </c:pt>
                <c:pt idx="5">
                  <c:v>2.29</c:v>
                </c:pt>
                <c:pt idx="6">
                  <c:v>#N/A</c:v>
                </c:pt>
                <c:pt idx="7">
                  <c:v>2.39</c:v>
                </c:pt>
                <c:pt idx="8">
                  <c:v>#N/A</c:v>
                </c:pt>
                <c:pt idx="9">
                  <c:v>2.46</c:v>
                </c:pt>
              </c:numCache>
            </c:numRef>
          </c:val>
          <c:extLst>
            <c:ext xmlns:c16="http://schemas.microsoft.com/office/drawing/2014/chart" uri="{C3380CC4-5D6E-409C-BE32-E72D297353CC}">
              <c16:uniqueId val="{00000007-91D1-4449-A5F3-4112B6AB87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4.29</c:v>
                </c:pt>
                <c:pt idx="2">
                  <c:v>#N/A</c:v>
                </c:pt>
                <c:pt idx="3">
                  <c:v>4.5999999999999996</c:v>
                </c:pt>
                <c:pt idx="4">
                  <c:v>#N/A</c:v>
                </c:pt>
                <c:pt idx="5">
                  <c:v>3.21</c:v>
                </c:pt>
                <c:pt idx="6">
                  <c:v>#N/A</c:v>
                </c:pt>
                <c:pt idx="7">
                  <c:v>3.04</c:v>
                </c:pt>
                <c:pt idx="8">
                  <c:v>#N/A</c:v>
                </c:pt>
                <c:pt idx="9">
                  <c:v>3.1</c:v>
                </c:pt>
              </c:numCache>
            </c:numRef>
          </c:val>
          <c:extLst>
            <c:ext xmlns:c16="http://schemas.microsoft.com/office/drawing/2014/chart" uri="{C3380CC4-5D6E-409C-BE32-E72D297353CC}">
              <c16:uniqueId val="{00000008-91D1-4449-A5F3-4112B6AB877E}"/>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11.94</c:v>
                </c:pt>
                <c:pt idx="2">
                  <c:v>#N/A</c:v>
                </c:pt>
                <c:pt idx="3">
                  <c:v>9.93</c:v>
                </c:pt>
                <c:pt idx="4">
                  <c:v>#N/A</c:v>
                </c:pt>
                <c:pt idx="5">
                  <c:v>12.43</c:v>
                </c:pt>
                <c:pt idx="6">
                  <c:v>#N/A</c:v>
                </c:pt>
                <c:pt idx="7">
                  <c:v>11.99</c:v>
                </c:pt>
                <c:pt idx="8">
                  <c:v>#N/A</c:v>
                </c:pt>
                <c:pt idx="9">
                  <c:v>11.71</c:v>
                </c:pt>
              </c:numCache>
            </c:numRef>
          </c:val>
          <c:extLst>
            <c:ext xmlns:c16="http://schemas.microsoft.com/office/drawing/2014/chart" uri="{C3380CC4-5D6E-409C-BE32-E72D297353CC}">
              <c16:uniqueId val="{00000009-91D1-4449-A5F3-4112B6AB87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597</c:v>
                </c:pt>
                <c:pt idx="5">
                  <c:v>613</c:v>
                </c:pt>
                <c:pt idx="8">
                  <c:v>591</c:v>
                </c:pt>
                <c:pt idx="11">
                  <c:v>560</c:v>
                </c:pt>
                <c:pt idx="14">
                  <c:v>555</c:v>
                </c:pt>
              </c:numCache>
            </c:numRef>
          </c:val>
          <c:extLst>
            <c:ext xmlns:c16="http://schemas.microsoft.com/office/drawing/2014/chart" uri="{C3380CC4-5D6E-409C-BE32-E72D297353CC}">
              <c16:uniqueId val="{00000000-41E4-40C7-A4D5-C2124132F4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E4-40C7-A4D5-C2124132F4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E4-40C7-A4D5-C2124132F4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89</c:v>
                </c:pt>
                <c:pt idx="6">
                  <c:v>77</c:v>
                </c:pt>
                <c:pt idx="9">
                  <c:v>77</c:v>
                </c:pt>
                <c:pt idx="12">
                  <c:v>81</c:v>
                </c:pt>
              </c:numCache>
            </c:numRef>
          </c:val>
          <c:extLst>
            <c:ext xmlns:c16="http://schemas.microsoft.com/office/drawing/2014/chart" uri="{C3380CC4-5D6E-409C-BE32-E72D297353CC}">
              <c16:uniqueId val="{00000003-41E4-40C7-A4D5-C2124132F4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198</c:v>
                </c:pt>
                <c:pt idx="3">
                  <c:v>198</c:v>
                </c:pt>
                <c:pt idx="6">
                  <c:v>204</c:v>
                </c:pt>
                <c:pt idx="9">
                  <c:v>186</c:v>
                </c:pt>
                <c:pt idx="12">
                  <c:v>178</c:v>
                </c:pt>
              </c:numCache>
            </c:numRef>
          </c:val>
          <c:extLst>
            <c:ext xmlns:c16="http://schemas.microsoft.com/office/drawing/2014/chart" uri="{C3380CC4-5D6E-409C-BE32-E72D297353CC}">
              <c16:uniqueId val="{00000004-41E4-40C7-A4D5-C2124132F4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4-40C7-A4D5-C2124132F4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E4-40C7-A4D5-C2124132F4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766</c:v>
                </c:pt>
                <c:pt idx="3">
                  <c:v>753</c:v>
                </c:pt>
                <c:pt idx="6">
                  <c:v>724</c:v>
                </c:pt>
                <c:pt idx="9">
                  <c:v>711</c:v>
                </c:pt>
                <c:pt idx="12">
                  <c:v>720</c:v>
                </c:pt>
              </c:numCache>
            </c:numRef>
          </c:val>
          <c:extLst>
            <c:ext xmlns:c16="http://schemas.microsoft.com/office/drawing/2014/chart" uri="{C3380CC4-5D6E-409C-BE32-E72D297353CC}">
              <c16:uniqueId val="{00000007-41E4-40C7-A4D5-C2124132F4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452</c:v>
                </c:pt>
                <c:pt idx="2">
                  <c:v>#N/A</c:v>
                </c:pt>
                <c:pt idx="3">
                  <c:v>#N/A</c:v>
                </c:pt>
                <c:pt idx="4">
                  <c:v>427</c:v>
                </c:pt>
                <c:pt idx="5">
                  <c:v>#N/A</c:v>
                </c:pt>
                <c:pt idx="6">
                  <c:v>#N/A</c:v>
                </c:pt>
                <c:pt idx="7">
                  <c:v>414</c:v>
                </c:pt>
                <c:pt idx="8">
                  <c:v>#N/A</c:v>
                </c:pt>
                <c:pt idx="9">
                  <c:v>#N/A</c:v>
                </c:pt>
                <c:pt idx="10">
                  <c:v>414</c:v>
                </c:pt>
                <c:pt idx="11">
                  <c:v>#N/A</c:v>
                </c:pt>
                <c:pt idx="12">
                  <c:v>#N/A</c:v>
                </c:pt>
                <c:pt idx="13">
                  <c:v>424</c:v>
                </c:pt>
                <c:pt idx="14">
                  <c:v>#N/A</c:v>
                </c:pt>
              </c:numCache>
            </c:numRef>
          </c:val>
          <c:smooth val="0"/>
          <c:extLst>
            <c:ext xmlns:c16="http://schemas.microsoft.com/office/drawing/2014/chart" uri="{C3380CC4-5D6E-409C-BE32-E72D297353CC}">
              <c16:uniqueId val="{00000008-41E4-40C7-A4D5-C2124132F4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5944</c:v>
                </c:pt>
                <c:pt idx="5">
                  <c:v>5708</c:v>
                </c:pt>
                <c:pt idx="8">
                  <c:v>5449</c:v>
                </c:pt>
                <c:pt idx="11">
                  <c:v>5271</c:v>
                </c:pt>
                <c:pt idx="14">
                  <c:v>5110</c:v>
                </c:pt>
              </c:numCache>
            </c:numRef>
          </c:val>
          <c:extLst>
            <c:ext xmlns:c16="http://schemas.microsoft.com/office/drawing/2014/chart" uri="{C3380CC4-5D6E-409C-BE32-E72D297353CC}">
              <c16:uniqueId val="{00000000-CC28-40ED-93A8-D2E6B54133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c:v>
                </c:pt>
                <c:pt idx="5">
                  <c:v>117</c:v>
                </c:pt>
                <c:pt idx="8">
                  <c:v>98</c:v>
                </c:pt>
                <c:pt idx="11">
                  <c:v>92</c:v>
                </c:pt>
                <c:pt idx="14">
                  <c:v>97</c:v>
                </c:pt>
              </c:numCache>
            </c:numRef>
          </c:val>
          <c:extLst>
            <c:ext xmlns:c16="http://schemas.microsoft.com/office/drawing/2014/chart" uri="{C3380CC4-5D6E-409C-BE32-E72D297353CC}">
              <c16:uniqueId val="{00000001-CC28-40ED-93A8-D2E6B54133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1069</c:v>
                </c:pt>
                <c:pt idx="5">
                  <c:v>963</c:v>
                </c:pt>
                <c:pt idx="8">
                  <c:v>952</c:v>
                </c:pt>
                <c:pt idx="11">
                  <c:v>855</c:v>
                </c:pt>
                <c:pt idx="14">
                  <c:v>636</c:v>
                </c:pt>
              </c:numCache>
            </c:numRef>
          </c:val>
          <c:extLst>
            <c:ext xmlns:c16="http://schemas.microsoft.com/office/drawing/2014/chart" uri="{C3380CC4-5D6E-409C-BE32-E72D297353CC}">
              <c16:uniqueId val="{00000002-CC28-40ED-93A8-D2E6B54133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93</c:v>
                </c:pt>
                <c:pt idx="9">
                  <c:v>109</c:v>
                </c:pt>
                <c:pt idx="12">
                  <c:v>126</c:v>
                </c:pt>
              </c:numCache>
            </c:numRef>
          </c:val>
          <c:extLst>
            <c:ext xmlns:c16="http://schemas.microsoft.com/office/drawing/2014/chart" uri="{C3380CC4-5D6E-409C-BE32-E72D297353CC}">
              <c16:uniqueId val="{00000003-CC28-40ED-93A8-D2E6B54133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8-40ED-93A8-D2E6B54133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8-40ED-93A8-D2E6B54133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871</c:v>
                </c:pt>
                <c:pt idx="3">
                  <c:v>873</c:v>
                </c:pt>
                <c:pt idx="6">
                  <c:v>776</c:v>
                </c:pt>
                <c:pt idx="9">
                  <c:v>685</c:v>
                </c:pt>
                <c:pt idx="12">
                  <c:v>695</c:v>
                </c:pt>
              </c:numCache>
            </c:numRef>
          </c:val>
          <c:extLst>
            <c:ext xmlns:c16="http://schemas.microsoft.com/office/drawing/2014/chart" uri="{C3380CC4-5D6E-409C-BE32-E72D297353CC}">
              <c16:uniqueId val="{00000006-CC28-40ED-93A8-D2E6B54133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1219</c:v>
                </c:pt>
                <c:pt idx="3">
                  <c:v>1213</c:v>
                </c:pt>
                <c:pt idx="6">
                  <c:v>1159</c:v>
                </c:pt>
                <c:pt idx="9">
                  <c:v>1251</c:v>
                </c:pt>
                <c:pt idx="12">
                  <c:v>1298</c:v>
                </c:pt>
              </c:numCache>
            </c:numRef>
          </c:val>
          <c:extLst>
            <c:ext xmlns:c16="http://schemas.microsoft.com/office/drawing/2014/chart" uri="{C3380CC4-5D6E-409C-BE32-E72D297353CC}">
              <c16:uniqueId val="{00000007-CC28-40ED-93A8-D2E6B54133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1895</c:v>
                </c:pt>
                <c:pt idx="3">
                  <c:v>1717</c:v>
                </c:pt>
                <c:pt idx="6">
                  <c:v>1703</c:v>
                </c:pt>
                <c:pt idx="9">
                  <c:v>1612</c:v>
                </c:pt>
                <c:pt idx="12">
                  <c:v>1567</c:v>
                </c:pt>
              </c:numCache>
            </c:numRef>
          </c:val>
          <c:extLst>
            <c:ext xmlns:c16="http://schemas.microsoft.com/office/drawing/2014/chart" uri="{C3380CC4-5D6E-409C-BE32-E72D297353CC}">
              <c16:uniqueId val="{00000008-CC28-40ED-93A8-D2E6B54133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28-40ED-93A8-D2E6B54133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7353</c:v>
                </c:pt>
                <c:pt idx="3">
                  <c:v>7029</c:v>
                </c:pt>
                <c:pt idx="6">
                  <c:v>6693</c:v>
                </c:pt>
                <c:pt idx="9">
                  <c:v>6518</c:v>
                </c:pt>
                <c:pt idx="12">
                  <c:v>6430</c:v>
                </c:pt>
              </c:numCache>
            </c:numRef>
          </c:val>
          <c:extLst>
            <c:ext xmlns:c16="http://schemas.microsoft.com/office/drawing/2014/chart" uri="{C3380CC4-5D6E-409C-BE32-E72D297353CC}">
              <c16:uniqueId val="{0000000A-CC28-40ED-93A8-D2E6B54133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4181</c:v>
                </c:pt>
                <c:pt idx="2">
                  <c:v>#N/A</c:v>
                </c:pt>
                <c:pt idx="3">
                  <c:v>#N/A</c:v>
                </c:pt>
                <c:pt idx="4">
                  <c:v>4043</c:v>
                </c:pt>
                <c:pt idx="5">
                  <c:v>#N/A</c:v>
                </c:pt>
                <c:pt idx="6">
                  <c:v>#N/A</c:v>
                </c:pt>
                <c:pt idx="7">
                  <c:v>3925</c:v>
                </c:pt>
                <c:pt idx="8">
                  <c:v>#N/A</c:v>
                </c:pt>
                <c:pt idx="9">
                  <c:v>#N/A</c:v>
                </c:pt>
                <c:pt idx="10">
                  <c:v>3957</c:v>
                </c:pt>
                <c:pt idx="11">
                  <c:v>#N/A</c:v>
                </c:pt>
                <c:pt idx="12">
                  <c:v>#N/A</c:v>
                </c:pt>
                <c:pt idx="13">
                  <c:v>4273</c:v>
                </c:pt>
                <c:pt idx="14">
                  <c:v>#N/A</c:v>
                </c:pt>
              </c:numCache>
            </c:numRef>
          </c:val>
          <c:smooth val="0"/>
          <c:extLst>
            <c:ext xmlns:c16="http://schemas.microsoft.com/office/drawing/2014/chart" uri="{C3380CC4-5D6E-409C-BE32-E72D297353CC}">
              <c16:uniqueId val="{0000000B-CC28-40ED-93A8-D2E6B54133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413</c:v>
                </c:pt>
                <c:pt idx="1">
                  <c:v>295</c:v>
                </c:pt>
                <c:pt idx="2">
                  <c:v>150</c:v>
                </c:pt>
              </c:numCache>
            </c:numRef>
          </c:val>
          <c:extLst>
            <c:ext xmlns:c16="http://schemas.microsoft.com/office/drawing/2014/chart" uri="{C3380CC4-5D6E-409C-BE32-E72D297353CC}">
              <c16:uniqueId val="{00000000-A23D-4540-801D-322319E07F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c:v>
                </c:pt>
                <c:pt idx="1">
                  <c:v>86</c:v>
                </c:pt>
                <c:pt idx="2">
                  <c:v>43</c:v>
                </c:pt>
              </c:numCache>
            </c:numRef>
          </c:val>
          <c:extLst>
            <c:ext xmlns:c16="http://schemas.microsoft.com/office/drawing/2014/chart" uri="{C3380CC4-5D6E-409C-BE32-E72D297353CC}">
              <c16:uniqueId val="{00000001-A23D-4540-801D-322319E07F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c:v>
                </c:pt>
                <c:pt idx="1">
                  <c:v>88</c:v>
                </c:pt>
                <c:pt idx="2">
                  <c:v>84</c:v>
                </c:pt>
              </c:numCache>
            </c:numRef>
          </c:val>
          <c:extLst>
            <c:ext xmlns:c16="http://schemas.microsoft.com/office/drawing/2014/chart" uri="{C3380CC4-5D6E-409C-BE32-E72D297353CC}">
              <c16:uniqueId val="{00000002-A23D-4540-801D-322319E07F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{4A5FC75C-5B32-4239-90AC-6E87A883086E}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603F-4FCC-9070-42879A75E5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{85351130-F468-4A9A-BBC5-C93A407E1539}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3F-4FCC-9070-42879A75E5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{141CAD89-A244-4841-B31B-B8F5B47884C0}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3F-4FCC-9070-42879A75E5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{0AC17EA5-72A6-404E-AB08-81367F14E388}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3F-4FCC-9070-42879A75E5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{EA66813B-AAFA-45B0-A166-A4DBC72AE35C}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3F-4FCC-9070-42879A75E5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{CE70A259-1C31-4E0E-BCA8-492DF495EA22}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603F-4FCC-9070-42879A75E5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{130DEC6E-AEF5-4B2E-AB7F-652E83C60DD8}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603F-4FCC-9070-42879A75E5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{09A5ED35-CBFE-48B5-9B79-A0B6DC770978}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603F-4FCC-9070-42879A75E5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{9B4D398D-EAA5-4D9A-8A95-6DF7688CE59E}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603F-4FCC-9070-42879A75E5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63.5</c:v>
                </c:pt>
                <c:pt idx="16">
                  <c:v>60.4</c:v>
                </c:pt>
                <c:pt idx="24">
                  <c:v>62.3</c:v>
                </c:pt>
                <c:pt idx="32">
                  <c:v>63.9</c:v>
                </c:pt>
              </c:numCache>
            </c:numRef>
          </c:xVal>
          <c:yVal>
            <c:numRef>
              <c:f>公会計指標分析・財政指標組合せ分析表!$BP$51:$DC$51</c:f>
              <c:numCache>
                <c:formatCode>#,##0.0;"▲ "#,##0.0</c:formatCode>
                <c:ptCount val="40"/>
                <c:pt idx="0">
                  <c:v>133.6</c:v>
                </c:pt>
                <c:pt idx="8">
                  <c:v>131.9</c:v>
                </c:pt>
                <c:pt idx="16">
                  <c:v>128</c:v>
                </c:pt>
                <c:pt idx="24">
                  <c:v>129.69999999999999</c:v>
                </c:pt>
                <c:pt idx="32">
                  <c:v>139.9</c:v>
                </c:pt>
              </c:numCache>
            </c:numRef>
          </c:yVal>
          <c:smooth val="0"/>
          <c:extLst>
            <c:ext xmlns:c16="http://schemas.microsoft.com/office/drawing/2014/chart" uri="{C3380CC4-5D6E-409C-BE32-E72D297353CC}">
              <c16:uniqueId val="{00000009-603F-4FCC-9070-42879A75E59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{0C6145AC-894D-4F90-8585-E10C13531F75}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603F-4FCC-9070-42879A75E5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{5B500D74-EABF-4319-A8EE-015308AEEAC0}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3F-4FCC-9070-42879A75E5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{15786146-A629-4217-ADA7-31A351F665E6}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3F-4FCC-9070-42879A75E5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{FEA1E2B1-8917-4454-BCCA-513C866E7431}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3F-4FCC-9070-42879A75E5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{2124D6D1-2043-414C-A6D9-B993DD9ED3C1}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3F-4FCC-9070-42879A75E59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{CD0955DD-350D-45AC-A1FA-ABCFEEA456E3}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603F-4FCC-9070-42879A75E59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{C75D35A2-6364-4C03-9905-EF021C971242}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603F-4FCC-9070-42879A75E59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{88564656-B013-4B56-AA0A-C2963FE09095}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603F-4FCC-9070-42879A75E59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{B340FED0-98D8-46B3-94A4-CE67368E8FC9}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603F-4FCC-9070-42879A75E5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55.8</c:v>
                </c:pt>
                <c:pt idx="8">
                  <c:v>57.6</c:v>
                </c:pt>
                <c:pt idx="16">
                  <c:v>58.9</c:v>
                </c:pt>
                <c:pt idx="24">
                  <c:v>60.5</c:v>
                </c:pt>
                <c:pt idx="32">
                  <c:v>61.2</c:v>
                </c:pt>
              </c:numCache>
            </c:numRef>
          </c:xVal>
          <c:yVal>
            <c:numRef>
              <c:f>公会計指標分析・財政指標組合せ分析表!$BP$55:$DC$55</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603F-4FCC-9070-42879A75E59D}"/>
            </c:ext>
          </c:extLst>
        </c:ser>
        <c:dLbls>
          <c:showLegendKey val="0"/>
          <c:showVal val="1"/>
          <c:showCatName val="0"/>
          <c:showSerName val="0"/>
          <c:showPercent val="0"/>
          <c:showBubbleSize val="0"/>
        </c:dLbls>
        <c:axId val="46179840"/>
        <c:axId val="46181760"/>
      </c:scatterChart>
      <c:valAx>
        <c:axId val="46179840"/>
        <c:scaling>
          <c:orientation val="minMax"/>
          <c:max val="64.599999999999994"/>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{7E0D00CD-9CF6-4991-B4B4-DB394729FF3D}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27E-4D15-B73A-66344A89082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{A849F054-7C87-4920-8E41-A1FD24641914}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7E-4D15-B73A-66344A89082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{8F30B6C1-8655-46A7-B0CE-A980B3E6112E}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7E-4D15-B73A-66344A89082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{CF050627-7A91-40D6-89D3-D24E19DCCF1F}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7E-4D15-B73A-66344A89082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{37DAA58D-D11C-4BF1-A91E-23D37C583C67}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7E-4D15-B73A-66344A89082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{AAA19EB3-0E6C-4881-9ED0-9308189EF9AF}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27E-4D15-B73A-66344A89082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{CE4BCDA1-0EE9-4DD9-9F8C-874F91967E45}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27E-4D15-B73A-66344A89082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{94C21435-C95B-4AB4-9403-6EF2AC8AB161}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27E-4D15-B73A-66344A89082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{6EE847D3-A118-429B-9F1B-93BF4EB73C2E}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27E-4D15-B73A-66344A89082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14.8</c:v>
                </c:pt>
                <c:pt idx="8">
                  <c:v>14.3</c:v>
                </c:pt>
                <c:pt idx="16">
                  <c:v>13.9</c:v>
                </c:pt>
                <c:pt idx="24">
                  <c:v>13.6</c:v>
                </c:pt>
                <c:pt idx="32">
                  <c:v>13.6</c:v>
                </c:pt>
              </c:numCache>
            </c:numRef>
          </c:xVal>
          <c:yVal>
            <c:numRef>
              <c:f>公会計指標分析・財政指標組合せ分析表!$BP$73:$DC$73</c:f>
              <c:numCache>
                <c:formatCode>#,##0.0;"▲ "#,##0.0</c:formatCode>
                <c:ptCount val="40"/>
                <c:pt idx="0">
                  <c:v>133.6</c:v>
                </c:pt>
                <c:pt idx="8">
                  <c:v>131.9</c:v>
                </c:pt>
                <c:pt idx="16">
                  <c:v>128</c:v>
                </c:pt>
                <c:pt idx="24">
                  <c:v>129.69999999999999</c:v>
                </c:pt>
                <c:pt idx="32">
                  <c:v>139.9</c:v>
                </c:pt>
              </c:numCache>
            </c:numRef>
          </c:yVal>
          <c:smooth val="0"/>
          <c:extLst>
            <c:ext xmlns:c16="http://schemas.microsoft.com/office/drawing/2014/chart" uri="{C3380CC4-5D6E-409C-BE32-E72D297353CC}">
              <c16:uniqueId val="{00000009-227E-4D15-B73A-66344A89082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060472345156075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{0C94A9A2-3E79-4DCD-B177-53565DBCD027}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27E-4D15-B73A-66344A89082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{B4734C81-7681-4B26-8A7F-F5210B716073}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7E-4D15-B73A-66344A89082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{C75952E4-B408-4101-8B29-BCDD755444AE}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7E-4D15-B73A-66344A89082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{7168EAA4-35D1-4E03-8553-93B82EBEAC50}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7E-4D15-B73A-66344A89082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{F4A36DA2-06C7-472E-934E-7C41ED1A6C6F}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7E-4D15-B73A-66344A890823}"/>
                </c:ext>
              </c:extLst>
            </c:dLbl>
            <c:dLbl>
              <c:idx val="8"/>
              <c:layout>
                <c:manualLayout>
                  <c:x val="0"/>
                  <c:y val="-5.5801499684568949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{D3F1A296-D2A6-40A0-A62F-87A0CD70E7E2}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27E-4D15-B73A-66344A890823}"/>
                </c:ext>
              </c:extLst>
            </c:dLbl>
            <c:dLbl>
              <c:idx val="16"/>
              <c:layout>
                <c:manualLayout>
                  <c:x val="0"/>
                  <c:y val="-5.311982201605993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{1EEB5AF2-E7FC-42C0-91AB-7B72A9BE25C5}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27E-4D15-B73A-66344A890823}"/>
                </c:ext>
              </c:extLst>
            </c:dLbl>
            <c:dLbl>
              <c:idx val="24"/>
              <c:layout>
                <c:manualLayout>
                  <c:x val="0"/>
                  <c:y val="-3.274797641219612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{CF92E6CC-8729-4D77-A20F-F49518506292}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27E-4D15-B73A-66344A890823}"/>
                </c:ext>
              </c:extLst>
            </c:dLbl>
            <c:dLbl>
              <c:idx val="32"/>
              <c:layout>
                <c:manualLayout>
                  <c:x val="0"/>
                  <c:y val="5.5804924560262292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{2507093C-0479-4984-B5B2-897CB87B8472}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27E-4D15-B73A-66344A8908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9.3000000000000007</c:v>
                </c:pt>
                <c:pt idx="8">
                  <c:v>9.1999999999999993</c:v>
                </c:pt>
                <c:pt idx="16">
                  <c:v>9.1</c:v>
                </c:pt>
                <c:pt idx="24">
                  <c:v>9.1</c:v>
                </c:pt>
                <c:pt idx="32">
                  <c:v>9.1999999999999993</c:v>
                </c:pt>
              </c:numCache>
            </c:numRef>
          </c:xVal>
          <c:yVal>
            <c:numRef>
              <c:f>公会計指標分析・財政指標組合せ分析表!$BP$77:$DC$77</c:f>
              <c:numCache>
                <c:formatCode>#,##0.0;"▲ "#,##0.0</c:formatCode>
                <c:ptCount val="40"/>
                <c:pt idx="0">
                  <c:v>20.2</c:v>
                </c:pt>
                <c:pt idx="8">
                  <c:v>38.5</c:v>
                </c:pt>
                <c:pt idx="16">
                  <c:v>32.799999999999997</c:v>
                </c:pt>
                <c:pt idx="24">
                  <c:v>20.9</c:v>
                </c:pt>
                <c:pt idx="32">
                  <c:v>21</c:v>
                </c:pt>
              </c:numCache>
            </c:numRef>
          </c:yVal>
          <c:smooth val="0"/>
          <c:extLst>
            <c:ext xmlns:c16="http://schemas.microsoft.com/office/drawing/2014/chart" uri="{C3380CC4-5D6E-409C-BE32-E72D297353CC}">
              <c16:uniqueId val="{00000013-227E-4D15-B73A-66344A890823}"/>
            </c:ext>
          </c:extLst>
        </c:ser>
        <c:dLbls>
          <c:showLegendKey val="0"/>
          <c:showVal val="1"/>
          <c:showCatName val="0"/>
          <c:showSerName val="0"/>
          <c:showPercent val="0"/>
          <c:showBubbleSize val="0"/>
        </c:dLbls>
        <c:axId val="84219776"/>
        <c:axId val="84234240"/>
      </c:scatterChart>
      <c:valAx>
        <c:axId val="84219776"/>
        <c:scaling>
          <c:orientation val="minMax"/>
          <c:max val="15.299999999999999"/>
          <c:min val="8.6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百万円）の減となるものの、元利償還金（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百万円）の増及び仙南地域広域行政事務組合の地方債分負担金（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百万円）の増となったことから､前年度比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災害復旧費等に係る基準財政需要額が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百万円の減となった影響もあり、算入公債費等が前年度比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の増となり、実質公債費比率の分子は前年度比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満期一括償還地方債の財源として積み立てた減債基金はない。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算定の分子となる一般会計等に係る地方債の現在高は、新規発行を伴う事業の抑制により減となり、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百万円）の減となったことに加え､公営企業債等繰入見込額等も減となったことから､将来負担額は前年度比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0.6%(59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しかし、財政調整基金の取崩し等により､充当可能財源等も前年度比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6.0%(375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の減となったため、将来負担比率の分子は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8.0%(316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歳計剰余金の積立額を町債の償還等の不足財源に充てるための取崩し額が上回ったため財政調整基金が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百万円の減となったほか､国際交流事業に係る国際交流基金や庁舎修繕経費に伴う役場庁舎建設基金を取崩したこと等により､基金全体としては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町税や地方交付税も同様に今後も減少が見込まれることから､町税等の収納対策強化及びふるさと納税事業推進等による自主財源の確保や事務事業の見直しによる経費圧縮等により財政基盤の強化を図り､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役場庁舎建設基金：役場庁舎建設及び修繕資金</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地域振興基金：地域における福祉活動の促進､快適な生活環境の形成等､本格的な高齢化社会の到来に対応した施策の推進</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公共施設建設等基金：公共施設等総合管理計画を基に今後の施設の維持修繕や改修経費に充てる｡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役場庁舎建設基金：役場庁舎修繕経費に係る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国際交流基金：国際交流事業の航空機代の高騰等に伴う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建</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替えに向けた検討状況を踏まえ､計画的な積立てに努める｡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地域振興基金：地域における福祉活動の促進、快適な生活環境の形成等、高齢化社会へ対応するため､計画的な積立てに努める｡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国際交流基金：国際社会に目を向けた青少年の育成及び友好姉妹都市等との国際交流事業の推進するため､計画的な積立てに努める｡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剰余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百万円を積み立てたものの､令和元年台風第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号に伴う費用の増や町債の償還等の不足財源を補うために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百万円を取崩したため､財政調整基金は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増加傾向にある大規模災害等に備えるため､財政調整基金の残高は標準財政規模の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百万円を取崩したため､減債基金は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令和元年度に地方債償還のピークを迎え､その後は年々減少傾向にあるが､今後の財政状況に応じて基金残高の維持に努める｡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有形固定資産減価償却率は、経年劣化による老朽化による増加傾向で前年度比</a:t>
          </a:r>
          <a:r>
            <a:rPr lang="en-US" altLang="ja-JP" sz="1100">
              <a:solidFill>
                <a:schemeClr val="dk1"/>
              </a:solidFill>
              <a:effectLst/>
              <a:latin typeface="+mn-lt"/>
              <a:ea typeface="+mn-ea"/>
              <a:cs typeface="+mn-cs"/>
            </a:rPr>
            <a:t>1.6</a:t>
          </a:r>
          <a:r>
            <a:rPr lang="ja-JP" altLang="ja-JP" sz="1100">
              <a:solidFill>
                <a:schemeClr val="dk1"/>
              </a:solidFill>
              <a:effectLst/>
              <a:latin typeface="+mn-lt"/>
              <a:ea typeface="+mn-ea"/>
              <a:cs typeface="+mn-cs"/>
            </a:rPr>
            <a:t>％の増となり、宮城県平均、類似団体内平均及び全国平均を上回る高い水準にある。経年劣化による老朽化により、今後も上昇が見込まれるため、平成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年度改訂予定）及び令和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年度に策定した個別施設計画に基づいた施設の維持管理、施設の集約化や除却に向けた検討を進め、老朽化対策に取り組んでいく。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110067</xdr:rowOff>
    </xdr:from>
    <xdr:to>
      <xdr:col>23</xdr:col>
      <xdr:colOff>85090</xdr:colOff>
      <xdr:row>34</xdr:row>
      <xdr:rowOff>86571</xdr:rowOff>
    </xdr:to>
    <xdr:cxnSp macro="">
      <xdr:nvCxnSpPr>
        <xdr:cNvPr id="65" name="直線コネクタ 64"/>
        <xdr:cNvCxnSpPr/>
      </xdr:nvCxnSpPr>
      <xdr:spPr>
        <a:xfrm flipV="1">
          <a:off x="4760595" y="5510742"/>
          <a:ext cx="1270" cy="1176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90398</xdr:rowOff>
    </xdr:from>
    <xdr:ext cx="405111" cy="259045"/>
    <xdr:sp macro="" textlink="">
      <xdr:nvSpPr>
        <xdr:cNvPr id="66" name="有形固定資産減価償却率最小値テキスト"/>
        <xdr:cNvSpPr txBox="1"/>
      </xdr:nvSpPr>
      <xdr:spPr>
        <a:xfrm>
          <a:off x="4813300" y="669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86571</xdr:rowOff>
    </xdr:from>
    <xdr:to>
      <xdr:col>23</xdr:col>
      <xdr:colOff>174625</xdr:colOff>
      <xdr:row>34</xdr:row>
      <xdr:rowOff>86571</xdr:rowOff>
    </xdr:to>
    <xdr:cxnSp macro="">
      <xdr:nvCxnSpPr>
        <xdr:cNvPr id="67" name="直線コネクタ 66"/>
        <xdr:cNvCxnSpPr/>
      </xdr:nvCxnSpPr>
      <xdr:spPr>
        <a:xfrm>
          <a:off x="4673600" y="668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56744</xdr:rowOff>
    </xdr:from>
    <xdr:ext cx="405111" cy="259045"/>
    <xdr:sp macro="" textlink="">
      <xdr:nvSpPr>
        <xdr:cNvPr id="68" name="有形固定資産減価償却率最大値テキスト"/>
        <xdr:cNvSpPr txBox="1"/>
      </xdr:nvSpPr>
      <xdr:spPr>
        <a:xfrm>
          <a:off x="4813300" y="528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110067</xdr:rowOff>
    </xdr:from>
    <xdr:to>
      <xdr:col>23</xdr:col>
      <xdr:colOff>174625</xdr:colOff>
      <xdr:row>27</xdr:row>
      <xdr:rowOff>110067</xdr:rowOff>
    </xdr:to>
    <xdr:cxnSp macro="">
      <xdr:nvCxnSpPr>
        <xdr:cNvPr id="69" name="直線コネクタ 68"/>
        <xdr:cNvCxnSpPr/>
      </xdr:nvCxnSpPr>
      <xdr:spPr>
        <a:xfrm>
          <a:off x="4673600" y="55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111142</xdr:rowOff>
    </xdr:from>
    <xdr:ext cx="405111" cy="259045"/>
    <xdr:sp macro="" textlink="">
      <xdr:nvSpPr>
        <xdr:cNvPr id="70" name="有形固定資産減価償却率平均値テキスト"/>
        <xdr:cNvSpPr txBox="1"/>
      </xdr:nvSpPr>
      <xdr:spPr>
        <a:xfrm>
          <a:off x="4813300" y="5854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88265</xdr:rowOff>
    </xdr:from>
    <xdr:to>
      <xdr:col>23</xdr:col>
      <xdr:colOff>136525</xdr:colOff>
      <xdr:row>31</xdr:row>
      <xdr:rowOff>18415</xdr:rowOff>
    </xdr:to>
    <xdr:sp macro="" textlink="">
      <xdr:nvSpPr>
        <xdr:cNvPr id="71" name="フローチャート: 判断 70"/>
        <xdr:cNvSpPr/>
      </xdr:nvSpPr>
      <xdr:spPr>
        <a:xfrm>
          <a:off x="47117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75671</xdr:rowOff>
    </xdr:from>
    <xdr:to>
      <xdr:col>19</xdr:col>
      <xdr:colOff>187325</xdr:colOff>
      <xdr:row>31</xdr:row>
      <xdr:rowOff>5821</xdr:rowOff>
    </xdr:to>
    <xdr:sp macro="" textlink="">
      <xdr:nvSpPr>
        <xdr:cNvPr id="72" name="フローチャート: 判断 71"/>
        <xdr:cNvSpPr/>
      </xdr:nvSpPr>
      <xdr:spPr>
        <a:xfrm>
          <a:off x="4000500" y="599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46884</xdr:rowOff>
    </xdr:from>
    <xdr:to>
      <xdr:col>15</xdr:col>
      <xdr:colOff>187325</xdr:colOff>
      <xdr:row>30</xdr:row>
      <xdr:rowOff>148484</xdr:rowOff>
    </xdr:to>
    <xdr:sp macro="" textlink="">
      <xdr:nvSpPr>
        <xdr:cNvPr id="73" name="フローチャート: 判断 72"/>
        <xdr:cNvSpPr/>
      </xdr:nvSpPr>
      <xdr:spPr>
        <a:xfrm>
          <a:off x="3238500" y="596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xdr:cNvSpPr/>
      </xdr:nvSpPr>
      <xdr:spPr>
        <a:xfrm>
          <a:off x="2476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162560</xdr:rowOff>
    </xdr:from>
    <xdr:to>
      <xdr:col>7</xdr:col>
      <xdr:colOff>187325</xdr:colOff>
      <xdr:row>30</xdr:row>
      <xdr:rowOff>92710</xdr:rowOff>
    </xdr:to>
    <xdr:sp macro="" textlink="">
      <xdr:nvSpPr>
        <xdr:cNvPr id="75" name="フローチャート: 判断 74"/>
        <xdr:cNvSpPr/>
      </xdr:nvSpPr>
      <xdr:spPr>
        <a:xfrm>
          <a:off x="1714500" y="590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136842</xdr:rowOff>
    </xdr:from>
    <xdr:to>
      <xdr:col>23</xdr:col>
      <xdr:colOff>136525</xdr:colOff>
      <xdr:row>31</xdr:row>
      <xdr:rowOff>66992</xdr:rowOff>
    </xdr:to>
    <xdr:sp macro="" textlink="">
      <xdr:nvSpPr>
        <xdr:cNvPr id="81" name="楕円 80"/>
        <xdr:cNvSpPr/>
      </xdr:nvSpPr>
      <xdr:spPr>
        <a:xfrm>
          <a:off x="4711700" y="605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115269</xdr:rowOff>
    </xdr:from>
    <xdr:ext cx="405111" cy="259045"/>
    <xdr:sp macro="" textlink="">
      <xdr:nvSpPr>
        <xdr:cNvPr id="82" name="有形固定資産減価償却率該当値テキスト"/>
        <xdr:cNvSpPr txBox="1"/>
      </xdr:nvSpPr>
      <xdr:spPr>
        <a:xfrm>
          <a:off x="4813300" y="6030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108056</xdr:rowOff>
    </xdr:from>
    <xdr:to>
      <xdr:col>19</xdr:col>
      <xdr:colOff>187325</xdr:colOff>
      <xdr:row>31</xdr:row>
      <xdr:rowOff>38206</xdr:rowOff>
    </xdr:to>
    <xdr:sp macro="" textlink="">
      <xdr:nvSpPr>
        <xdr:cNvPr id="83" name="楕円 82"/>
        <xdr:cNvSpPr/>
      </xdr:nvSpPr>
      <xdr:spPr>
        <a:xfrm>
          <a:off x="4000500" y="602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158856</xdr:rowOff>
    </xdr:from>
    <xdr:to>
      <xdr:col>23</xdr:col>
      <xdr:colOff>85725</xdr:colOff>
      <xdr:row>31</xdr:row>
      <xdr:rowOff>16192</xdr:rowOff>
    </xdr:to>
    <xdr:cxnSp macro="">
      <xdr:nvCxnSpPr>
        <xdr:cNvPr id="84" name="直線コネクタ 83"/>
        <xdr:cNvCxnSpPr/>
      </xdr:nvCxnSpPr>
      <xdr:spPr>
        <a:xfrm>
          <a:off x="4051300" y="6073881"/>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73872</xdr:rowOff>
    </xdr:from>
    <xdr:to>
      <xdr:col>15</xdr:col>
      <xdr:colOff>187325</xdr:colOff>
      <xdr:row>31</xdr:row>
      <xdr:rowOff>4022</xdr:rowOff>
    </xdr:to>
    <xdr:sp macro="" textlink="">
      <xdr:nvSpPr>
        <xdr:cNvPr id="85" name="楕円 84"/>
        <xdr:cNvSpPr/>
      </xdr:nvSpPr>
      <xdr:spPr>
        <a:xfrm>
          <a:off x="32385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124672</xdr:rowOff>
    </xdr:from>
    <xdr:to>
      <xdr:col>19</xdr:col>
      <xdr:colOff>136525</xdr:colOff>
      <xdr:row>30</xdr:row>
      <xdr:rowOff>158856</xdr:rowOff>
    </xdr:to>
    <xdr:cxnSp macro="">
      <xdr:nvCxnSpPr>
        <xdr:cNvPr id="86" name="直線コネクタ 85"/>
        <xdr:cNvCxnSpPr/>
      </xdr:nvCxnSpPr>
      <xdr:spPr>
        <a:xfrm>
          <a:off x="3289300" y="6039697"/>
          <a:ext cx="762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129646</xdr:rowOff>
    </xdr:from>
    <xdr:to>
      <xdr:col>11</xdr:col>
      <xdr:colOff>187325</xdr:colOff>
      <xdr:row>31</xdr:row>
      <xdr:rowOff>59796</xdr:rowOff>
    </xdr:to>
    <xdr:sp macro="" textlink="">
      <xdr:nvSpPr>
        <xdr:cNvPr id="87" name="楕円 86"/>
        <xdr:cNvSpPr/>
      </xdr:nvSpPr>
      <xdr:spPr>
        <a:xfrm>
          <a:off x="2476500" y="604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124672</xdr:rowOff>
    </xdr:from>
    <xdr:to>
      <xdr:col>15</xdr:col>
      <xdr:colOff>136525</xdr:colOff>
      <xdr:row>31</xdr:row>
      <xdr:rowOff>8996</xdr:rowOff>
    </xdr:to>
    <xdr:cxnSp macro="">
      <xdr:nvCxnSpPr>
        <xdr:cNvPr id="88" name="直線コネクタ 87"/>
        <xdr:cNvCxnSpPr/>
      </xdr:nvCxnSpPr>
      <xdr:spPr>
        <a:xfrm flipV="1">
          <a:off x="2527300" y="6039697"/>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30692</xdr:rowOff>
    </xdr:from>
    <xdr:to>
      <xdr:col>7</xdr:col>
      <xdr:colOff>187325</xdr:colOff>
      <xdr:row>30</xdr:row>
      <xdr:rowOff>132292</xdr:rowOff>
    </xdr:to>
    <xdr:sp macro="" textlink="">
      <xdr:nvSpPr>
        <xdr:cNvPr id="89" name="楕円 88"/>
        <xdr:cNvSpPr/>
      </xdr:nvSpPr>
      <xdr:spPr>
        <a:xfrm>
          <a:off x="17145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81492</xdr:rowOff>
    </xdr:from>
    <xdr:to>
      <xdr:col>11</xdr:col>
      <xdr:colOff>136525</xdr:colOff>
      <xdr:row>31</xdr:row>
      <xdr:rowOff>8996</xdr:rowOff>
    </xdr:to>
    <xdr:cxnSp macro="">
      <xdr:nvCxnSpPr>
        <xdr:cNvPr id="90" name="直線コネクタ 89"/>
        <xdr:cNvCxnSpPr/>
      </xdr:nvCxnSpPr>
      <xdr:spPr>
        <a:xfrm>
          <a:off x="1765300" y="5996517"/>
          <a:ext cx="762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22348</xdr:rowOff>
    </xdr:from>
    <xdr:ext cx="405111" cy="259045"/>
    <xdr:sp macro="" textlink="">
      <xdr:nvSpPr>
        <xdr:cNvPr id="91" name="n_1aveValue有形固定資産減価償却率"/>
        <xdr:cNvSpPr txBox="1"/>
      </xdr:nvSpPr>
      <xdr:spPr>
        <a:xfrm>
          <a:off x="3836044" y="5765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165011</xdr:rowOff>
    </xdr:from>
    <xdr:ext cx="405111" cy="259045"/>
    <xdr:sp macro="" textlink="">
      <xdr:nvSpPr>
        <xdr:cNvPr id="92" name="n_2aveValue有形固定資産減価償却率"/>
        <xdr:cNvSpPr txBox="1"/>
      </xdr:nvSpPr>
      <xdr:spPr>
        <a:xfrm>
          <a:off x="3086744" y="5737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3" name="n_3aveValue有形固定資産減価償却率"/>
        <xdr:cNvSpPr txBox="1"/>
      </xdr:nvSpPr>
      <xdr:spPr>
        <a:xfrm>
          <a:off x="2324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4" name="n_4aveValue有形固定資産減価償却率"/>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29333</xdr:rowOff>
    </xdr:from>
    <xdr:ext cx="405111" cy="259045"/>
    <xdr:sp macro="" textlink="">
      <xdr:nvSpPr>
        <xdr:cNvPr id="95" name="n_1mainValue有形固定資産減価償却率"/>
        <xdr:cNvSpPr txBox="1"/>
      </xdr:nvSpPr>
      <xdr:spPr>
        <a:xfrm>
          <a:off x="3836044" y="61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166599</xdr:rowOff>
    </xdr:from>
    <xdr:ext cx="405111" cy="259045"/>
    <xdr:sp macro="" textlink="">
      <xdr:nvSpPr>
        <xdr:cNvPr id="96" name="n_2mainValue有形固定資産減価償却率"/>
        <xdr:cNvSpPr txBox="1"/>
      </xdr:nvSpPr>
      <xdr:spPr>
        <a:xfrm>
          <a:off x="3086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50923</xdr:rowOff>
    </xdr:from>
    <xdr:ext cx="405111" cy="259045"/>
    <xdr:sp macro="" textlink="">
      <xdr:nvSpPr>
        <xdr:cNvPr id="97" name="n_3mainValue有形固定資産減価償却率"/>
        <xdr:cNvSpPr txBox="1"/>
      </xdr:nvSpPr>
      <xdr:spPr>
        <a:xfrm>
          <a:off x="2324744" y="6137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123419</xdr:rowOff>
    </xdr:from>
    <xdr:ext cx="405111" cy="259045"/>
    <xdr:sp macro="" textlink="">
      <xdr:nvSpPr>
        <xdr:cNvPr id="98" name="n_4mainValue有形固定資産減価償却率"/>
        <xdr:cNvSpPr txBox="1"/>
      </xdr:nvSpPr>
      <xdr:spPr>
        <a:xfrm>
          <a:off x="1562744" y="6038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宮城県平均、類似団体内平均及び全国平均を上回っている。主な要因として、地方債現在高及び公営企業債等繰入見込額が減少したことにより、将来負担額は減少したものの、類似団体内平均、宮城県平均及び全国平均と比較して人口当たりの職員数が多いことから、引き続き適正な定員管理、事務事業の見直しや適正な人員配置等による時間外手当の抑制に努め、改善を図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139364</xdr:rowOff>
    </xdr:to>
    <xdr:cxnSp macro="">
      <xdr:nvCxnSpPr>
        <xdr:cNvPr id="129" name="直線コネクタ 128"/>
        <xdr:cNvCxnSpPr/>
      </xdr:nvCxnSpPr>
      <xdr:spPr>
        <a:xfrm flipV="1">
          <a:off x="14793595" y="5261428"/>
          <a:ext cx="1269" cy="147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143191</xdr:rowOff>
    </xdr:from>
    <xdr:ext cx="469744" cy="259045"/>
    <xdr:sp macro="" textlink="">
      <xdr:nvSpPr>
        <xdr:cNvPr id="130" name="債務償還比率最小値テキスト"/>
        <xdr:cNvSpPr txBox="1"/>
      </xdr:nvSpPr>
      <xdr:spPr>
        <a:xfrm>
          <a:off x="14846300" y="674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139364</xdr:rowOff>
    </xdr:from>
    <xdr:to>
      <xdr:col>76</xdr:col>
      <xdr:colOff>111125</xdr:colOff>
      <xdr:row>34</xdr:row>
      <xdr:rowOff>139364</xdr:rowOff>
    </xdr:to>
    <xdr:cxnSp macro="">
      <xdr:nvCxnSpPr>
        <xdr:cNvPr id="131" name="直線コネクタ 130"/>
        <xdr:cNvCxnSpPr/>
      </xdr:nvCxnSpPr>
      <xdr:spPr>
        <a:xfrm>
          <a:off x="14706600" y="674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113764</xdr:rowOff>
    </xdr:from>
    <xdr:ext cx="469744" cy="259045"/>
    <xdr:sp macro="" textlink="">
      <xdr:nvSpPr>
        <xdr:cNvPr id="134" name="債務償還比率平均値テキスト"/>
        <xdr:cNvSpPr txBox="1"/>
      </xdr:nvSpPr>
      <xdr:spPr>
        <a:xfrm>
          <a:off x="14846300" y="5857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90887</xdr:rowOff>
    </xdr:from>
    <xdr:to>
      <xdr:col>76</xdr:col>
      <xdr:colOff>73025</xdr:colOff>
      <xdr:row>31</xdr:row>
      <xdr:rowOff>21037</xdr:rowOff>
    </xdr:to>
    <xdr:sp macro="" textlink="">
      <xdr:nvSpPr>
        <xdr:cNvPr id="135" name="フローチャート: 判断 134"/>
        <xdr:cNvSpPr/>
      </xdr:nvSpPr>
      <xdr:spPr>
        <a:xfrm>
          <a:off x="14744700" y="600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96747</xdr:rowOff>
    </xdr:from>
    <xdr:to>
      <xdr:col>72</xdr:col>
      <xdr:colOff>123825</xdr:colOff>
      <xdr:row>31</xdr:row>
      <xdr:rowOff>26897</xdr:rowOff>
    </xdr:to>
    <xdr:sp macro="" textlink="">
      <xdr:nvSpPr>
        <xdr:cNvPr id="136" name="フローチャート: 判断 135"/>
        <xdr:cNvSpPr/>
      </xdr:nvSpPr>
      <xdr:spPr>
        <a:xfrm>
          <a:off x="14033500" y="601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120804</xdr:rowOff>
    </xdr:from>
    <xdr:to>
      <xdr:col>68</xdr:col>
      <xdr:colOff>123825</xdr:colOff>
      <xdr:row>31</xdr:row>
      <xdr:rowOff>50954</xdr:rowOff>
    </xdr:to>
    <xdr:sp macro="" textlink="">
      <xdr:nvSpPr>
        <xdr:cNvPr id="137" name="フローチャート: 判断 136"/>
        <xdr:cNvSpPr/>
      </xdr:nvSpPr>
      <xdr:spPr>
        <a:xfrm>
          <a:off x="13271500" y="603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137459</xdr:rowOff>
    </xdr:from>
    <xdr:to>
      <xdr:col>64</xdr:col>
      <xdr:colOff>123825</xdr:colOff>
      <xdr:row>31</xdr:row>
      <xdr:rowOff>67609</xdr:rowOff>
    </xdr:to>
    <xdr:sp macro="" textlink="">
      <xdr:nvSpPr>
        <xdr:cNvPr id="138" name="フローチャート: 判断 137"/>
        <xdr:cNvSpPr/>
      </xdr:nvSpPr>
      <xdr:spPr>
        <a:xfrm>
          <a:off x="12509500" y="60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48632</xdr:rowOff>
    </xdr:from>
    <xdr:to>
      <xdr:col>60</xdr:col>
      <xdr:colOff>123825</xdr:colOff>
      <xdr:row>30</xdr:row>
      <xdr:rowOff>150232</xdr:rowOff>
    </xdr:to>
    <xdr:sp macro="" textlink="">
      <xdr:nvSpPr>
        <xdr:cNvPr id="139" name="フローチャート: 判断 138"/>
        <xdr:cNvSpPr/>
      </xdr:nvSpPr>
      <xdr:spPr>
        <a:xfrm>
          <a:off x="11747500" y="596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48623</xdr:rowOff>
    </xdr:from>
    <xdr:to>
      <xdr:col>76</xdr:col>
      <xdr:colOff>73025</xdr:colOff>
      <xdr:row>34</xdr:row>
      <xdr:rowOff>150223</xdr:rowOff>
    </xdr:to>
    <xdr:sp macro="" textlink="">
      <xdr:nvSpPr>
        <xdr:cNvPr id="145" name="楕円 144"/>
        <xdr:cNvSpPr/>
      </xdr:nvSpPr>
      <xdr:spPr>
        <a:xfrm>
          <a:off x="14744700" y="66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135000</xdr:rowOff>
    </xdr:from>
    <xdr:ext cx="469744" cy="259045"/>
    <xdr:sp macro="" textlink="">
      <xdr:nvSpPr>
        <xdr:cNvPr id="146" name="債務償還比率該当値テキスト"/>
        <xdr:cNvSpPr txBox="1"/>
      </xdr:nvSpPr>
      <xdr:spPr>
        <a:xfrm>
          <a:off x="14846300" y="656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102099</xdr:rowOff>
    </xdr:from>
    <xdr:to>
      <xdr:col>72</xdr:col>
      <xdr:colOff>123825</xdr:colOff>
      <xdr:row>34</xdr:row>
      <xdr:rowOff>32249</xdr:rowOff>
    </xdr:to>
    <xdr:sp macro="" textlink="">
      <xdr:nvSpPr>
        <xdr:cNvPr id="147" name="楕円 146"/>
        <xdr:cNvSpPr/>
      </xdr:nvSpPr>
      <xdr:spPr>
        <a:xfrm>
          <a:off x="14033500" y="653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152899</xdr:rowOff>
    </xdr:from>
    <xdr:to>
      <xdr:col>76</xdr:col>
      <xdr:colOff>22225</xdr:colOff>
      <xdr:row>34</xdr:row>
      <xdr:rowOff>99423</xdr:rowOff>
    </xdr:to>
    <xdr:cxnSp macro="">
      <xdr:nvCxnSpPr>
        <xdr:cNvPr id="148" name="直線コネクタ 147"/>
        <xdr:cNvCxnSpPr/>
      </xdr:nvCxnSpPr>
      <xdr:spPr>
        <a:xfrm>
          <a:off x="14084300" y="6582274"/>
          <a:ext cx="711200" cy="117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57994</xdr:rowOff>
    </xdr:from>
    <xdr:to>
      <xdr:col>68</xdr:col>
      <xdr:colOff>123825</xdr:colOff>
      <xdr:row>33</xdr:row>
      <xdr:rowOff>159593</xdr:rowOff>
    </xdr:to>
    <xdr:sp macro="" textlink="">
      <xdr:nvSpPr>
        <xdr:cNvPr id="149" name="楕円 148"/>
        <xdr:cNvSpPr/>
      </xdr:nvSpPr>
      <xdr:spPr>
        <a:xfrm>
          <a:off x="13271500" y="64873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108793</xdr:rowOff>
    </xdr:from>
    <xdr:to>
      <xdr:col>72</xdr:col>
      <xdr:colOff>73025</xdr:colOff>
      <xdr:row>33</xdr:row>
      <xdr:rowOff>152899</xdr:rowOff>
    </xdr:to>
    <xdr:cxnSp macro="">
      <xdr:nvCxnSpPr>
        <xdr:cNvPr id="150" name="直線コネクタ 149"/>
        <xdr:cNvCxnSpPr/>
      </xdr:nvCxnSpPr>
      <xdr:spPr>
        <a:xfrm>
          <a:off x="13322300" y="6538168"/>
          <a:ext cx="762000" cy="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92384</xdr:rowOff>
    </xdr:from>
    <xdr:to>
      <xdr:col>64</xdr:col>
      <xdr:colOff>123825</xdr:colOff>
      <xdr:row>34</xdr:row>
      <xdr:rowOff>22534</xdr:rowOff>
    </xdr:to>
    <xdr:sp macro="" textlink="">
      <xdr:nvSpPr>
        <xdr:cNvPr id="151" name="楕円 150"/>
        <xdr:cNvSpPr/>
      </xdr:nvSpPr>
      <xdr:spPr>
        <a:xfrm>
          <a:off x="12509500" y="652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108793</xdr:rowOff>
    </xdr:from>
    <xdr:to>
      <xdr:col>68</xdr:col>
      <xdr:colOff>73025</xdr:colOff>
      <xdr:row>33</xdr:row>
      <xdr:rowOff>143184</xdr:rowOff>
    </xdr:to>
    <xdr:cxnSp macro="">
      <xdr:nvCxnSpPr>
        <xdr:cNvPr id="152" name="直線コネクタ 151"/>
        <xdr:cNvCxnSpPr/>
      </xdr:nvCxnSpPr>
      <xdr:spPr>
        <a:xfrm flipV="1">
          <a:off x="12560300" y="6538168"/>
          <a:ext cx="762000" cy="3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91612</xdr:rowOff>
    </xdr:from>
    <xdr:to>
      <xdr:col>60</xdr:col>
      <xdr:colOff>123825</xdr:colOff>
      <xdr:row>34</xdr:row>
      <xdr:rowOff>21762</xdr:rowOff>
    </xdr:to>
    <xdr:sp macro="" textlink="">
      <xdr:nvSpPr>
        <xdr:cNvPr id="153" name="楕円 152"/>
        <xdr:cNvSpPr/>
      </xdr:nvSpPr>
      <xdr:spPr>
        <a:xfrm>
          <a:off x="11747500" y="65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142412</xdr:rowOff>
    </xdr:from>
    <xdr:to>
      <xdr:col>64</xdr:col>
      <xdr:colOff>73025</xdr:colOff>
      <xdr:row>33</xdr:row>
      <xdr:rowOff>143184</xdr:rowOff>
    </xdr:to>
    <xdr:cxnSp macro="">
      <xdr:nvCxnSpPr>
        <xdr:cNvPr id="154" name="直線コネクタ 153"/>
        <xdr:cNvCxnSpPr/>
      </xdr:nvCxnSpPr>
      <xdr:spPr>
        <a:xfrm>
          <a:off x="11798300" y="6571787"/>
          <a:ext cx="762000" cy="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43424</xdr:rowOff>
    </xdr:from>
    <xdr:ext cx="469744" cy="259045"/>
    <xdr:sp macro="" textlink="">
      <xdr:nvSpPr>
        <xdr:cNvPr id="155" name="n_1aveValue債務償還比率"/>
        <xdr:cNvSpPr txBox="1"/>
      </xdr:nvSpPr>
      <xdr:spPr>
        <a:xfrm>
          <a:off x="13836727" y="57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67481</xdr:rowOff>
    </xdr:from>
    <xdr:ext cx="469744" cy="259045"/>
    <xdr:sp macro="" textlink="">
      <xdr:nvSpPr>
        <xdr:cNvPr id="156" name="n_2aveValue債務償還比率"/>
        <xdr:cNvSpPr txBox="1"/>
      </xdr:nvSpPr>
      <xdr:spPr>
        <a:xfrm>
          <a:off x="13087427" y="581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84136</xdr:rowOff>
    </xdr:from>
    <xdr:ext cx="469744" cy="259045"/>
    <xdr:sp macro="" textlink="">
      <xdr:nvSpPr>
        <xdr:cNvPr id="157" name="n_3aveValue債務償還比率"/>
        <xdr:cNvSpPr txBox="1"/>
      </xdr:nvSpPr>
      <xdr:spPr>
        <a:xfrm>
          <a:off x="12325427" y="582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166759</xdr:rowOff>
    </xdr:from>
    <xdr:ext cx="469744" cy="259045"/>
    <xdr:sp macro="" textlink="">
      <xdr:nvSpPr>
        <xdr:cNvPr id="158" name="n_4aveValue債務償還比率"/>
        <xdr:cNvSpPr txBox="1"/>
      </xdr:nvSpPr>
      <xdr:spPr>
        <a:xfrm>
          <a:off x="11563427" y="573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23376</xdr:rowOff>
    </xdr:from>
    <xdr:ext cx="469744" cy="259045"/>
    <xdr:sp macro="" textlink="">
      <xdr:nvSpPr>
        <xdr:cNvPr id="159" name="n_1mainValue債務償還比率"/>
        <xdr:cNvSpPr txBox="1"/>
      </xdr:nvSpPr>
      <xdr:spPr>
        <a:xfrm>
          <a:off x="13836727" y="662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150720</xdr:rowOff>
    </xdr:from>
    <xdr:ext cx="469744" cy="259045"/>
    <xdr:sp macro="" textlink="">
      <xdr:nvSpPr>
        <xdr:cNvPr id="160" name="n_2mainValue債務償還比率"/>
        <xdr:cNvSpPr txBox="1"/>
      </xdr:nvSpPr>
      <xdr:spPr>
        <a:xfrm>
          <a:off x="13087427" y="658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13661</xdr:rowOff>
    </xdr:from>
    <xdr:ext cx="469744" cy="259045"/>
    <xdr:sp macro="" textlink="">
      <xdr:nvSpPr>
        <xdr:cNvPr id="161" name="n_3mainValue債務償還比率"/>
        <xdr:cNvSpPr txBox="1"/>
      </xdr:nvSpPr>
      <xdr:spPr>
        <a:xfrm>
          <a:off x="12325427" y="661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12889</xdr:rowOff>
    </xdr:from>
    <xdr:ext cx="469744" cy="259045"/>
    <xdr:sp macro="" textlink="">
      <xdr:nvSpPr>
        <xdr:cNvPr id="162" name="n_4mainValue債務償還比率"/>
        <xdr:cNvSpPr txBox="1"/>
      </xdr:nvSpPr>
      <xdr:spPr>
        <a:xfrm>
          <a:off x="11563427" y="6613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158115</xdr:rowOff>
    </xdr:from>
    <xdr:to>
      <xdr:col>24</xdr:col>
      <xdr:colOff>62865</xdr:colOff>
      <xdr:row>42</xdr:row>
      <xdr:rowOff>38100</xdr:rowOff>
    </xdr:to>
    <xdr:cxnSp macro="">
      <xdr:nvCxnSpPr>
        <xdr:cNvPr id="57" name="直線コネクタ 56"/>
        <xdr:cNvCxnSpPr/>
      </xdr:nvCxnSpPr>
      <xdr:spPr>
        <a:xfrm flipV="1">
          <a:off x="4634865" y="5815965"/>
          <a:ext cx="0" cy="1423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道路】&#10;有形固定資産減価償却率最小値テキスト"/>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104792</xdr:rowOff>
    </xdr:from>
    <xdr:ext cx="405111" cy="259045"/>
    <xdr:sp macro="" textlink="">
      <xdr:nvSpPr>
        <xdr:cNvPr id="60" name="【道路】&#10;有形固定資産減価償却率最大値テキスト"/>
        <xdr:cNvSpPr txBox="1"/>
      </xdr:nvSpPr>
      <xdr:spPr>
        <a:xfrm>
          <a:off x="4673600" y="5591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158115</xdr:rowOff>
    </xdr:from>
    <xdr:to>
      <xdr:col>24</xdr:col>
      <xdr:colOff>152400</xdr:colOff>
      <xdr:row>33</xdr:row>
      <xdr:rowOff>158115</xdr:rowOff>
    </xdr:to>
    <xdr:cxnSp macro="">
      <xdr:nvCxnSpPr>
        <xdr:cNvPr id="61" name="直線コネクタ 60"/>
        <xdr:cNvCxnSpPr/>
      </xdr:nvCxnSpPr>
      <xdr:spPr>
        <a:xfrm>
          <a:off x="4546600" y="581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36212</xdr:rowOff>
    </xdr:from>
    <xdr:ext cx="405111" cy="259045"/>
    <xdr:sp macro="" textlink="">
      <xdr:nvSpPr>
        <xdr:cNvPr id="62" name="【道路】&#10;有形固定資産減価償却率平均値テキスト"/>
        <xdr:cNvSpPr txBox="1"/>
      </xdr:nvSpPr>
      <xdr:spPr>
        <a:xfrm>
          <a:off x="4673600" y="6379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57785</xdr:rowOff>
    </xdr:from>
    <xdr:to>
      <xdr:col>24</xdr:col>
      <xdr:colOff>114300</xdr:colOff>
      <xdr:row>37</xdr:row>
      <xdr:rowOff>159385</xdr:rowOff>
    </xdr:to>
    <xdr:sp macro="" textlink="">
      <xdr:nvSpPr>
        <xdr:cNvPr id="63" name="フローチャート: 判断 62"/>
        <xdr:cNvSpPr/>
      </xdr:nvSpPr>
      <xdr:spPr>
        <a:xfrm>
          <a:off x="45847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33020</xdr:rowOff>
    </xdr:from>
    <xdr:to>
      <xdr:col>20</xdr:col>
      <xdr:colOff>38100</xdr:colOff>
      <xdr:row>37</xdr:row>
      <xdr:rowOff>134620</xdr:rowOff>
    </xdr:to>
    <xdr:sp macro="" textlink="">
      <xdr:nvSpPr>
        <xdr:cNvPr id="64" name="フローチャート: 判断 63"/>
        <xdr:cNvSpPr/>
      </xdr:nvSpPr>
      <xdr:spPr>
        <a:xfrm>
          <a:off x="3746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143510</xdr:rowOff>
    </xdr:from>
    <xdr:to>
      <xdr:col>10</xdr:col>
      <xdr:colOff>165100</xdr:colOff>
      <xdr:row>37</xdr:row>
      <xdr:rowOff>73660</xdr:rowOff>
    </xdr:to>
    <xdr:sp macro="" textlink="">
      <xdr:nvSpPr>
        <xdr:cNvPr id="66" name="フローチャート: 判断 65"/>
        <xdr:cNvSpPr/>
      </xdr:nvSpPr>
      <xdr:spPr>
        <a:xfrm>
          <a:off x="1968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130175</xdr:rowOff>
    </xdr:from>
    <xdr:to>
      <xdr:col>6</xdr:col>
      <xdr:colOff>38100</xdr:colOff>
      <xdr:row>37</xdr:row>
      <xdr:rowOff>60325</xdr:rowOff>
    </xdr:to>
    <xdr:sp macro="" textlink="">
      <xdr:nvSpPr>
        <xdr:cNvPr id="67" name="フローチャート: 判断 66"/>
        <xdr:cNvSpPr/>
      </xdr:nvSpPr>
      <xdr:spPr>
        <a:xfrm>
          <a:off x="1079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6350</xdr:rowOff>
    </xdr:from>
    <xdr:to>
      <xdr:col>24</xdr:col>
      <xdr:colOff>114300</xdr:colOff>
      <xdr:row>37</xdr:row>
      <xdr:rowOff>107950</xdr:rowOff>
    </xdr:to>
    <xdr:sp macro="" textlink="">
      <xdr:nvSpPr>
        <xdr:cNvPr id="73" name="楕円 72"/>
        <xdr:cNvSpPr/>
      </xdr:nvSpPr>
      <xdr:spPr>
        <a:xfrm>
          <a:off x="45847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29227</xdr:rowOff>
    </xdr:from>
    <xdr:ext cx="405111" cy="259045"/>
    <xdr:sp macro="" textlink="">
      <xdr:nvSpPr>
        <xdr:cNvPr id="74" name="【道路】&#10;有形固定資産減価償却率該当値テキスト"/>
        <xdr:cNvSpPr txBox="1"/>
      </xdr:nvSpPr>
      <xdr:spPr>
        <a:xfrm>
          <a:off x="4673600"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139700</xdr:rowOff>
    </xdr:from>
    <xdr:to>
      <xdr:col>20</xdr:col>
      <xdr:colOff>38100</xdr:colOff>
      <xdr:row>37</xdr:row>
      <xdr:rowOff>69850</xdr:rowOff>
    </xdr:to>
    <xdr:sp macro="" textlink="">
      <xdr:nvSpPr>
        <xdr:cNvPr id="75" name="楕円 74"/>
        <xdr:cNvSpPr/>
      </xdr:nvSpPr>
      <xdr:spPr>
        <a:xfrm>
          <a:off x="3746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19050</xdr:rowOff>
    </xdr:from>
    <xdr:to>
      <xdr:col>24</xdr:col>
      <xdr:colOff>63500</xdr:colOff>
      <xdr:row>37</xdr:row>
      <xdr:rowOff>57150</xdr:rowOff>
    </xdr:to>
    <xdr:cxnSp macro="">
      <xdr:nvCxnSpPr>
        <xdr:cNvPr id="76" name="直線コネクタ 75"/>
        <xdr:cNvCxnSpPr/>
      </xdr:nvCxnSpPr>
      <xdr:spPr>
        <a:xfrm>
          <a:off x="3797300" y="6362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103505</xdr:rowOff>
    </xdr:from>
    <xdr:to>
      <xdr:col>15</xdr:col>
      <xdr:colOff>101600</xdr:colOff>
      <xdr:row>37</xdr:row>
      <xdr:rowOff>33655</xdr:rowOff>
    </xdr:to>
    <xdr:sp macro="" textlink="">
      <xdr:nvSpPr>
        <xdr:cNvPr id="77" name="楕円 76"/>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154305</xdr:rowOff>
    </xdr:from>
    <xdr:to>
      <xdr:col>19</xdr:col>
      <xdr:colOff>177800</xdr:colOff>
      <xdr:row>37</xdr:row>
      <xdr:rowOff>19050</xdr:rowOff>
    </xdr:to>
    <xdr:cxnSp macro="">
      <xdr:nvCxnSpPr>
        <xdr:cNvPr id="78" name="直線コネクタ 77"/>
        <xdr:cNvCxnSpPr/>
      </xdr:nvCxnSpPr>
      <xdr:spPr>
        <a:xfrm>
          <a:off x="2908300" y="63265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9" name="楕円 78"/>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121920</xdr:rowOff>
    </xdr:from>
    <xdr:to>
      <xdr:col>15</xdr:col>
      <xdr:colOff>50800</xdr:colOff>
      <xdr:row>36</xdr:row>
      <xdr:rowOff>154305</xdr:rowOff>
    </xdr:to>
    <xdr:cxnSp macro="">
      <xdr:nvCxnSpPr>
        <xdr:cNvPr id="80" name="直線コネクタ 79"/>
        <xdr:cNvCxnSpPr/>
      </xdr:nvCxnSpPr>
      <xdr:spPr>
        <a:xfrm>
          <a:off x="2019300" y="6294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52070</xdr:rowOff>
    </xdr:from>
    <xdr:to>
      <xdr:col>6</xdr:col>
      <xdr:colOff>38100</xdr:colOff>
      <xdr:row>36</xdr:row>
      <xdr:rowOff>153670</xdr:rowOff>
    </xdr:to>
    <xdr:sp macro="" textlink="">
      <xdr:nvSpPr>
        <xdr:cNvPr id="81" name="楕円 80"/>
        <xdr:cNvSpPr/>
      </xdr:nvSpPr>
      <xdr:spPr>
        <a:xfrm>
          <a:off x="1079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102870</xdr:rowOff>
    </xdr:from>
    <xdr:to>
      <xdr:col>10</xdr:col>
      <xdr:colOff>114300</xdr:colOff>
      <xdr:row>36</xdr:row>
      <xdr:rowOff>121920</xdr:rowOff>
    </xdr:to>
    <xdr:cxnSp macro="">
      <xdr:nvCxnSpPr>
        <xdr:cNvPr id="82" name="直線コネクタ 81"/>
        <xdr:cNvCxnSpPr/>
      </xdr:nvCxnSpPr>
      <xdr:spPr>
        <a:xfrm>
          <a:off x="1130300" y="62750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125747</xdr:rowOff>
    </xdr:from>
    <xdr:ext cx="405111" cy="259045"/>
    <xdr:sp macro="" textlink="">
      <xdr:nvSpPr>
        <xdr:cNvPr id="83" name="n_1aveValue【道路】&#10;有形固定資産減価償却率"/>
        <xdr:cNvSpPr txBox="1"/>
      </xdr:nvSpPr>
      <xdr:spPr>
        <a:xfrm>
          <a:off x="35820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93362</xdr:rowOff>
    </xdr:from>
    <xdr:ext cx="405111" cy="259045"/>
    <xdr:sp macro="" textlink="">
      <xdr:nvSpPr>
        <xdr:cNvPr id="84" name="n_2aveValue【道路】&#10;有形固定資産減価償却率"/>
        <xdr:cNvSpPr txBox="1"/>
      </xdr:nvSpPr>
      <xdr:spPr>
        <a:xfrm>
          <a:off x="27057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64787</xdr:rowOff>
    </xdr:from>
    <xdr:ext cx="405111" cy="259045"/>
    <xdr:sp macro="" textlink="">
      <xdr:nvSpPr>
        <xdr:cNvPr id="85" name="n_3aveValue【道路】&#10;有形固定資産減価償却率"/>
        <xdr:cNvSpPr txBox="1"/>
      </xdr:nvSpPr>
      <xdr:spPr>
        <a:xfrm>
          <a:off x="1816744"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51452</xdr:rowOff>
    </xdr:from>
    <xdr:ext cx="405111" cy="259045"/>
    <xdr:sp macro="" textlink="">
      <xdr:nvSpPr>
        <xdr:cNvPr id="86" name="n_4aveValue【道路】&#10;有形固定資産減価償却率"/>
        <xdr:cNvSpPr txBox="1"/>
      </xdr:nvSpPr>
      <xdr:spPr>
        <a:xfrm>
          <a:off x="927744" y="639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86377</xdr:rowOff>
    </xdr:from>
    <xdr:ext cx="405111" cy="259045"/>
    <xdr:sp macro="" textlink="">
      <xdr:nvSpPr>
        <xdr:cNvPr id="87" name="n_1mainValue【道路】&#10;有形固定資産減価償却率"/>
        <xdr:cNvSpPr txBox="1"/>
      </xdr:nvSpPr>
      <xdr:spPr>
        <a:xfrm>
          <a:off x="3582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50182</xdr:rowOff>
    </xdr:from>
    <xdr:ext cx="405111" cy="259045"/>
    <xdr:sp macro="" textlink="">
      <xdr:nvSpPr>
        <xdr:cNvPr id="88" name="n_2mainValue【道路】&#10;有形固定資産減価償却率"/>
        <xdr:cNvSpPr txBox="1"/>
      </xdr:nvSpPr>
      <xdr:spPr>
        <a:xfrm>
          <a:off x="2705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9" name="n_3mainValue【道路】&#10;有形固定資産減価償却率"/>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170197</xdr:rowOff>
    </xdr:from>
    <xdr:ext cx="405111" cy="259045"/>
    <xdr:sp macro="" textlink="">
      <xdr:nvSpPr>
        <xdr:cNvPr id="90" name="n_4mainValue【道路】&#10;有形固定資産減価償却率"/>
        <xdr:cNvSpPr txBox="1"/>
      </xdr:nvSpPr>
      <xdr:spPr>
        <a:xfrm>
          <a:off x="9277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21793</xdr:rowOff>
    </xdr:from>
    <xdr:to>
      <xdr:col>54</xdr:col>
      <xdr:colOff>189865</xdr:colOff>
      <xdr:row>41</xdr:row>
      <xdr:rowOff>104611</xdr:rowOff>
    </xdr:to>
    <xdr:cxnSp macro="">
      <xdr:nvCxnSpPr>
        <xdr:cNvPr id="116" name="直線コネクタ 115"/>
        <xdr:cNvCxnSpPr/>
      </xdr:nvCxnSpPr>
      <xdr:spPr>
        <a:xfrm flipV="1">
          <a:off x="10476865" y="5851093"/>
          <a:ext cx="0" cy="1282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108438</xdr:rowOff>
    </xdr:from>
    <xdr:ext cx="469744" cy="259045"/>
    <xdr:sp macro="" textlink="">
      <xdr:nvSpPr>
        <xdr:cNvPr id="117" name="【道路】&#10;一人当たり延長最小値テキスト"/>
        <xdr:cNvSpPr txBox="1"/>
      </xdr:nvSpPr>
      <xdr:spPr>
        <a:xfrm>
          <a:off x="10515600" y="71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104611</xdr:rowOff>
    </xdr:from>
    <xdr:to>
      <xdr:col>55</xdr:col>
      <xdr:colOff>88900</xdr:colOff>
      <xdr:row>41</xdr:row>
      <xdr:rowOff>104611</xdr:rowOff>
    </xdr:to>
    <xdr:cxnSp macro="">
      <xdr:nvCxnSpPr>
        <xdr:cNvPr id="118" name="直線コネクタ 117"/>
        <xdr:cNvCxnSpPr/>
      </xdr:nvCxnSpPr>
      <xdr:spPr>
        <a:xfrm>
          <a:off x="10388600" y="71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139920</xdr:rowOff>
    </xdr:from>
    <xdr:ext cx="534377" cy="259045"/>
    <xdr:sp macro="" textlink="">
      <xdr:nvSpPr>
        <xdr:cNvPr id="119" name="【道路】&#10;一人当たり延長最大値テキスト"/>
        <xdr:cNvSpPr txBox="1"/>
      </xdr:nvSpPr>
      <xdr:spPr>
        <a:xfrm>
          <a:off x="10515600" y="562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21793</xdr:rowOff>
    </xdr:from>
    <xdr:to>
      <xdr:col>55</xdr:col>
      <xdr:colOff>88900</xdr:colOff>
      <xdr:row>34</xdr:row>
      <xdr:rowOff>21793</xdr:rowOff>
    </xdr:to>
    <xdr:cxnSp macro="">
      <xdr:nvCxnSpPr>
        <xdr:cNvPr id="120" name="直線コネクタ 119"/>
        <xdr:cNvCxnSpPr/>
      </xdr:nvCxnSpPr>
      <xdr:spPr>
        <a:xfrm>
          <a:off x="10388600" y="585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89474</xdr:rowOff>
    </xdr:from>
    <xdr:ext cx="534377" cy="259045"/>
    <xdr:sp macro="" textlink="">
      <xdr:nvSpPr>
        <xdr:cNvPr id="121" name="【道路】&#10;一人当たり延長平均値テキスト"/>
        <xdr:cNvSpPr txBox="1"/>
      </xdr:nvSpPr>
      <xdr:spPr>
        <a:xfrm>
          <a:off x="10515600" y="6604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66597</xdr:rowOff>
    </xdr:from>
    <xdr:to>
      <xdr:col>55</xdr:col>
      <xdr:colOff>50800</xdr:colOff>
      <xdr:row>39</xdr:row>
      <xdr:rowOff>168197</xdr:rowOff>
    </xdr:to>
    <xdr:sp macro="" textlink="">
      <xdr:nvSpPr>
        <xdr:cNvPr id="122" name="フローチャート: 判断 121"/>
        <xdr:cNvSpPr/>
      </xdr:nvSpPr>
      <xdr:spPr>
        <a:xfrm>
          <a:off x="10426700" y="675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75578</xdr:rowOff>
    </xdr:from>
    <xdr:to>
      <xdr:col>50</xdr:col>
      <xdr:colOff>165100</xdr:colOff>
      <xdr:row>40</xdr:row>
      <xdr:rowOff>5728</xdr:rowOff>
    </xdr:to>
    <xdr:sp macro="" textlink="">
      <xdr:nvSpPr>
        <xdr:cNvPr id="123" name="フローチャート: 判断 122"/>
        <xdr:cNvSpPr/>
      </xdr:nvSpPr>
      <xdr:spPr>
        <a:xfrm>
          <a:off x="9588500" y="676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87889</xdr:rowOff>
    </xdr:from>
    <xdr:to>
      <xdr:col>46</xdr:col>
      <xdr:colOff>38100</xdr:colOff>
      <xdr:row>40</xdr:row>
      <xdr:rowOff>18039</xdr:rowOff>
    </xdr:to>
    <xdr:sp macro="" textlink="">
      <xdr:nvSpPr>
        <xdr:cNvPr id="124" name="フローチャート: 判断 123"/>
        <xdr:cNvSpPr/>
      </xdr:nvSpPr>
      <xdr:spPr>
        <a:xfrm>
          <a:off x="8699500" y="677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87334</xdr:rowOff>
    </xdr:from>
    <xdr:to>
      <xdr:col>41</xdr:col>
      <xdr:colOff>101600</xdr:colOff>
      <xdr:row>40</xdr:row>
      <xdr:rowOff>17484</xdr:rowOff>
    </xdr:to>
    <xdr:sp macro="" textlink="">
      <xdr:nvSpPr>
        <xdr:cNvPr id="125" name="フローチャート: 判断 124"/>
        <xdr:cNvSpPr/>
      </xdr:nvSpPr>
      <xdr:spPr>
        <a:xfrm>
          <a:off x="7810500" y="6773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139553</xdr:rowOff>
    </xdr:from>
    <xdr:to>
      <xdr:col>36</xdr:col>
      <xdr:colOff>165100</xdr:colOff>
      <xdr:row>40</xdr:row>
      <xdr:rowOff>69703</xdr:rowOff>
    </xdr:to>
    <xdr:sp macro="" textlink="">
      <xdr:nvSpPr>
        <xdr:cNvPr id="126" name="フローチャート: 判断 125"/>
        <xdr:cNvSpPr/>
      </xdr:nvSpPr>
      <xdr:spPr>
        <a:xfrm>
          <a:off x="6921500" y="68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111500</xdr:rowOff>
    </xdr:from>
    <xdr:to>
      <xdr:col>55</xdr:col>
      <xdr:colOff>50800</xdr:colOff>
      <xdr:row>41</xdr:row>
      <xdr:rowOff>41650</xdr:rowOff>
    </xdr:to>
    <xdr:sp macro="" textlink="">
      <xdr:nvSpPr>
        <xdr:cNvPr id="132" name="楕円 131"/>
        <xdr:cNvSpPr/>
      </xdr:nvSpPr>
      <xdr:spPr>
        <a:xfrm>
          <a:off x="10426700" y="6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26427</xdr:rowOff>
    </xdr:from>
    <xdr:ext cx="534377" cy="259045"/>
    <xdr:sp macro="" textlink="">
      <xdr:nvSpPr>
        <xdr:cNvPr id="133" name="【道路】&#10;一人当たり延長該当値テキスト"/>
        <xdr:cNvSpPr txBox="1"/>
      </xdr:nvSpPr>
      <xdr:spPr>
        <a:xfrm>
          <a:off x="10515600" y="68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130523</xdr:rowOff>
    </xdr:from>
    <xdr:to>
      <xdr:col>50</xdr:col>
      <xdr:colOff>165100</xdr:colOff>
      <xdr:row>41</xdr:row>
      <xdr:rowOff>60673</xdr:rowOff>
    </xdr:to>
    <xdr:sp macro="" textlink="">
      <xdr:nvSpPr>
        <xdr:cNvPr id="134" name="楕円 133"/>
        <xdr:cNvSpPr/>
      </xdr:nvSpPr>
      <xdr:spPr>
        <a:xfrm>
          <a:off x="9588500" y="698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162300</xdr:rowOff>
    </xdr:from>
    <xdr:to>
      <xdr:col>55</xdr:col>
      <xdr:colOff>0</xdr:colOff>
      <xdr:row>41</xdr:row>
      <xdr:rowOff>9873</xdr:rowOff>
    </xdr:to>
    <xdr:cxnSp macro="">
      <xdr:nvCxnSpPr>
        <xdr:cNvPr id="135" name="直線コネクタ 134"/>
        <xdr:cNvCxnSpPr/>
      </xdr:nvCxnSpPr>
      <xdr:spPr>
        <a:xfrm flipV="1">
          <a:off x="9639300" y="7020300"/>
          <a:ext cx="838200" cy="1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141790</xdr:rowOff>
    </xdr:from>
    <xdr:to>
      <xdr:col>46</xdr:col>
      <xdr:colOff>38100</xdr:colOff>
      <xdr:row>41</xdr:row>
      <xdr:rowOff>71940</xdr:rowOff>
    </xdr:to>
    <xdr:sp macro="" textlink="">
      <xdr:nvSpPr>
        <xdr:cNvPr id="136" name="楕円 135"/>
        <xdr:cNvSpPr/>
      </xdr:nvSpPr>
      <xdr:spPr>
        <a:xfrm>
          <a:off x="8699500" y="699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9873</xdr:rowOff>
    </xdr:from>
    <xdr:to>
      <xdr:col>50</xdr:col>
      <xdr:colOff>114300</xdr:colOff>
      <xdr:row>41</xdr:row>
      <xdr:rowOff>21140</xdr:rowOff>
    </xdr:to>
    <xdr:cxnSp macro="">
      <xdr:nvCxnSpPr>
        <xdr:cNvPr id="137" name="直線コネクタ 136"/>
        <xdr:cNvCxnSpPr/>
      </xdr:nvCxnSpPr>
      <xdr:spPr>
        <a:xfrm flipV="1">
          <a:off x="8750300" y="7039323"/>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144599</xdr:rowOff>
    </xdr:from>
    <xdr:to>
      <xdr:col>41</xdr:col>
      <xdr:colOff>101600</xdr:colOff>
      <xdr:row>41</xdr:row>
      <xdr:rowOff>74749</xdr:rowOff>
    </xdr:to>
    <xdr:sp macro="" textlink="">
      <xdr:nvSpPr>
        <xdr:cNvPr id="138" name="楕円 137"/>
        <xdr:cNvSpPr/>
      </xdr:nvSpPr>
      <xdr:spPr>
        <a:xfrm>
          <a:off x="7810500" y="700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21140</xdr:rowOff>
    </xdr:from>
    <xdr:to>
      <xdr:col>45</xdr:col>
      <xdr:colOff>177800</xdr:colOff>
      <xdr:row>41</xdr:row>
      <xdr:rowOff>23949</xdr:rowOff>
    </xdr:to>
    <xdr:cxnSp macro="">
      <xdr:nvCxnSpPr>
        <xdr:cNvPr id="139" name="直線コネクタ 138"/>
        <xdr:cNvCxnSpPr/>
      </xdr:nvCxnSpPr>
      <xdr:spPr>
        <a:xfrm flipV="1">
          <a:off x="7861300" y="7050590"/>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148420</xdr:rowOff>
    </xdr:from>
    <xdr:to>
      <xdr:col>36</xdr:col>
      <xdr:colOff>165100</xdr:colOff>
      <xdr:row>41</xdr:row>
      <xdr:rowOff>78570</xdr:rowOff>
    </xdr:to>
    <xdr:sp macro="" textlink="">
      <xdr:nvSpPr>
        <xdr:cNvPr id="140" name="楕円 139"/>
        <xdr:cNvSpPr/>
      </xdr:nvSpPr>
      <xdr:spPr>
        <a:xfrm>
          <a:off x="6921500" y="700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23949</xdr:rowOff>
    </xdr:from>
    <xdr:to>
      <xdr:col>41</xdr:col>
      <xdr:colOff>50800</xdr:colOff>
      <xdr:row>41</xdr:row>
      <xdr:rowOff>27770</xdr:rowOff>
    </xdr:to>
    <xdr:cxnSp macro="">
      <xdr:nvCxnSpPr>
        <xdr:cNvPr id="141" name="直線コネクタ 140"/>
        <xdr:cNvCxnSpPr/>
      </xdr:nvCxnSpPr>
      <xdr:spPr>
        <a:xfrm flipV="1">
          <a:off x="6972300" y="7053399"/>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22255</xdr:rowOff>
    </xdr:from>
    <xdr:ext cx="534377" cy="259045"/>
    <xdr:sp macro="" textlink="">
      <xdr:nvSpPr>
        <xdr:cNvPr id="142" name="n_1aveValue【道路】&#10;一人当たり延長"/>
        <xdr:cNvSpPr txBox="1"/>
      </xdr:nvSpPr>
      <xdr:spPr>
        <a:xfrm>
          <a:off x="9359411" y="65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34566</xdr:rowOff>
    </xdr:from>
    <xdr:ext cx="534377" cy="259045"/>
    <xdr:sp macro="" textlink="">
      <xdr:nvSpPr>
        <xdr:cNvPr id="143" name="n_2aveValue【道路】&#10;一人当たり延長"/>
        <xdr:cNvSpPr txBox="1"/>
      </xdr:nvSpPr>
      <xdr:spPr>
        <a:xfrm>
          <a:off x="8483111" y="654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34011</xdr:rowOff>
    </xdr:from>
    <xdr:ext cx="534377" cy="259045"/>
    <xdr:sp macro="" textlink="">
      <xdr:nvSpPr>
        <xdr:cNvPr id="144" name="n_3aveValue【道路】&#10;一人当たり延長"/>
        <xdr:cNvSpPr txBox="1"/>
      </xdr:nvSpPr>
      <xdr:spPr>
        <a:xfrm>
          <a:off x="7594111" y="654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86230</xdr:rowOff>
    </xdr:from>
    <xdr:ext cx="534377" cy="259045"/>
    <xdr:sp macro="" textlink="">
      <xdr:nvSpPr>
        <xdr:cNvPr id="145" name="n_4aveValue【道路】&#10;一人当たり延長"/>
        <xdr:cNvSpPr txBox="1"/>
      </xdr:nvSpPr>
      <xdr:spPr>
        <a:xfrm>
          <a:off x="6705111" y="660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51800</xdr:rowOff>
    </xdr:from>
    <xdr:ext cx="534377" cy="259045"/>
    <xdr:sp macro="" textlink="">
      <xdr:nvSpPr>
        <xdr:cNvPr id="146" name="n_1mainValue【道路】&#10;一人当たり延長"/>
        <xdr:cNvSpPr txBox="1"/>
      </xdr:nvSpPr>
      <xdr:spPr>
        <a:xfrm>
          <a:off x="9359411" y="708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63067</xdr:rowOff>
    </xdr:from>
    <xdr:ext cx="534377" cy="259045"/>
    <xdr:sp macro="" textlink="">
      <xdr:nvSpPr>
        <xdr:cNvPr id="147" name="n_2mainValue【道路】&#10;一人当たり延長"/>
        <xdr:cNvSpPr txBox="1"/>
      </xdr:nvSpPr>
      <xdr:spPr>
        <a:xfrm>
          <a:off x="8483111" y="709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65876</xdr:rowOff>
    </xdr:from>
    <xdr:ext cx="534377" cy="259045"/>
    <xdr:sp macro="" textlink="">
      <xdr:nvSpPr>
        <xdr:cNvPr id="148" name="n_3mainValue【道路】&#10;一人当たり延長"/>
        <xdr:cNvSpPr txBox="1"/>
      </xdr:nvSpPr>
      <xdr:spPr>
        <a:xfrm>
          <a:off x="7594111" y="709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69697</xdr:rowOff>
    </xdr:from>
    <xdr:ext cx="534377" cy="259045"/>
    <xdr:sp macro="" textlink="">
      <xdr:nvSpPr>
        <xdr:cNvPr id="149" name="n_4mainValue【道路】&#10;一人当たり延長"/>
        <xdr:cNvSpPr txBox="1"/>
      </xdr:nvSpPr>
      <xdr:spPr>
        <a:xfrm>
          <a:off x="6705111" y="709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75" name="直線コネクタ 174"/>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6" name="【橋りょう・トンネ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7" name="直線コネクタ 176"/>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340478" cy="259045"/>
    <xdr:sp macro="" textlink="">
      <xdr:nvSpPr>
        <xdr:cNvPr id="178" name="【橋りょう・トンネル】&#10;有形固定資産減価償却率最大値テキスト"/>
        <xdr:cNvSpPr txBox="1"/>
      </xdr:nvSpPr>
      <xdr:spPr>
        <a:xfrm>
          <a:off x="4673600" y="934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79" name="直線コネクタ 178"/>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151692</xdr:rowOff>
    </xdr:from>
    <xdr:ext cx="405111" cy="259045"/>
    <xdr:sp macro="" textlink="">
      <xdr:nvSpPr>
        <xdr:cNvPr id="180" name="【橋りょう・トンネル】&#10;有形固定資産減価償却率平均値テキスト"/>
        <xdr:cNvSpPr txBox="1"/>
      </xdr:nvSpPr>
      <xdr:spPr>
        <a:xfrm>
          <a:off x="4673600" y="10267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128815</xdr:rowOff>
    </xdr:from>
    <xdr:to>
      <xdr:col>24</xdr:col>
      <xdr:colOff>114300</xdr:colOff>
      <xdr:row>61</xdr:row>
      <xdr:rowOff>58965</xdr:rowOff>
    </xdr:to>
    <xdr:sp macro="" textlink="">
      <xdr:nvSpPr>
        <xdr:cNvPr id="181" name="フローチャート: 判断 180"/>
        <xdr:cNvSpPr/>
      </xdr:nvSpPr>
      <xdr:spPr>
        <a:xfrm>
          <a:off x="4584700" y="10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2" name="フローチャート: 判断 181"/>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65133</xdr:rowOff>
    </xdr:from>
    <xdr:to>
      <xdr:col>15</xdr:col>
      <xdr:colOff>101600</xdr:colOff>
      <xdr:row>60</xdr:row>
      <xdr:rowOff>166733</xdr:rowOff>
    </xdr:to>
    <xdr:sp macro="" textlink="">
      <xdr:nvSpPr>
        <xdr:cNvPr id="183" name="フローチャート: 判断 182"/>
        <xdr:cNvSpPr/>
      </xdr:nvSpPr>
      <xdr:spPr>
        <a:xfrm>
          <a:off x="2857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4" name="フローチャート: 判断 183"/>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58601</xdr:rowOff>
    </xdr:from>
    <xdr:to>
      <xdr:col>6</xdr:col>
      <xdr:colOff>38100</xdr:colOff>
      <xdr:row>60</xdr:row>
      <xdr:rowOff>160201</xdr:rowOff>
    </xdr:to>
    <xdr:sp macro="" textlink="">
      <xdr:nvSpPr>
        <xdr:cNvPr id="185" name="フローチャート: 判断 184"/>
        <xdr:cNvSpPr/>
      </xdr:nvSpPr>
      <xdr:spPr>
        <a:xfrm>
          <a:off x="1079500" y="1034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119017</xdr:rowOff>
    </xdr:from>
    <xdr:to>
      <xdr:col>24</xdr:col>
      <xdr:colOff>114300</xdr:colOff>
      <xdr:row>62</xdr:row>
      <xdr:rowOff>49167</xdr:rowOff>
    </xdr:to>
    <xdr:sp macro="" textlink="">
      <xdr:nvSpPr>
        <xdr:cNvPr id="191" name="楕円 190"/>
        <xdr:cNvSpPr/>
      </xdr:nvSpPr>
      <xdr:spPr>
        <a:xfrm>
          <a:off x="45847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97444</xdr:rowOff>
    </xdr:from>
    <xdr:ext cx="405111" cy="259045"/>
    <xdr:sp macro="" textlink="">
      <xdr:nvSpPr>
        <xdr:cNvPr id="192" name="【橋りょう・トンネル】&#10;有形固定資産減価償却率該当値テキスト"/>
        <xdr:cNvSpPr txBox="1"/>
      </xdr:nvSpPr>
      <xdr:spPr>
        <a:xfrm>
          <a:off x="4673600" y="1055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92891</xdr:rowOff>
    </xdr:from>
    <xdr:to>
      <xdr:col>20</xdr:col>
      <xdr:colOff>38100</xdr:colOff>
      <xdr:row>62</xdr:row>
      <xdr:rowOff>23041</xdr:rowOff>
    </xdr:to>
    <xdr:sp macro="" textlink="">
      <xdr:nvSpPr>
        <xdr:cNvPr id="193" name="楕円 192"/>
        <xdr:cNvSpPr/>
      </xdr:nvSpPr>
      <xdr:spPr>
        <a:xfrm>
          <a:off x="3746500" y="1055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143691</xdr:rowOff>
    </xdr:from>
    <xdr:to>
      <xdr:col>24</xdr:col>
      <xdr:colOff>63500</xdr:colOff>
      <xdr:row>61</xdr:row>
      <xdr:rowOff>169817</xdr:rowOff>
    </xdr:to>
    <xdr:cxnSp macro="">
      <xdr:nvCxnSpPr>
        <xdr:cNvPr id="194" name="直線コネクタ 193"/>
        <xdr:cNvCxnSpPr/>
      </xdr:nvCxnSpPr>
      <xdr:spPr>
        <a:xfrm>
          <a:off x="3797300" y="1060214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5" name="楕円 194"/>
        <xdr:cNvSpPr/>
      </xdr:nvSpPr>
      <xdr:spPr>
        <a:xfrm>
          <a:off x="28575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61</xdr:row>
      <xdr:rowOff>143691</xdr:rowOff>
    </xdr:to>
    <xdr:cxnSp macro="">
      <xdr:nvCxnSpPr>
        <xdr:cNvPr id="196" name="直線コネクタ 195"/>
        <xdr:cNvCxnSpPr/>
      </xdr:nvCxnSpPr>
      <xdr:spPr>
        <a:xfrm>
          <a:off x="2908300" y="1057438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74930</xdr:rowOff>
    </xdr:from>
    <xdr:to>
      <xdr:col>10</xdr:col>
      <xdr:colOff>165100</xdr:colOff>
      <xdr:row>63</xdr:row>
      <xdr:rowOff>5080</xdr:rowOff>
    </xdr:to>
    <xdr:sp macro="" textlink="">
      <xdr:nvSpPr>
        <xdr:cNvPr id="197" name="楕円 196"/>
        <xdr:cNvSpPr/>
      </xdr:nvSpPr>
      <xdr:spPr>
        <a:xfrm>
          <a:off x="1968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62</xdr:row>
      <xdr:rowOff>125730</xdr:rowOff>
    </xdr:to>
    <xdr:cxnSp macro="">
      <xdr:nvCxnSpPr>
        <xdr:cNvPr id="198" name="直線コネクタ 197"/>
        <xdr:cNvCxnSpPr/>
      </xdr:nvCxnSpPr>
      <xdr:spPr>
        <a:xfrm flipV="1">
          <a:off x="2019300" y="10574383"/>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47172</xdr:rowOff>
    </xdr:from>
    <xdr:to>
      <xdr:col>6</xdr:col>
      <xdr:colOff>38100</xdr:colOff>
      <xdr:row>62</xdr:row>
      <xdr:rowOff>148772</xdr:rowOff>
    </xdr:to>
    <xdr:sp macro="" textlink="">
      <xdr:nvSpPr>
        <xdr:cNvPr id="199" name="楕円 198"/>
        <xdr:cNvSpPr/>
      </xdr:nvSpPr>
      <xdr:spPr>
        <a:xfrm>
          <a:off x="10795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97972</xdr:rowOff>
    </xdr:from>
    <xdr:to>
      <xdr:col>10</xdr:col>
      <xdr:colOff>114300</xdr:colOff>
      <xdr:row>62</xdr:row>
      <xdr:rowOff>125730</xdr:rowOff>
    </xdr:to>
    <xdr:cxnSp macro="">
      <xdr:nvCxnSpPr>
        <xdr:cNvPr id="200" name="直線コネクタ 199"/>
        <xdr:cNvCxnSpPr/>
      </xdr:nvCxnSpPr>
      <xdr:spPr>
        <a:xfrm>
          <a:off x="1130300" y="107278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201" name="n_1aveValue【橋りょう・トンネル】&#10;有形固定資産減価償却率"/>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11810</xdr:rowOff>
    </xdr:from>
    <xdr:ext cx="405111" cy="259045"/>
    <xdr:sp macro="" textlink="">
      <xdr:nvSpPr>
        <xdr:cNvPr id="202" name="n_2aveValue【橋りょう・トンネル】&#10;有形固定資産減価償却率"/>
        <xdr:cNvSpPr txBox="1"/>
      </xdr:nvSpPr>
      <xdr:spPr>
        <a:xfrm>
          <a:off x="2705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3"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5278</xdr:rowOff>
    </xdr:from>
    <xdr:ext cx="405111" cy="259045"/>
    <xdr:sp macro="" textlink="">
      <xdr:nvSpPr>
        <xdr:cNvPr id="204" name="n_4aveValue【橋りょう・トンネル】&#10;有形固定資産減価償却率"/>
        <xdr:cNvSpPr txBox="1"/>
      </xdr:nvSpPr>
      <xdr:spPr>
        <a:xfrm>
          <a:off x="927744" y="1012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14168</xdr:rowOff>
    </xdr:from>
    <xdr:ext cx="405111" cy="259045"/>
    <xdr:sp macro="" textlink="">
      <xdr:nvSpPr>
        <xdr:cNvPr id="205" name="n_1mainValue【橋りょう・トンネル】&#10;有形固定資産減価償却率"/>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6" name="n_2mainValue【橋りょう・トンネル】&#10;有形固定資産減価償却率"/>
        <xdr:cNvSpPr txBox="1"/>
      </xdr:nvSpPr>
      <xdr:spPr>
        <a:xfrm>
          <a:off x="2705744" y="1061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167657</xdr:rowOff>
    </xdr:from>
    <xdr:ext cx="405111" cy="259045"/>
    <xdr:sp macro="" textlink="">
      <xdr:nvSpPr>
        <xdr:cNvPr id="207" name="n_3mainValue【橋りょう・トンネル】&#10;有形固定資産減価償却率"/>
        <xdr:cNvSpPr txBox="1"/>
      </xdr:nvSpPr>
      <xdr:spPr>
        <a:xfrm>
          <a:off x="18167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139899</xdr:rowOff>
    </xdr:from>
    <xdr:ext cx="405111" cy="259045"/>
    <xdr:sp macro="" textlink="">
      <xdr:nvSpPr>
        <xdr:cNvPr id="208" name="n_4mainValue【橋りょう・トンネル】&#10;有形固定資産減価償却率"/>
        <xdr:cNvSpPr txBox="1"/>
      </xdr:nvSpPr>
      <xdr:spPr>
        <a:xfrm>
          <a:off x="927744" y="1076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4" name="テキスト ボックス 223"/>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6" name="テキスト ボックス 225"/>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8" name="テキスト ボックス 227"/>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104383</xdr:rowOff>
    </xdr:from>
    <xdr:to>
      <xdr:col>54</xdr:col>
      <xdr:colOff>189865</xdr:colOff>
      <xdr:row>64</xdr:row>
      <xdr:rowOff>72175</xdr:rowOff>
    </xdr:to>
    <xdr:cxnSp macro="">
      <xdr:nvCxnSpPr>
        <xdr:cNvPr id="232" name="直線コネクタ 231"/>
        <xdr:cNvCxnSpPr/>
      </xdr:nvCxnSpPr>
      <xdr:spPr>
        <a:xfrm flipV="1">
          <a:off x="10476865" y="9705583"/>
          <a:ext cx="0" cy="1339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76002</xdr:rowOff>
    </xdr:from>
    <xdr:ext cx="469744" cy="259045"/>
    <xdr:sp macro="" textlink="">
      <xdr:nvSpPr>
        <xdr:cNvPr id="233" name="【橋りょう・トンネル】&#10;一人当たり有形固定資産（償却資産）額最小値テキスト"/>
        <xdr:cNvSpPr txBox="1"/>
      </xdr:nvSpPr>
      <xdr:spPr>
        <a:xfrm>
          <a:off x="10515600" y="1104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72175</xdr:rowOff>
    </xdr:from>
    <xdr:to>
      <xdr:col>55</xdr:col>
      <xdr:colOff>88900</xdr:colOff>
      <xdr:row>64</xdr:row>
      <xdr:rowOff>72175</xdr:rowOff>
    </xdr:to>
    <xdr:cxnSp macro="">
      <xdr:nvCxnSpPr>
        <xdr:cNvPr id="234" name="直線コネクタ 233"/>
        <xdr:cNvCxnSpPr/>
      </xdr:nvCxnSpPr>
      <xdr:spPr>
        <a:xfrm>
          <a:off x="10388600" y="11044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51060</xdr:rowOff>
    </xdr:from>
    <xdr:ext cx="690189" cy="259045"/>
    <xdr:sp macro="" textlink="">
      <xdr:nvSpPr>
        <xdr:cNvPr id="235" name="【橋りょう・トンネル】&#10;一人当たり有形固定資産（償却資産）額最大値テキスト"/>
        <xdr:cNvSpPr txBox="1"/>
      </xdr:nvSpPr>
      <xdr:spPr>
        <a:xfrm>
          <a:off x="10515600" y="94808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104383</xdr:rowOff>
    </xdr:from>
    <xdr:to>
      <xdr:col>55</xdr:col>
      <xdr:colOff>88900</xdr:colOff>
      <xdr:row>56</xdr:row>
      <xdr:rowOff>104383</xdr:rowOff>
    </xdr:to>
    <xdr:cxnSp macro="">
      <xdr:nvCxnSpPr>
        <xdr:cNvPr id="236" name="直線コネクタ 235"/>
        <xdr:cNvCxnSpPr/>
      </xdr:nvCxnSpPr>
      <xdr:spPr>
        <a:xfrm>
          <a:off x="10388600" y="970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80412</xdr:rowOff>
    </xdr:from>
    <xdr:ext cx="599010" cy="259045"/>
    <xdr:sp macro="" textlink="">
      <xdr:nvSpPr>
        <xdr:cNvPr id="237" name="【橋りょう・トンネル】&#10;一人当たり有形固定資産（償却資産）額平均値テキスト"/>
        <xdr:cNvSpPr txBox="1"/>
      </xdr:nvSpPr>
      <xdr:spPr>
        <a:xfrm>
          <a:off x="10515600" y="10710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101985</xdr:rowOff>
    </xdr:from>
    <xdr:to>
      <xdr:col>55</xdr:col>
      <xdr:colOff>50800</xdr:colOff>
      <xdr:row>63</xdr:row>
      <xdr:rowOff>32135</xdr:rowOff>
    </xdr:to>
    <xdr:sp macro="" textlink="">
      <xdr:nvSpPr>
        <xdr:cNvPr id="238" name="フローチャート: 判断 237"/>
        <xdr:cNvSpPr/>
      </xdr:nvSpPr>
      <xdr:spPr>
        <a:xfrm>
          <a:off x="10426700" y="1073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90949</xdr:rowOff>
    </xdr:from>
    <xdr:to>
      <xdr:col>50</xdr:col>
      <xdr:colOff>165100</xdr:colOff>
      <xdr:row>63</xdr:row>
      <xdr:rowOff>21099</xdr:rowOff>
    </xdr:to>
    <xdr:sp macro="" textlink="">
      <xdr:nvSpPr>
        <xdr:cNvPr id="239" name="フローチャート: 判断 238"/>
        <xdr:cNvSpPr/>
      </xdr:nvSpPr>
      <xdr:spPr>
        <a:xfrm>
          <a:off x="9588500" y="1072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90474</xdr:rowOff>
    </xdr:from>
    <xdr:to>
      <xdr:col>46</xdr:col>
      <xdr:colOff>38100</xdr:colOff>
      <xdr:row>63</xdr:row>
      <xdr:rowOff>20624</xdr:rowOff>
    </xdr:to>
    <xdr:sp macro="" textlink="">
      <xdr:nvSpPr>
        <xdr:cNvPr id="240" name="フローチャート: 判断 239"/>
        <xdr:cNvSpPr/>
      </xdr:nvSpPr>
      <xdr:spPr>
        <a:xfrm>
          <a:off x="8699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92158</xdr:rowOff>
    </xdr:from>
    <xdr:to>
      <xdr:col>41</xdr:col>
      <xdr:colOff>101600</xdr:colOff>
      <xdr:row>63</xdr:row>
      <xdr:rowOff>22308</xdr:rowOff>
    </xdr:to>
    <xdr:sp macro="" textlink="">
      <xdr:nvSpPr>
        <xdr:cNvPr id="241" name="フローチャート: 判断 240"/>
        <xdr:cNvSpPr/>
      </xdr:nvSpPr>
      <xdr:spPr>
        <a:xfrm>
          <a:off x="7810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145990</xdr:rowOff>
    </xdr:from>
    <xdr:to>
      <xdr:col>36</xdr:col>
      <xdr:colOff>165100</xdr:colOff>
      <xdr:row>63</xdr:row>
      <xdr:rowOff>76140</xdr:rowOff>
    </xdr:to>
    <xdr:sp macro="" textlink="">
      <xdr:nvSpPr>
        <xdr:cNvPr id="242" name="フローチャート: 判断 241"/>
        <xdr:cNvSpPr/>
      </xdr:nvSpPr>
      <xdr:spPr>
        <a:xfrm>
          <a:off x="6921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149672</xdr:rowOff>
    </xdr:from>
    <xdr:to>
      <xdr:col>55</xdr:col>
      <xdr:colOff>50800</xdr:colOff>
      <xdr:row>62</xdr:row>
      <xdr:rowOff>79822</xdr:rowOff>
    </xdr:to>
    <xdr:sp macro="" textlink="">
      <xdr:nvSpPr>
        <xdr:cNvPr id="248" name="楕円 247"/>
        <xdr:cNvSpPr/>
      </xdr:nvSpPr>
      <xdr:spPr>
        <a:xfrm>
          <a:off x="10426700" y="106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1099</xdr:rowOff>
    </xdr:from>
    <xdr:ext cx="599010" cy="259045"/>
    <xdr:sp macro="" textlink="">
      <xdr:nvSpPr>
        <xdr:cNvPr id="249" name="【橋りょう・トンネル】&#10;一人当たり有形固定資産（償却資産）額該当値テキスト"/>
        <xdr:cNvSpPr txBox="1"/>
      </xdr:nvSpPr>
      <xdr:spPr>
        <a:xfrm>
          <a:off x="10515600" y="104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159736</xdr:rowOff>
    </xdr:from>
    <xdr:to>
      <xdr:col>50</xdr:col>
      <xdr:colOff>165100</xdr:colOff>
      <xdr:row>62</xdr:row>
      <xdr:rowOff>89886</xdr:rowOff>
    </xdr:to>
    <xdr:sp macro="" textlink="">
      <xdr:nvSpPr>
        <xdr:cNvPr id="250" name="楕円 249"/>
        <xdr:cNvSpPr/>
      </xdr:nvSpPr>
      <xdr:spPr>
        <a:xfrm>
          <a:off x="9588500" y="106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29022</xdr:rowOff>
    </xdr:from>
    <xdr:to>
      <xdr:col>55</xdr:col>
      <xdr:colOff>0</xdr:colOff>
      <xdr:row>62</xdr:row>
      <xdr:rowOff>39086</xdr:rowOff>
    </xdr:to>
    <xdr:cxnSp macro="">
      <xdr:nvCxnSpPr>
        <xdr:cNvPr id="251" name="直線コネクタ 250"/>
        <xdr:cNvCxnSpPr/>
      </xdr:nvCxnSpPr>
      <xdr:spPr>
        <a:xfrm flipV="1">
          <a:off x="9639300" y="10658922"/>
          <a:ext cx="838200" cy="1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165674</xdr:rowOff>
    </xdr:from>
    <xdr:to>
      <xdr:col>46</xdr:col>
      <xdr:colOff>38100</xdr:colOff>
      <xdr:row>62</xdr:row>
      <xdr:rowOff>95824</xdr:rowOff>
    </xdr:to>
    <xdr:sp macro="" textlink="">
      <xdr:nvSpPr>
        <xdr:cNvPr id="252" name="楕円 251"/>
        <xdr:cNvSpPr/>
      </xdr:nvSpPr>
      <xdr:spPr>
        <a:xfrm>
          <a:off x="8699500" y="1062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39086</xdr:rowOff>
    </xdr:from>
    <xdr:to>
      <xdr:col>50</xdr:col>
      <xdr:colOff>114300</xdr:colOff>
      <xdr:row>62</xdr:row>
      <xdr:rowOff>45024</xdr:rowOff>
    </xdr:to>
    <xdr:cxnSp macro="">
      <xdr:nvCxnSpPr>
        <xdr:cNvPr id="253" name="直線コネクタ 252"/>
        <xdr:cNvCxnSpPr/>
      </xdr:nvCxnSpPr>
      <xdr:spPr>
        <a:xfrm flipV="1">
          <a:off x="8750300" y="10668986"/>
          <a:ext cx="889000" cy="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115141</xdr:rowOff>
    </xdr:from>
    <xdr:to>
      <xdr:col>41</xdr:col>
      <xdr:colOff>101600</xdr:colOff>
      <xdr:row>58</xdr:row>
      <xdr:rowOff>45291</xdr:rowOff>
    </xdr:to>
    <xdr:sp macro="" textlink="">
      <xdr:nvSpPr>
        <xdr:cNvPr id="254" name="楕円 253"/>
        <xdr:cNvSpPr/>
      </xdr:nvSpPr>
      <xdr:spPr>
        <a:xfrm>
          <a:off x="7810500" y="98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165941</xdr:rowOff>
    </xdr:from>
    <xdr:to>
      <xdr:col>45</xdr:col>
      <xdr:colOff>177800</xdr:colOff>
      <xdr:row>62</xdr:row>
      <xdr:rowOff>45024</xdr:rowOff>
    </xdr:to>
    <xdr:cxnSp macro="">
      <xdr:nvCxnSpPr>
        <xdr:cNvPr id="255" name="直線コネクタ 254"/>
        <xdr:cNvCxnSpPr/>
      </xdr:nvCxnSpPr>
      <xdr:spPr>
        <a:xfrm>
          <a:off x="7861300" y="9938591"/>
          <a:ext cx="889000" cy="7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57</xdr:row>
      <xdr:rowOff>125074</xdr:rowOff>
    </xdr:from>
    <xdr:to>
      <xdr:col>36</xdr:col>
      <xdr:colOff>165100</xdr:colOff>
      <xdr:row>58</xdr:row>
      <xdr:rowOff>55224</xdr:rowOff>
    </xdr:to>
    <xdr:sp macro="" textlink="">
      <xdr:nvSpPr>
        <xdr:cNvPr id="256" name="楕円 255"/>
        <xdr:cNvSpPr/>
      </xdr:nvSpPr>
      <xdr:spPr>
        <a:xfrm>
          <a:off x="6921500" y="989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165941</xdr:rowOff>
    </xdr:from>
    <xdr:to>
      <xdr:col>41</xdr:col>
      <xdr:colOff>50800</xdr:colOff>
      <xdr:row>58</xdr:row>
      <xdr:rowOff>4424</xdr:rowOff>
    </xdr:to>
    <xdr:cxnSp macro="">
      <xdr:nvCxnSpPr>
        <xdr:cNvPr id="257" name="直線コネクタ 256"/>
        <xdr:cNvCxnSpPr/>
      </xdr:nvCxnSpPr>
      <xdr:spPr>
        <a:xfrm flipV="1">
          <a:off x="6972300" y="9938591"/>
          <a:ext cx="889000" cy="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12226</xdr:rowOff>
    </xdr:from>
    <xdr:ext cx="599010" cy="259045"/>
    <xdr:sp macro="" textlink="">
      <xdr:nvSpPr>
        <xdr:cNvPr id="258" name="n_1aveValue【橋りょう・トンネル】&#10;一人当たり有形固定資産（償却資産）額"/>
        <xdr:cNvSpPr txBox="1"/>
      </xdr:nvSpPr>
      <xdr:spPr>
        <a:xfrm>
          <a:off x="9327095" y="1081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11751</xdr:rowOff>
    </xdr:from>
    <xdr:ext cx="599010" cy="259045"/>
    <xdr:sp macro="" textlink="">
      <xdr:nvSpPr>
        <xdr:cNvPr id="259" name="n_2aveValue【橋りょう・トンネル】&#10;一人当たり有形固定資産（償却資産）額"/>
        <xdr:cNvSpPr txBox="1"/>
      </xdr:nvSpPr>
      <xdr:spPr>
        <a:xfrm>
          <a:off x="8450795" y="1081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13435</xdr:rowOff>
    </xdr:from>
    <xdr:ext cx="599010" cy="259045"/>
    <xdr:sp macro="" textlink="">
      <xdr:nvSpPr>
        <xdr:cNvPr id="260" name="n_3aveValue【橋りょう・トンネル】&#10;一人当たり有形固定資産（償却資産）額"/>
        <xdr:cNvSpPr txBox="1"/>
      </xdr:nvSpPr>
      <xdr:spPr>
        <a:xfrm>
          <a:off x="75617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67267</xdr:rowOff>
    </xdr:from>
    <xdr:ext cx="599010" cy="259045"/>
    <xdr:sp macro="" textlink="">
      <xdr:nvSpPr>
        <xdr:cNvPr id="261" name="n_4aveValue【橋りょう・トンネル】&#10;一人当たり有形固定資産（償却資産）額"/>
        <xdr:cNvSpPr txBox="1"/>
      </xdr:nvSpPr>
      <xdr:spPr>
        <a:xfrm>
          <a:off x="6672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106413</xdr:rowOff>
    </xdr:from>
    <xdr:ext cx="599010" cy="259045"/>
    <xdr:sp macro="" textlink="">
      <xdr:nvSpPr>
        <xdr:cNvPr id="262" name="n_1mainValue【橋りょう・トンネル】&#10;一人当たり有形固定資産（償却資産）額"/>
        <xdr:cNvSpPr txBox="1"/>
      </xdr:nvSpPr>
      <xdr:spPr>
        <a:xfrm>
          <a:off x="9327095" y="1039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112351</xdr:rowOff>
    </xdr:from>
    <xdr:ext cx="599010" cy="259045"/>
    <xdr:sp macro="" textlink="">
      <xdr:nvSpPr>
        <xdr:cNvPr id="263" name="n_2mainValue【橋りょう・トンネル】&#10;一人当たり有形固定資産（償却資産）額"/>
        <xdr:cNvSpPr txBox="1"/>
      </xdr:nvSpPr>
      <xdr:spPr>
        <a:xfrm>
          <a:off x="8450795" y="10399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56</xdr:row>
      <xdr:rowOff>61818</xdr:rowOff>
    </xdr:from>
    <xdr:ext cx="690189" cy="259045"/>
    <xdr:sp macro="" textlink="">
      <xdr:nvSpPr>
        <xdr:cNvPr id="264" name="n_3mainValue【橋りょう・トンネル】&#10;一人当たり有形固定資産（償却資産）額"/>
        <xdr:cNvSpPr txBox="1"/>
      </xdr:nvSpPr>
      <xdr:spPr>
        <a:xfrm>
          <a:off x="7516205" y="9663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56</xdr:row>
      <xdr:rowOff>71751</xdr:rowOff>
    </xdr:from>
    <xdr:ext cx="690189" cy="259045"/>
    <xdr:sp macro="" textlink="">
      <xdr:nvSpPr>
        <xdr:cNvPr id="265" name="n_4mainValue【橋りょう・トンネル】&#10;一人当たり有形固定資産（償却資産）額"/>
        <xdr:cNvSpPr txBox="1"/>
      </xdr:nvSpPr>
      <xdr:spPr>
        <a:xfrm>
          <a:off x="6627205" y="9672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76200</xdr:rowOff>
    </xdr:from>
    <xdr:to>
      <xdr:col>24</xdr:col>
      <xdr:colOff>62865</xdr:colOff>
      <xdr:row>86</xdr:row>
      <xdr:rowOff>114300</xdr:rowOff>
    </xdr:to>
    <xdr:cxnSp macro="">
      <xdr:nvCxnSpPr>
        <xdr:cNvPr id="290" name="直線コネクタ 289"/>
        <xdr:cNvCxnSpPr/>
      </xdr:nvCxnSpPr>
      <xdr:spPr>
        <a:xfrm flipV="1">
          <a:off x="4634865" y="1344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1"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2" name="直線コネクタ 2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22877</xdr:rowOff>
    </xdr:from>
    <xdr:ext cx="405111" cy="259045"/>
    <xdr:sp macro="" textlink="">
      <xdr:nvSpPr>
        <xdr:cNvPr id="293" name="【公営住宅】&#10;有形固定資産減価償却率最大値テキスト"/>
        <xdr:cNvSpPr txBox="1"/>
      </xdr:nvSpPr>
      <xdr:spPr>
        <a:xfrm>
          <a:off x="4673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76200</xdr:rowOff>
    </xdr:from>
    <xdr:to>
      <xdr:col>24</xdr:col>
      <xdr:colOff>152400</xdr:colOff>
      <xdr:row>78</xdr:row>
      <xdr:rowOff>76200</xdr:rowOff>
    </xdr:to>
    <xdr:cxnSp macro="">
      <xdr:nvCxnSpPr>
        <xdr:cNvPr id="294" name="直線コネクタ 293"/>
        <xdr:cNvCxnSpPr/>
      </xdr:nvCxnSpPr>
      <xdr:spPr>
        <a:xfrm>
          <a:off x="4546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12082</xdr:rowOff>
    </xdr:from>
    <xdr:ext cx="405111" cy="259045"/>
    <xdr:sp macro="" textlink="">
      <xdr:nvSpPr>
        <xdr:cNvPr id="295" name="【公営住宅】&#10;有形固定資産減価償却率平均値テキスト"/>
        <xdr:cNvSpPr txBox="1"/>
      </xdr:nvSpPr>
      <xdr:spPr>
        <a:xfrm>
          <a:off x="4673600" y="14070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96" name="フローチャート: 判断 295"/>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120650</xdr:rowOff>
    </xdr:from>
    <xdr:to>
      <xdr:col>20</xdr:col>
      <xdr:colOff>38100</xdr:colOff>
      <xdr:row>83</xdr:row>
      <xdr:rowOff>50800</xdr:rowOff>
    </xdr:to>
    <xdr:sp macro="" textlink="">
      <xdr:nvSpPr>
        <xdr:cNvPr id="297" name="フローチャート: 判断 296"/>
        <xdr:cNvSpPr/>
      </xdr:nvSpPr>
      <xdr:spPr>
        <a:xfrm>
          <a:off x="3746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95886</xdr:rowOff>
    </xdr:from>
    <xdr:to>
      <xdr:col>15</xdr:col>
      <xdr:colOff>101600</xdr:colOff>
      <xdr:row>83</xdr:row>
      <xdr:rowOff>26036</xdr:rowOff>
    </xdr:to>
    <xdr:sp macro="" textlink="">
      <xdr:nvSpPr>
        <xdr:cNvPr id="298" name="フローチャート: 判断 297"/>
        <xdr:cNvSpPr/>
      </xdr:nvSpPr>
      <xdr:spPr>
        <a:xfrm>
          <a:off x="2857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99" name="フローチャート: 判断 298"/>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149225</xdr:rowOff>
    </xdr:from>
    <xdr:to>
      <xdr:col>6</xdr:col>
      <xdr:colOff>38100</xdr:colOff>
      <xdr:row>82</xdr:row>
      <xdr:rowOff>79375</xdr:rowOff>
    </xdr:to>
    <xdr:sp macro="" textlink="">
      <xdr:nvSpPr>
        <xdr:cNvPr id="300" name="フローチャート: 判断 299"/>
        <xdr:cNvSpPr/>
      </xdr:nvSpPr>
      <xdr:spPr>
        <a:xfrm>
          <a:off x="1079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38736</xdr:rowOff>
    </xdr:from>
    <xdr:to>
      <xdr:col>24</xdr:col>
      <xdr:colOff>114300</xdr:colOff>
      <xdr:row>83</xdr:row>
      <xdr:rowOff>140336</xdr:rowOff>
    </xdr:to>
    <xdr:sp macro="" textlink="">
      <xdr:nvSpPr>
        <xdr:cNvPr id="306" name="楕円 305"/>
        <xdr:cNvSpPr/>
      </xdr:nvSpPr>
      <xdr:spPr>
        <a:xfrm>
          <a:off x="45847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17163</xdr:rowOff>
    </xdr:from>
    <xdr:ext cx="405111" cy="259045"/>
    <xdr:sp macro="" textlink="">
      <xdr:nvSpPr>
        <xdr:cNvPr id="307" name="【公営住宅】&#10;有形固定資産減価償却率該当値テキスト"/>
        <xdr:cNvSpPr txBox="1"/>
      </xdr:nvSpPr>
      <xdr:spPr>
        <a:xfrm>
          <a:off x="4673600"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8" name="楕円 307"/>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89536</xdr:rowOff>
    </xdr:to>
    <xdr:cxnSp macro="">
      <xdr:nvCxnSpPr>
        <xdr:cNvPr id="309" name="直線コネクタ 308"/>
        <xdr:cNvCxnSpPr/>
      </xdr:nvCxnSpPr>
      <xdr:spPr>
        <a:xfrm>
          <a:off x="3797300" y="14277975"/>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310" name="楕円 309"/>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47625</xdr:rowOff>
    </xdr:to>
    <xdr:cxnSp macro="">
      <xdr:nvCxnSpPr>
        <xdr:cNvPr id="311" name="直線コネクタ 310"/>
        <xdr:cNvCxnSpPr/>
      </xdr:nvCxnSpPr>
      <xdr:spPr>
        <a:xfrm>
          <a:off x="2908300" y="142360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84455</xdr:rowOff>
    </xdr:from>
    <xdr:to>
      <xdr:col>10</xdr:col>
      <xdr:colOff>165100</xdr:colOff>
      <xdr:row>83</xdr:row>
      <xdr:rowOff>14605</xdr:rowOff>
    </xdr:to>
    <xdr:sp macro="" textlink="">
      <xdr:nvSpPr>
        <xdr:cNvPr id="312" name="楕円 311"/>
        <xdr:cNvSpPr/>
      </xdr:nvSpPr>
      <xdr:spPr>
        <a:xfrm>
          <a:off x="1968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5714</xdr:rowOff>
    </xdr:to>
    <xdr:cxnSp macro="">
      <xdr:nvCxnSpPr>
        <xdr:cNvPr id="313" name="直線コネクタ 312"/>
        <xdr:cNvCxnSpPr/>
      </xdr:nvCxnSpPr>
      <xdr:spPr>
        <a:xfrm>
          <a:off x="2019300" y="1419415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4" name="楕円 313"/>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135255</xdr:rowOff>
    </xdr:to>
    <xdr:cxnSp macro="">
      <xdr:nvCxnSpPr>
        <xdr:cNvPr id="315" name="直線コネクタ 314"/>
        <xdr:cNvCxnSpPr/>
      </xdr:nvCxnSpPr>
      <xdr:spPr>
        <a:xfrm>
          <a:off x="1130300" y="1415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67327</xdr:rowOff>
    </xdr:from>
    <xdr:ext cx="405111" cy="259045"/>
    <xdr:sp macro="" textlink="">
      <xdr:nvSpPr>
        <xdr:cNvPr id="316" name="n_1aveValue【公営住宅】&#10;有形固定資産減価償却率"/>
        <xdr:cNvSpPr txBox="1"/>
      </xdr:nvSpPr>
      <xdr:spPr>
        <a:xfrm>
          <a:off x="3582044" y="1395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42563</xdr:rowOff>
    </xdr:from>
    <xdr:ext cx="405111" cy="259045"/>
    <xdr:sp macro="" textlink="">
      <xdr:nvSpPr>
        <xdr:cNvPr id="317" name="n_2aveValue【公営住宅】&#10;有形固定資産減価償却率"/>
        <xdr:cNvSpPr txBox="1"/>
      </xdr:nvSpPr>
      <xdr:spPr>
        <a:xfrm>
          <a:off x="2705744" y="1393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318"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95902</xdr:rowOff>
    </xdr:from>
    <xdr:ext cx="405111" cy="259045"/>
    <xdr:sp macro="" textlink="">
      <xdr:nvSpPr>
        <xdr:cNvPr id="319" name="n_4aveValue【公営住宅】&#10;有形固定資産減価償却率"/>
        <xdr:cNvSpPr txBox="1"/>
      </xdr:nvSpPr>
      <xdr:spPr>
        <a:xfrm>
          <a:off x="927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89552</xdr:rowOff>
    </xdr:from>
    <xdr:ext cx="405111" cy="259045"/>
    <xdr:sp macro="" textlink="">
      <xdr:nvSpPr>
        <xdr:cNvPr id="320" name="n_1mainValue【公営住宅】&#10;有形固定資産減価償却率"/>
        <xdr:cNvSpPr txBox="1"/>
      </xdr:nvSpPr>
      <xdr:spPr>
        <a:xfrm>
          <a:off x="3582044"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321" name="n_2mainValue【公営住宅】&#10;有形固定資産減価償却率"/>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5732</xdr:rowOff>
    </xdr:from>
    <xdr:ext cx="405111" cy="259045"/>
    <xdr:sp macro="" textlink="">
      <xdr:nvSpPr>
        <xdr:cNvPr id="322" name="n_3mainValue【公営住宅】&#10;有形固定資産減価償却率"/>
        <xdr:cNvSpPr txBox="1"/>
      </xdr:nvSpPr>
      <xdr:spPr>
        <a:xfrm>
          <a:off x="1816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23" name="n_4mainValue【公営住宅】&#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125349</xdr:rowOff>
    </xdr:from>
    <xdr:to>
      <xdr:col>54</xdr:col>
      <xdr:colOff>189865</xdr:colOff>
      <xdr:row>86</xdr:row>
      <xdr:rowOff>93726</xdr:rowOff>
    </xdr:to>
    <xdr:cxnSp macro="">
      <xdr:nvCxnSpPr>
        <xdr:cNvPr id="347" name="直線コネクタ 346"/>
        <xdr:cNvCxnSpPr/>
      </xdr:nvCxnSpPr>
      <xdr:spPr>
        <a:xfrm flipV="1">
          <a:off x="10476865" y="13498449"/>
          <a:ext cx="0"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348"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349" name="直線コネクタ 348"/>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72026</xdr:rowOff>
    </xdr:from>
    <xdr:ext cx="469744" cy="259045"/>
    <xdr:sp macro="" textlink="">
      <xdr:nvSpPr>
        <xdr:cNvPr id="350" name="【公営住宅】&#10;一人当たり面積最大値テキスト"/>
        <xdr:cNvSpPr txBox="1"/>
      </xdr:nvSpPr>
      <xdr:spPr>
        <a:xfrm>
          <a:off x="10515600" y="132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125349</xdr:rowOff>
    </xdr:from>
    <xdr:to>
      <xdr:col>55</xdr:col>
      <xdr:colOff>88900</xdr:colOff>
      <xdr:row>78</xdr:row>
      <xdr:rowOff>125349</xdr:rowOff>
    </xdr:to>
    <xdr:cxnSp macro="">
      <xdr:nvCxnSpPr>
        <xdr:cNvPr id="351" name="直線コネクタ 350"/>
        <xdr:cNvCxnSpPr/>
      </xdr:nvCxnSpPr>
      <xdr:spPr>
        <a:xfrm>
          <a:off x="10388600" y="1349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79646</xdr:rowOff>
    </xdr:from>
    <xdr:ext cx="469744" cy="259045"/>
    <xdr:sp macro="" textlink="">
      <xdr:nvSpPr>
        <xdr:cNvPr id="352" name="【公営住宅】&#10;一人当たり面積平均値テキスト"/>
        <xdr:cNvSpPr txBox="1"/>
      </xdr:nvSpPr>
      <xdr:spPr>
        <a:xfrm>
          <a:off x="10515600" y="14481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101219</xdr:rowOff>
    </xdr:from>
    <xdr:to>
      <xdr:col>55</xdr:col>
      <xdr:colOff>50800</xdr:colOff>
      <xdr:row>85</xdr:row>
      <xdr:rowOff>31369</xdr:rowOff>
    </xdr:to>
    <xdr:sp macro="" textlink="">
      <xdr:nvSpPr>
        <xdr:cNvPr id="353" name="フローチャート: 判断 352"/>
        <xdr:cNvSpPr/>
      </xdr:nvSpPr>
      <xdr:spPr>
        <a:xfrm>
          <a:off x="10426700" y="1450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100837</xdr:rowOff>
    </xdr:from>
    <xdr:to>
      <xdr:col>50</xdr:col>
      <xdr:colOff>165100</xdr:colOff>
      <xdr:row>85</xdr:row>
      <xdr:rowOff>30987</xdr:rowOff>
    </xdr:to>
    <xdr:sp macro="" textlink="">
      <xdr:nvSpPr>
        <xdr:cNvPr id="354" name="フローチャート: 判断 353"/>
        <xdr:cNvSpPr/>
      </xdr:nvSpPr>
      <xdr:spPr>
        <a:xfrm>
          <a:off x="9588500" y="1450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103124</xdr:rowOff>
    </xdr:from>
    <xdr:to>
      <xdr:col>46</xdr:col>
      <xdr:colOff>38100</xdr:colOff>
      <xdr:row>85</xdr:row>
      <xdr:rowOff>33274</xdr:rowOff>
    </xdr:to>
    <xdr:sp macro="" textlink="">
      <xdr:nvSpPr>
        <xdr:cNvPr id="355" name="フローチャート: 判断 354"/>
        <xdr:cNvSpPr/>
      </xdr:nvSpPr>
      <xdr:spPr>
        <a:xfrm>
          <a:off x="8699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96647</xdr:rowOff>
    </xdr:from>
    <xdr:to>
      <xdr:col>41</xdr:col>
      <xdr:colOff>101600</xdr:colOff>
      <xdr:row>85</xdr:row>
      <xdr:rowOff>26797</xdr:rowOff>
    </xdr:to>
    <xdr:sp macro="" textlink="">
      <xdr:nvSpPr>
        <xdr:cNvPr id="356" name="フローチャート: 判断 355"/>
        <xdr:cNvSpPr/>
      </xdr:nvSpPr>
      <xdr:spPr>
        <a:xfrm>
          <a:off x="7810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135510</xdr:rowOff>
    </xdr:from>
    <xdr:to>
      <xdr:col>36</xdr:col>
      <xdr:colOff>165100</xdr:colOff>
      <xdr:row>85</xdr:row>
      <xdr:rowOff>65660</xdr:rowOff>
    </xdr:to>
    <xdr:sp macro="" textlink="">
      <xdr:nvSpPr>
        <xdr:cNvPr id="357" name="フローチャート: 判断 356"/>
        <xdr:cNvSpPr/>
      </xdr:nvSpPr>
      <xdr:spPr>
        <a:xfrm>
          <a:off x="6921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34162</xdr:rowOff>
    </xdr:from>
    <xdr:to>
      <xdr:col>55</xdr:col>
      <xdr:colOff>50800</xdr:colOff>
      <xdr:row>83</xdr:row>
      <xdr:rowOff>135762</xdr:rowOff>
    </xdr:to>
    <xdr:sp macro="" textlink="">
      <xdr:nvSpPr>
        <xdr:cNvPr id="363" name="楕円 362"/>
        <xdr:cNvSpPr/>
      </xdr:nvSpPr>
      <xdr:spPr>
        <a:xfrm>
          <a:off x="10426700" y="1426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57039</xdr:rowOff>
    </xdr:from>
    <xdr:ext cx="469744" cy="259045"/>
    <xdr:sp macro="" textlink="">
      <xdr:nvSpPr>
        <xdr:cNvPr id="364" name="【公営住宅】&#10;一人当たり面積該当値テキスト"/>
        <xdr:cNvSpPr txBox="1"/>
      </xdr:nvSpPr>
      <xdr:spPr>
        <a:xfrm>
          <a:off x="10515600" y="1411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48261</xdr:rowOff>
    </xdr:from>
    <xdr:to>
      <xdr:col>50</xdr:col>
      <xdr:colOff>165100</xdr:colOff>
      <xdr:row>83</xdr:row>
      <xdr:rowOff>149861</xdr:rowOff>
    </xdr:to>
    <xdr:sp macro="" textlink="">
      <xdr:nvSpPr>
        <xdr:cNvPr id="365" name="楕円 364"/>
        <xdr:cNvSpPr/>
      </xdr:nvSpPr>
      <xdr:spPr>
        <a:xfrm>
          <a:off x="9588500" y="1427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84962</xdr:rowOff>
    </xdr:from>
    <xdr:to>
      <xdr:col>55</xdr:col>
      <xdr:colOff>0</xdr:colOff>
      <xdr:row>83</xdr:row>
      <xdr:rowOff>99061</xdr:rowOff>
    </xdr:to>
    <xdr:cxnSp macro="">
      <xdr:nvCxnSpPr>
        <xdr:cNvPr id="366" name="直線コネクタ 365"/>
        <xdr:cNvCxnSpPr/>
      </xdr:nvCxnSpPr>
      <xdr:spPr>
        <a:xfrm flipV="1">
          <a:off x="9639300" y="14315312"/>
          <a:ext cx="8382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56642</xdr:rowOff>
    </xdr:from>
    <xdr:to>
      <xdr:col>46</xdr:col>
      <xdr:colOff>38100</xdr:colOff>
      <xdr:row>83</xdr:row>
      <xdr:rowOff>158242</xdr:rowOff>
    </xdr:to>
    <xdr:sp macro="" textlink="">
      <xdr:nvSpPr>
        <xdr:cNvPr id="367" name="楕円 366"/>
        <xdr:cNvSpPr/>
      </xdr:nvSpPr>
      <xdr:spPr>
        <a:xfrm>
          <a:off x="8699500" y="1428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99061</xdr:rowOff>
    </xdr:from>
    <xdr:to>
      <xdr:col>50</xdr:col>
      <xdr:colOff>114300</xdr:colOff>
      <xdr:row>83</xdr:row>
      <xdr:rowOff>107442</xdr:rowOff>
    </xdr:to>
    <xdr:cxnSp macro="">
      <xdr:nvCxnSpPr>
        <xdr:cNvPr id="368" name="直線コネクタ 367"/>
        <xdr:cNvCxnSpPr/>
      </xdr:nvCxnSpPr>
      <xdr:spPr>
        <a:xfrm flipV="1">
          <a:off x="8750300" y="14329411"/>
          <a:ext cx="8890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114554</xdr:rowOff>
    </xdr:from>
    <xdr:to>
      <xdr:col>41</xdr:col>
      <xdr:colOff>101600</xdr:colOff>
      <xdr:row>84</xdr:row>
      <xdr:rowOff>44704</xdr:rowOff>
    </xdr:to>
    <xdr:sp macro="" textlink="">
      <xdr:nvSpPr>
        <xdr:cNvPr id="369" name="楕円 368"/>
        <xdr:cNvSpPr/>
      </xdr:nvSpPr>
      <xdr:spPr>
        <a:xfrm>
          <a:off x="7810500" y="1434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107442</xdr:rowOff>
    </xdr:from>
    <xdr:to>
      <xdr:col>45</xdr:col>
      <xdr:colOff>177800</xdr:colOff>
      <xdr:row>83</xdr:row>
      <xdr:rowOff>165354</xdr:rowOff>
    </xdr:to>
    <xdr:cxnSp macro="">
      <xdr:nvCxnSpPr>
        <xdr:cNvPr id="370" name="直線コネクタ 369"/>
        <xdr:cNvCxnSpPr/>
      </xdr:nvCxnSpPr>
      <xdr:spPr>
        <a:xfrm flipV="1">
          <a:off x="7861300" y="143377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118745</xdr:rowOff>
    </xdr:from>
    <xdr:to>
      <xdr:col>36</xdr:col>
      <xdr:colOff>165100</xdr:colOff>
      <xdr:row>84</xdr:row>
      <xdr:rowOff>48895</xdr:rowOff>
    </xdr:to>
    <xdr:sp macro="" textlink="">
      <xdr:nvSpPr>
        <xdr:cNvPr id="371" name="楕円 370"/>
        <xdr:cNvSpPr/>
      </xdr:nvSpPr>
      <xdr:spPr>
        <a:xfrm>
          <a:off x="69215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165354</xdr:rowOff>
    </xdr:from>
    <xdr:to>
      <xdr:col>41</xdr:col>
      <xdr:colOff>50800</xdr:colOff>
      <xdr:row>83</xdr:row>
      <xdr:rowOff>169545</xdr:rowOff>
    </xdr:to>
    <xdr:cxnSp macro="">
      <xdr:nvCxnSpPr>
        <xdr:cNvPr id="372" name="直線コネクタ 371"/>
        <xdr:cNvCxnSpPr/>
      </xdr:nvCxnSpPr>
      <xdr:spPr>
        <a:xfrm flipV="1">
          <a:off x="6972300" y="1439570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22114</xdr:rowOff>
    </xdr:from>
    <xdr:ext cx="469744" cy="259045"/>
    <xdr:sp macro="" textlink="">
      <xdr:nvSpPr>
        <xdr:cNvPr id="373" name="n_1aveValue【公営住宅】&#10;一人当たり面積"/>
        <xdr:cNvSpPr txBox="1"/>
      </xdr:nvSpPr>
      <xdr:spPr>
        <a:xfrm>
          <a:off x="9391727" y="1459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24401</xdr:rowOff>
    </xdr:from>
    <xdr:ext cx="469744" cy="259045"/>
    <xdr:sp macro="" textlink="">
      <xdr:nvSpPr>
        <xdr:cNvPr id="374" name="n_2aveValue【公営住宅】&#10;一人当たり面積"/>
        <xdr:cNvSpPr txBox="1"/>
      </xdr:nvSpPr>
      <xdr:spPr>
        <a:xfrm>
          <a:off x="8515427" y="1459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17924</xdr:rowOff>
    </xdr:from>
    <xdr:ext cx="469744" cy="259045"/>
    <xdr:sp macro="" textlink="">
      <xdr:nvSpPr>
        <xdr:cNvPr id="375" name="n_3aveValue【公営住宅】&#10;一人当たり面積"/>
        <xdr:cNvSpPr txBox="1"/>
      </xdr:nvSpPr>
      <xdr:spPr>
        <a:xfrm>
          <a:off x="76264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56787</xdr:rowOff>
    </xdr:from>
    <xdr:ext cx="469744" cy="259045"/>
    <xdr:sp macro="" textlink="">
      <xdr:nvSpPr>
        <xdr:cNvPr id="376" name="n_4aveValue【公営住宅】&#10;一人当たり面積"/>
        <xdr:cNvSpPr txBox="1"/>
      </xdr:nvSpPr>
      <xdr:spPr>
        <a:xfrm>
          <a:off x="6737427" y="1463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166388</xdr:rowOff>
    </xdr:from>
    <xdr:ext cx="469744" cy="259045"/>
    <xdr:sp macro="" textlink="">
      <xdr:nvSpPr>
        <xdr:cNvPr id="377" name="n_1mainValue【公営住宅】&#10;一人当たり面積"/>
        <xdr:cNvSpPr txBox="1"/>
      </xdr:nvSpPr>
      <xdr:spPr>
        <a:xfrm>
          <a:off x="9391727" y="140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3319</xdr:rowOff>
    </xdr:from>
    <xdr:ext cx="469744" cy="259045"/>
    <xdr:sp macro="" textlink="">
      <xdr:nvSpPr>
        <xdr:cNvPr id="378" name="n_2mainValue【公営住宅】&#10;一人当たり面積"/>
        <xdr:cNvSpPr txBox="1"/>
      </xdr:nvSpPr>
      <xdr:spPr>
        <a:xfrm>
          <a:off x="8515427" y="1406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61231</xdr:rowOff>
    </xdr:from>
    <xdr:ext cx="469744" cy="259045"/>
    <xdr:sp macro="" textlink="">
      <xdr:nvSpPr>
        <xdr:cNvPr id="379" name="n_3mainValue【公営住宅】&#10;一人当たり面積"/>
        <xdr:cNvSpPr txBox="1"/>
      </xdr:nvSpPr>
      <xdr:spPr>
        <a:xfrm>
          <a:off x="7626427" y="1412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65422</xdr:rowOff>
    </xdr:from>
    <xdr:ext cx="469744" cy="259045"/>
    <xdr:sp macro="" textlink="">
      <xdr:nvSpPr>
        <xdr:cNvPr id="380" name="n_4mainValue【公営住宅】&#10;一人当たり面積"/>
        <xdr:cNvSpPr txBox="1"/>
      </xdr:nvSpPr>
      <xdr:spPr>
        <a:xfrm>
          <a:off x="6737427" y="1412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160020</xdr:rowOff>
    </xdr:from>
    <xdr:to>
      <xdr:col>85</xdr:col>
      <xdr:colOff>126364</xdr:colOff>
      <xdr:row>42</xdr:row>
      <xdr:rowOff>38100</xdr:rowOff>
    </xdr:to>
    <xdr:cxnSp macro="">
      <xdr:nvCxnSpPr>
        <xdr:cNvPr id="421" name="直線コネクタ 420"/>
        <xdr:cNvCxnSpPr/>
      </xdr:nvCxnSpPr>
      <xdr:spPr>
        <a:xfrm flipV="1">
          <a:off x="16318864" y="564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106697</xdr:rowOff>
    </xdr:from>
    <xdr:ext cx="405111" cy="259045"/>
    <xdr:sp macro="" textlink="">
      <xdr:nvSpPr>
        <xdr:cNvPr id="424" name="【認定こども園・幼稚園・保育所】&#10;有形固定資産減価償却率最大値テキスト"/>
        <xdr:cNvSpPr txBox="1"/>
      </xdr:nvSpPr>
      <xdr:spPr>
        <a:xfrm>
          <a:off x="163576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160020</xdr:rowOff>
    </xdr:from>
    <xdr:to>
      <xdr:col>86</xdr:col>
      <xdr:colOff>25400</xdr:colOff>
      <xdr:row>32</xdr:row>
      <xdr:rowOff>160020</xdr:rowOff>
    </xdr:to>
    <xdr:cxnSp macro="">
      <xdr:nvCxnSpPr>
        <xdr:cNvPr id="425" name="直線コネクタ 424"/>
        <xdr:cNvCxnSpPr/>
      </xdr:nvCxnSpPr>
      <xdr:spPr>
        <a:xfrm>
          <a:off x="16230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2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27" name="フローチャート: 判断 42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13970</xdr:rowOff>
    </xdr:from>
    <xdr:to>
      <xdr:col>81</xdr:col>
      <xdr:colOff>101600</xdr:colOff>
      <xdr:row>37</xdr:row>
      <xdr:rowOff>115570</xdr:rowOff>
    </xdr:to>
    <xdr:sp macro="" textlink="">
      <xdr:nvSpPr>
        <xdr:cNvPr id="428" name="フローチャート: 判断 427"/>
        <xdr:cNvSpPr/>
      </xdr:nvSpPr>
      <xdr:spPr>
        <a:xfrm>
          <a:off x="15430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29210</xdr:rowOff>
    </xdr:from>
    <xdr:to>
      <xdr:col>76</xdr:col>
      <xdr:colOff>165100</xdr:colOff>
      <xdr:row>37</xdr:row>
      <xdr:rowOff>130810</xdr:rowOff>
    </xdr:to>
    <xdr:sp macro="" textlink="">
      <xdr:nvSpPr>
        <xdr:cNvPr id="429" name="フローチャート: 判断 428"/>
        <xdr:cNvSpPr/>
      </xdr:nvSpPr>
      <xdr:spPr>
        <a:xfrm>
          <a:off x="14541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143510</xdr:rowOff>
    </xdr:from>
    <xdr:to>
      <xdr:col>72</xdr:col>
      <xdr:colOff>38100</xdr:colOff>
      <xdr:row>37</xdr:row>
      <xdr:rowOff>73660</xdr:rowOff>
    </xdr:to>
    <xdr:sp macro="" textlink="">
      <xdr:nvSpPr>
        <xdr:cNvPr id="430" name="フローチャート: 判断 429"/>
        <xdr:cNvSpPr/>
      </xdr:nvSpPr>
      <xdr:spPr>
        <a:xfrm>
          <a:off x="13652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120650</xdr:rowOff>
    </xdr:from>
    <xdr:to>
      <xdr:col>67</xdr:col>
      <xdr:colOff>101600</xdr:colOff>
      <xdr:row>37</xdr:row>
      <xdr:rowOff>50800</xdr:rowOff>
    </xdr:to>
    <xdr:sp macro="" textlink="">
      <xdr:nvSpPr>
        <xdr:cNvPr id="431" name="フローチャート: 判断 430"/>
        <xdr:cNvSpPr/>
      </xdr:nvSpPr>
      <xdr:spPr>
        <a:xfrm>
          <a:off x="12763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437" name="楕円 436"/>
        <xdr:cNvSpPr/>
      </xdr:nvSpPr>
      <xdr:spPr>
        <a:xfrm>
          <a:off x="162687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160037</xdr:rowOff>
    </xdr:from>
    <xdr:ext cx="405111" cy="259045"/>
    <xdr:sp macro="" textlink="">
      <xdr:nvSpPr>
        <xdr:cNvPr id="438" name="【認定こども園・幼稚園・保育所】&#10;有形固定資産減価償却率該当値テキスト"/>
        <xdr:cNvSpPr txBox="1"/>
      </xdr:nvSpPr>
      <xdr:spPr>
        <a:xfrm>
          <a:off x="16357600"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141605</xdr:rowOff>
    </xdr:from>
    <xdr:to>
      <xdr:col>81</xdr:col>
      <xdr:colOff>101600</xdr:colOff>
      <xdr:row>39</xdr:row>
      <xdr:rowOff>71755</xdr:rowOff>
    </xdr:to>
    <xdr:sp macro="" textlink="">
      <xdr:nvSpPr>
        <xdr:cNvPr id="439" name="楕円 438"/>
        <xdr:cNvSpPr/>
      </xdr:nvSpPr>
      <xdr:spPr>
        <a:xfrm>
          <a:off x="15430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39</xdr:row>
      <xdr:rowOff>20955</xdr:rowOff>
    </xdr:to>
    <xdr:cxnSp macro="">
      <xdr:nvCxnSpPr>
        <xdr:cNvPr id="440" name="直線コネクタ 439"/>
        <xdr:cNvCxnSpPr/>
      </xdr:nvCxnSpPr>
      <xdr:spPr>
        <a:xfrm flipV="1">
          <a:off x="15481300" y="657606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41" name="楕円 440"/>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167640</xdr:rowOff>
    </xdr:from>
    <xdr:to>
      <xdr:col>81</xdr:col>
      <xdr:colOff>50800</xdr:colOff>
      <xdr:row>39</xdr:row>
      <xdr:rowOff>20955</xdr:rowOff>
    </xdr:to>
    <xdr:cxnSp macro="">
      <xdr:nvCxnSpPr>
        <xdr:cNvPr id="442" name="直線コネクタ 441"/>
        <xdr:cNvCxnSpPr/>
      </xdr:nvCxnSpPr>
      <xdr:spPr>
        <a:xfrm>
          <a:off x="14592300" y="6682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92075</xdr:rowOff>
    </xdr:from>
    <xdr:to>
      <xdr:col>72</xdr:col>
      <xdr:colOff>38100</xdr:colOff>
      <xdr:row>39</xdr:row>
      <xdr:rowOff>22225</xdr:rowOff>
    </xdr:to>
    <xdr:sp macro="" textlink="">
      <xdr:nvSpPr>
        <xdr:cNvPr id="443" name="楕円 442"/>
        <xdr:cNvSpPr/>
      </xdr:nvSpPr>
      <xdr:spPr>
        <a:xfrm>
          <a:off x="13652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142875</xdr:rowOff>
    </xdr:from>
    <xdr:to>
      <xdr:col>76</xdr:col>
      <xdr:colOff>114300</xdr:colOff>
      <xdr:row>38</xdr:row>
      <xdr:rowOff>167640</xdr:rowOff>
    </xdr:to>
    <xdr:cxnSp macro="">
      <xdr:nvCxnSpPr>
        <xdr:cNvPr id="444" name="直線コネクタ 443"/>
        <xdr:cNvCxnSpPr/>
      </xdr:nvCxnSpPr>
      <xdr:spPr>
        <a:xfrm>
          <a:off x="13703300" y="66579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71120</xdr:rowOff>
    </xdr:from>
    <xdr:to>
      <xdr:col>67</xdr:col>
      <xdr:colOff>101600</xdr:colOff>
      <xdr:row>39</xdr:row>
      <xdr:rowOff>1270</xdr:rowOff>
    </xdr:to>
    <xdr:sp macro="" textlink="">
      <xdr:nvSpPr>
        <xdr:cNvPr id="445" name="楕円 444"/>
        <xdr:cNvSpPr/>
      </xdr:nvSpPr>
      <xdr:spPr>
        <a:xfrm>
          <a:off x="12763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121920</xdr:rowOff>
    </xdr:from>
    <xdr:to>
      <xdr:col>71</xdr:col>
      <xdr:colOff>177800</xdr:colOff>
      <xdr:row>38</xdr:row>
      <xdr:rowOff>142875</xdr:rowOff>
    </xdr:to>
    <xdr:cxnSp macro="">
      <xdr:nvCxnSpPr>
        <xdr:cNvPr id="446" name="直線コネクタ 445"/>
        <xdr:cNvCxnSpPr/>
      </xdr:nvCxnSpPr>
      <xdr:spPr>
        <a:xfrm>
          <a:off x="12814300" y="66370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132097</xdr:rowOff>
    </xdr:from>
    <xdr:ext cx="405111" cy="259045"/>
    <xdr:sp macro="" textlink="">
      <xdr:nvSpPr>
        <xdr:cNvPr id="447" name="n_1aveValue【認定こども園・幼稚園・保育所】&#10;有形固定資産減価償却率"/>
        <xdr:cNvSpPr txBox="1"/>
      </xdr:nvSpPr>
      <xdr:spPr>
        <a:xfrm>
          <a:off x="15266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147337</xdr:rowOff>
    </xdr:from>
    <xdr:ext cx="405111" cy="259045"/>
    <xdr:sp macro="" textlink="">
      <xdr:nvSpPr>
        <xdr:cNvPr id="448" name="n_2aveValue【認定こども園・幼稚園・保育所】&#10;有形固定資産減価償却率"/>
        <xdr:cNvSpPr txBox="1"/>
      </xdr:nvSpPr>
      <xdr:spPr>
        <a:xfrm>
          <a:off x="14389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90187</xdr:rowOff>
    </xdr:from>
    <xdr:ext cx="405111" cy="259045"/>
    <xdr:sp macro="" textlink="">
      <xdr:nvSpPr>
        <xdr:cNvPr id="449" name="n_3aveValue【認定こども園・幼稚園・保育所】&#10;有形固定資産減価償却率"/>
        <xdr:cNvSpPr txBox="1"/>
      </xdr:nvSpPr>
      <xdr:spPr>
        <a:xfrm>
          <a:off x="13500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67327</xdr:rowOff>
    </xdr:from>
    <xdr:ext cx="405111" cy="259045"/>
    <xdr:sp macro="" textlink="">
      <xdr:nvSpPr>
        <xdr:cNvPr id="450" name="n_4aveValue【認定こども園・幼稚園・保育所】&#10;有形固定資産減価償却率"/>
        <xdr:cNvSpPr txBox="1"/>
      </xdr:nvSpPr>
      <xdr:spPr>
        <a:xfrm>
          <a:off x="12611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62882</xdr:rowOff>
    </xdr:from>
    <xdr:ext cx="405111" cy="259045"/>
    <xdr:sp macro="" textlink="">
      <xdr:nvSpPr>
        <xdr:cNvPr id="451" name="n_1mainValue【認定こども園・幼稚園・保育所】&#10;有形固定資産減価償却率"/>
        <xdr:cNvSpPr txBox="1"/>
      </xdr:nvSpPr>
      <xdr:spPr>
        <a:xfrm>
          <a:off x="152660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52" name="n_2mainValue【認定こども園・幼稚園・保育所】&#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13352</xdr:rowOff>
    </xdr:from>
    <xdr:ext cx="405111" cy="259045"/>
    <xdr:sp macro="" textlink="">
      <xdr:nvSpPr>
        <xdr:cNvPr id="453" name="n_3mainValue【認定こども園・幼稚園・保育所】&#10;有形固定資産減価償却率"/>
        <xdr:cNvSpPr txBox="1"/>
      </xdr:nvSpPr>
      <xdr:spPr>
        <a:xfrm>
          <a:off x="13500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163847</xdr:rowOff>
    </xdr:from>
    <xdr:ext cx="405111" cy="259045"/>
    <xdr:sp macro="" textlink="">
      <xdr:nvSpPr>
        <xdr:cNvPr id="454" name="n_4mainValue【認定こども園・幼稚園・保育所】&#10;有形固定資産減価償却率"/>
        <xdr:cNvSpPr txBox="1"/>
      </xdr:nvSpPr>
      <xdr:spPr>
        <a:xfrm>
          <a:off x="12611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96774</xdr:rowOff>
    </xdr:to>
    <xdr:cxnSp macro="">
      <xdr:nvCxnSpPr>
        <xdr:cNvPr id="476" name="直線コネクタ 475"/>
        <xdr:cNvCxnSpPr/>
      </xdr:nvCxnSpPr>
      <xdr:spPr>
        <a:xfrm flipV="1">
          <a:off x="22160864" y="5676900"/>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100601</xdr:rowOff>
    </xdr:from>
    <xdr:ext cx="469744" cy="259045"/>
    <xdr:sp macro="" textlink="">
      <xdr:nvSpPr>
        <xdr:cNvPr id="477" name="【認定こども園・幼稚園・保育所】&#10;一人当たり面積最小値テキスト"/>
        <xdr:cNvSpPr txBox="1"/>
      </xdr:nvSpPr>
      <xdr:spPr>
        <a:xfrm>
          <a:off x="22199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96774</xdr:rowOff>
    </xdr:from>
    <xdr:to>
      <xdr:col>116</xdr:col>
      <xdr:colOff>152400</xdr:colOff>
      <xdr:row>41</xdr:row>
      <xdr:rowOff>96774</xdr:rowOff>
    </xdr:to>
    <xdr:cxnSp macro="">
      <xdr:nvCxnSpPr>
        <xdr:cNvPr id="478" name="直線コネクタ 477"/>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79"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80" name="直線コネクタ 479"/>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126001</xdr:rowOff>
    </xdr:from>
    <xdr:ext cx="469744" cy="259045"/>
    <xdr:sp macro="" textlink="">
      <xdr:nvSpPr>
        <xdr:cNvPr id="481" name="【認定こども園・幼稚園・保育所】&#10;一人当たり面積平均値テキスト"/>
        <xdr:cNvSpPr txBox="1"/>
      </xdr:nvSpPr>
      <xdr:spPr>
        <a:xfrm>
          <a:off x="22199600" y="6298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103124</xdr:rowOff>
    </xdr:from>
    <xdr:to>
      <xdr:col>116</xdr:col>
      <xdr:colOff>114300</xdr:colOff>
      <xdr:row>38</xdr:row>
      <xdr:rowOff>33274</xdr:rowOff>
    </xdr:to>
    <xdr:sp macro="" textlink="">
      <xdr:nvSpPr>
        <xdr:cNvPr id="482" name="フローチャート: 判断 481"/>
        <xdr:cNvSpPr/>
      </xdr:nvSpPr>
      <xdr:spPr>
        <a:xfrm>
          <a:off x="22110700" y="644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100838</xdr:rowOff>
    </xdr:from>
    <xdr:to>
      <xdr:col>112</xdr:col>
      <xdr:colOff>38100</xdr:colOff>
      <xdr:row>38</xdr:row>
      <xdr:rowOff>30988</xdr:rowOff>
    </xdr:to>
    <xdr:sp macro="" textlink="">
      <xdr:nvSpPr>
        <xdr:cNvPr id="483" name="フローチャート: 判断 482"/>
        <xdr:cNvSpPr/>
      </xdr:nvSpPr>
      <xdr:spPr>
        <a:xfrm>
          <a:off x="212725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112268</xdr:rowOff>
    </xdr:from>
    <xdr:to>
      <xdr:col>107</xdr:col>
      <xdr:colOff>101600</xdr:colOff>
      <xdr:row>38</xdr:row>
      <xdr:rowOff>42418</xdr:rowOff>
    </xdr:to>
    <xdr:sp macro="" textlink="">
      <xdr:nvSpPr>
        <xdr:cNvPr id="484" name="フローチャート: 判断 483"/>
        <xdr:cNvSpPr/>
      </xdr:nvSpPr>
      <xdr:spPr>
        <a:xfrm>
          <a:off x="20383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85" name="フローチャート: 判断 484"/>
        <xdr:cNvSpPr/>
      </xdr:nvSpPr>
      <xdr:spPr>
        <a:xfrm>
          <a:off x="19494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486" name="フローチャート: 判断 485"/>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87122</xdr:rowOff>
    </xdr:from>
    <xdr:to>
      <xdr:col>116</xdr:col>
      <xdr:colOff>114300</xdr:colOff>
      <xdr:row>39</xdr:row>
      <xdr:rowOff>17272</xdr:rowOff>
    </xdr:to>
    <xdr:sp macro="" textlink="">
      <xdr:nvSpPr>
        <xdr:cNvPr id="492" name="楕円 491"/>
        <xdr:cNvSpPr/>
      </xdr:nvSpPr>
      <xdr:spPr>
        <a:xfrm>
          <a:off x="22110700" y="660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65549</xdr:rowOff>
    </xdr:from>
    <xdr:ext cx="469744" cy="259045"/>
    <xdr:sp macro="" textlink="">
      <xdr:nvSpPr>
        <xdr:cNvPr id="493" name="【認定こども園・幼稚園・保育所】&#10;一人当たり面積該当値テキスト"/>
        <xdr:cNvSpPr txBox="1"/>
      </xdr:nvSpPr>
      <xdr:spPr>
        <a:xfrm>
          <a:off x="22199600" y="65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123698</xdr:rowOff>
    </xdr:from>
    <xdr:to>
      <xdr:col>112</xdr:col>
      <xdr:colOff>38100</xdr:colOff>
      <xdr:row>39</xdr:row>
      <xdr:rowOff>53848</xdr:rowOff>
    </xdr:to>
    <xdr:sp macro="" textlink="">
      <xdr:nvSpPr>
        <xdr:cNvPr id="494" name="楕円 493"/>
        <xdr:cNvSpPr/>
      </xdr:nvSpPr>
      <xdr:spPr>
        <a:xfrm>
          <a:off x="21272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137922</xdr:rowOff>
    </xdr:from>
    <xdr:to>
      <xdr:col>116</xdr:col>
      <xdr:colOff>63500</xdr:colOff>
      <xdr:row>39</xdr:row>
      <xdr:rowOff>3048</xdr:rowOff>
    </xdr:to>
    <xdr:cxnSp macro="">
      <xdr:nvCxnSpPr>
        <xdr:cNvPr id="495" name="直線コネクタ 494"/>
        <xdr:cNvCxnSpPr/>
      </xdr:nvCxnSpPr>
      <xdr:spPr>
        <a:xfrm flipV="1">
          <a:off x="21323300" y="665302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132842</xdr:rowOff>
    </xdr:from>
    <xdr:to>
      <xdr:col>107</xdr:col>
      <xdr:colOff>101600</xdr:colOff>
      <xdr:row>39</xdr:row>
      <xdr:rowOff>62992</xdr:rowOff>
    </xdr:to>
    <xdr:sp macro="" textlink="">
      <xdr:nvSpPr>
        <xdr:cNvPr id="496" name="楕円 495"/>
        <xdr:cNvSpPr/>
      </xdr:nvSpPr>
      <xdr:spPr>
        <a:xfrm>
          <a:off x="20383500" y="664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3048</xdr:rowOff>
    </xdr:from>
    <xdr:to>
      <xdr:col>111</xdr:col>
      <xdr:colOff>177800</xdr:colOff>
      <xdr:row>39</xdr:row>
      <xdr:rowOff>12192</xdr:rowOff>
    </xdr:to>
    <xdr:cxnSp macro="">
      <xdr:nvCxnSpPr>
        <xdr:cNvPr id="497" name="直線コネクタ 496"/>
        <xdr:cNvCxnSpPr/>
      </xdr:nvCxnSpPr>
      <xdr:spPr>
        <a:xfrm flipV="1">
          <a:off x="20434300" y="668959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137414</xdr:rowOff>
    </xdr:from>
    <xdr:to>
      <xdr:col>102</xdr:col>
      <xdr:colOff>165100</xdr:colOff>
      <xdr:row>39</xdr:row>
      <xdr:rowOff>67564</xdr:rowOff>
    </xdr:to>
    <xdr:sp macro="" textlink="">
      <xdr:nvSpPr>
        <xdr:cNvPr id="498" name="楕円 497"/>
        <xdr:cNvSpPr/>
      </xdr:nvSpPr>
      <xdr:spPr>
        <a:xfrm>
          <a:off x="19494500" y="665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12192</xdr:rowOff>
    </xdr:from>
    <xdr:to>
      <xdr:col>107</xdr:col>
      <xdr:colOff>50800</xdr:colOff>
      <xdr:row>39</xdr:row>
      <xdr:rowOff>16764</xdr:rowOff>
    </xdr:to>
    <xdr:cxnSp macro="">
      <xdr:nvCxnSpPr>
        <xdr:cNvPr id="499" name="直線コネクタ 498"/>
        <xdr:cNvCxnSpPr/>
      </xdr:nvCxnSpPr>
      <xdr:spPr>
        <a:xfrm flipV="1">
          <a:off x="19545300" y="669874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141986</xdr:rowOff>
    </xdr:from>
    <xdr:to>
      <xdr:col>98</xdr:col>
      <xdr:colOff>38100</xdr:colOff>
      <xdr:row>39</xdr:row>
      <xdr:rowOff>72136</xdr:rowOff>
    </xdr:to>
    <xdr:sp macro="" textlink="">
      <xdr:nvSpPr>
        <xdr:cNvPr id="500" name="楕円 499"/>
        <xdr:cNvSpPr/>
      </xdr:nvSpPr>
      <xdr:spPr>
        <a:xfrm>
          <a:off x="18605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16764</xdr:rowOff>
    </xdr:from>
    <xdr:to>
      <xdr:col>102</xdr:col>
      <xdr:colOff>114300</xdr:colOff>
      <xdr:row>39</xdr:row>
      <xdr:rowOff>21336</xdr:rowOff>
    </xdr:to>
    <xdr:cxnSp macro="">
      <xdr:nvCxnSpPr>
        <xdr:cNvPr id="501" name="直線コネクタ 500"/>
        <xdr:cNvCxnSpPr/>
      </xdr:nvCxnSpPr>
      <xdr:spPr>
        <a:xfrm flipV="1">
          <a:off x="18656300" y="670331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47515</xdr:rowOff>
    </xdr:from>
    <xdr:ext cx="469744" cy="259045"/>
    <xdr:sp macro="" textlink="">
      <xdr:nvSpPr>
        <xdr:cNvPr id="502" name="n_1aveValue【認定こども園・幼稚園・保育所】&#10;一人当たり面積"/>
        <xdr:cNvSpPr txBox="1"/>
      </xdr:nvSpPr>
      <xdr:spPr>
        <a:xfrm>
          <a:off x="21075727" y="621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58945</xdr:rowOff>
    </xdr:from>
    <xdr:ext cx="469744" cy="259045"/>
    <xdr:sp macro="" textlink="">
      <xdr:nvSpPr>
        <xdr:cNvPr id="503" name="n_2aveValue【認定こども園・幼稚園・保育所】&#10;一人当たり面積"/>
        <xdr:cNvSpPr txBox="1"/>
      </xdr:nvSpPr>
      <xdr:spPr>
        <a:xfrm>
          <a:off x="20199427" y="623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504" name="n_3ave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05"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44975</xdr:rowOff>
    </xdr:from>
    <xdr:ext cx="469744" cy="259045"/>
    <xdr:sp macro="" textlink="">
      <xdr:nvSpPr>
        <xdr:cNvPr id="506" name="n_1mainValue【認定こども園・幼稚園・保育所】&#10;一人当たり面積"/>
        <xdr:cNvSpPr txBox="1"/>
      </xdr:nvSpPr>
      <xdr:spPr>
        <a:xfrm>
          <a:off x="21075727" y="673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54119</xdr:rowOff>
    </xdr:from>
    <xdr:ext cx="469744" cy="259045"/>
    <xdr:sp macro="" textlink="">
      <xdr:nvSpPr>
        <xdr:cNvPr id="507" name="n_2mainValue【認定こども園・幼稚園・保育所】&#10;一人当たり面積"/>
        <xdr:cNvSpPr txBox="1"/>
      </xdr:nvSpPr>
      <xdr:spPr>
        <a:xfrm>
          <a:off x="20199427" y="674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58691</xdr:rowOff>
    </xdr:from>
    <xdr:ext cx="469744" cy="259045"/>
    <xdr:sp macro="" textlink="">
      <xdr:nvSpPr>
        <xdr:cNvPr id="508" name="n_3mainValue【認定こども園・幼稚園・保育所】&#10;一人当たり面積"/>
        <xdr:cNvSpPr txBox="1"/>
      </xdr:nvSpPr>
      <xdr:spPr>
        <a:xfrm>
          <a:off x="19310427" y="674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63263</xdr:rowOff>
    </xdr:from>
    <xdr:ext cx="469744" cy="259045"/>
    <xdr:sp macro="" textlink="">
      <xdr:nvSpPr>
        <xdr:cNvPr id="509" name="n_4mainValue【認定こども園・幼稚園・保育所】&#10;一人当たり面積"/>
        <xdr:cNvSpPr txBox="1"/>
      </xdr:nvSpPr>
      <xdr:spPr>
        <a:xfrm>
          <a:off x="18421427" y="674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130628</xdr:rowOff>
    </xdr:to>
    <xdr:cxnSp macro="">
      <xdr:nvCxnSpPr>
        <xdr:cNvPr id="535" name="直線コネクタ 534"/>
        <xdr:cNvCxnSpPr/>
      </xdr:nvCxnSpPr>
      <xdr:spPr>
        <a:xfrm flipV="1">
          <a:off x="16318864" y="9659983"/>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8"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9" name="直線コネクタ 538"/>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133730</xdr:rowOff>
    </xdr:from>
    <xdr:ext cx="405111" cy="259045"/>
    <xdr:sp macro="" textlink="">
      <xdr:nvSpPr>
        <xdr:cNvPr id="540" name="【学校施設】&#10;有形固定資産減価償却率平均値テキスト"/>
        <xdr:cNvSpPr txBox="1"/>
      </xdr:nvSpPr>
      <xdr:spPr>
        <a:xfrm>
          <a:off x="16357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110853</xdr:rowOff>
    </xdr:from>
    <xdr:to>
      <xdr:col>85</xdr:col>
      <xdr:colOff>177800</xdr:colOff>
      <xdr:row>61</xdr:row>
      <xdr:rowOff>41003</xdr:rowOff>
    </xdr:to>
    <xdr:sp macro="" textlink="">
      <xdr:nvSpPr>
        <xdr:cNvPr id="541" name="フローチャート: 判断 540"/>
        <xdr:cNvSpPr/>
      </xdr:nvSpPr>
      <xdr:spPr>
        <a:xfrm>
          <a:off x="16268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92891</xdr:rowOff>
    </xdr:from>
    <xdr:to>
      <xdr:col>81</xdr:col>
      <xdr:colOff>101600</xdr:colOff>
      <xdr:row>61</xdr:row>
      <xdr:rowOff>23041</xdr:rowOff>
    </xdr:to>
    <xdr:sp macro="" textlink="">
      <xdr:nvSpPr>
        <xdr:cNvPr id="542" name="フローチャート: 判断 541"/>
        <xdr:cNvSpPr/>
      </xdr:nvSpPr>
      <xdr:spPr>
        <a:xfrm>
          <a:off x="15430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43" name="フローチャート: 判断 54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7983</xdr:rowOff>
    </xdr:from>
    <xdr:to>
      <xdr:col>72</xdr:col>
      <xdr:colOff>38100</xdr:colOff>
      <xdr:row>60</xdr:row>
      <xdr:rowOff>109583</xdr:rowOff>
    </xdr:to>
    <xdr:sp macro="" textlink="">
      <xdr:nvSpPr>
        <xdr:cNvPr id="544" name="フローチャート: 判断 543"/>
        <xdr:cNvSpPr/>
      </xdr:nvSpPr>
      <xdr:spPr>
        <a:xfrm>
          <a:off x="13652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39007</xdr:rowOff>
    </xdr:from>
    <xdr:to>
      <xdr:col>67</xdr:col>
      <xdr:colOff>101600</xdr:colOff>
      <xdr:row>60</xdr:row>
      <xdr:rowOff>140607</xdr:rowOff>
    </xdr:to>
    <xdr:sp macro="" textlink="">
      <xdr:nvSpPr>
        <xdr:cNvPr id="545" name="フローチャート: 判断 544"/>
        <xdr:cNvSpPr/>
      </xdr:nvSpPr>
      <xdr:spPr>
        <a:xfrm>
          <a:off x="12763500" y="103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164737</xdr:rowOff>
    </xdr:from>
    <xdr:to>
      <xdr:col>85</xdr:col>
      <xdr:colOff>177800</xdr:colOff>
      <xdr:row>61</xdr:row>
      <xdr:rowOff>94887</xdr:rowOff>
    </xdr:to>
    <xdr:sp macro="" textlink="">
      <xdr:nvSpPr>
        <xdr:cNvPr id="551" name="楕円 550"/>
        <xdr:cNvSpPr/>
      </xdr:nvSpPr>
      <xdr:spPr>
        <a:xfrm>
          <a:off x="162687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143164</xdr:rowOff>
    </xdr:from>
    <xdr:ext cx="405111" cy="259045"/>
    <xdr:sp macro="" textlink="">
      <xdr:nvSpPr>
        <xdr:cNvPr id="552" name="【学校施設】&#10;有形固定資産減価償却率該当値テキスト"/>
        <xdr:cNvSpPr txBox="1"/>
      </xdr:nvSpPr>
      <xdr:spPr>
        <a:xfrm>
          <a:off x="16357600"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169635</xdr:rowOff>
    </xdr:from>
    <xdr:to>
      <xdr:col>81</xdr:col>
      <xdr:colOff>101600</xdr:colOff>
      <xdr:row>61</xdr:row>
      <xdr:rowOff>99785</xdr:rowOff>
    </xdr:to>
    <xdr:sp macro="" textlink="">
      <xdr:nvSpPr>
        <xdr:cNvPr id="553" name="楕円 552"/>
        <xdr:cNvSpPr/>
      </xdr:nvSpPr>
      <xdr:spPr>
        <a:xfrm>
          <a:off x="15430500" y="104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44087</xdr:rowOff>
    </xdr:from>
    <xdr:to>
      <xdr:col>85</xdr:col>
      <xdr:colOff>127000</xdr:colOff>
      <xdr:row>61</xdr:row>
      <xdr:rowOff>48985</xdr:rowOff>
    </xdr:to>
    <xdr:cxnSp macro="">
      <xdr:nvCxnSpPr>
        <xdr:cNvPr id="554" name="直線コネクタ 553"/>
        <xdr:cNvCxnSpPr/>
      </xdr:nvCxnSpPr>
      <xdr:spPr>
        <a:xfrm flipV="1">
          <a:off x="15481300" y="10502537"/>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132080</xdr:rowOff>
    </xdr:from>
    <xdr:to>
      <xdr:col>76</xdr:col>
      <xdr:colOff>165100</xdr:colOff>
      <xdr:row>61</xdr:row>
      <xdr:rowOff>62230</xdr:rowOff>
    </xdr:to>
    <xdr:sp macro="" textlink="">
      <xdr:nvSpPr>
        <xdr:cNvPr id="555" name="楕円 554"/>
        <xdr:cNvSpPr/>
      </xdr:nvSpPr>
      <xdr:spPr>
        <a:xfrm>
          <a:off x="14541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11430</xdr:rowOff>
    </xdr:from>
    <xdr:to>
      <xdr:col>81</xdr:col>
      <xdr:colOff>50800</xdr:colOff>
      <xdr:row>61</xdr:row>
      <xdr:rowOff>48985</xdr:rowOff>
    </xdr:to>
    <xdr:cxnSp macro="">
      <xdr:nvCxnSpPr>
        <xdr:cNvPr id="556" name="直線コネクタ 555"/>
        <xdr:cNvCxnSpPr/>
      </xdr:nvCxnSpPr>
      <xdr:spPr>
        <a:xfrm>
          <a:off x="14592300" y="104698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94524</xdr:rowOff>
    </xdr:from>
    <xdr:to>
      <xdr:col>72</xdr:col>
      <xdr:colOff>38100</xdr:colOff>
      <xdr:row>61</xdr:row>
      <xdr:rowOff>24674</xdr:rowOff>
    </xdr:to>
    <xdr:sp macro="" textlink="">
      <xdr:nvSpPr>
        <xdr:cNvPr id="557" name="楕円 556"/>
        <xdr:cNvSpPr/>
      </xdr:nvSpPr>
      <xdr:spPr>
        <a:xfrm>
          <a:off x="13652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145324</xdr:rowOff>
    </xdr:from>
    <xdr:to>
      <xdr:col>76</xdr:col>
      <xdr:colOff>114300</xdr:colOff>
      <xdr:row>61</xdr:row>
      <xdr:rowOff>11430</xdr:rowOff>
    </xdr:to>
    <xdr:cxnSp macro="">
      <xdr:nvCxnSpPr>
        <xdr:cNvPr id="558" name="直線コネクタ 557"/>
        <xdr:cNvCxnSpPr/>
      </xdr:nvCxnSpPr>
      <xdr:spPr>
        <a:xfrm>
          <a:off x="13703300" y="1043232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55335</xdr:rowOff>
    </xdr:from>
    <xdr:to>
      <xdr:col>67</xdr:col>
      <xdr:colOff>101600</xdr:colOff>
      <xdr:row>60</xdr:row>
      <xdr:rowOff>156935</xdr:rowOff>
    </xdr:to>
    <xdr:sp macro="" textlink="">
      <xdr:nvSpPr>
        <xdr:cNvPr id="559" name="楕円 558"/>
        <xdr:cNvSpPr/>
      </xdr:nvSpPr>
      <xdr:spPr>
        <a:xfrm>
          <a:off x="12763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106135</xdr:rowOff>
    </xdr:from>
    <xdr:to>
      <xdr:col>71</xdr:col>
      <xdr:colOff>177800</xdr:colOff>
      <xdr:row>60</xdr:row>
      <xdr:rowOff>145324</xdr:rowOff>
    </xdr:to>
    <xdr:cxnSp macro="">
      <xdr:nvCxnSpPr>
        <xdr:cNvPr id="560" name="直線コネクタ 559"/>
        <xdr:cNvCxnSpPr/>
      </xdr:nvCxnSpPr>
      <xdr:spPr>
        <a:xfrm>
          <a:off x="12814300" y="1039313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39568</xdr:rowOff>
    </xdr:from>
    <xdr:ext cx="405111" cy="259045"/>
    <xdr:sp macro="" textlink="">
      <xdr:nvSpPr>
        <xdr:cNvPr id="561" name="n_1aveValue【学校施設】&#10;有形固定資産減価償却率"/>
        <xdr:cNvSpPr txBox="1"/>
      </xdr:nvSpPr>
      <xdr:spPr>
        <a:xfrm>
          <a:off x="15266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62" name="n_2aveValue【学校施設】&#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126110</xdr:rowOff>
    </xdr:from>
    <xdr:ext cx="405111" cy="259045"/>
    <xdr:sp macro="" textlink="">
      <xdr:nvSpPr>
        <xdr:cNvPr id="563" name="n_3aveValue【学校施設】&#10;有形固定資産減価償却率"/>
        <xdr:cNvSpPr txBox="1"/>
      </xdr:nvSpPr>
      <xdr:spPr>
        <a:xfrm>
          <a:off x="13500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157134</xdr:rowOff>
    </xdr:from>
    <xdr:ext cx="405111" cy="259045"/>
    <xdr:sp macro="" textlink="">
      <xdr:nvSpPr>
        <xdr:cNvPr id="564" name="n_4aveValue【学校施設】&#10;有形固定資産減価償却率"/>
        <xdr:cNvSpPr txBox="1"/>
      </xdr:nvSpPr>
      <xdr:spPr>
        <a:xfrm>
          <a:off x="12611744" y="1010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90912</xdr:rowOff>
    </xdr:from>
    <xdr:ext cx="405111" cy="259045"/>
    <xdr:sp macro="" textlink="">
      <xdr:nvSpPr>
        <xdr:cNvPr id="565" name="n_1mainValue【学校施設】&#10;有形固定資産減価償却率"/>
        <xdr:cNvSpPr txBox="1"/>
      </xdr:nvSpPr>
      <xdr:spPr>
        <a:xfrm>
          <a:off x="15266044"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53357</xdr:rowOff>
    </xdr:from>
    <xdr:ext cx="405111" cy="259045"/>
    <xdr:sp macro="" textlink="">
      <xdr:nvSpPr>
        <xdr:cNvPr id="566" name="n_2mainValue【学校施設】&#10;有形固定資産減価償却率"/>
        <xdr:cNvSpPr txBox="1"/>
      </xdr:nvSpPr>
      <xdr:spPr>
        <a:xfrm>
          <a:off x="14389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15801</xdr:rowOff>
    </xdr:from>
    <xdr:ext cx="405111" cy="259045"/>
    <xdr:sp macro="" textlink="">
      <xdr:nvSpPr>
        <xdr:cNvPr id="567" name="n_3mainValue【学校施設】&#10;有形固定資産減価償却率"/>
        <xdr:cNvSpPr txBox="1"/>
      </xdr:nvSpPr>
      <xdr:spPr>
        <a:xfrm>
          <a:off x="13500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148062</xdr:rowOff>
    </xdr:from>
    <xdr:ext cx="405111" cy="259045"/>
    <xdr:sp macro="" textlink="">
      <xdr:nvSpPr>
        <xdr:cNvPr id="568" name="n_4mainValue【学校施設】&#10;有形固定資産減価償却率"/>
        <xdr:cNvSpPr txBox="1"/>
      </xdr:nvSpPr>
      <xdr:spPr>
        <a:xfrm>
          <a:off x="12611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0" name="直線コネクタ 57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1" name="テキスト ボックス 58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2" name="直線コネクタ 58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3" name="テキスト ボックス 58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4" name="直線コネクタ 58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5" name="テキスト ボックス 58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6" name="直線コネクタ 58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7" name="テキスト ボックス 58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8" name="直線コネクタ 58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9" name="テキスト ボックス 58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0" name="直線コネクタ 58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1" name="テキスト ボックス 59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2" name="直線コネクタ 5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3" name="テキスト ボックス 5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95359</xdr:rowOff>
    </xdr:from>
    <xdr:to>
      <xdr:col>116</xdr:col>
      <xdr:colOff>62864</xdr:colOff>
      <xdr:row>64</xdr:row>
      <xdr:rowOff>74785</xdr:rowOff>
    </xdr:to>
    <xdr:cxnSp macro="">
      <xdr:nvCxnSpPr>
        <xdr:cNvPr id="595" name="直線コネクタ 594"/>
        <xdr:cNvCxnSpPr/>
      </xdr:nvCxnSpPr>
      <xdr:spPr>
        <a:xfrm flipV="1">
          <a:off x="22160864" y="9525109"/>
          <a:ext cx="0" cy="152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78612</xdr:rowOff>
    </xdr:from>
    <xdr:ext cx="469744" cy="259045"/>
    <xdr:sp macro="" textlink="">
      <xdr:nvSpPr>
        <xdr:cNvPr id="596" name="【学校施設】&#10;一人当たり面積最小値テキスト"/>
        <xdr:cNvSpPr txBox="1"/>
      </xdr:nvSpPr>
      <xdr:spPr>
        <a:xfrm>
          <a:off x="22199600" y="110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74785</xdr:rowOff>
    </xdr:from>
    <xdr:to>
      <xdr:col>116</xdr:col>
      <xdr:colOff>152400</xdr:colOff>
      <xdr:row>64</xdr:row>
      <xdr:rowOff>74785</xdr:rowOff>
    </xdr:to>
    <xdr:cxnSp macro="">
      <xdr:nvCxnSpPr>
        <xdr:cNvPr id="597" name="直線コネクタ 596"/>
        <xdr:cNvCxnSpPr/>
      </xdr:nvCxnSpPr>
      <xdr:spPr>
        <a:xfrm>
          <a:off x="22072600" y="1104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42036</xdr:rowOff>
    </xdr:from>
    <xdr:ext cx="469744" cy="259045"/>
    <xdr:sp macro="" textlink="">
      <xdr:nvSpPr>
        <xdr:cNvPr id="598" name="【学校施設】&#10;一人当たり面積最大値テキスト"/>
        <xdr:cNvSpPr txBox="1"/>
      </xdr:nvSpPr>
      <xdr:spPr>
        <a:xfrm>
          <a:off x="22199600" y="9300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95359</xdr:rowOff>
    </xdr:from>
    <xdr:to>
      <xdr:col>116</xdr:col>
      <xdr:colOff>152400</xdr:colOff>
      <xdr:row>55</xdr:row>
      <xdr:rowOff>95359</xdr:rowOff>
    </xdr:to>
    <xdr:cxnSp macro="">
      <xdr:nvCxnSpPr>
        <xdr:cNvPr id="599" name="直線コネクタ 598"/>
        <xdr:cNvCxnSpPr/>
      </xdr:nvCxnSpPr>
      <xdr:spPr>
        <a:xfrm>
          <a:off x="22072600" y="9525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1759</xdr:rowOff>
    </xdr:from>
    <xdr:ext cx="469744" cy="259045"/>
    <xdr:sp macro="" textlink="">
      <xdr:nvSpPr>
        <xdr:cNvPr id="600" name="【学校施設】&#10;一人当たり面積平均値テキスト"/>
        <xdr:cNvSpPr txBox="1"/>
      </xdr:nvSpPr>
      <xdr:spPr>
        <a:xfrm>
          <a:off x="22199600" y="10631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23332</xdr:rowOff>
    </xdr:from>
    <xdr:to>
      <xdr:col>116</xdr:col>
      <xdr:colOff>114300</xdr:colOff>
      <xdr:row>62</xdr:row>
      <xdr:rowOff>124932</xdr:rowOff>
    </xdr:to>
    <xdr:sp macro="" textlink="">
      <xdr:nvSpPr>
        <xdr:cNvPr id="601" name="フローチャート: 判断 600"/>
        <xdr:cNvSpPr/>
      </xdr:nvSpPr>
      <xdr:spPr>
        <a:xfrm>
          <a:off x="22110700" y="1065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21046</xdr:rowOff>
    </xdr:from>
    <xdr:to>
      <xdr:col>112</xdr:col>
      <xdr:colOff>38100</xdr:colOff>
      <xdr:row>62</xdr:row>
      <xdr:rowOff>122646</xdr:rowOff>
    </xdr:to>
    <xdr:sp macro="" textlink="">
      <xdr:nvSpPr>
        <xdr:cNvPr id="602" name="フローチャート: 判断 601"/>
        <xdr:cNvSpPr/>
      </xdr:nvSpPr>
      <xdr:spPr>
        <a:xfrm>
          <a:off x="21272500" y="1065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39987</xdr:rowOff>
    </xdr:from>
    <xdr:to>
      <xdr:col>107</xdr:col>
      <xdr:colOff>101600</xdr:colOff>
      <xdr:row>62</xdr:row>
      <xdr:rowOff>141587</xdr:rowOff>
    </xdr:to>
    <xdr:sp macro="" textlink="">
      <xdr:nvSpPr>
        <xdr:cNvPr id="603" name="フローチャート: 判断 602"/>
        <xdr:cNvSpPr/>
      </xdr:nvSpPr>
      <xdr:spPr>
        <a:xfrm>
          <a:off x="20383500" y="1066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35089</xdr:rowOff>
    </xdr:from>
    <xdr:to>
      <xdr:col>102</xdr:col>
      <xdr:colOff>165100</xdr:colOff>
      <xdr:row>62</xdr:row>
      <xdr:rowOff>136689</xdr:rowOff>
    </xdr:to>
    <xdr:sp macro="" textlink="">
      <xdr:nvSpPr>
        <xdr:cNvPr id="604" name="フローチャート: 判断 603"/>
        <xdr:cNvSpPr/>
      </xdr:nvSpPr>
      <xdr:spPr>
        <a:xfrm>
          <a:off x="19494500" y="1066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88319</xdr:rowOff>
    </xdr:from>
    <xdr:to>
      <xdr:col>98</xdr:col>
      <xdr:colOff>38100</xdr:colOff>
      <xdr:row>63</xdr:row>
      <xdr:rowOff>18469</xdr:rowOff>
    </xdr:to>
    <xdr:sp macro="" textlink="">
      <xdr:nvSpPr>
        <xdr:cNvPr id="605" name="フローチャート: 判断 604"/>
        <xdr:cNvSpPr/>
      </xdr:nvSpPr>
      <xdr:spPr>
        <a:xfrm>
          <a:off x="18605500" y="1071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67745</xdr:rowOff>
    </xdr:from>
    <xdr:to>
      <xdr:col>116</xdr:col>
      <xdr:colOff>114300</xdr:colOff>
      <xdr:row>60</xdr:row>
      <xdr:rowOff>169345</xdr:rowOff>
    </xdr:to>
    <xdr:sp macro="" textlink="">
      <xdr:nvSpPr>
        <xdr:cNvPr id="611" name="楕円 610"/>
        <xdr:cNvSpPr/>
      </xdr:nvSpPr>
      <xdr:spPr>
        <a:xfrm>
          <a:off x="22110700" y="1035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90622</xdr:rowOff>
    </xdr:from>
    <xdr:ext cx="469744" cy="259045"/>
    <xdr:sp macro="" textlink="">
      <xdr:nvSpPr>
        <xdr:cNvPr id="612" name="【学校施設】&#10;一人当たり面積該当値テキスト"/>
        <xdr:cNvSpPr txBox="1"/>
      </xdr:nvSpPr>
      <xdr:spPr>
        <a:xfrm>
          <a:off x="22199600" y="1020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92239</xdr:rowOff>
    </xdr:from>
    <xdr:to>
      <xdr:col>112</xdr:col>
      <xdr:colOff>38100</xdr:colOff>
      <xdr:row>61</xdr:row>
      <xdr:rowOff>22389</xdr:rowOff>
    </xdr:to>
    <xdr:sp macro="" textlink="">
      <xdr:nvSpPr>
        <xdr:cNvPr id="613" name="楕円 612"/>
        <xdr:cNvSpPr/>
      </xdr:nvSpPr>
      <xdr:spPr>
        <a:xfrm>
          <a:off x="21272500" y="1037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118545</xdr:rowOff>
    </xdr:from>
    <xdr:to>
      <xdr:col>116</xdr:col>
      <xdr:colOff>63500</xdr:colOff>
      <xdr:row>60</xdr:row>
      <xdr:rowOff>143039</xdr:rowOff>
    </xdr:to>
    <xdr:cxnSp macro="">
      <xdr:nvCxnSpPr>
        <xdr:cNvPr id="614" name="直線コネクタ 613"/>
        <xdr:cNvCxnSpPr/>
      </xdr:nvCxnSpPr>
      <xdr:spPr>
        <a:xfrm flipV="1">
          <a:off x="21323300" y="10405545"/>
          <a:ext cx="8382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107914</xdr:rowOff>
    </xdr:from>
    <xdr:to>
      <xdr:col>107</xdr:col>
      <xdr:colOff>101600</xdr:colOff>
      <xdr:row>61</xdr:row>
      <xdr:rowOff>38064</xdr:rowOff>
    </xdr:to>
    <xdr:sp macro="" textlink="">
      <xdr:nvSpPr>
        <xdr:cNvPr id="615" name="楕円 614"/>
        <xdr:cNvSpPr/>
      </xdr:nvSpPr>
      <xdr:spPr>
        <a:xfrm>
          <a:off x="20383500" y="103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143039</xdr:rowOff>
    </xdr:from>
    <xdr:to>
      <xdr:col>111</xdr:col>
      <xdr:colOff>177800</xdr:colOff>
      <xdr:row>60</xdr:row>
      <xdr:rowOff>158714</xdr:rowOff>
    </xdr:to>
    <xdr:cxnSp macro="">
      <xdr:nvCxnSpPr>
        <xdr:cNvPr id="616" name="直線コネクタ 615"/>
        <xdr:cNvCxnSpPr/>
      </xdr:nvCxnSpPr>
      <xdr:spPr>
        <a:xfrm flipV="1">
          <a:off x="20434300" y="10430039"/>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617" name="楕円 616"/>
        <xdr:cNvSpPr/>
      </xdr:nvSpPr>
      <xdr:spPr>
        <a:xfrm>
          <a:off x="19494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158714</xdr:rowOff>
    </xdr:from>
    <xdr:to>
      <xdr:col>107</xdr:col>
      <xdr:colOff>50800</xdr:colOff>
      <xdr:row>61</xdr:row>
      <xdr:rowOff>0</xdr:rowOff>
    </xdr:to>
    <xdr:cxnSp macro="">
      <xdr:nvCxnSpPr>
        <xdr:cNvPr id="618" name="直線コネクタ 617"/>
        <xdr:cNvCxnSpPr/>
      </xdr:nvCxnSpPr>
      <xdr:spPr>
        <a:xfrm flipV="1">
          <a:off x="19545300" y="10445714"/>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129467</xdr:rowOff>
    </xdr:from>
    <xdr:to>
      <xdr:col>98</xdr:col>
      <xdr:colOff>38100</xdr:colOff>
      <xdr:row>61</xdr:row>
      <xdr:rowOff>59617</xdr:rowOff>
    </xdr:to>
    <xdr:sp macro="" textlink="">
      <xdr:nvSpPr>
        <xdr:cNvPr id="619" name="楕円 618"/>
        <xdr:cNvSpPr/>
      </xdr:nvSpPr>
      <xdr:spPr>
        <a:xfrm>
          <a:off x="18605500" y="1041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0</xdr:rowOff>
    </xdr:from>
    <xdr:to>
      <xdr:col>102</xdr:col>
      <xdr:colOff>114300</xdr:colOff>
      <xdr:row>61</xdr:row>
      <xdr:rowOff>8817</xdr:rowOff>
    </xdr:to>
    <xdr:cxnSp macro="">
      <xdr:nvCxnSpPr>
        <xdr:cNvPr id="620" name="直線コネクタ 619"/>
        <xdr:cNvCxnSpPr/>
      </xdr:nvCxnSpPr>
      <xdr:spPr>
        <a:xfrm flipV="1">
          <a:off x="18656300" y="10458450"/>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113773</xdr:rowOff>
    </xdr:from>
    <xdr:ext cx="469744" cy="259045"/>
    <xdr:sp macro="" textlink="">
      <xdr:nvSpPr>
        <xdr:cNvPr id="621" name="n_1aveValue【学校施設】&#10;一人当たり面積"/>
        <xdr:cNvSpPr txBox="1"/>
      </xdr:nvSpPr>
      <xdr:spPr>
        <a:xfrm>
          <a:off x="21075727" y="1074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132714</xdr:rowOff>
    </xdr:from>
    <xdr:ext cx="469744" cy="259045"/>
    <xdr:sp macro="" textlink="">
      <xdr:nvSpPr>
        <xdr:cNvPr id="622" name="n_2aveValue【学校施設】&#10;一人当たり面積"/>
        <xdr:cNvSpPr txBox="1"/>
      </xdr:nvSpPr>
      <xdr:spPr>
        <a:xfrm>
          <a:off x="20199427" y="1076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127816</xdr:rowOff>
    </xdr:from>
    <xdr:ext cx="469744" cy="259045"/>
    <xdr:sp macro="" textlink="">
      <xdr:nvSpPr>
        <xdr:cNvPr id="623" name="n_3aveValue【学校施設】&#10;一人当たり面積"/>
        <xdr:cNvSpPr txBox="1"/>
      </xdr:nvSpPr>
      <xdr:spPr>
        <a:xfrm>
          <a:off x="19310427" y="107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9596</xdr:rowOff>
    </xdr:from>
    <xdr:ext cx="469744" cy="259045"/>
    <xdr:sp macro="" textlink="">
      <xdr:nvSpPr>
        <xdr:cNvPr id="624" name="n_4aveValue【学校施設】&#10;一人当たり面積"/>
        <xdr:cNvSpPr txBox="1"/>
      </xdr:nvSpPr>
      <xdr:spPr>
        <a:xfrm>
          <a:off x="18421427" y="1081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38916</xdr:rowOff>
    </xdr:from>
    <xdr:ext cx="469744" cy="259045"/>
    <xdr:sp macro="" textlink="">
      <xdr:nvSpPr>
        <xdr:cNvPr id="625" name="n_1mainValue【学校施設】&#10;一人当たり面積"/>
        <xdr:cNvSpPr txBox="1"/>
      </xdr:nvSpPr>
      <xdr:spPr>
        <a:xfrm>
          <a:off x="21075727" y="1015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54591</xdr:rowOff>
    </xdr:from>
    <xdr:ext cx="469744" cy="259045"/>
    <xdr:sp macro="" textlink="">
      <xdr:nvSpPr>
        <xdr:cNvPr id="626" name="n_2mainValue【学校施設】&#10;一人当たり面積"/>
        <xdr:cNvSpPr txBox="1"/>
      </xdr:nvSpPr>
      <xdr:spPr>
        <a:xfrm>
          <a:off x="20199427" y="101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67327</xdr:rowOff>
    </xdr:from>
    <xdr:ext cx="469744" cy="259045"/>
    <xdr:sp macro="" textlink="">
      <xdr:nvSpPr>
        <xdr:cNvPr id="627" name="n_3mainValue【学校施設】&#10;一人当たり面積"/>
        <xdr:cNvSpPr txBox="1"/>
      </xdr:nvSpPr>
      <xdr:spPr>
        <a:xfrm>
          <a:off x="19310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76144</xdr:rowOff>
    </xdr:from>
    <xdr:ext cx="469744" cy="259045"/>
    <xdr:sp macro="" textlink="">
      <xdr:nvSpPr>
        <xdr:cNvPr id="628" name="n_4mainValue【学校施設】&#10;一人当たり面積"/>
        <xdr:cNvSpPr txBox="1"/>
      </xdr:nvSpPr>
      <xdr:spPr>
        <a:xfrm>
          <a:off x="18421427" y="1019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0" name="直線コネクタ 63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1" name="テキスト ボックス 64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2" name="直線コネクタ 64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3" name="テキスト ボックス 64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4" name="直線コネクタ 64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5" name="テキスト ボックス 64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6" name="直線コネクタ 64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7" name="テキスト ボックス 64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8" name="直線コネクタ 64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9" name="テキスト ボックス 64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1" name="テキスト ボックス 65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114300</xdr:rowOff>
    </xdr:to>
    <xdr:cxnSp macro="">
      <xdr:nvCxnSpPr>
        <xdr:cNvPr id="653" name="直線コネクタ 652"/>
        <xdr:cNvCxnSpPr/>
      </xdr:nvCxnSpPr>
      <xdr:spPr>
        <a:xfrm flipV="1">
          <a:off x="16318864"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4"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5" name="直線コネクタ 654"/>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65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657" name="直線コネクタ 65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160672</xdr:rowOff>
    </xdr:from>
    <xdr:ext cx="405111" cy="259045"/>
    <xdr:sp macro="" textlink="">
      <xdr:nvSpPr>
        <xdr:cNvPr id="658" name="【児童館】&#10;有形固定資産減価償却率平均値テキスト"/>
        <xdr:cNvSpPr txBox="1"/>
      </xdr:nvSpPr>
      <xdr:spPr>
        <a:xfrm>
          <a:off x="16357600" y="14219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137795</xdr:rowOff>
    </xdr:from>
    <xdr:to>
      <xdr:col>85</xdr:col>
      <xdr:colOff>177800</xdr:colOff>
      <xdr:row>84</xdr:row>
      <xdr:rowOff>67945</xdr:rowOff>
    </xdr:to>
    <xdr:sp macro="" textlink="">
      <xdr:nvSpPr>
        <xdr:cNvPr id="659" name="フローチャート: 判断 658"/>
        <xdr:cNvSpPr/>
      </xdr:nvSpPr>
      <xdr:spPr>
        <a:xfrm>
          <a:off x="16268700" y="143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116839</xdr:rowOff>
    </xdr:from>
    <xdr:to>
      <xdr:col>81</xdr:col>
      <xdr:colOff>101600</xdr:colOff>
      <xdr:row>83</xdr:row>
      <xdr:rowOff>46989</xdr:rowOff>
    </xdr:to>
    <xdr:sp macro="" textlink="">
      <xdr:nvSpPr>
        <xdr:cNvPr id="660" name="フローチャート: 判断 659"/>
        <xdr:cNvSpPr/>
      </xdr:nvSpPr>
      <xdr:spPr>
        <a:xfrm>
          <a:off x="15430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1" name="フローチャート: 判断 6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141605</xdr:rowOff>
    </xdr:from>
    <xdr:to>
      <xdr:col>72</xdr:col>
      <xdr:colOff>38100</xdr:colOff>
      <xdr:row>83</xdr:row>
      <xdr:rowOff>71755</xdr:rowOff>
    </xdr:to>
    <xdr:sp macro="" textlink="">
      <xdr:nvSpPr>
        <xdr:cNvPr id="662" name="フローチャート: 判断 661"/>
        <xdr:cNvSpPr/>
      </xdr:nvSpPr>
      <xdr:spPr>
        <a:xfrm>
          <a:off x="13652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663" name="フローチャート: 判断 662"/>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69" name="楕円 668"/>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70"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71" name="楕円 670"/>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72" name="直線コネクタ 671"/>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73" name="楕円 672"/>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74" name="直線コネクタ 673"/>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75" name="楕円 674"/>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76" name="直線コネクタ 675"/>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77" name="楕円 676"/>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78" name="直線コネクタ 677"/>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63516</xdr:rowOff>
    </xdr:from>
    <xdr:ext cx="405111" cy="259045"/>
    <xdr:sp macro="" textlink="">
      <xdr:nvSpPr>
        <xdr:cNvPr id="679" name="n_1aveValue【児童館】&#10;有形固定資産減価償却率"/>
        <xdr:cNvSpPr txBox="1"/>
      </xdr:nvSpPr>
      <xdr:spPr>
        <a:xfrm>
          <a:off x="1526604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93997</xdr:rowOff>
    </xdr:from>
    <xdr:ext cx="405111" cy="259045"/>
    <xdr:sp macro="" textlink="">
      <xdr:nvSpPr>
        <xdr:cNvPr id="680" name="n_2aveValue【児童館】&#10;有形固定資産減価償却率"/>
        <xdr:cNvSpPr txBox="1"/>
      </xdr:nvSpPr>
      <xdr:spPr>
        <a:xfrm>
          <a:off x="14389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88282</xdr:rowOff>
    </xdr:from>
    <xdr:ext cx="405111" cy="259045"/>
    <xdr:sp macro="" textlink="">
      <xdr:nvSpPr>
        <xdr:cNvPr id="681" name="n_3aveValue【児童館】&#10;有形固定資産減価償却率"/>
        <xdr:cNvSpPr txBox="1"/>
      </xdr:nvSpPr>
      <xdr:spPr>
        <a:xfrm>
          <a:off x="135007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682" name="n_4aveValue【児童館】&#10;有形固定資産減価償却率"/>
        <xdr:cNvSpPr txBox="1"/>
      </xdr:nvSpPr>
      <xdr:spPr>
        <a:xfrm>
          <a:off x="12611744"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83"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84"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85"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86"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156211</xdr:rowOff>
    </xdr:from>
    <xdr:to>
      <xdr:col>116</xdr:col>
      <xdr:colOff>62864</xdr:colOff>
      <xdr:row>86</xdr:row>
      <xdr:rowOff>60961</xdr:rowOff>
    </xdr:to>
    <xdr:cxnSp macro="">
      <xdr:nvCxnSpPr>
        <xdr:cNvPr id="710" name="直線コネクタ 709"/>
        <xdr:cNvCxnSpPr/>
      </xdr:nvCxnSpPr>
      <xdr:spPr>
        <a:xfrm flipV="1">
          <a:off x="22160864" y="13529311"/>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711"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712" name="直線コネクタ 711"/>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102888</xdr:rowOff>
    </xdr:from>
    <xdr:ext cx="469744" cy="259045"/>
    <xdr:sp macro="" textlink="">
      <xdr:nvSpPr>
        <xdr:cNvPr id="713" name="【児童館】&#10;一人当たり面積最大値テキスト"/>
        <xdr:cNvSpPr txBox="1"/>
      </xdr:nvSpPr>
      <xdr:spPr>
        <a:xfrm>
          <a:off x="22199600" y="1330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156211</xdr:rowOff>
    </xdr:from>
    <xdr:to>
      <xdr:col>116</xdr:col>
      <xdr:colOff>152400</xdr:colOff>
      <xdr:row>78</xdr:row>
      <xdr:rowOff>156211</xdr:rowOff>
    </xdr:to>
    <xdr:cxnSp macro="">
      <xdr:nvCxnSpPr>
        <xdr:cNvPr id="714" name="直線コネクタ 713"/>
        <xdr:cNvCxnSpPr/>
      </xdr:nvCxnSpPr>
      <xdr:spPr>
        <a:xfrm>
          <a:off x="22072600" y="1352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36847</xdr:rowOff>
    </xdr:from>
    <xdr:ext cx="469744" cy="259045"/>
    <xdr:sp macro="" textlink="">
      <xdr:nvSpPr>
        <xdr:cNvPr id="715" name="【児童館】&#10;一人当たり面積平均値テキスト"/>
        <xdr:cNvSpPr txBox="1"/>
      </xdr:nvSpPr>
      <xdr:spPr>
        <a:xfrm>
          <a:off x="22199600" y="1443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716" name="フローチャート: 判断 715"/>
        <xdr:cNvSpPr/>
      </xdr:nvSpPr>
      <xdr:spPr>
        <a:xfrm>
          <a:off x="221107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143511</xdr:rowOff>
    </xdr:from>
    <xdr:to>
      <xdr:col>112</xdr:col>
      <xdr:colOff>38100</xdr:colOff>
      <xdr:row>85</xdr:row>
      <xdr:rowOff>73661</xdr:rowOff>
    </xdr:to>
    <xdr:sp macro="" textlink="">
      <xdr:nvSpPr>
        <xdr:cNvPr id="717" name="フローチャート: 判断 716"/>
        <xdr:cNvSpPr/>
      </xdr:nvSpPr>
      <xdr:spPr>
        <a:xfrm>
          <a:off x="21272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8" name="フローチャート: 判断 717"/>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719" name="フローチャート: 判断 718"/>
        <xdr:cNvSpPr/>
      </xdr:nvSpPr>
      <xdr:spPr>
        <a:xfrm>
          <a:off x="19494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720" name="フローチャート: 判断 719"/>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124461</xdr:rowOff>
    </xdr:from>
    <xdr:to>
      <xdr:col>116</xdr:col>
      <xdr:colOff>114300</xdr:colOff>
      <xdr:row>86</xdr:row>
      <xdr:rowOff>54611</xdr:rowOff>
    </xdr:to>
    <xdr:sp macro="" textlink="">
      <xdr:nvSpPr>
        <xdr:cNvPr id="726" name="楕円 725"/>
        <xdr:cNvSpPr/>
      </xdr:nvSpPr>
      <xdr:spPr>
        <a:xfrm>
          <a:off x="221107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39388</xdr:rowOff>
    </xdr:from>
    <xdr:ext cx="469744" cy="259045"/>
    <xdr:sp macro="" textlink="">
      <xdr:nvSpPr>
        <xdr:cNvPr id="727" name="【児童館】&#10;一人当たり面積該当値テキスト"/>
        <xdr:cNvSpPr txBox="1"/>
      </xdr:nvSpPr>
      <xdr:spPr>
        <a:xfrm>
          <a:off x="22199600" y="1461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728" name="楕円 727"/>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3811</xdr:rowOff>
    </xdr:from>
    <xdr:to>
      <xdr:col>116</xdr:col>
      <xdr:colOff>63500</xdr:colOff>
      <xdr:row>86</xdr:row>
      <xdr:rowOff>7620</xdr:rowOff>
    </xdr:to>
    <xdr:cxnSp macro="">
      <xdr:nvCxnSpPr>
        <xdr:cNvPr id="729" name="直線コネクタ 728"/>
        <xdr:cNvCxnSpPr/>
      </xdr:nvCxnSpPr>
      <xdr:spPr>
        <a:xfrm flipV="1">
          <a:off x="21323300" y="1474851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730" name="楕円 729"/>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731" name="直線コネクタ 730"/>
        <xdr:cNvCxnSpPr/>
      </xdr:nvCxnSpPr>
      <xdr:spPr>
        <a:xfrm>
          <a:off x="20434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132080</xdr:rowOff>
    </xdr:from>
    <xdr:to>
      <xdr:col>102</xdr:col>
      <xdr:colOff>165100</xdr:colOff>
      <xdr:row>86</xdr:row>
      <xdr:rowOff>62230</xdr:rowOff>
    </xdr:to>
    <xdr:sp macro="" textlink="">
      <xdr:nvSpPr>
        <xdr:cNvPr id="732" name="楕円 731"/>
        <xdr:cNvSpPr/>
      </xdr:nvSpPr>
      <xdr:spPr>
        <a:xfrm>
          <a:off x="19494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11430</xdr:rowOff>
    </xdr:to>
    <xdr:cxnSp macro="">
      <xdr:nvCxnSpPr>
        <xdr:cNvPr id="733" name="直線コネクタ 732"/>
        <xdr:cNvCxnSpPr/>
      </xdr:nvCxnSpPr>
      <xdr:spPr>
        <a:xfrm flipV="1">
          <a:off x="19545300" y="147523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132080</xdr:rowOff>
    </xdr:from>
    <xdr:to>
      <xdr:col>98</xdr:col>
      <xdr:colOff>38100</xdr:colOff>
      <xdr:row>86</xdr:row>
      <xdr:rowOff>62230</xdr:rowOff>
    </xdr:to>
    <xdr:sp macro="" textlink="">
      <xdr:nvSpPr>
        <xdr:cNvPr id="734" name="楕円 733"/>
        <xdr:cNvSpPr/>
      </xdr:nvSpPr>
      <xdr:spPr>
        <a:xfrm>
          <a:off x="186055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xdr:rowOff>
    </xdr:from>
    <xdr:to>
      <xdr:col>102</xdr:col>
      <xdr:colOff>114300</xdr:colOff>
      <xdr:row>86</xdr:row>
      <xdr:rowOff>11430</xdr:rowOff>
    </xdr:to>
    <xdr:cxnSp macro="">
      <xdr:nvCxnSpPr>
        <xdr:cNvPr id="735" name="直線コネクタ 734"/>
        <xdr:cNvCxnSpPr/>
      </xdr:nvCxnSpPr>
      <xdr:spPr>
        <a:xfrm>
          <a:off x="18656300" y="14756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90188</xdr:rowOff>
    </xdr:from>
    <xdr:ext cx="469744" cy="259045"/>
    <xdr:sp macro="" textlink="">
      <xdr:nvSpPr>
        <xdr:cNvPr id="736" name="n_1aveValue【児童館】&#10;一人当たり面積"/>
        <xdr:cNvSpPr txBox="1"/>
      </xdr:nvSpPr>
      <xdr:spPr>
        <a:xfrm>
          <a:off x="21075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7"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82566</xdr:rowOff>
    </xdr:from>
    <xdr:ext cx="469744" cy="259045"/>
    <xdr:sp macro="" textlink="">
      <xdr:nvSpPr>
        <xdr:cNvPr id="738" name="n_3aveValue【児童館】&#10;一人当たり面積"/>
        <xdr:cNvSpPr txBox="1"/>
      </xdr:nvSpPr>
      <xdr:spPr>
        <a:xfrm>
          <a:off x="19310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739" name="n_4aveValue【児童館】&#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740" name="n_1mainValue【児童館】&#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741" name="n_2mainValue【児童館】&#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53357</xdr:rowOff>
    </xdr:from>
    <xdr:ext cx="469744" cy="259045"/>
    <xdr:sp macro="" textlink="">
      <xdr:nvSpPr>
        <xdr:cNvPr id="742" name="n_3mainValue【児童館】&#10;一人当たり面積"/>
        <xdr:cNvSpPr txBox="1"/>
      </xdr:nvSpPr>
      <xdr:spPr>
        <a:xfrm>
          <a:off x="19310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53357</xdr:rowOff>
    </xdr:from>
    <xdr:ext cx="469744" cy="259045"/>
    <xdr:sp macro="" textlink="">
      <xdr:nvSpPr>
        <xdr:cNvPr id="743" name="n_4mainValue【児童館】&#10;一人当たり面積"/>
        <xdr:cNvSpPr txBox="1"/>
      </xdr:nvSpPr>
      <xdr:spPr>
        <a:xfrm>
          <a:off x="18421427" y="1479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4" name="テキスト ボックス 763"/>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7" name="直線コネクタ 766"/>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8"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9" name="直線コネクタ 768"/>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70"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1" name="直線コネクタ 770"/>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772" name="【公民館】&#10;有形固定資産減価償却率平均値テキスト"/>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773" name="フローチャート: 判断 772"/>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146050</xdr:rowOff>
    </xdr:from>
    <xdr:to>
      <xdr:col>81</xdr:col>
      <xdr:colOff>101600</xdr:colOff>
      <xdr:row>105</xdr:row>
      <xdr:rowOff>76200</xdr:rowOff>
    </xdr:to>
    <xdr:sp macro="" textlink="">
      <xdr:nvSpPr>
        <xdr:cNvPr id="774" name="フローチャート: 判断 773"/>
        <xdr:cNvSpPr/>
      </xdr:nvSpPr>
      <xdr:spPr>
        <a:xfrm>
          <a:off x="15430500" y="1797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5" name="フローチャート: 判断 774"/>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113030</xdr:rowOff>
    </xdr:from>
    <xdr:to>
      <xdr:col>72</xdr:col>
      <xdr:colOff>38100</xdr:colOff>
      <xdr:row>105</xdr:row>
      <xdr:rowOff>43180</xdr:rowOff>
    </xdr:to>
    <xdr:sp macro="" textlink="">
      <xdr:nvSpPr>
        <xdr:cNvPr id="776" name="フローチャート: 判断 775"/>
        <xdr:cNvSpPr/>
      </xdr:nvSpPr>
      <xdr:spPr>
        <a:xfrm>
          <a:off x="13652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59689</xdr:rowOff>
    </xdr:from>
    <xdr:to>
      <xdr:col>67</xdr:col>
      <xdr:colOff>101600</xdr:colOff>
      <xdr:row>104</xdr:row>
      <xdr:rowOff>161289</xdr:rowOff>
    </xdr:to>
    <xdr:sp macro="" textlink="">
      <xdr:nvSpPr>
        <xdr:cNvPr id="777" name="フローチャート: 判断 776"/>
        <xdr:cNvSpPr/>
      </xdr:nvSpPr>
      <xdr:spPr>
        <a:xfrm>
          <a:off x="12763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8" name="テキスト ボックス 77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9" name="テキスト ボックス 77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0" name="テキスト ボックス 77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1" name="テキスト ボックス 78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2" name="テキスト ボックス 78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1270</xdr:rowOff>
    </xdr:from>
    <xdr:to>
      <xdr:col>85</xdr:col>
      <xdr:colOff>177800</xdr:colOff>
      <xdr:row>107</xdr:row>
      <xdr:rowOff>102870</xdr:rowOff>
    </xdr:to>
    <xdr:sp macro="" textlink="">
      <xdr:nvSpPr>
        <xdr:cNvPr id="783" name="楕円 782"/>
        <xdr:cNvSpPr/>
      </xdr:nvSpPr>
      <xdr:spPr>
        <a:xfrm>
          <a:off x="16268700" y="183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87647</xdr:rowOff>
    </xdr:from>
    <xdr:ext cx="405111" cy="259045"/>
    <xdr:sp macro="" textlink="">
      <xdr:nvSpPr>
        <xdr:cNvPr id="784" name="【公民館】&#10;有形固定資産減価償却率該当値テキスト"/>
        <xdr:cNvSpPr txBox="1"/>
      </xdr:nvSpPr>
      <xdr:spPr>
        <a:xfrm>
          <a:off x="16357600" y="182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170180</xdr:rowOff>
    </xdr:from>
    <xdr:to>
      <xdr:col>81</xdr:col>
      <xdr:colOff>101600</xdr:colOff>
      <xdr:row>107</xdr:row>
      <xdr:rowOff>100330</xdr:rowOff>
    </xdr:to>
    <xdr:sp macro="" textlink="">
      <xdr:nvSpPr>
        <xdr:cNvPr id="785" name="楕円 784"/>
        <xdr:cNvSpPr/>
      </xdr:nvSpPr>
      <xdr:spPr>
        <a:xfrm>
          <a:off x="15430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49530</xdr:rowOff>
    </xdr:from>
    <xdr:to>
      <xdr:col>85</xdr:col>
      <xdr:colOff>127000</xdr:colOff>
      <xdr:row>107</xdr:row>
      <xdr:rowOff>52070</xdr:rowOff>
    </xdr:to>
    <xdr:cxnSp macro="">
      <xdr:nvCxnSpPr>
        <xdr:cNvPr id="786" name="直線コネクタ 785"/>
        <xdr:cNvCxnSpPr/>
      </xdr:nvCxnSpPr>
      <xdr:spPr>
        <a:xfrm>
          <a:off x="15481300" y="183946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166370</xdr:rowOff>
    </xdr:from>
    <xdr:to>
      <xdr:col>76</xdr:col>
      <xdr:colOff>165100</xdr:colOff>
      <xdr:row>107</xdr:row>
      <xdr:rowOff>96520</xdr:rowOff>
    </xdr:to>
    <xdr:sp macro="" textlink="">
      <xdr:nvSpPr>
        <xdr:cNvPr id="787" name="楕円 786"/>
        <xdr:cNvSpPr/>
      </xdr:nvSpPr>
      <xdr:spPr>
        <a:xfrm>
          <a:off x="14541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45720</xdr:rowOff>
    </xdr:from>
    <xdr:to>
      <xdr:col>81</xdr:col>
      <xdr:colOff>50800</xdr:colOff>
      <xdr:row>107</xdr:row>
      <xdr:rowOff>49530</xdr:rowOff>
    </xdr:to>
    <xdr:cxnSp macro="">
      <xdr:nvCxnSpPr>
        <xdr:cNvPr id="788" name="直線コネクタ 787"/>
        <xdr:cNvCxnSpPr/>
      </xdr:nvCxnSpPr>
      <xdr:spPr>
        <a:xfrm>
          <a:off x="14592300" y="183908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162561</xdr:rowOff>
    </xdr:from>
    <xdr:to>
      <xdr:col>72</xdr:col>
      <xdr:colOff>38100</xdr:colOff>
      <xdr:row>107</xdr:row>
      <xdr:rowOff>92711</xdr:rowOff>
    </xdr:to>
    <xdr:sp macro="" textlink="">
      <xdr:nvSpPr>
        <xdr:cNvPr id="789" name="楕円 788"/>
        <xdr:cNvSpPr/>
      </xdr:nvSpPr>
      <xdr:spPr>
        <a:xfrm>
          <a:off x="13652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41911</xdr:rowOff>
    </xdr:from>
    <xdr:to>
      <xdr:col>76</xdr:col>
      <xdr:colOff>114300</xdr:colOff>
      <xdr:row>107</xdr:row>
      <xdr:rowOff>45720</xdr:rowOff>
    </xdr:to>
    <xdr:cxnSp macro="">
      <xdr:nvCxnSpPr>
        <xdr:cNvPr id="790" name="直線コネクタ 789"/>
        <xdr:cNvCxnSpPr/>
      </xdr:nvCxnSpPr>
      <xdr:spPr>
        <a:xfrm>
          <a:off x="13703300" y="183870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158750</xdr:rowOff>
    </xdr:from>
    <xdr:to>
      <xdr:col>67</xdr:col>
      <xdr:colOff>101600</xdr:colOff>
      <xdr:row>107</xdr:row>
      <xdr:rowOff>88900</xdr:rowOff>
    </xdr:to>
    <xdr:sp macro="" textlink="">
      <xdr:nvSpPr>
        <xdr:cNvPr id="791" name="楕円 790"/>
        <xdr:cNvSpPr/>
      </xdr:nvSpPr>
      <xdr:spPr>
        <a:xfrm>
          <a:off x="127635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38100</xdr:rowOff>
    </xdr:from>
    <xdr:to>
      <xdr:col>71</xdr:col>
      <xdr:colOff>177800</xdr:colOff>
      <xdr:row>107</xdr:row>
      <xdr:rowOff>41911</xdr:rowOff>
    </xdr:to>
    <xdr:cxnSp macro="">
      <xdr:nvCxnSpPr>
        <xdr:cNvPr id="792" name="直線コネクタ 791"/>
        <xdr:cNvCxnSpPr/>
      </xdr:nvCxnSpPr>
      <xdr:spPr>
        <a:xfrm>
          <a:off x="12814300" y="183832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92727</xdr:rowOff>
    </xdr:from>
    <xdr:ext cx="405111" cy="259045"/>
    <xdr:sp macro="" textlink="">
      <xdr:nvSpPr>
        <xdr:cNvPr id="793" name="n_1aveValue【公民館】&#10;有形固定資産減価償却率"/>
        <xdr:cNvSpPr txBox="1"/>
      </xdr:nvSpPr>
      <xdr:spPr>
        <a:xfrm>
          <a:off x="15266044" y="177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4" name="n_2aveValue【公民館】&#10;有形固定資産減価償却率"/>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59707</xdr:rowOff>
    </xdr:from>
    <xdr:ext cx="405111" cy="259045"/>
    <xdr:sp macro="" textlink="">
      <xdr:nvSpPr>
        <xdr:cNvPr id="795" name="n_3aveValue【公民館】&#10;有形固定資産減価償却率"/>
        <xdr:cNvSpPr txBox="1"/>
      </xdr:nvSpPr>
      <xdr:spPr>
        <a:xfrm>
          <a:off x="135007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6366</xdr:rowOff>
    </xdr:from>
    <xdr:ext cx="405111" cy="259045"/>
    <xdr:sp macro="" textlink="">
      <xdr:nvSpPr>
        <xdr:cNvPr id="796" name="n_4aveValue【公民館】&#10;有形固定資産減価償却率"/>
        <xdr:cNvSpPr txBox="1"/>
      </xdr:nvSpPr>
      <xdr:spPr>
        <a:xfrm>
          <a:off x="12611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91457</xdr:rowOff>
    </xdr:from>
    <xdr:ext cx="405111" cy="259045"/>
    <xdr:sp macro="" textlink="">
      <xdr:nvSpPr>
        <xdr:cNvPr id="797" name="n_1mainValue【公民館】&#10;有形固定資産減価償却率"/>
        <xdr:cNvSpPr txBox="1"/>
      </xdr:nvSpPr>
      <xdr:spPr>
        <a:xfrm>
          <a:off x="15266044"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87647</xdr:rowOff>
    </xdr:from>
    <xdr:ext cx="405111" cy="259045"/>
    <xdr:sp macro="" textlink="">
      <xdr:nvSpPr>
        <xdr:cNvPr id="798" name="n_2mainValue【公民館】&#10;有形固定資産減価償却率"/>
        <xdr:cNvSpPr txBox="1"/>
      </xdr:nvSpPr>
      <xdr:spPr>
        <a:xfrm>
          <a:off x="14389744" y="184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83838</xdr:rowOff>
    </xdr:from>
    <xdr:ext cx="405111" cy="259045"/>
    <xdr:sp macro="" textlink="">
      <xdr:nvSpPr>
        <xdr:cNvPr id="799" name="n_3mainValue【公民館】&#10;有形固定資産減価償却率"/>
        <xdr:cNvSpPr txBox="1"/>
      </xdr:nvSpPr>
      <xdr:spPr>
        <a:xfrm>
          <a:off x="13500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80027</xdr:rowOff>
    </xdr:from>
    <xdr:ext cx="405111" cy="259045"/>
    <xdr:sp macro="" textlink="">
      <xdr:nvSpPr>
        <xdr:cNvPr id="800" name="n_4mainValue【公民館】&#10;有形固定資産減価償却率"/>
        <xdr:cNvSpPr txBox="1"/>
      </xdr:nvSpPr>
      <xdr:spPr>
        <a:xfrm>
          <a:off x="12611744" y="1842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1" name="直線コネクタ 8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2" name="テキスト ボックス 8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3" name="直線コネクタ 8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4" name="テキスト ボックス 8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5" name="直線コネクタ 8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6" name="テキスト ボックス 8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7" name="直線コネクタ 8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8" name="テキスト ボックス 8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9" name="直線コネクタ 8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0" name="テキスト ボックス 8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1" name="直線コネクタ 8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2" name="テキスト ボックス 8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4" name="テキスト ボックス 8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123552</xdr:rowOff>
    </xdr:from>
    <xdr:to>
      <xdr:col>116</xdr:col>
      <xdr:colOff>62864</xdr:colOff>
      <xdr:row>109</xdr:row>
      <xdr:rowOff>20682</xdr:rowOff>
    </xdr:to>
    <xdr:cxnSp macro="">
      <xdr:nvCxnSpPr>
        <xdr:cNvPr id="826" name="直線コネクタ 825"/>
        <xdr:cNvCxnSpPr/>
      </xdr:nvCxnSpPr>
      <xdr:spPr>
        <a:xfrm flipV="1">
          <a:off x="22160864" y="1726855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27"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28" name="直線コネクタ 827"/>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70229</xdr:rowOff>
    </xdr:from>
    <xdr:ext cx="469744" cy="259045"/>
    <xdr:sp macro="" textlink="">
      <xdr:nvSpPr>
        <xdr:cNvPr id="829" name="【公民館】&#10;一人当たり面積最大値テキスト"/>
        <xdr:cNvSpPr txBox="1"/>
      </xdr:nvSpPr>
      <xdr:spPr>
        <a:xfrm>
          <a:off x="22199600" y="170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123552</xdr:rowOff>
    </xdr:from>
    <xdr:to>
      <xdr:col>116</xdr:col>
      <xdr:colOff>152400</xdr:colOff>
      <xdr:row>100</xdr:row>
      <xdr:rowOff>123552</xdr:rowOff>
    </xdr:to>
    <xdr:cxnSp macro="">
      <xdr:nvCxnSpPr>
        <xdr:cNvPr id="830" name="直線コネクタ 829"/>
        <xdr:cNvCxnSpPr/>
      </xdr:nvCxnSpPr>
      <xdr:spPr>
        <a:xfrm>
          <a:off x="22072600" y="1726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831" name="【公民館】&#10;一人当たり面積平均値テキスト"/>
        <xdr:cNvSpPr txBox="1"/>
      </xdr:nvSpPr>
      <xdr:spPr>
        <a:xfrm>
          <a:off x="22199600" y="1817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832" name="フローチャート: 判断 831"/>
        <xdr:cNvSpPr/>
      </xdr:nvSpPr>
      <xdr:spPr>
        <a:xfrm>
          <a:off x="22110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833" name="フローチャート: 判断 832"/>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9071</xdr:rowOff>
    </xdr:from>
    <xdr:to>
      <xdr:col>107</xdr:col>
      <xdr:colOff>101600</xdr:colOff>
      <xdr:row>106</xdr:row>
      <xdr:rowOff>110671</xdr:rowOff>
    </xdr:to>
    <xdr:sp macro="" textlink="">
      <xdr:nvSpPr>
        <xdr:cNvPr id="834" name="フローチャート: 判断 833"/>
        <xdr:cNvSpPr/>
      </xdr:nvSpPr>
      <xdr:spPr>
        <a:xfrm>
          <a:off x="20383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835" name="フローチャート: 判断 834"/>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54792</xdr:rowOff>
    </xdr:from>
    <xdr:to>
      <xdr:col>98</xdr:col>
      <xdr:colOff>38100</xdr:colOff>
      <xdr:row>106</xdr:row>
      <xdr:rowOff>156392</xdr:rowOff>
    </xdr:to>
    <xdr:sp macro="" textlink="">
      <xdr:nvSpPr>
        <xdr:cNvPr id="836" name="フローチャート: 判断 835"/>
        <xdr:cNvSpPr/>
      </xdr:nvSpPr>
      <xdr:spPr>
        <a:xfrm>
          <a:off x="18605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28666</xdr:rowOff>
    </xdr:from>
    <xdr:to>
      <xdr:col>116</xdr:col>
      <xdr:colOff>114300</xdr:colOff>
      <xdr:row>103</xdr:row>
      <xdr:rowOff>130266</xdr:rowOff>
    </xdr:to>
    <xdr:sp macro="" textlink="">
      <xdr:nvSpPr>
        <xdr:cNvPr id="842" name="楕円 841"/>
        <xdr:cNvSpPr/>
      </xdr:nvSpPr>
      <xdr:spPr>
        <a:xfrm>
          <a:off x="22110700" y="1768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51543</xdr:rowOff>
    </xdr:from>
    <xdr:ext cx="469744" cy="259045"/>
    <xdr:sp macro="" textlink="">
      <xdr:nvSpPr>
        <xdr:cNvPr id="843" name="【公民館】&#10;一人当たり面積該当値テキスト"/>
        <xdr:cNvSpPr txBox="1"/>
      </xdr:nvSpPr>
      <xdr:spPr>
        <a:xfrm>
          <a:off x="22199600" y="175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53158</xdr:rowOff>
    </xdr:from>
    <xdr:to>
      <xdr:col>112</xdr:col>
      <xdr:colOff>38100</xdr:colOff>
      <xdr:row>103</xdr:row>
      <xdr:rowOff>154758</xdr:rowOff>
    </xdr:to>
    <xdr:sp macro="" textlink="">
      <xdr:nvSpPr>
        <xdr:cNvPr id="844" name="楕円 843"/>
        <xdr:cNvSpPr/>
      </xdr:nvSpPr>
      <xdr:spPr>
        <a:xfrm>
          <a:off x="21272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79466</xdr:rowOff>
    </xdr:from>
    <xdr:to>
      <xdr:col>116</xdr:col>
      <xdr:colOff>63500</xdr:colOff>
      <xdr:row>103</xdr:row>
      <xdr:rowOff>103958</xdr:rowOff>
    </xdr:to>
    <xdr:cxnSp macro="">
      <xdr:nvCxnSpPr>
        <xdr:cNvPr id="845" name="直線コネクタ 844"/>
        <xdr:cNvCxnSpPr/>
      </xdr:nvCxnSpPr>
      <xdr:spPr>
        <a:xfrm flipV="1">
          <a:off x="21323300" y="17738816"/>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67855</xdr:rowOff>
    </xdr:from>
    <xdr:to>
      <xdr:col>107</xdr:col>
      <xdr:colOff>101600</xdr:colOff>
      <xdr:row>103</xdr:row>
      <xdr:rowOff>169455</xdr:rowOff>
    </xdr:to>
    <xdr:sp macro="" textlink="">
      <xdr:nvSpPr>
        <xdr:cNvPr id="846" name="楕円 845"/>
        <xdr:cNvSpPr/>
      </xdr:nvSpPr>
      <xdr:spPr>
        <a:xfrm>
          <a:off x="20383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103958</xdr:rowOff>
    </xdr:from>
    <xdr:to>
      <xdr:col>111</xdr:col>
      <xdr:colOff>177800</xdr:colOff>
      <xdr:row>103</xdr:row>
      <xdr:rowOff>118655</xdr:rowOff>
    </xdr:to>
    <xdr:cxnSp macro="">
      <xdr:nvCxnSpPr>
        <xdr:cNvPr id="847" name="直線コネクタ 846"/>
        <xdr:cNvCxnSpPr/>
      </xdr:nvCxnSpPr>
      <xdr:spPr>
        <a:xfrm flipV="1">
          <a:off x="20434300" y="17763308"/>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80918</xdr:rowOff>
    </xdr:from>
    <xdr:to>
      <xdr:col>102</xdr:col>
      <xdr:colOff>165100</xdr:colOff>
      <xdr:row>104</xdr:row>
      <xdr:rowOff>11068</xdr:rowOff>
    </xdr:to>
    <xdr:sp macro="" textlink="">
      <xdr:nvSpPr>
        <xdr:cNvPr id="848" name="楕円 847"/>
        <xdr:cNvSpPr/>
      </xdr:nvSpPr>
      <xdr:spPr>
        <a:xfrm>
          <a:off x="19494500" y="1774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118655</xdr:rowOff>
    </xdr:from>
    <xdr:to>
      <xdr:col>107</xdr:col>
      <xdr:colOff>50800</xdr:colOff>
      <xdr:row>103</xdr:row>
      <xdr:rowOff>131718</xdr:rowOff>
    </xdr:to>
    <xdr:cxnSp macro="">
      <xdr:nvCxnSpPr>
        <xdr:cNvPr id="849" name="直線コネクタ 848"/>
        <xdr:cNvCxnSpPr/>
      </xdr:nvCxnSpPr>
      <xdr:spPr>
        <a:xfrm flipV="1">
          <a:off x="19545300" y="1777800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89081</xdr:rowOff>
    </xdr:from>
    <xdr:to>
      <xdr:col>98</xdr:col>
      <xdr:colOff>38100</xdr:colOff>
      <xdr:row>104</xdr:row>
      <xdr:rowOff>19231</xdr:rowOff>
    </xdr:to>
    <xdr:sp macro="" textlink="">
      <xdr:nvSpPr>
        <xdr:cNvPr id="850" name="楕円 849"/>
        <xdr:cNvSpPr/>
      </xdr:nvSpPr>
      <xdr:spPr>
        <a:xfrm>
          <a:off x="18605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131718</xdr:rowOff>
    </xdr:from>
    <xdr:to>
      <xdr:col>102</xdr:col>
      <xdr:colOff>114300</xdr:colOff>
      <xdr:row>103</xdr:row>
      <xdr:rowOff>139881</xdr:rowOff>
    </xdr:to>
    <xdr:cxnSp macro="">
      <xdr:nvCxnSpPr>
        <xdr:cNvPr id="851" name="直線コネクタ 850"/>
        <xdr:cNvCxnSpPr/>
      </xdr:nvCxnSpPr>
      <xdr:spPr>
        <a:xfrm flipV="1">
          <a:off x="18656300" y="17791068"/>
          <a:ext cx="8890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852"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101798</xdr:rowOff>
    </xdr:from>
    <xdr:ext cx="469744" cy="259045"/>
    <xdr:sp macro="" textlink="">
      <xdr:nvSpPr>
        <xdr:cNvPr id="853" name="n_2aveValue【公民館】&#10;一人当たり面積"/>
        <xdr:cNvSpPr txBox="1"/>
      </xdr:nvSpPr>
      <xdr:spPr>
        <a:xfrm>
          <a:off x="20199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854" name="n_3aveValue【公民館】&#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147519</xdr:rowOff>
    </xdr:from>
    <xdr:ext cx="469744" cy="259045"/>
    <xdr:sp macro="" textlink="">
      <xdr:nvSpPr>
        <xdr:cNvPr id="855" name="n_4aveValue【公民館】&#10;一人当たり面積"/>
        <xdr:cNvSpPr txBox="1"/>
      </xdr:nvSpPr>
      <xdr:spPr>
        <a:xfrm>
          <a:off x="18421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171285</xdr:rowOff>
    </xdr:from>
    <xdr:ext cx="469744" cy="259045"/>
    <xdr:sp macro="" textlink="">
      <xdr:nvSpPr>
        <xdr:cNvPr id="856" name="n_1mainValue【公民館】&#10;一人当たり面積"/>
        <xdr:cNvSpPr txBox="1"/>
      </xdr:nvSpPr>
      <xdr:spPr>
        <a:xfrm>
          <a:off x="21075727" y="1748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14532</xdr:rowOff>
    </xdr:from>
    <xdr:ext cx="469744" cy="259045"/>
    <xdr:sp macro="" textlink="">
      <xdr:nvSpPr>
        <xdr:cNvPr id="857" name="n_2mainValue【公民館】&#10;一人当たり面積"/>
        <xdr:cNvSpPr txBox="1"/>
      </xdr:nvSpPr>
      <xdr:spPr>
        <a:xfrm>
          <a:off x="20199427" y="1750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27595</xdr:rowOff>
    </xdr:from>
    <xdr:ext cx="469744" cy="259045"/>
    <xdr:sp macro="" textlink="">
      <xdr:nvSpPr>
        <xdr:cNvPr id="858" name="n_3mainValue【公民館】&#10;一人当たり面積"/>
        <xdr:cNvSpPr txBox="1"/>
      </xdr:nvSpPr>
      <xdr:spPr>
        <a:xfrm>
          <a:off x="19310427" y="1751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35758</xdr:rowOff>
    </xdr:from>
    <xdr:ext cx="469744" cy="259045"/>
    <xdr:sp macro="" textlink="">
      <xdr:nvSpPr>
        <xdr:cNvPr id="859" name="n_4mainValue【公民館】&#10;一人当たり面積"/>
        <xdr:cNvSpPr txBox="1"/>
      </xdr:nvSpPr>
      <xdr:spPr>
        <a:xfrm>
          <a:off x="184214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１．有形固定資産減価償却率は、道路が類似団体内平均及び全国平均を下回っているが、その他の施設は類似団体内平均、宮城県平均、全国平均を上回る高い水準にある。特に比率が高い児童館及び公民館は、ほとんどの施設が昭和</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年代から昭和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年代にかけて建築されており、財務省令で定める耐用年数を超過しているが、施設運営及び住民サービスに影響が生じないよう、施設の点検及び老朽箇所等の修繕を行いながら施設の維持管理を行っている。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ja-JP" sz="1100">
              <a:solidFill>
                <a:schemeClr val="dk1"/>
              </a:solidFill>
              <a:effectLst/>
              <a:latin typeface="+mn-lt"/>
              <a:ea typeface="+mn-ea"/>
              <a:cs typeface="+mn-cs"/>
            </a:rPr>
            <a:t>２．人口が減少傾向にあることから、一人当たり面積等が増加傾向にあり、道路及び幼稚園・保育所が類似団体内平均を下回っており、児童館が類似団体内平均及び宮城県平均を下回っているものの、その他の施設は類似団体内平均、宮城県平均及び全国平均を上回る高い水準にある。</a:t>
          </a:r>
        </a:p>
        <a:p>
          <a:r>
            <a:rPr lang="ja-JP" altLang="ja-JP" sz="1100">
              <a:solidFill>
                <a:schemeClr val="dk1"/>
              </a:solidFill>
              <a:effectLst/>
              <a:latin typeface="+mn-lt"/>
              <a:ea typeface="+mn-ea"/>
              <a:cs typeface="+mn-cs"/>
            </a:rPr>
            <a:t>３．保有する施設の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割以上が一般的に大規模改修が必要となる築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年を経過しており、一人当たり面積等が類似団体内平均、宮城県平均及び全国平均を上回る施設が多く、維持補修費も年々増加傾向にあることから、平成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年度改訂予定）及び令和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年度に策定した個別施設計画に基づいた施設の維持管理、施設の集約化や除却に向けた検討を進め、老朽化対策に取り組んでいく。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1905</xdr:rowOff>
    </xdr:from>
    <xdr:to>
      <xdr:col>24</xdr:col>
      <xdr:colOff>62865</xdr:colOff>
      <xdr:row>64</xdr:row>
      <xdr:rowOff>76200</xdr:rowOff>
    </xdr:to>
    <xdr:cxnSp macro="">
      <xdr:nvCxnSpPr>
        <xdr:cNvPr id="73" name="直線コネクタ 72"/>
        <xdr:cNvCxnSpPr/>
      </xdr:nvCxnSpPr>
      <xdr:spPr>
        <a:xfrm flipV="1">
          <a:off x="4634865" y="9603105"/>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120032</xdr:rowOff>
    </xdr:from>
    <xdr:ext cx="405111" cy="259045"/>
    <xdr:sp macro="" textlink="">
      <xdr:nvSpPr>
        <xdr:cNvPr id="76" name="【体育館・プール】&#10;有形固定資産減価償却率最大値テキスト"/>
        <xdr:cNvSpPr txBox="1"/>
      </xdr:nvSpPr>
      <xdr:spPr>
        <a:xfrm>
          <a:off x="4673600" y="937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1905</xdr:rowOff>
    </xdr:from>
    <xdr:to>
      <xdr:col>24</xdr:col>
      <xdr:colOff>152400</xdr:colOff>
      <xdr:row>56</xdr:row>
      <xdr:rowOff>1905</xdr:rowOff>
    </xdr:to>
    <xdr:cxnSp macro="">
      <xdr:nvCxnSpPr>
        <xdr:cNvPr id="77" name="直線コネクタ 76"/>
        <xdr:cNvCxnSpPr/>
      </xdr:nvCxnSpPr>
      <xdr:spPr>
        <a:xfrm>
          <a:off x="4546600" y="960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31132</xdr:rowOff>
    </xdr:from>
    <xdr:ext cx="405111" cy="259045"/>
    <xdr:sp macro="" textlink="">
      <xdr:nvSpPr>
        <xdr:cNvPr id="78" name="【体育館・プール】&#10;有形固定資産減価償却率平均値テキスト"/>
        <xdr:cNvSpPr txBox="1"/>
      </xdr:nvSpPr>
      <xdr:spPr>
        <a:xfrm>
          <a:off x="4673600" y="10146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79" name="フローチャート: 判断 78"/>
        <xdr:cNvSpPr/>
      </xdr:nvSpPr>
      <xdr:spPr>
        <a:xfrm>
          <a:off x="45847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80" name="フローチャート: 判断 79"/>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81" name="フローチャート: 判断 80"/>
        <xdr:cNvSpPr/>
      </xdr:nvSpPr>
      <xdr:spPr>
        <a:xfrm>
          <a:off x="2857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124460</xdr:rowOff>
    </xdr:from>
    <xdr:to>
      <xdr:col>10</xdr:col>
      <xdr:colOff>165100</xdr:colOff>
      <xdr:row>60</xdr:row>
      <xdr:rowOff>54610</xdr:rowOff>
    </xdr:to>
    <xdr:sp macro="" textlink="">
      <xdr:nvSpPr>
        <xdr:cNvPr id="82" name="フローチャート: 判断 81"/>
        <xdr:cNvSpPr/>
      </xdr:nvSpPr>
      <xdr:spPr>
        <a:xfrm>
          <a:off x="1968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31115</xdr:rowOff>
    </xdr:from>
    <xdr:to>
      <xdr:col>6</xdr:col>
      <xdr:colOff>38100</xdr:colOff>
      <xdr:row>60</xdr:row>
      <xdr:rowOff>132715</xdr:rowOff>
    </xdr:to>
    <xdr:sp macro="" textlink="">
      <xdr:nvSpPr>
        <xdr:cNvPr id="83" name="フローチャート: 判断 82"/>
        <xdr:cNvSpPr/>
      </xdr:nvSpPr>
      <xdr:spPr>
        <a:xfrm>
          <a:off x="1079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170180</xdr:rowOff>
    </xdr:from>
    <xdr:to>
      <xdr:col>24</xdr:col>
      <xdr:colOff>114300</xdr:colOff>
      <xdr:row>64</xdr:row>
      <xdr:rowOff>100330</xdr:rowOff>
    </xdr:to>
    <xdr:sp macro="" textlink="">
      <xdr:nvSpPr>
        <xdr:cNvPr id="89" name="楕円 88"/>
        <xdr:cNvSpPr/>
      </xdr:nvSpPr>
      <xdr:spPr>
        <a:xfrm>
          <a:off x="4584700" y="109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85107</xdr:rowOff>
    </xdr:from>
    <xdr:ext cx="405111" cy="259045"/>
    <xdr:sp macro="" textlink="">
      <xdr:nvSpPr>
        <xdr:cNvPr id="90" name="【体育館・プール】&#10;有形固定資産減価償却率該当値テキスト"/>
        <xdr:cNvSpPr txBox="1"/>
      </xdr:nvSpPr>
      <xdr:spPr>
        <a:xfrm>
          <a:off x="4673600" y="1088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166370</xdr:rowOff>
    </xdr:from>
    <xdr:to>
      <xdr:col>20</xdr:col>
      <xdr:colOff>38100</xdr:colOff>
      <xdr:row>64</xdr:row>
      <xdr:rowOff>96520</xdr:rowOff>
    </xdr:to>
    <xdr:sp macro="" textlink="">
      <xdr:nvSpPr>
        <xdr:cNvPr id="91" name="楕円 90"/>
        <xdr:cNvSpPr/>
      </xdr:nvSpPr>
      <xdr:spPr>
        <a:xfrm>
          <a:off x="3746500" y="1096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45720</xdr:rowOff>
    </xdr:from>
    <xdr:to>
      <xdr:col>24</xdr:col>
      <xdr:colOff>63500</xdr:colOff>
      <xdr:row>64</xdr:row>
      <xdr:rowOff>49530</xdr:rowOff>
    </xdr:to>
    <xdr:cxnSp macro="">
      <xdr:nvCxnSpPr>
        <xdr:cNvPr id="92" name="直線コネクタ 91"/>
        <xdr:cNvCxnSpPr/>
      </xdr:nvCxnSpPr>
      <xdr:spPr>
        <a:xfrm>
          <a:off x="3797300" y="11018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23495</xdr:rowOff>
    </xdr:from>
    <xdr:to>
      <xdr:col>15</xdr:col>
      <xdr:colOff>101600</xdr:colOff>
      <xdr:row>64</xdr:row>
      <xdr:rowOff>125095</xdr:rowOff>
    </xdr:to>
    <xdr:sp macro="" textlink="">
      <xdr:nvSpPr>
        <xdr:cNvPr id="93" name="楕円 92"/>
        <xdr:cNvSpPr/>
      </xdr:nvSpPr>
      <xdr:spPr>
        <a:xfrm>
          <a:off x="2857500" y="1099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45720</xdr:rowOff>
    </xdr:from>
    <xdr:to>
      <xdr:col>19</xdr:col>
      <xdr:colOff>177800</xdr:colOff>
      <xdr:row>64</xdr:row>
      <xdr:rowOff>74295</xdr:rowOff>
    </xdr:to>
    <xdr:cxnSp macro="">
      <xdr:nvCxnSpPr>
        <xdr:cNvPr id="94" name="直線コネクタ 93"/>
        <xdr:cNvCxnSpPr/>
      </xdr:nvCxnSpPr>
      <xdr:spPr>
        <a:xfrm flipV="1">
          <a:off x="2908300" y="1101852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21590</xdr:rowOff>
    </xdr:from>
    <xdr:to>
      <xdr:col>10</xdr:col>
      <xdr:colOff>165100</xdr:colOff>
      <xdr:row>64</xdr:row>
      <xdr:rowOff>123190</xdr:rowOff>
    </xdr:to>
    <xdr:sp macro="" textlink="">
      <xdr:nvSpPr>
        <xdr:cNvPr id="95" name="楕円 94"/>
        <xdr:cNvSpPr/>
      </xdr:nvSpPr>
      <xdr:spPr>
        <a:xfrm>
          <a:off x="1968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72390</xdr:rowOff>
    </xdr:from>
    <xdr:to>
      <xdr:col>15</xdr:col>
      <xdr:colOff>50800</xdr:colOff>
      <xdr:row>64</xdr:row>
      <xdr:rowOff>74295</xdr:rowOff>
    </xdr:to>
    <xdr:cxnSp macro="">
      <xdr:nvCxnSpPr>
        <xdr:cNvPr id="96" name="直線コネクタ 95"/>
        <xdr:cNvCxnSpPr/>
      </xdr:nvCxnSpPr>
      <xdr:spPr>
        <a:xfrm>
          <a:off x="2019300" y="1104519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21590</xdr:rowOff>
    </xdr:from>
    <xdr:to>
      <xdr:col>6</xdr:col>
      <xdr:colOff>38100</xdr:colOff>
      <xdr:row>64</xdr:row>
      <xdr:rowOff>123190</xdr:rowOff>
    </xdr:to>
    <xdr:sp macro="" textlink="">
      <xdr:nvSpPr>
        <xdr:cNvPr id="97" name="楕円 96"/>
        <xdr:cNvSpPr/>
      </xdr:nvSpPr>
      <xdr:spPr>
        <a:xfrm>
          <a:off x="1079500" y="109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72390</xdr:rowOff>
    </xdr:from>
    <xdr:to>
      <xdr:col>10</xdr:col>
      <xdr:colOff>114300</xdr:colOff>
      <xdr:row>64</xdr:row>
      <xdr:rowOff>72390</xdr:rowOff>
    </xdr:to>
    <xdr:cxnSp macro="">
      <xdr:nvCxnSpPr>
        <xdr:cNvPr id="98" name="直線コネクタ 97"/>
        <xdr:cNvCxnSpPr/>
      </xdr:nvCxnSpPr>
      <xdr:spPr>
        <a:xfrm>
          <a:off x="1130300" y="110451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99" name="n_1aveValue【体育館・プール】&#10;有形固定資産減価償却率"/>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00" name="n_2ave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71137</xdr:rowOff>
    </xdr:from>
    <xdr:ext cx="405111" cy="259045"/>
    <xdr:sp macro="" textlink="">
      <xdr:nvSpPr>
        <xdr:cNvPr id="101" name="n_3aveValue【体育館・プール】&#10;有形固定資産減価償却率"/>
        <xdr:cNvSpPr txBox="1"/>
      </xdr:nvSpPr>
      <xdr:spPr>
        <a:xfrm>
          <a:off x="1816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149242</xdr:rowOff>
    </xdr:from>
    <xdr:ext cx="405111" cy="259045"/>
    <xdr:sp macro="" textlink="">
      <xdr:nvSpPr>
        <xdr:cNvPr id="102" name="n_4aveValue【体育館・プール】&#10;有形固定資産減価償却率"/>
        <xdr:cNvSpPr txBox="1"/>
      </xdr:nvSpPr>
      <xdr:spPr>
        <a:xfrm>
          <a:off x="927744" y="1009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87647</xdr:rowOff>
    </xdr:from>
    <xdr:ext cx="405111" cy="259045"/>
    <xdr:sp macro="" textlink="">
      <xdr:nvSpPr>
        <xdr:cNvPr id="103" name="n_1mainValue【体育館・プール】&#10;有形固定資産減価償却率"/>
        <xdr:cNvSpPr txBox="1"/>
      </xdr:nvSpPr>
      <xdr:spPr>
        <a:xfrm>
          <a:off x="3582044"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116222</xdr:rowOff>
    </xdr:from>
    <xdr:ext cx="405111" cy="259045"/>
    <xdr:sp macro="" textlink="">
      <xdr:nvSpPr>
        <xdr:cNvPr id="104" name="n_2mainValue【体育館・プール】&#10;有形固定資産減価償却率"/>
        <xdr:cNvSpPr txBox="1"/>
      </xdr:nvSpPr>
      <xdr:spPr>
        <a:xfrm>
          <a:off x="2705744" y="1108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114317</xdr:rowOff>
    </xdr:from>
    <xdr:ext cx="405111" cy="259045"/>
    <xdr:sp macro="" textlink="">
      <xdr:nvSpPr>
        <xdr:cNvPr id="105" name="n_3mainValue【体育館・プール】&#10;有形固定資産減価償却率"/>
        <xdr:cNvSpPr txBox="1"/>
      </xdr:nvSpPr>
      <xdr:spPr>
        <a:xfrm>
          <a:off x="1816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114317</xdr:rowOff>
    </xdr:from>
    <xdr:ext cx="405111" cy="259045"/>
    <xdr:sp macro="" textlink="">
      <xdr:nvSpPr>
        <xdr:cNvPr id="106" name="n_4mainValue【体育館・プール】&#10;有形固定資産減価償却率"/>
        <xdr:cNvSpPr txBox="1"/>
      </xdr:nvSpPr>
      <xdr:spPr>
        <a:xfrm>
          <a:off x="927744"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2722</xdr:rowOff>
    </xdr:from>
    <xdr:to>
      <xdr:col>54</xdr:col>
      <xdr:colOff>189865</xdr:colOff>
      <xdr:row>64</xdr:row>
      <xdr:rowOff>87085</xdr:rowOff>
    </xdr:to>
    <xdr:cxnSp macro="">
      <xdr:nvCxnSpPr>
        <xdr:cNvPr id="132" name="直線コネクタ 131"/>
        <xdr:cNvCxnSpPr/>
      </xdr:nvCxnSpPr>
      <xdr:spPr>
        <a:xfrm flipV="1">
          <a:off x="10476865" y="9432472"/>
          <a:ext cx="0" cy="1627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90912</xdr:rowOff>
    </xdr:from>
    <xdr:ext cx="469744" cy="259045"/>
    <xdr:sp macro="" textlink="">
      <xdr:nvSpPr>
        <xdr:cNvPr id="133" name="【体育館・プール】&#10;一人当たり面積最小値テキスト"/>
        <xdr:cNvSpPr txBox="1"/>
      </xdr:nvSpPr>
      <xdr:spPr>
        <a:xfrm>
          <a:off x="10515600" y="11063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87085</xdr:rowOff>
    </xdr:from>
    <xdr:to>
      <xdr:col>55</xdr:col>
      <xdr:colOff>88900</xdr:colOff>
      <xdr:row>64</xdr:row>
      <xdr:rowOff>87085</xdr:rowOff>
    </xdr:to>
    <xdr:cxnSp macro="">
      <xdr:nvCxnSpPr>
        <xdr:cNvPr id="134" name="直線コネクタ 133"/>
        <xdr:cNvCxnSpPr/>
      </xdr:nvCxnSpPr>
      <xdr:spPr>
        <a:xfrm>
          <a:off x="10388600" y="1105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120849</xdr:rowOff>
    </xdr:from>
    <xdr:ext cx="469744" cy="259045"/>
    <xdr:sp macro="" textlink="">
      <xdr:nvSpPr>
        <xdr:cNvPr id="135" name="【体育館・プール】&#10;一人当たり面積最大値テキスト"/>
        <xdr:cNvSpPr txBox="1"/>
      </xdr:nvSpPr>
      <xdr:spPr>
        <a:xfrm>
          <a:off x="10515600" y="9207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2722</xdr:rowOff>
    </xdr:from>
    <xdr:to>
      <xdr:col>55</xdr:col>
      <xdr:colOff>88900</xdr:colOff>
      <xdr:row>55</xdr:row>
      <xdr:rowOff>2722</xdr:rowOff>
    </xdr:to>
    <xdr:cxnSp macro="">
      <xdr:nvCxnSpPr>
        <xdr:cNvPr id="136" name="直線コネクタ 135"/>
        <xdr:cNvCxnSpPr/>
      </xdr:nvCxnSpPr>
      <xdr:spPr>
        <a:xfrm>
          <a:off x="10388600" y="943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2557</xdr:rowOff>
    </xdr:from>
    <xdr:ext cx="469744" cy="259045"/>
    <xdr:sp macro="" textlink="">
      <xdr:nvSpPr>
        <xdr:cNvPr id="137" name="【体育館・プール】&#10;一人当たり面積平均値テキスト"/>
        <xdr:cNvSpPr txBox="1"/>
      </xdr:nvSpPr>
      <xdr:spPr>
        <a:xfrm>
          <a:off x="10515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151130</xdr:rowOff>
    </xdr:from>
    <xdr:to>
      <xdr:col>55</xdr:col>
      <xdr:colOff>50800</xdr:colOff>
      <xdr:row>62</xdr:row>
      <xdr:rowOff>81280</xdr:rowOff>
    </xdr:to>
    <xdr:sp macro="" textlink="">
      <xdr:nvSpPr>
        <xdr:cNvPr id="138" name="フローチャート: 判断 137"/>
        <xdr:cNvSpPr/>
      </xdr:nvSpPr>
      <xdr:spPr>
        <a:xfrm>
          <a:off x="10426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164193</xdr:rowOff>
    </xdr:from>
    <xdr:to>
      <xdr:col>50</xdr:col>
      <xdr:colOff>165100</xdr:colOff>
      <xdr:row>62</xdr:row>
      <xdr:rowOff>94343</xdr:rowOff>
    </xdr:to>
    <xdr:sp macro="" textlink="">
      <xdr:nvSpPr>
        <xdr:cNvPr id="139" name="フローチャート: 判断 138"/>
        <xdr:cNvSpPr/>
      </xdr:nvSpPr>
      <xdr:spPr>
        <a:xfrm>
          <a:off x="9588500" y="1062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140" name="フローチャート: 判断 139"/>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159838</xdr:rowOff>
    </xdr:from>
    <xdr:to>
      <xdr:col>41</xdr:col>
      <xdr:colOff>101600</xdr:colOff>
      <xdr:row>62</xdr:row>
      <xdr:rowOff>89988</xdr:rowOff>
    </xdr:to>
    <xdr:sp macro="" textlink="">
      <xdr:nvSpPr>
        <xdr:cNvPr id="141" name="フローチャート: 判断 140"/>
        <xdr:cNvSpPr/>
      </xdr:nvSpPr>
      <xdr:spPr>
        <a:xfrm>
          <a:off x="7810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34109</xdr:rowOff>
    </xdr:from>
    <xdr:to>
      <xdr:col>36</xdr:col>
      <xdr:colOff>165100</xdr:colOff>
      <xdr:row>62</xdr:row>
      <xdr:rowOff>135709</xdr:rowOff>
    </xdr:to>
    <xdr:sp macro="" textlink="">
      <xdr:nvSpPr>
        <xdr:cNvPr id="142" name="フローチャート: 判断 141"/>
        <xdr:cNvSpPr/>
      </xdr:nvSpPr>
      <xdr:spPr>
        <a:xfrm>
          <a:off x="6921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82006</xdr:rowOff>
    </xdr:from>
    <xdr:to>
      <xdr:col>55</xdr:col>
      <xdr:colOff>50800</xdr:colOff>
      <xdr:row>63</xdr:row>
      <xdr:rowOff>12156</xdr:rowOff>
    </xdr:to>
    <xdr:sp macro="" textlink="">
      <xdr:nvSpPr>
        <xdr:cNvPr id="148" name="楕円 147"/>
        <xdr:cNvSpPr/>
      </xdr:nvSpPr>
      <xdr:spPr>
        <a:xfrm>
          <a:off x="10426700" y="1071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60433</xdr:rowOff>
    </xdr:from>
    <xdr:ext cx="469744" cy="259045"/>
    <xdr:sp macro="" textlink="">
      <xdr:nvSpPr>
        <xdr:cNvPr id="149" name="【体育館・プール】&#10;一人当たり面積該当値テキスト"/>
        <xdr:cNvSpPr txBox="1"/>
      </xdr:nvSpPr>
      <xdr:spPr>
        <a:xfrm>
          <a:off x="10515600" y="1069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90715</xdr:rowOff>
    </xdr:from>
    <xdr:to>
      <xdr:col>50</xdr:col>
      <xdr:colOff>165100</xdr:colOff>
      <xdr:row>63</xdr:row>
      <xdr:rowOff>20865</xdr:rowOff>
    </xdr:to>
    <xdr:sp macro="" textlink="">
      <xdr:nvSpPr>
        <xdr:cNvPr id="150" name="楕円 149"/>
        <xdr:cNvSpPr/>
      </xdr:nvSpPr>
      <xdr:spPr>
        <a:xfrm>
          <a:off x="9588500" y="1072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132806</xdr:rowOff>
    </xdr:from>
    <xdr:to>
      <xdr:col>55</xdr:col>
      <xdr:colOff>0</xdr:colOff>
      <xdr:row>62</xdr:row>
      <xdr:rowOff>141515</xdr:rowOff>
    </xdr:to>
    <xdr:cxnSp macro="">
      <xdr:nvCxnSpPr>
        <xdr:cNvPr id="151" name="直線コネクタ 150"/>
        <xdr:cNvCxnSpPr/>
      </xdr:nvCxnSpPr>
      <xdr:spPr>
        <a:xfrm flipV="1">
          <a:off x="9639300" y="10762706"/>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96157</xdr:rowOff>
    </xdr:from>
    <xdr:to>
      <xdr:col>46</xdr:col>
      <xdr:colOff>38100</xdr:colOff>
      <xdr:row>63</xdr:row>
      <xdr:rowOff>26307</xdr:rowOff>
    </xdr:to>
    <xdr:sp macro="" textlink="">
      <xdr:nvSpPr>
        <xdr:cNvPr id="152" name="楕円 151"/>
        <xdr:cNvSpPr/>
      </xdr:nvSpPr>
      <xdr:spPr>
        <a:xfrm>
          <a:off x="8699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141515</xdr:rowOff>
    </xdr:from>
    <xdr:to>
      <xdr:col>50</xdr:col>
      <xdr:colOff>114300</xdr:colOff>
      <xdr:row>62</xdr:row>
      <xdr:rowOff>146957</xdr:rowOff>
    </xdr:to>
    <xdr:cxnSp macro="">
      <xdr:nvCxnSpPr>
        <xdr:cNvPr id="153" name="直線コネクタ 152"/>
        <xdr:cNvCxnSpPr/>
      </xdr:nvCxnSpPr>
      <xdr:spPr>
        <a:xfrm flipV="1">
          <a:off x="8750300" y="1077141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100512</xdr:rowOff>
    </xdr:from>
    <xdr:to>
      <xdr:col>41</xdr:col>
      <xdr:colOff>101600</xdr:colOff>
      <xdr:row>63</xdr:row>
      <xdr:rowOff>30662</xdr:rowOff>
    </xdr:to>
    <xdr:sp macro="" textlink="">
      <xdr:nvSpPr>
        <xdr:cNvPr id="154" name="楕円 153"/>
        <xdr:cNvSpPr/>
      </xdr:nvSpPr>
      <xdr:spPr>
        <a:xfrm>
          <a:off x="78105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146957</xdr:rowOff>
    </xdr:from>
    <xdr:to>
      <xdr:col>45</xdr:col>
      <xdr:colOff>177800</xdr:colOff>
      <xdr:row>62</xdr:row>
      <xdr:rowOff>151312</xdr:rowOff>
    </xdr:to>
    <xdr:cxnSp macro="">
      <xdr:nvCxnSpPr>
        <xdr:cNvPr id="155" name="直線コネクタ 154"/>
        <xdr:cNvCxnSpPr/>
      </xdr:nvCxnSpPr>
      <xdr:spPr>
        <a:xfrm flipV="1">
          <a:off x="7861300" y="10776857"/>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102688</xdr:rowOff>
    </xdr:from>
    <xdr:to>
      <xdr:col>36</xdr:col>
      <xdr:colOff>165100</xdr:colOff>
      <xdr:row>63</xdr:row>
      <xdr:rowOff>32838</xdr:rowOff>
    </xdr:to>
    <xdr:sp macro="" textlink="">
      <xdr:nvSpPr>
        <xdr:cNvPr id="156" name="楕円 155"/>
        <xdr:cNvSpPr/>
      </xdr:nvSpPr>
      <xdr:spPr>
        <a:xfrm>
          <a:off x="692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151312</xdr:rowOff>
    </xdr:from>
    <xdr:to>
      <xdr:col>41</xdr:col>
      <xdr:colOff>50800</xdr:colOff>
      <xdr:row>62</xdr:row>
      <xdr:rowOff>153488</xdr:rowOff>
    </xdr:to>
    <xdr:cxnSp macro="">
      <xdr:nvCxnSpPr>
        <xdr:cNvPr id="157" name="直線コネクタ 156"/>
        <xdr:cNvCxnSpPr/>
      </xdr:nvCxnSpPr>
      <xdr:spPr>
        <a:xfrm flipV="1">
          <a:off x="6972300" y="10781212"/>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110870</xdr:rowOff>
    </xdr:from>
    <xdr:ext cx="469744" cy="259045"/>
    <xdr:sp macro="" textlink="">
      <xdr:nvSpPr>
        <xdr:cNvPr id="158" name="n_1aveValue【体育館・プール】&#10;一人当たり面積"/>
        <xdr:cNvSpPr txBox="1"/>
      </xdr:nvSpPr>
      <xdr:spPr>
        <a:xfrm>
          <a:off x="9391727" y="10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106515</xdr:rowOff>
    </xdr:from>
    <xdr:ext cx="469744" cy="259045"/>
    <xdr:sp macro="" textlink="">
      <xdr:nvSpPr>
        <xdr:cNvPr id="159" name="n_2aveValue【体育館・プール】&#10;一人当たり面積"/>
        <xdr:cNvSpPr txBox="1"/>
      </xdr:nvSpPr>
      <xdr:spPr>
        <a:xfrm>
          <a:off x="8515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106515</xdr:rowOff>
    </xdr:from>
    <xdr:ext cx="469744" cy="259045"/>
    <xdr:sp macro="" textlink="">
      <xdr:nvSpPr>
        <xdr:cNvPr id="160" name="n_3aveValue【体育館・プール】&#10;一人当たり面積"/>
        <xdr:cNvSpPr txBox="1"/>
      </xdr:nvSpPr>
      <xdr:spPr>
        <a:xfrm>
          <a:off x="7626427" y="1039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152236</xdr:rowOff>
    </xdr:from>
    <xdr:ext cx="469744" cy="259045"/>
    <xdr:sp macro="" textlink="">
      <xdr:nvSpPr>
        <xdr:cNvPr id="161" name="n_4aveValue【体育館・プール】&#10;一人当たり面積"/>
        <xdr:cNvSpPr txBox="1"/>
      </xdr:nvSpPr>
      <xdr:spPr>
        <a:xfrm>
          <a:off x="6737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11992</xdr:rowOff>
    </xdr:from>
    <xdr:ext cx="469744" cy="259045"/>
    <xdr:sp macro="" textlink="">
      <xdr:nvSpPr>
        <xdr:cNvPr id="162" name="n_1mainValue【体育館・プール】&#10;一人当たり面積"/>
        <xdr:cNvSpPr txBox="1"/>
      </xdr:nvSpPr>
      <xdr:spPr>
        <a:xfrm>
          <a:off x="9391727" y="1081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17434</xdr:rowOff>
    </xdr:from>
    <xdr:ext cx="469744" cy="259045"/>
    <xdr:sp macro="" textlink="">
      <xdr:nvSpPr>
        <xdr:cNvPr id="163" name="n_2mainValue【体育館・プール】&#10;一人当たり面積"/>
        <xdr:cNvSpPr txBox="1"/>
      </xdr:nvSpPr>
      <xdr:spPr>
        <a:xfrm>
          <a:off x="8515427" y="1081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21789</xdr:rowOff>
    </xdr:from>
    <xdr:ext cx="469744" cy="259045"/>
    <xdr:sp macro="" textlink="">
      <xdr:nvSpPr>
        <xdr:cNvPr id="164" name="n_3mainValue【体育館・プール】&#10;一人当たり面積"/>
        <xdr:cNvSpPr txBox="1"/>
      </xdr:nvSpPr>
      <xdr:spPr>
        <a:xfrm>
          <a:off x="7626427" y="1082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23965</xdr:rowOff>
    </xdr:from>
    <xdr:ext cx="469744" cy="259045"/>
    <xdr:sp macro="" textlink="">
      <xdr:nvSpPr>
        <xdr:cNvPr id="165" name="n_4mainValue【体育館・プール】&#10;一人当たり面積"/>
        <xdr:cNvSpPr txBox="1"/>
      </xdr:nvSpPr>
      <xdr:spPr>
        <a:xfrm>
          <a:off x="6737427" y="1082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7" name="直線コネクタ 1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8" name="テキスト ボックス 1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9" name="直線コネクタ 1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0" name="テキスト ボックス 1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1" name="直線コネクタ 1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2" name="テキスト ボックス 1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3" name="直線コネクタ 1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4" name="テキスト ボックス 1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5" name="直線コネクタ 1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6" name="テキスト ボックス 1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8" name="テキスト ボックス 1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43814</xdr:rowOff>
    </xdr:from>
    <xdr:to>
      <xdr:col>24</xdr:col>
      <xdr:colOff>62865</xdr:colOff>
      <xdr:row>86</xdr:row>
      <xdr:rowOff>114300</xdr:rowOff>
    </xdr:to>
    <xdr:cxnSp macro="">
      <xdr:nvCxnSpPr>
        <xdr:cNvPr id="190" name="直線コネクタ 189"/>
        <xdr:cNvCxnSpPr/>
      </xdr:nvCxnSpPr>
      <xdr:spPr>
        <a:xfrm flipV="1">
          <a:off x="4634865" y="13245464"/>
          <a:ext cx="0" cy="1613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1"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2" name="直線コネクタ 191"/>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161941</xdr:rowOff>
    </xdr:from>
    <xdr:ext cx="405111" cy="259045"/>
    <xdr:sp macro="" textlink="">
      <xdr:nvSpPr>
        <xdr:cNvPr id="193" name="【福祉施設】&#10;有形固定資産減価償却率最大値テキスト"/>
        <xdr:cNvSpPr txBox="1"/>
      </xdr:nvSpPr>
      <xdr:spPr>
        <a:xfrm>
          <a:off x="4673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43814</xdr:rowOff>
    </xdr:from>
    <xdr:to>
      <xdr:col>24</xdr:col>
      <xdr:colOff>152400</xdr:colOff>
      <xdr:row>77</xdr:row>
      <xdr:rowOff>43814</xdr:rowOff>
    </xdr:to>
    <xdr:cxnSp macro="">
      <xdr:nvCxnSpPr>
        <xdr:cNvPr id="194" name="直線コネクタ 193"/>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195"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196" name="フローチャート: 判断 195"/>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197" name="フローチャート: 判断 196"/>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198" name="フローチャート: 判断 197"/>
        <xdr:cNvSpPr/>
      </xdr:nvSpPr>
      <xdr:spPr>
        <a:xfrm>
          <a:off x="28575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137795</xdr:rowOff>
    </xdr:from>
    <xdr:to>
      <xdr:col>10</xdr:col>
      <xdr:colOff>165100</xdr:colOff>
      <xdr:row>81</xdr:row>
      <xdr:rowOff>67945</xdr:rowOff>
    </xdr:to>
    <xdr:sp macro="" textlink="">
      <xdr:nvSpPr>
        <xdr:cNvPr id="199" name="フローチャート: 判断 198"/>
        <xdr:cNvSpPr/>
      </xdr:nvSpPr>
      <xdr:spPr>
        <a:xfrm>
          <a:off x="1968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10161</xdr:rowOff>
    </xdr:from>
    <xdr:to>
      <xdr:col>6</xdr:col>
      <xdr:colOff>38100</xdr:colOff>
      <xdr:row>81</xdr:row>
      <xdr:rowOff>111761</xdr:rowOff>
    </xdr:to>
    <xdr:sp macro="" textlink="">
      <xdr:nvSpPr>
        <xdr:cNvPr id="200" name="フローチャート: 判断 199"/>
        <xdr:cNvSpPr/>
      </xdr:nvSpPr>
      <xdr:spPr>
        <a:xfrm>
          <a:off x="1079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126364</xdr:rowOff>
    </xdr:from>
    <xdr:to>
      <xdr:col>24</xdr:col>
      <xdr:colOff>114300</xdr:colOff>
      <xdr:row>84</xdr:row>
      <xdr:rowOff>56514</xdr:rowOff>
    </xdr:to>
    <xdr:sp macro="" textlink="">
      <xdr:nvSpPr>
        <xdr:cNvPr id="206" name="楕円 205"/>
        <xdr:cNvSpPr/>
      </xdr:nvSpPr>
      <xdr:spPr>
        <a:xfrm>
          <a:off x="45847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104791</xdr:rowOff>
    </xdr:from>
    <xdr:ext cx="405111" cy="259045"/>
    <xdr:sp macro="" textlink="">
      <xdr:nvSpPr>
        <xdr:cNvPr id="207" name="【福祉施設】&#10;有形固定資産減価償却率該当値テキスト"/>
        <xdr:cNvSpPr txBox="1"/>
      </xdr:nvSpPr>
      <xdr:spPr>
        <a:xfrm>
          <a:off x="4673600"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95886</xdr:rowOff>
    </xdr:from>
    <xdr:to>
      <xdr:col>20</xdr:col>
      <xdr:colOff>38100</xdr:colOff>
      <xdr:row>84</xdr:row>
      <xdr:rowOff>26036</xdr:rowOff>
    </xdr:to>
    <xdr:sp macro="" textlink="">
      <xdr:nvSpPr>
        <xdr:cNvPr id="208" name="楕円 207"/>
        <xdr:cNvSpPr/>
      </xdr:nvSpPr>
      <xdr:spPr>
        <a:xfrm>
          <a:off x="3746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146686</xdr:rowOff>
    </xdr:from>
    <xdr:to>
      <xdr:col>24</xdr:col>
      <xdr:colOff>63500</xdr:colOff>
      <xdr:row>84</xdr:row>
      <xdr:rowOff>5714</xdr:rowOff>
    </xdr:to>
    <xdr:cxnSp macro="">
      <xdr:nvCxnSpPr>
        <xdr:cNvPr id="209" name="直線コネクタ 208"/>
        <xdr:cNvCxnSpPr/>
      </xdr:nvCxnSpPr>
      <xdr:spPr>
        <a:xfrm>
          <a:off x="3797300" y="1437703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63500</xdr:rowOff>
    </xdr:from>
    <xdr:to>
      <xdr:col>15</xdr:col>
      <xdr:colOff>101600</xdr:colOff>
      <xdr:row>83</xdr:row>
      <xdr:rowOff>165100</xdr:rowOff>
    </xdr:to>
    <xdr:sp macro="" textlink="">
      <xdr:nvSpPr>
        <xdr:cNvPr id="210" name="楕円 209"/>
        <xdr:cNvSpPr/>
      </xdr:nvSpPr>
      <xdr:spPr>
        <a:xfrm>
          <a:off x="28575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114300</xdr:rowOff>
    </xdr:from>
    <xdr:to>
      <xdr:col>19</xdr:col>
      <xdr:colOff>177800</xdr:colOff>
      <xdr:row>83</xdr:row>
      <xdr:rowOff>146686</xdr:rowOff>
    </xdr:to>
    <xdr:cxnSp macro="">
      <xdr:nvCxnSpPr>
        <xdr:cNvPr id="211" name="直線コネクタ 210"/>
        <xdr:cNvCxnSpPr/>
      </xdr:nvCxnSpPr>
      <xdr:spPr>
        <a:xfrm>
          <a:off x="2908300" y="14344650"/>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12" name="楕円 211"/>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72389</xdr:rowOff>
    </xdr:from>
    <xdr:to>
      <xdr:col>15</xdr:col>
      <xdr:colOff>50800</xdr:colOff>
      <xdr:row>83</xdr:row>
      <xdr:rowOff>114300</xdr:rowOff>
    </xdr:to>
    <xdr:cxnSp macro="">
      <xdr:nvCxnSpPr>
        <xdr:cNvPr id="213" name="直線コネクタ 212"/>
        <xdr:cNvCxnSpPr/>
      </xdr:nvCxnSpPr>
      <xdr:spPr>
        <a:xfrm>
          <a:off x="2019300" y="143027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10161</xdr:rowOff>
    </xdr:from>
    <xdr:to>
      <xdr:col>6</xdr:col>
      <xdr:colOff>38100</xdr:colOff>
      <xdr:row>83</xdr:row>
      <xdr:rowOff>111761</xdr:rowOff>
    </xdr:to>
    <xdr:sp macro="" textlink="">
      <xdr:nvSpPr>
        <xdr:cNvPr id="214" name="楕円 213"/>
        <xdr:cNvSpPr/>
      </xdr:nvSpPr>
      <xdr:spPr>
        <a:xfrm>
          <a:off x="1079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60961</xdr:rowOff>
    </xdr:from>
    <xdr:to>
      <xdr:col>10</xdr:col>
      <xdr:colOff>114300</xdr:colOff>
      <xdr:row>83</xdr:row>
      <xdr:rowOff>72389</xdr:rowOff>
    </xdr:to>
    <xdr:cxnSp macro="">
      <xdr:nvCxnSpPr>
        <xdr:cNvPr id="215" name="直線コネクタ 214"/>
        <xdr:cNvCxnSpPr/>
      </xdr:nvCxnSpPr>
      <xdr:spPr>
        <a:xfrm>
          <a:off x="1130300" y="142913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16" name="n_1aveValue【福祉施設】&#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217" name="n_2aveValue【福祉施設】&#10;有形固定資産減価償却率"/>
        <xdr:cNvSpPr txBox="1"/>
      </xdr:nvSpPr>
      <xdr:spPr>
        <a:xfrm>
          <a:off x="2705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84472</xdr:rowOff>
    </xdr:from>
    <xdr:ext cx="405111" cy="259045"/>
    <xdr:sp macro="" textlink="">
      <xdr:nvSpPr>
        <xdr:cNvPr id="218" name="n_3aveValue【福祉施設】&#10;有形固定資産減価償却率"/>
        <xdr:cNvSpPr txBox="1"/>
      </xdr:nvSpPr>
      <xdr:spPr>
        <a:xfrm>
          <a:off x="1816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128288</xdr:rowOff>
    </xdr:from>
    <xdr:ext cx="405111" cy="259045"/>
    <xdr:sp macro="" textlink="">
      <xdr:nvSpPr>
        <xdr:cNvPr id="219" name="n_4aveValue【福祉施設】&#10;有形固定資産減価償却率"/>
        <xdr:cNvSpPr txBox="1"/>
      </xdr:nvSpPr>
      <xdr:spPr>
        <a:xfrm>
          <a:off x="927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17163</xdr:rowOff>
    </xdr:from>
    <xdr:ext cx="405111" cy="259045"/>
    <xdr:sp macro="" textlink="">
      <xdr:nvSpPr>
        <xdr:cNvPr id="220" name="n_1mainValue【福祉施設】&#10;有形固定資産減価償却率"/>
        <xdr:cNvSpPr txBox="1"/>
      </xdr:nvSpPr>
      <xdr:spPr>
        <a:xfrm>
          <a:off x="35820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156227</xdr:rowOff>
    </xdr:from>
    <xdr:ext cx="405111" cy="259045"/>
    <xdr:sp macro="" textlink="">
      <xdr:nvSpPr>
        <xdr:cNvPr id="221" name="n_2mainValue【福祉施設】&#10;有形固定資産減価償却率"/>
        <xdr:cNvSpPr txBox="1"/>
      </xdr:nvSpPr>
      <xdr:spPr>
        <a:xfrm>
          <a:off x="2705744" y="1438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22" name="n_3mainValue【福祉施設】&#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102888</xdr:rowOff>
    </xdr:from>
    <xdr:ext cx="405111" cy="259045"/>
    <xdr:sp macro="" textlink="">
      <xdr:nvSpPr>
        <xdr:cNvPr id="223" name="n_4mainValue【福祉施設】&#10;有形固定資産減価償却率"/>
        <xdr:cNvSpPr txBox="1"/>
      </xdr:nvSpPr>
      <xdr:spPr>
        <a:xfrm>
          <a:off x="927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7" name="テキスト ボックス 2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1" name="テキスト ボックス 24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3" name="テキスト ボックス 24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74295</xdr:rowOff>
    </xdr:to>
    <xdr:cxnSp macro="">
      <xdr:nvCxnSpPr>
        <xdr:cNvPr id="247" name="直線コネクタ 246"/>
        <xdr:cNvCxnSpPr/>
      </xdr:nvCxnSpPr>
      <xdr:spPr>
        <a:xfrm flipV="1">
          <a:off x="10476865" y="1342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78122</xdr:rowOff>
    </xdr:from>
    <xdr:ext cx="469744" cy="259045"/>
    <xdr:sp macro="" textlink="">
      <xdr:nvSpPr>
        <xdr:cNvPr id="248" name="【福祉施設】&#10;一人当たり面積最小値テキスト"/>
        <xdr:cNvSpPr txBox="1"/>
      </xdr:nvSpPr>
      <xdr:spPr>
        <a:xfrm>
          <a:off x="10515600"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74295</xdr:rowOff>
    </xdr:from>
    <xdr:to>
      <xdr:col>55</xdr:col>
      <xdr:colOff>88900</xdr:colOff>
      <xdr:row>86</xdr:row>
      <xdr:rowOff>74295</xdr:rowOff>
    </xdr:to>
    <xdr:cxnSp macro="">
      <xdr:nvCxnSpPr>
        <xdr:cNvPr id="249" name="直線コネクタ 248"/>
        <xdr:cNvCxnSpPr/>
      </xdr:nvCxnSpPr>
      <xdr:spPr>
        <a:xfrm>
          <a:off x="10388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250"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251" name="直線コネクタ 250"/>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102888</xdr:rowOff>
    </xdr:from>
    <xdr:ext cx="469744" cy="259045"/>
    <xdr:sp macro="" textlink="">
      <xdr:nvSpPr>
        <xdr:cNvPr id="252" name="【福祉施設】&#10;一人当たり面積平均値テキスト"/>
        <xdr:cNvSpPr txBox="1"/>
      </xdr:nvSpPr>
      <xdr:spPr>
        <a:xfrm>
          <a:off x="10515600" y="14333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124461</xdr:rowOff>
    </xdr:from>
    <xdr:to>
      <xdr:col>55</xdr:col>
      <xdr:colOff>50800</xdr:colOff>
      <xdr:row>84</xdr:row>
      <xdr:rowOff>54611</xdr:rowOff>
    </xdr:to>
    <xdr:sp macro="" textlink="">
      <xdr:nvSpPr>
        <xdr:cNvPr id="253" name="フローチャート: 判断 252"/>
        <xdr:cNvSpPr/>
      </xdr:nvSpPr>
      <xdr:spPr>
        <a:xfrm>
          <a:off x="104267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93980</xdr:rowOff>
    </xdr:from>
    <xdr:to>
      <xdr:col>50</xdr:col>
      <xdr:colOff>165100</xdr:colOff>
      <xdr:row>84</xdr:row>
      <xdr:rowOff>24130</xdr:rowOff>
    </xdr:to>
    <xdr:sp macro="" textlink="">
      <xdr:nvSpPr>
        <xdr:cNvPr id="254" name="フローチャート: 判断 253"/>
        <xdr:cNvSpPr/>
      </xdr:nvSpPr>
      <xdr:spPr>
        <a:xfrm>
          <a:off x="95885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118745</xdr:rowOff>
    </xdr:from>
    <xdr:to>
      <xdr:col>46</xdr:col>
      <xdr:colOff>38100</xdr:colOff>
      <xdr:row>84</xdr:row>
      <xdr:rowOff>48895</xdr:rowOff>
    </xdr:to>
    <xdr:sp macro="" textlink="">
      <xdr:nvSpPr>
        <xdr:cNvPr id="255" name="フローチャート: 判断 254"/>
        <xdr:cNvSpPr/>
      </xdr:nvSpPr>
      <xdr:spPr>
        <a:xfrm>
          <a:off x="8699500" y="1434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158750</xdr:rowOff>
    </xdr:from>
    <xdr:to>
      <xdr:col>41</xdr:col>
      <xdr:colOff>101600</xdr:colOff>
      <xdr:row>83</xdr:row>
      <xdr:rowOff>88900</xdr:rowOff>
    </xdr:to>
    <xdr:sp macro="" textlink="">
      <xdr:nvSpPr>
        <xdr:cNvPr id="256" name="フローチャート: 判断 255"/>
        <xdr:cNvSpPr/>
      </xdr:nvSpPr>
      <xdr:spPr>
        <a:xfrm>
          <a:off x="7810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19686</xdr:rowOff>
    </xdr:from>
    <xdr:to>
      <xdr:col>36</xdr:col>
      <xdr:colOff>165100</xdr:colOff>
      <xdr:row>84</xdr:row>
      <xdr:rowOff>121286</xdr:rowOff>
    </xdr:to>
    <xdr:sp macro="" textlink="">
      <xdr:nvSpPr>
        <xdr:cNvPr id="257" name="フローチャート: 判断 256"/>
        <xdr:cNvSpPr/>
      </xdr:nvSpPr>
      <xdr:spPr>
        <a:xfrm>
          <a:off x="6921500" y="1442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132080</xdr:rowOff>
    </xdr:from>
    <xdr:to>
      <xdr:col>55</xdr:col>
      <xdr:colOff>50800</xdr:colOff>
      <xdr:row>83</xdr:row>
      <xdr:rowOff>62230</xdr:rowOff>
    </xdr:to>
    <xdr:sp macro="" textlink="">
      <xdr:nvSpPr>
        <xdr:cNvPr id="263" name="楕円 262"/>
        <xdr:cNvSpPr/>
      </xdr:nvSpPr>
      <xdr:spPr>
        <a:xfrm>
          <a:off x="10426700" y="1419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154957</xdr:rowOff>
    </xdr:from>
    <xdr:ext cx="469744" cy="259045"/>
    <xdr:sp macro="" textlink="">
      <xdr:nvSpPr>
        <xdr:cNvPr id="264" name="【福祉施設】&#10;一人当たり面積該当値テキスト"/>
        <xdr:cNvSpPr txBox="1"/>
      </xdr:nvSpPr>
      <xdr:spPr>
        <a:xfrm>
          <a:off x="10515600"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147320</xdr:rowOff>
    </xdr:from>
    <xdr:to>
      <xdr:col>50</xdr:col>
      <xdr:colOff>165100</xdr:colOff>
      <xdr:row>83</xdr:row>
      <xdr:rowOff>77470</xdr:rowOff>
    </xdr:to>
    <xdr:sp macro="" textlink="">
      <xdr:nvSpPr>
        <xdr:cNvPr id="265" name="楕円 264"/>
        <xdr:cNvSpPr/>
      </xdr:nvSpPr>
      <xdr:spPr>
        <a:xfrm>
          <a:off x="958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11430</xdr:rowOff>
    </xdr:from>
    <xdr:to>
      <xdr:col>55</xdr:col>
      <xdr:colOff>0</xdr:colOff>
      <xdr:row>83</xdr:row>
      <xdr:rowOff>26670</xdr:rowOff>
    </xdr:to>
    <xdr:cxnSp macro="">
      <xdr:nvCxnSpPr>
        <xdr:cNvPr id="266" name="直線コネクタ 265"/>
        <xdr:cNvCxnSpPr/>
      </xdr:nvCxnSpPr>
      <xdr:spPr>
        <a:xfrm flipV="1">
          <a:off x="9639300" y="14241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156845</xdr:rowOff>
    </xdr:from>
    <xdr:to>
      <xdr:col>46</xdr:col>
      <xdr:colOff>38100</xdr:colOff>
      <xdr:row>83</xdr:row>
      <xdr:rowOff>86995</xdr:rowOff>
    </xdr:to>
    <xdr:sp macro="" textlink="">
      <xdr:nvSpPr>
        <xdr:cNvPr id="267" name="楕円 266"/>
        <xdr:cNvSpPr/>
      </xdr:nvSpPr>
      <xdr:spPr>
        <a:xfrm>
          <a:off x="86995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26670</xdr:rowOff>
    </xdr:from>
    <xdr:to>
      <xdr:col>50</xdr:col>
      <xdr:colOff>114300</xdr:colOff>
      <xdr:row>83</xdr:row>
      <xdr:rowOff>36195</xdr:rowOff>
    </xdr:to>
    <xdr:cxnSp macro="">
      <xdr:nvCxnSpPr>
        <xdr:cNvPr id="268" name="直線コネクタ 267"/>
        <xdr:cNvCxnSpPr/>
      </xdr:nvCxnSpPr>
      <xdr:spPr>
        <a:xfrm flipV="1">
          <a:off x="8750300" y="142570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164464</xdr:rowOff>
    </xdr:from>
    <xdr:to>
      <xdr:col>41</xdr:col>
      <xdr:colOff>101600</xdr:colOff>
      <xdr:row>83</xdr:row>
      <xdr:rowOff>94614</xdr:rowOff>
    </xdr:to>
    <xdr:sp macro="" textlink="">
      <xdr:nvSpPr>
        <xdr:cNvPr id="269" name="楕円 268"/>
        <xdr:cNvSpPr/>
      </xdr:nvSpPr>
      <xdr:spPr>
        <a:xfrm>
          <a:off x="78105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36195</xdr:rowOff>
    </xdr:from>
    <xdr:to>
      <xdr:col>45</xdr:col>
      <xdr:colOff>177800</xdr:colOff>
      <xdr:row>83</xdr:row>
      <xdr:rowOff>43814</xdr:rowOff>
    </xdr:to>
    <xdr:cxnSp macro="">
      <xdr:nvCxnSpPr>
        <xdr:cNvPr id="270" name="直線コネクタ 269"/>
        <xdr:cNvCxnSpPr/>
      </xdr:nvCxnSpPr>
      <xdr:spPr>
        <a:xfrm flipV="1">
          <a:off x="7861300" y="142665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103505</xdr:rowOff>
    </xdr:from>
    <xdr:to>
      <xdr:col>36</xdr:col>
      <xdr:colOff>165100</xdr:colOff>
      <xdr:row>83</xdr:row>
      <xdr:rowOff>33655</xdr:rowOff>
    </xdr:to>
    <xdr:sp macro="" textlink="">
      <xdr:nvSpPr>
        <xdr:cNvPr id="271" name="楕円 270"/>
        <xdr:cNvSpPr/>
      </xdr:nvSpPr>
      <xdr:spPr>
        <a:xfrm>
          <a:off x="692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154305</xdr:rowOff>
    </xdr:from>
    <xdr:to>
      <xdr:col>41</xdr:col>
      <xdr:colOff>50800</xdr:colOff>
      <xdr:row>83</xdr:row>
      <xdr:rowOff>43814</xdr:rowOff>
    </xdr:to>
    <xdr:cxnSp macro="">
      <xdr:nvCxnSpPr>
        <xdr:cNvPr id="272" name="直線コネクタ 271"/>
        <xdr:cNvCxnSpPr/>
      </xdr:nvCxnSpPr>
      <xdr:spPr>
        <a:xfrm>
          <a:off x="6972300" y="14213205"/>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15257</xdr:rowOff>
    </xdr:from>
    <xdr:ext cx="469744" cy="259045"/>
    <xdr:sp macro="" textlink="">
      <xdr:nvSpPr>
        <xdr:cNvPr id="273" name="n_1aveValue【福祉施設】&#10;一人当たり面積"/>
        <xdr:cNvSpPr txBox="1"/>
      </xdr:nvSpPr>
      <xdr:spPr>
        <a:xfrm>
          <a:off x="9391727" y="1441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40022</xdr:rowOff>
    </xdr:from>
    <xdr:ext cx="469744" cy="259045"/>
    <xdr:sp macro="" textlink="">
      <xdr:nvSpPr>
        <xdr:cNvPr id="274" name="n_2aveValue【福祉施設】&#10;一人当たり面積"/>
        <xdr:cNvSpPr txBox="1"/>
      </xdr:nvSpPr>
      <xdr:spPr>
        <a:xfrm>
          <a:off x="8515427" y="1444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105427</xdr:rowOff>
    </xdr:from>
    <xdr:ext cx="469744" cy="259045"/>
    <xdr:sp macro="" textlink="">
      <xdr:nvSpPr>
        <xdr:cNvPr id="275" name="n_3aveValue【福祉施設】&#10;一人当たり面積"/>
        <xdr:cNvSpPr txBox="1"/>
      </xdr:nvSpPr>
      <xdr:spPr>
        <a:xfrm>
          <a:off x="762642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112413</xdr:rowOff>
    </xdr:from>
    <xdr:ext cx="469744" cy="259045"/>
    <xdr:sp macro="" textlink="">
      <xdr:nvSpPr>
        <xdr:cNvPr id="276" name="n_4aveValue【福祉施設】&#10;一人当たり面積"/>
        <xdr:cNvSpPr txBox="1"/>
      </xdr:nvSpPr>
      <xdr:spPr>
        <a:xfrm>
          <a:off x="6737427" y="1451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93997</xdr:rowOff>
    </xdr:from>
    <xdr:ext cx="469744" cy="259045"/>
    <xdr:sp macro="" textlink="">
      <xdr:nvSpPr>
        <xdr:cNvPr id="277" name="n_1mainValue【福祉施設】&#10;一人当たり面積"/>
        <xdr:cNvSpPr txBox="1"/>
      </xdr:nvSpPr>
      <xdr:spPr>
        <a:xfrm>
          <a:off x="9391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103522</xdr:rowOff>
    </xdr:from>
    <xdr:ext cx="469744" cy="259045"/>
    <xdr:sp macro="" textlink="">
      <xdr:nvSpPr>
        <xdr:cNvPr id="278" name="n_2mainValue【福祉施設】&#10;一人当たり面積"/>
        <xdr:cNvSpPr txBox="1"/>
      </xdr:nvSpPr>
      <xdr:spPr>
        <a:xfrm>
          <a:off x="8515427" y="1399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85741</xdr:rowOff>
    </xdr:from>
    <xdr:ext cx="469744" cy="259045"/>
    <xdr:sp macro="" textlink="">
      <xdr:nvSpPr>
        <xdr:cNvPr id="279" name="n_3mainValue【福祉施設】&#10;一人当たり面積"/>
        <xdr:cNvSpPr txBox="1"/>
      </xdr:nvSpPr>
      <xdr:spPr>
        <a:xfrm>
          <a:off x="7626427" y="1431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50182</xdr:rowOff>
    </xdr:from>
    <xdr:ext cx="469744" cy="259045"/>
    <xdr:sp macro="" textlink="">
      <xdr:nvSpPr>
        <xdr:cNvPr id="280" name="n_4mainValue【福祉施設】&#10;一人当たり面積"/>
        <xdr:cNvSpPr txBox="1"/>
      </xdr:nvSpPr>
      <xdr:spPr>
        <a:xfrm>
          <a:off x="6737427" y="1393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42</xdr:row>
      <xdr:rowOff>38100</xdr:rowOff>
    </xdr:to>
    <xdr:cxnSp macro="">
      <xdr:nvCxnSpPr>
        <xdr:cNvPr id="321" name="直線コネクタ 320"/>
        <xdr:cNvCxnSpPr/>
      </xdr:nvCxnSpPr>
      <xdr:spPr>
        <a:xfrm flipV="1">
          <a:off x="16318864" y="5617845"/>
          <a:ext cx="0" cy="1621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324"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325" name="直線コネクタ 324"/>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89552</xdr:rowOff>
    </xdr:from>
    <xdr:ext cx="405111" cy="259045"/>
    <xdr:sp macro="" textlink="">
      <xdr:nvSpPr>
        <xdr:cNvPr id="326" name="【一般廃棄物処理施設】&#10;有形固定資産減価償却率平均値テキスト"/>
        <xdr:cNvSpPr txBox="1"/>
      </xdr:nvSpPr>
      <xdr:spPr>
        <a:xfrm>
          <a:off x="16357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111125</xdr:rowOff>
    </xdr:from>
    <xdr:to>
      <xdr:col>85</xdr:col>
      <xdr:colOff>177800</xdr:colOff>
      <xdr:row>38</xdr:row>
      <xdr:rowOff>41275</xdr:rowOff>
    </xdr:to>
    <xdr:sp macro="" textlink="">
      <xdr:nvSpPr>
        <xdr:cNvPr id="327" name="フローチャート: 判断 326"/>
        <xdr:cNvSpPr/>
      </xdr:nvSpPr>
      <xdr:spPr>
        <a:xfrm>
          <a:off x="16268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65405</xdr:rowOff>
    </xdr:from>
    <xdr:to>
      <xdr:col>81</xdr:col>
      <xdr:colOff>101600</xdr:colOff>
      <xdr:row>37</xdr:row>
      <xdr:rowOff>167005</xdr:rowOff>
    </xdr:to>
    <xdr:sp macro="" textlink="">
      <xdr:nvSpPr>
        <xdr:cNvPr id="328" name="フローチャート: 判断 327"/>
        <xdr:cNvSpPr/>
      </xdr:nvSpPr>
      <xdr:spPr>
        <a:xfrm>
          <a:off x="15430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84455</xdr:rowOff>
    </xdr:from>
    <xdr:to>
      <xdr:col>76</xdr:col>
      <xdr:colOff>165100</xdr:colOff>
      <xdr:row>38</xdr:row>
      <xdr:rowOff>14605</xdr:rowOff>
    </xdr:to>
    <xdr:sp macro="" textlink="">
      <xdr:nvSpPr>
        <xdr:cNvPr id="329" name="フローチャート: 判断 328"/>
        <xdr:cNvSpPr/>
      </xdr:nvSpPr>
      <xdr:spPr>
        <a:xfrm>
          <a:off x="14541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76835</xdr:rowOff>
    </xdr:from>
    <xdr:to>
      <xdr:col>72</xdr:col>
      <xdr:colOff>38100</xdr:colOff>
      <xdr:row>38</xdr:row>
      <xdr:rowOff>6985</xdr:rowOff>
    </xdr:to>
    <xdr:sp macro="" textlink="">
      <xdr:nvSpPr>
        <xdr:cNvPr id="330" name="フローチャート: 判断 329"/>
        <xdr:cNvSpPr/>
      </xdr:nvSpPr>
      <xdr:spPr>
        <a:xfrm>
          <a:off x="13652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107315</xdr:rowOff>
    </xdr:from>
    <xdr:to>
      <xdr:col>67</xdr:col>
      <xdr:colOff>101600</xdr:colOff>
      <xdr:row>38</xdr:row>
      <xdr:rowOff>37465</xdr:rowOff>
    </xdr:to>
    <xdr:sp macro="" textlink="">
      <xdr:nvSpPr>
        <xdr:cNvPr id="331" name="フローチャート: 判断 330"/>
        <xdr:cNvSpPr/>
      </xdr:nvSpPr>
      <xdr:spPr>
        <a:xfrm>
          <a:off x="12763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73025</xdr:rowOff>
    </xdr:from>
    <xdr:to>
      <xdr:col>85</xdr:col>
      <xdr:colOff>177800</xdr:colOff>
      <xdr:row>36</xdr:row>
      <xdr:rowOff>3175</xdr:rowOff>
    </xdr:to>
    <xdr:sp macro="" textlink="">
      <xdr:nvSpPr>
        <xdr:cNvPr id="337" name="楕円 336"/>
        <xdr:cNvSpPr/>
      </xdr:nvSpPr>
      <xdr:spPr>
        <a:xfrm>
          <a:off x="162687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95902</xdr:rowOff>
    </xdr:from>
    <xdr:ext cx="405111" cy="259045"/>
    <xdr:sp macro="" textlink="">
      <xdr:nvSpPr>
        <xdr:cNvPr id="338" name="【一般廃棄物処理施設】&#10;有形固定資産減価償却率該当値テキスト"/>
        <xdr:cNvSpPr txBox="1"/>
      </xdr:nvSpPr>
      <xdr:spPr>
        <a:xfrm>
          <a:off x="16357600"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39" name="楕円 338"/>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123825</xdr:rowOff>
    </xdr:to>
    <xdr:cxnSp macro="">
      <xdr:nvCxnSpPr>
        <xdr:cNvPr id="340" name="直線コネクタ 339"/>
        <xdr:cNvCxnSpPr/>
      </xdr:nvCxnSpPr>
      <xdr:spPr>
        <a:xfrm>
          <a:off x="15481300" y="604266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78740</xdr:rowOff>
    </xdr:from>
    <xdr:to>
      <xdr:col>76</xdr:col>
      <xdr:colOff>165100</xdr:colOff>
      <xdr:row>35</xdr:row>
      <xdr:rowOff>8890</xdr:rowOff>
    </xdr:to>
    <xdr:sp macro="" textlink="">
      <xdr:nvSpPr>
        <xdr:cNvPr id="341" name="楕円 340"/>
        <xdr:cNvSpPr/>
      </xdr:nvSpPr>
      <xdr:spPr>
        <a:xfrm>
          <a:off x="14541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129540</xdr:rowOff>
    </xdr:from>
    <xdr:to>
      <xdr:col>81</xdr:col>
      <xdr:colOff>50800</xdr:colOff>
      <xdr:row>35</xdr:row>
      <xdr:rowOff>41910</xdr:rowOff>
    </xdr:to>
    <xdr:cxnSp macro="">
      <xdr:nvCxnSpPr>
        <xdr:cNvPr id="342" name="直線コネクタ 341"/>
        <xdr:cNvCxnSpPr/>
      </xdr:nvCxnSpPr>
      <xdr:spPr>
        <a:xfrm>
          <a:off x="14592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147320</xdr:rowOff>
    </xdr:from>
    <xdr:to>
      <xdr:col>72</xdr:col>
      <xdr:colOff>38100</xdr:colOff>
      <xdr:row>34</xdr:row>
      <xdr:rowOff>77470</xdr:rowOff>
    </xdr:to>
    <xdr:sp macro="" textlink="">
      <xdr:nvSpPr>
        <xdr:cNvPr id="343" name="楕円 342"/>
        <xdr:cNvSpPr/>
      </xdr:nvSpPr>
      <xdr:spPr>
        <a:xfrm>
          <a:off x="13652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26670</xdr:rowOff>
    </xdr:from>
    <xdr:to>
      <xdr:col>76</xdr:col>
      <xdr:colOff>114300</xdr:colOff>
      <xdr:row>34</xdr:row>
      <xdr:rowOff>129540</xdr:rowOff>
    </xdr:to>
    <xdr:cxnSp macro="">
      <xdr:nvCxnSpPr>
        <xdr:cNvPr id="344" name="直線コネクタ 343"/>
        <xdr:cNvCxnSpPr/>
      </xdr:nvCxnSpPr>
      <xdr:spPr>
        <a:xfrm>
          <a:off x="13703300" y="585597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158132</xdr:rowOff>
    </xdr:from>
    <xdr:ext cx="405111" cy="259045"/>
    <xdr:sp macro="" textlink="">
      <xdr:nvSpPr>
        <xdr:cNvPr id="345" name="n_1aveValue【一般廃棄物処理施設】&#10;有形固定資産減価償却率"/>
        <xdr:cNvSpPr txBox="1"/>
      </xdr:nvSpPr>
      <xdr:spPr>
        <a:xfrm>
          <a:off x="152660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5732</xdr:rowOff>
    </xdr:from>
    <xdr:ext cx="405111" cy="259045"/>
    <xdr:sp macro="" textlink="">
      <xdr:nvSpPr>
        <xdr:cNvPr id="346" name="n_2aveValue【一般廃棄物処理施設】&#10;有形固定資産減価償却率"/>
        <xdr:cNvSpPr txBox="1"/>
      </xdr:nvSpPr>
      <xdr:spPr>
        <a:xfrm>
          <a:off x="143897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169562</xdr:rowOff>
    </xdr:from>
    <xdr:ext cx="405111" cy="259045"/>
    <xdr:sp macro="" textlink="">
      <xdr:nvSpPr>
        <xdr:cNvPr id="347" name="n_3aveValue【一般廃棄物処理施設】&#10;有形固定資産減価償却率"/>
        <xdr:cNvSpPr txBox="1"/>
      </xdr:nvSpPr>
      <xdr:spPr>
        <a:xfrm>
          <a:off x="13500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53992</xdr:rowOff>
    </xdr:from>
    <xdr:ext cx="405111" cy="259045"/>
    <xdr:sp macro="" textlink="">
      <xdr:nvSpPr>
        <xdr:cNvPr id="348" name="n_4aveValue【一般廃棄物処理施設】&#10;有形固定資産減価償却率"/>
        <xdr:cNvSpPr txBox="1"/>
      </xdr:nvSpPr>
      <xdr:spPr>
        <a:xfrm>
          <a:off x="12611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49" name="n_1mainValue【一般廃棄物処理施設】&#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25417</xdr:rowOff>
    </xdr:from>
    <xdr:ext cx="405111" cy="259045"/>
    <xdr:sp macro="" textlink="">
      <xdr:nvSpPr>
        <xdr:cNvPr id="350" name="n_2mainValue【一般廃棄物処理施設】&#10;有形固定資産減価償却率"/>
        <xdr:cNvSpPr txBox="1"/>
      </xdr:nvSpPr>
      <xdr:spPr>
        <a:xfrm>
          <a:off x="14389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93997</xdr:rowOff>
    </xdr:from>
    <xdr:ext cx="405111" cy="259045"/>
    <xdr:sp macro="" textlink="">
      <xdr:nvSpPr>
        <xdr:cNvPr id="351" name="n_3mainValue【一般廃棄物処理施設】&#10;有形固定資産減価償却率"/>
        <xdr:cNvSpPr txBox="1"/>
      </xdr:nvSpPr>
      <xdr:spPr>
        <a:xfrm>
          <a:off x="13500744" y="55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1" name="テキスト ボックス 3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112323</xdr:rowOff>
    </xdr:from>
    <xdr:to>
      <xdr:col>116</xdr:col>
      <xdr:colOff>62864</xdr:colOff>
      <xdr:row>41</xdr:row>
      <xdr:rowOff>128355</xdr:rowOff>
    </xdr:to>
    <xdr:cxnSp macro="">
      <xdr:nvCxnSpPr>
        <xdr:cNvPr id="375" name="直線コネクタ 374"/>
        <xdr:cNvCxnSpPr/>
      </xdr:nvCxnSpPr>
      <xdr:spPr>
        <a:xfrm flipV="1">
          <a:off x="22160864" y="5941623"/>
          <a:ext cx="0" cy="121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132182</xdr:rowOff>
    </xdr:from>
    <xdr:ext cx="534377" cy="259045"/>
    <xdr:sp macro="" textlink="">
      <xdr:nvSpPr>
        <xdr:cNvPr id="376" name="【一般廃棄物処理施設】&#10;一人当たり有形固定資産（償却資産）額最小値テキスト"/>
        <xdr:cNvSpPr txBox="1"/>
      </xdr:nvSpPr>
      <xdr:spPr>
        <a:xfrm>
          <a:off x="22199600" y="716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128355</xdr:rowOff>
    </xdr:from>
    <xdr:to>
      <xdr:col>116</xdr:col>
      <xdr:colOff>152400</xdr:colOff>
      <xdr:row>41</xdr:row>
      <xdr:rowOff>128355</xdr:rowOff>
    </xdr:to>
    <xdr:cxnSp macro="">
      <xdr:nvCxnSpPr>
        <xdr:cNvPr id="377" name="直線コネクタ 376"/>
        <xdr:cNvCxnSpPr/>
      </xdr:nvCxnSpPr>
      <xdr:spPr>
        <a:xfrm>
          <a:off x="22072600" y="715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59000</xdr:rowOff>
    </xdr:from>
    <xdr:ext cx="599010" cy="259045"/>
    <xdr:sp macro="" textlink="">
      <xdr:nvSpPr>
        <xdr:cNvPr id="378" name="【一般廃棄物処理施設】&#10;一人当たり有形固定資産（償却資産）額最大値テキスト"/>
        <xdr:cNvSpPr txBox="1"/>
      </xdr:nvSpPr>
      <xdr:spPr>
        <a:xfrm>
          <a:off x="22199600" y="5716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112323</xdr:rowOff>
    </xdr:from>
    <xdr:to>
      <xdr:col>116</xdr:col>
      <xdr:colOff>152400</xdr:colOff>
      <xdr:row>34</xdr:row>
      <xdr:rowOff>112323</xdr:rowOff>
    </xdr:to>
    <xdr:cxnSp macro="">
      <xdr:nvCxnSpPr>
        <xdr:cNvPr id="379" name="直線コネクタ 378"/>
        <xdr:cNvCxnSpPr/>
      </xdr:nvCxnSpPr>
      <xdr:spPr>
        <a:xfrm>
          <a:off x="22072600" y="5941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167017</xdr:rowOff>
    </xdr:from>
    <xdr:ext cx="599010" cy="259045"/>
    <xdr:sp macro="" textlink="">
      <xdr:nvSpPr>
        <xdr:cNvPr id="380" name="【一般廃棄物処理施設】&#10;一人当たり有形固定資産（償却資産）額平均値テキスト"/>
        <xdr:cNvSpPr txBox="1"/>
      </xdr:nvSpPr>
      <xdr:spPr>
        <a:xfrm>
          <a:off x="22199600" y="66821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17140</xdr:rowOff>
    </xdr:from>
    <xdr:to>
      <xdr:col>116</xdr:col>
      <xdr:colOff>114300</xdr:colOff>
      <xdr:row>39</xdr:row>
      <xdr:rowOff>118740</xdr:rowOff>
    </xdr:to>
    <xdr:sp macro="" textlink="">
      <xdr:nvSpPr>
        <xdr:cNvPr id="381" name="フローチャート: 判断 380"/>
        <xdr:cNvSpPr/>
      </xdr:nvSpPr>
      <xdr:spPr>
        <a:xfrm>
          <a:off x="22110700" y="670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32795</xdr:rowOff>
    </xdr:from>
    <xdr:to>
      <xdr:col>112</xdr:col>
      <xdr:colOff>38100</xdr:colOff>
      <xdr:row>39</xdr:row>
      <xdr:rowOff>134395</xdr:rowOff>
    </xdr:to>
    <xdr:sp macro="" textlink="">
      <xdr:nvSpPr>
        <xdr:cNvPr id="382" name="フローチャート: 判断 381"/>
        <xdr:cNvSpPr/>
      </xdr:nvSpPr>
      <xdr:spPr>
        <a:xfrm>
          <a:off x="21272500" y="671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63797</xdr:rowOff>
    </xdr:from>
    <xdr:to>
      <xdr:col>107</xdr:col>
      <xdr:colOff>101600</xdr:colOff>
      <xdr:row>39</xdr:row>
      <xdr:rowOff>165397</xdr:rowOff>
    </xdr:to>
    <xdr:sp macro="" textlink="">
      <xdr:nvSpPr>
        <xdr:cNvPr id="383" name="フローチャート: 判断 382"/>
        <xdr:cNvSpPr/>
      </xdr:nvSpPr>
      <xdr:spPr>
        <a:xfrm>
          <a:off x="20383500" y="675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105742</xdr:rowOff>
    </xdr:from>
    <xdr:to>
      <xdr:col>102</xdr:col>
      <xdr:colOff>165100</xdr:colOff>
      <xdr:row>40</xdr:row>
      <xdr:rowOff>35892</xdr:rowOff>
    </xdr:to>
    <xdr:sp macro="" textlink="">
      <xdr:nvSpPr>
        <xdr:cNvPr id="384" name="フローチャート: 判断 383"/>
        <xdr:cNvSpPr/>
      </xdr:nvSpPr>
      <xdr:spPr>
        <a:xfrm>
          <a:off x="19494500" y="67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115754</xdr:rowOff>
    </xdr:from>
    <xdr:to>
      <xdr:col>98</xdr:col>
      <xdr:colOff>38100</xdr:colOff>
      <xdr:row>40</xdr:row>
      <xdr:rowOff>45904</xdr:rowOff>
    </xdr:to>
    <xdr:sp macro="" textlink="">
      <xdr:nvSpPr>
        <xdr:cNvPr id="385" name="フローチャート: 判断 384"/>
        <xdr:cNvSpPr/>
      </xdr:nvSpPr>
      <xdr:spPr>
        <a:xfrm>
          <a:off x="18605500" y="680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141472</xdr:rowOff>
    </xdr:from>
    <xdr:to>
      <xdr:col>116</xdr:col>
      <xdr:colOff>114300</xdr:colOff>
      <xdr:row>39</xdr:row>
      <xdr:rowOff>71622</xdr:rowOff>
    </xdr:to>
    <xdr:sp macro="" textlink="">
      <xdr:nvSpPr>
        <xdr:cNvPr id="391" name="楕円 390"/>
        <xdr:cNvSpPr/>
      </xdr:nvSpPr>
      <xdr:spPr>
        <a:xfrm>
          <a:off x="22110700" y="665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164349</xdr:rowOff>
    </xdr:from>
    <xdr:ext cx="599010" cy="259045"/>
    <xdr:sp macro="" textlink="">
      <xdr:nvSpPr>
        <xdr:cNvPr id="392" name="【一般廃棄物処理施設】&#10;一人当たり有形固定資産（償却資産）額該当値テキスト"/>
        <xdr:cNvSpPr txBox="1"/>
      </xdr:nvSpPr>
      <xdr:spPr>
        <a:xfrm>
          <a:off x="22199600" y="650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127897</xdr:rowOff>
    </xdr:from>
    <xdr:to>
      <xdr:col>112</xdr:col>
      <xdr:colOff>38100</xdr:colOff>
      <xdr:row>39</xdr:row>
      <xdr:rowOff>58047</xdr:rowOff>
    </xdr:to>
    <xdr:sp macro="" textlink="">
      <xdr:nvSpPr>
        <xdr:cNvPr id="393" name="楕円 392"/>
        <xdr:cNvSpPr/>
      </xdr:nvSpPr>
      <xdr:spPr>
        <a:xfrm>
          <a:off x="21272500" y="664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7247</xdr:rowOff>
    </xdr:from>
    <xdr:to>
      <xdr:col>116</xdr:col>
      <xdr:colOff>63500</xdr:colOff>
      <xdr:row>39</xdr:row>
      <xdr:rowOff>20822</xdr:rowOff>
    </xdr:to>
    <xdr:cxnSp macro="">
      <xdr:nvCxnSpPr>
        <xdr:cNvPr id="394" name="直線コネクタ 393"/>
        <xdr:cNvCxnSpPr/>
      </xdr:nvCxnSpPr>
      <xdr:spPr>
        <a:xfrm>
          <a:off x="21323300" y="6693797"/>
          <a:ext cx="838200" cy="13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6696</xdr:rowOff>
    </xdr:from>
    <xdr:to>
      <xdr:col>107</xdr:col>
      <xdr:colOff>101600</xdr:colOff>
      <xdr:row>39</xdr:row>
      <xdr:rowOff>108296</xdr:rowOff>
    </xdr:to>
    <xdr:sp macro="" textlink="">
      <xdr:nvSpPr>
        <xdr:cNvPr id="395" name="楕円 394"/>
        <xdr:cNvSpPr/>
      </xdr:nvSpPr>
      <xdr:spPr>
        <a:xfrm>
          <a:off x="20383500" y="669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7247</xdr:rowOff>
    </xdr:from>
    <xdr:to>
      <xdr:col>111</xdr:col>
      <xdr:colOff>177800</xdr:colOff>
      <xdr:row>39</xdr:row>
      <xdr:rowOff>57496</xdr:rowOff>
    </xdr:to>
    <xdr:cxnSp macro="">
      <xdr:nvCxnSpPr>
        <xdr:cNvPr id="396" name="直線コネクタ 395"/>
        <xdr:cNvCxnSpPr/>
      </xdr:nvCxnSpPr>
      <xdr:spPr>
        <a:xfrm flipV="1">
          <a:off x="20434300" y="6693797"/>
          <a:ext cx="889000" cy="5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43635</xdr:rowOff>
    </xdr:from>
    <xdr:to>
      <xdr:col>102</xdr:col>
      <xdr:colOff>165100</xdr:colOff>
      <xdr:row>39</xdr:row>
      <xdr:rowOff>145235</xdr:rowOff>
    </xdr:to>
    <xdr:sp macro="" textlink="">
      <xdr:nvSpPr>
        <xdr:cNvPr id="397" name="楕円 396"/>
        <xdr:cNvSpPr/>
      </xdr:nvSpPr>
      <xdr:spPr>
        <a:xfrm>
          <a:off x="19494500" y="673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57496</xdr:rowOff>
    </xdr:from>
    <xdr:to>
      <xdr:col>107</xdr:col>
      <xdr:colOff>50800</xdr:colOff>
      <xdr:row>39</xdr:row>
      <xdr:rowOff>94435</xdr:rowOff>
    </xdr:to>
    <xdr:cxnSp macro="">
      <xdr:nvCxnSpPr>
        <xdr:cNvPr id="398" name="直線コネクタ 397"/>
        <xdr:cNvCxnSpPr/>
      </xdr:nvCxnSpPr>
      <xdr:spPr>
        <a:xfrm flipV="1">
          <a:off x="19545300" y="6744046"/>
          <a:ext cx="889000" cy="3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125522</xdr:rowOff>
    </xdr:from>
    <xdr:ext cx="599010" cy="259045"/>
    <xdr:sp macro="" textlink="">
      <xdr:nvSpPr>
        <xdr:cNvPr id="399" name="n_1aveValue【一般廃棄物処理施設】&#10;一人当たり有形固定資産（償却資産）額"/>
        <xdr:cNvSpPr txBox="1"/>
      </xdr:nvSpPr>
      <xdr:spPr>
        <a:xfrm>
          <a:off x="21011095" y="681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156524</xdr:rowOff>
    </xdr:from>
    <xdr:ext cx="599010" cy="259045"/>
    <xdr:sp macro="" textlink="">
      <xdr:nvSpPr>
        <xdr:cNvPr id="400" name="n_2aveValue【一般廃棄物処理施設】&#10;一人当たり有形固定資産（償却資産）額"/>
        <xdr:cNvSpPr txBox="1"/>
      </xdr:nvSpPr>
      <xdr:spPr>
        <a:xfrm>
          <a:off x="20134795" y="684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27019</xdr:rowOff>
    </xdr:from>
    <xdr:ext cx="599010" cy="259045"/>
    <xdr:sp macro="" textlink="">
      <xdr:nvSpPr>
        <xdr:cNvPr id="401" name="n_3aveValue【一般廃棄物処理施設】&#10;一人当たり有形固定資産（償却資産）額"/>
        <xdr:cNvSpPr txBox="1"/>
      </xdr:nvSpPr>
      <xdr:spPr>
        <a:xfrm>
          <a:off x="19245795" y="68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62431</xdr:rowOff>
    </xdr:from>
    <xdr:ext cx="599010" cy="259045"/>
    <xdr:sp macro="" textlink="">
      <xdr:nvSpPr>
        <xdr:cNvPr id="402" name="n_4aveValue【一般廃棄物処理施設】&#10;一人当たり有形固定資産（償却資産）額"/>
        <xdr:cNvSpPr txBox="1"/>
      </xdr:nvSpPr>
      <xdr:spPr>
        <a:xfrm>
          <a:off x="18356795" y="657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74573</xdr:rowOff>
    </xdr:from>
    <xdr:ext cx="599010" cy="259045"/>
    <xdr:sp macro="" textlink="">
      <xdr:nvSpPr>
        <xdr:cNvPr id="403" name="n_1mainValue【一般廃棄物処理施設】&#10;一人当たり有形固定資産（償却資産）額"/>
        <xdr:cNvSpPr txBox="1"/>
      </xdr:nvSpPr>
      <xdr:spPr>
        <a:xfrm>
          <a:off x="21011095" y="641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124823</xdr:rowOff>
    </xdr:from>
    <xdr:ext cx="599010" cy="259045"/>
    <xdr:sp macro="" textlink="">
      <xdr:nvSpPr>
        <xdr:cNvPr id="404" name="n_2mainValue【一般廃棄物処理施設】&#10;一人当たり有形固定資産（償却資産）額"/>
        <xdr:cNvSpPr txBox="1"/>
      </xdr:nvSpPr>
      <xdr:spPr>
        <a:xfrm>
          <a:off x="20134795" y="64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161762</xdr:rowOff>
    </xdr:from>
    <xdr:ext cx="599010" cy="259045"/>
    <xdr:sp macro="" textlink="">
      <xdr:nvSpPr>
        <xdr:cNvPr id="405" name="n_3mainValue【一般廃棄物処理施設】&#10;一人当たり有形固定資産（償却資産）額"/>
        <xdr:cNvSpPr txBox="1"/>
      </xdr:nvSpPr>
      <xdr:spPr>
        <a:xfrm>
          <a:off x="19245795" y="6505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8" name="テキスト ボックス 41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8" name="テキスト ボックス 42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130628</xdr:rowOff>
    </xdr:to>
    <xdr:cxnSp macro="">
      <xdr:nvCxnSpPr>
        <xdr:cNvPr id="431" name="直線コネクタ 430"/>
        <xdr:cNvCxnSpPr/>
      </xdr:nvCxnSpPr>
      <xdr:spPr>
        <a:xfrm flipV="1">
          <a:off x="16318864" y="9666515"/>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3" name="直線コネクタ 43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4" name="【保健センター・保健所】&#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5" name="直線コネクタ 434"/>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60251</xdr:rowOff>
    </xdr:from>
    <xdr:ext cx="405111" cy="259045"/>
    <xdr:sp macro="" textlink="">
      <xdr:nvSpPr>
        <xdr:cNvPr id="436" name="【保健センター・保健所】&#10;有形固定資産減価償却率平均値テキスト"/>
        <xdr:cNvSpPr txBox="1"/>
      </xdr:nvSpPr>
      <xdr:spPr>
        <a:xfrm>
          <a:off x="16357600" y="10175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37374</xdr:rowOff>
    </xdr:from>
    <xdr:to>
      <xdr:col>85</xdr:col>
      <xdr:colOff>177800</xdr:colOff>
      <xdr:row>60</xdr:row>
      <xdr:rowOff>138974</xdr:rowOff>
    </xdr:to>
    <xdr:sp macro="" textlink="">
      <xdr:nvSpPr>
        <xdr:cNvPr id="437" name="フローチャート: 判断 436"/>
        <xdr:cNvSpPr/>
      </xdr:nvSpPr>
      <xdr:spPr>
        <a:xfrm>
          <a:off x="162687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145143</xdr:rowOff>
    </xdr:from>
    <xdr:to>
      <xdr:col>81</xdr:col>
      <xdr:colOff>101600</xdr:colOff>
      <xdr:row>60</xdr:row>
      <xdr:rowOff>75293</xdr:rowOff>
    </xdr:to>
    <xdr:sp macro="" textlink="">
      <xdr:nvSpPr>
        <xdr:cNvPr id="438" name="フローチャート: 判断 437"/>
        <xdr:cNvSpPr/>
      </xdr:nvSpPr>
      <xdr:spPr>
        <a:xfrm>
          <a:off x="15430500" y="102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439" name="フローチャート: 判断 438"/>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83094</xdr:rowOff>
    </xdr:from>
    <xdr:to>
      <xdr:col>72</xdr:col>
      <xdr:colOff>38100</xdr:colOff>
      <xdr:row>60</xdr:row>
      <xdr:rowOff>13244</xdr:rowOff>
    </xdr:to>
    <xdr:sp macro="" textlink="">
      <xdr:nvSpPr>
        <xdr:cNvPr id="440" name="フローチャート: 判断 439"/>
        <xdr:cNvSpPr/>
      </xdr:nvSpPr>
      <xdr:spPr>
        <a:xfrm>
          <a:off x="13652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37374</xdr:rowOff>
    </xdr:from>
    <xdr:to>
      <xdr:col>67</xdr:col>
      <xdr:colOff>101600</xdr:colOff>
      <xdr:row>60</xdr:row>
      <xdr:rowOff>138974</xdr:rowOff>
    </xdr:to>
    <xdr:sp macro="" textlink="">
      <xdr:nvSpPr>
        <xdr:cNvPr id="441" name="フローチャート: 判断 440"/>
        <xdr:cNvSpPr/>
      </xdr:nvSpPr>
      <xdr:spPr>
        <a:xfrm>
          <a:off x="12763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61867</xdr:rowOff>
    </xdr:from>
    <xdr:to>
      <xdr:col>85</xdr:col>
      <xdr:colOff>177800</xdr:colOff>
      <xdr:row>61</xdr:row>
      <xdr:rowOff>163467</xdr:rowOff>
    </xdr:to>
    <xdr:sp macro="" textlink="">
      <xdr:nvSpPr>
        <xdr:cNvPr id="447" name="楕円 446"/>
        <xdr:cNvSpPr/>
      </xdr:nvSpPr>
      <xdr:spPr>
        <a:xfrm>
          <a:off x="162687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40294</xdr:rowOff>
    </xdr:from>
    <xdr:ext cx="405111" cy="259045"/>
    <xdr:sp macro="" textlink="">
      <xdr:nvSpPr>
        <xdr:cNvPr id="448" name="【保健センター・保健所】&#10;有形固定資産減価償却率該当値テキスト"/>
        <xdr:cNvSpPr txBox="1"/>
      </xdr:nvSpPr>
      <xdr:spPr>
        <a:xfrm>
          <a:off x="16357600"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27577</xdr:rowOff>
    </xdr:from>
    <xdr:to>
      <xdr:col>81</xdr:col>
      <xdr:colOff>101600</xdr:colOff>
      <xdr:row>61</xdr:row>
      <xdr:rowOff>129177</xdr:rowOff>
    </xdr:to>
    <xdr:sp macro="" textlink="">
      <xdr:nvSpPr>
        <xdr:cNvPr id="449" name="楕円 448"/>
        <xdr:cNvSpPr/>
      </xdr:nvSpPr>
      <xdr:spPr>
        <a:xfrm>
          <a:off x="15430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78377</xdr:rowOff>
    </xdr:from>
    <xdr:to>
      <xdr:col>85</xdr:col>
      <xdr:colOff>127000</xdr:colOff>
      <xdr:row>61</xdr:row>
      <xdr:rowOff>112667</xdr:rowOff>
    </xdr:to>
    <xdr:cxnSp macro="">
      <xdr:nvCxnSpPr>
        <xdr:cNvPr id="450" name="直線コネクタ 449"/>
        <xdr:cNvCxnSpPr/>
      </xdr:nvCxnSpPr>
      <xdr:spPr>
        <a:xfrm>
          <a:off x="15481300" y="1053682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164737</xdr:rowOff>
    </xdr:from>
    <xdr:to>
      <xdr:col>76</xdr:col>
      <xdr:colOff>165100</xdr:colOff>
      <xdr:row>61</xdr:row>
      <xdr:rowOff>94887</xdr:rowOff>
    </xdr:to>
    <xdr:sp macro="" textlink="">
      <xdr:nvSpPr>
        <xdr:cNvPr id="451" name="楕円 450"/>
        <xdr:cNvSpPr/>
      </xdr:nvSpPr>
      <xdr:spPr>
        <a:xfrm>
          <a:off x="14541500" y="1045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44087</xdr:rowOff>
    </xdr:from>
    <xdr:to>
      <xdr:col>81</xdr:col>
      <xdr:colOff>50800</xdr:colOff>
      <xdr:row>61</xdr:row>
      <xdr:rowOff>78377</xdr:rowOff>
    </xdr:to>
    <xdr:cxnSp macro="">
      <xdr:nvCxnSpPr>
        <xdr:cNvPr id="452" name="直線コネクタ 451"/>
        <xdr:cNvCxnSpPr/>
      </xdr:nvCxnSpPr>
      <xdr:spPr>
        <a:xfrm>
          <a:off x="14592300" y="1050253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453" name="楕円 452"/>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44087</xdr:rowOff>
    </xdr:to>
    <xdr:cxnSp macro="">
      <xdr:nvCxnSpPr>
        <xdr:cNvPr id="454" name="直線コネクタ 453"/>
        <xdr:cNvCxnSpPr/>
      </xdr:nvCxnSpPr>
      <xdr:spPr>
        <a:xfrm>
          <a:off x="13703300" y="1046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97790</xdr:rowOff>
    </xdr:from>
    <xdr:to>
      <xdr:col>67</xdr:col>
      <xdr:colOff>101600</xdr:colOff>
      <xdr:row>61</xdr:row>
      <xdr:rowOff>27940</xdr:rowOff>
    </xdr:to>
    <xdr:sp macro="" textlink="">
      <xdr:nvSpPr>
        <xdr:cNvPr id="455" name="楕円 454"/>
        <xdr:cNvSpPr/>
      </xdr:nvSpPr>
      <xdr:spPr>
        <a:xfrm>
          <a:off x="12763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148590</xdr:rowOff>
    </xdr:from>
    <xdr:to>
      <xdr:col>71</xdr:col>
      <xdr:colOff>177800</xdr:colOff>
      <xdr:row>61</xdr:row>
      <xdr:rowOff>11430</xdr:rowOff>
    </xdr:to>
    <xdr:cxnSp macro="">
      <xdr:nvCxnSpPr>
        <xdr:cNvPr id="456" name="直線コネクタ 455"/>
        <xdr:cNvCxnSpPr/>
      </xdr:nvCxnSpPr>
      <xdr:spPr>
        <a:xfrm>
          <a:off x="12814300" y="104355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91820</xdr:rowOff>
    </xdr:from>
    <xdr:ext cx="405111" cy="259045"/>
    <xdr:sp macro="" textlink="">
      <xdr:nvSpPr>
        <xdr:cNvPr id="457" name="n_1aveValue【保健センター・保健所】&#10;有形固定資産減価償却率"/>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458"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29771</xdr:rowOff>
    </xdr:from>
    <xdr:ext cx="405111" cy="259045"/>
    <xdr:sp macro="" textlink="">
      <xdr:nvSpPr>
        <xdr:cNvPr id="459" name="n_3aveValue【保健センター・保健所】&#10;有形固定資産減価償却率"/>
        <xdr:cNvSpPr txBox="1"/>
      </xdr:nvSpPr>
      <xdr:spPr>
        <a:xfrm>
          <a:off x="135007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155501</xdr:rowOff>
    </xdr:from>
    <xdr:ext cx="405111" cy="259045"/>
    <xdr:sp macro="" textlink="">
      <xdr:nvSpPr>
        <xdr:cNvPr id="460" name="n_4aveValue【保健センター・保健所】&#10;有形固定資産減価償却率"/>
        <xdr:cNvSpPr txBox="1"/>
      </xdr:nvSpPr>
      <xdr:spPr>
        <a:xfrm>
          <a:off x="12611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120304</xdr:rowOff>
    </xdr:from>
    <xdr:ext cx="405111" cy="259045"/>
    <xdr:sp macro="" textlink="">
      <xdr:nvSpPr>
        <xdr:cNvPr id="461" name="n_1mainValue【保健センター・保健所】&#10;有形固定資産減価償却率"/>
        <xdr:cNvSpPr txBox="1"/>
      </xdr:nvSpPr>
      <xdr:spPr>
        <a:xfrm>
          <a:off x="15266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86014</xdr:rowOff>
    </xdr:from>
    <xdr:ext cx="405111" cy="259045"/>
    <xdr:sp macro="" textlink="">
      <xdr:nvSpPr>
        <xdr:cNvPr id="462" name="n_2mainValue【保健センター・保健所】&#10;有形固定資産減価償却率"/>
        <xdr:cNvSpPr txBox="1"/>
      </xdr:nvSpPr>
      <xdr:spPr>
        <a:xfrm>
          <a:off x="14389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463" name="n_3mainValue【保健センター・保健所】&#10;有形固定資産減価償却率"/>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19067</xdr:rowOff>
    </xdr:from>
    <xdr:ext cx="405111" cy="259045"/>
    <xdr:sp macro="" textlink="">
      <xdr:nvSpPr>
        <xdr:cNvPr id="464" name="n_4mainValue【保健センター・保健所】&#10;有形固定資産減価償却率"/>
        <xdr:cNvSpPr txBox="1"/>
      </xdr:nvSpPr>
      <xdr:spPr>
        <a:xfrm>
          <a:off x="12611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5" name="直線コネクタ 47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6" name="テキスト ボックス 47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7" name="直線コネクタ 47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8" name="テキスト ボックス 47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1" name="直線コネクタ 48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2" name="テキスト ボックス 48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3" name="直線コネクタ 48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4" name="テキスト ボックス 48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5" name="直線コネクタ 4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6" name="テキスト ボックス 4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167640</xdr:rowOff>
    </xdr:from>
    <xdr:to>
      <xdr:col>116</xdr:col>
      <xdr:colOff>62864</xdr:colOff>
      <xdr:row>64</xdr:row>
      <xdr:rowOff>34290</xdr:rowOff>
    </xdr:to>
    <xdr:cxnSp macro="">
      <xdr:nvCxnSpPr>
        <xdr:cNvPr id="488" name="直線コネクタ 487"/>
        <xdr:cNvCxnSpPr/>
      </xdr:nvCxnSpPr>
      <xdr:spPr>
        <a:xfrm flipV="1">
          <a:off x="22160864" y="976884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38117</xdr:rowOff>
    </xdr:from>
    <xdr:ext cx="469744" cy="259045"/>
    <xdr:sp macro="" textlink="">
      <xdr:nvSpPr>
        <xdr:cNvPr id="489" name="【保健センター・保健所】&#10;一人当たり面積最小値テキスト"/>
        <xdr:cNvSpPr txBox="1"/>
      </xdr:nvSpPr>
      <xdr:spPr>
        <a:xfrm>
          <a:off x="221996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34290</xdr:rowOff>
    </xdr:from>
    <xdr:to>
      <xdr:col>116</xdr:col>
      <xdr:colOff>152400</xdr:colOff>
      <xdr:row>64</xdr:row>
      <xdr:rowOff>34290</xdr:rowOff>
    </xdr:to>
    <xdr:cxnSp macro="">
      <xdr:nvCxnSpPr>
        <xdr:cNvPr id="490" name="直線コネクタ 489"/>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114317</xdr:rowOff>
    </xdr:from>
    <xdr:ext cx="469744" cy="259045"/>
    <xdr:sp macro="" textlink="">
      <xdr:nvSpPr>
        <xdr:cNvPr id="491" name="【保健センター・保健所】&#10;一人当たり面積最大値テキスト"/>
        <xdr:cNvSpPr txBox="1"/>
      </xdr:nvSpPr>
      <xdr:spPr>
        <a:xfrm>
          <a:off x="22199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167640</xdr:rowOff>
    </xdr:from>
    <xdr:to>
      <xdr:col>116</xdr:col>
      <xdr:colOff>152400</xdr:colOff>
      <xdr:row>56</xdr:row>
      <xdr:rowOff>167640</xdr:rowOff>
    </xdr:to>
    <xdr:cxnSp macro="">
      <xdr:nvCxnSpPr>
        <xdr:cNvPr id="492" name="直線コネクタ 491"/>
        <xdr:cNvCxnSpPr/>
      </xdr:nvCxnSpPr>
      <xdr:spPr>
        <a:xfrm>
          <a:off x="22072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13987</xdr:rowOff>
    </xdr:from>
    <xdr:ext cx="469744" cy="259045"/>
    <xdr:sp macro="" textlink="">
      <xdr:nvSpPr>
        <xdr:cNvPr id="493" name="【保健センター・保健所】&#10;一人当たり面積平均値テキスト"/>
        <xdr:cNvSpPr txBox="1"/>
      </xdr:nvSpPr>
      <xdr:spPr>
        <a:xfrm>
          <a:off x="22199600" y="1047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162560</xdr:rowOff>
    </xdr:from>
    <xdr:to>
      <xdr:col>116</xdr:col>
      <xdr:colOff>114300</xdr:colOff>
      <xdr:row>62</xdr:row>
      <xdr:rowOff>92710</xdr:rowOff>
    </xdr:to>
    <xdr:sp macro="" textlink="">
      <xdr:nvSpPr>
        <xdr:cNvPr id="494" name="フローチャート: 判断 493"/>
        <xdr:cNvSpPr/>
      </xdr:nvSpPr>
      <xdr:spPr>
        <a:xfrm>
          <a:off x="221107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113030</xdr:rowOff>
    </xdr:from>
    <xdr:to>
      <xdr:col>112</xdr:col>
      <xdr:colOff>38100</xdr:colOff>
      <xdr:row>62</xdr:row>
      <xdr:rowOff>43180</xdr:rowOff>
    </xdr:to>
    <xdr:sp macro="" textlink="">
      <xdr:nvSpPr>
        <xdr:cNvPr id="495" name="フローチャート: 判断 494"/>
        <xdr:cNvSpPr/>
      </xdr:nvSpPr>
      <xdr:spPr>
        <a:xfrm>
          <a:off x="21272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496" name="フローチャート: 判断 495"/>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97790</xdr:rowOff>
    </xdr:from>
    <xdr:to>
      <xdr:col>102</xdr:col>
      <xdr:colOff>165100</xdr:colOff>
      <xdr:row>62</xdr:row>
      <xdr:rowOff>27940</xdr:rowOff>
    </xdr:to>
    <xdr:sp macro="" textlink="">
      <xdr:nvSpPr>
        <xdr:cNvPr id="497" name="フローチャート: 判断 496"/>
        <xdr:cNvSpPr/>
      </xdr:nvSpPr>
      <xdr:spPr>
        <a:xfrm>
          <a:off x="19494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29210</xdr:rowOff>
    </xdr:from>
    <xdr:to>
      <xdr:col>98</xdr:col>
      <xdr:colOff>38100</xdr:colOff>
      <xdr:row>62</xdr:row>
      <xdr:rowOff>130810</xdr:rowOff>
    </xdr:to>
    <xdr:sp macro="" textlink="">
      <xdr:nvSpPr>
        <xdr:cNvPr id="498" name="フローチャート: 判断 497"/>
        <xdr:cNvSpPr/>
      </xdr:nvSpPr>
      <xdr:spPr>
        <a:xfrm>
          <a:off x="186055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170180</xdr:rowOff>
    </xdr:from>
    <xdr:to>
      <xdr:col>116</xdr:col>
      <xdr:colOff>114300</xdr:colOff>
      <xdr:row>63</xdr:row>
      <xdr:rowOff>100330</xdr:rowOff>
    </xdr:to>
    <xdr:sp macro="" textlink="">
      <xdr:nvSpPr>
        <xdr:cNvPr id="504" name="楕円 503"/>
        <xdr:cNvSpPr/>
      </xdr:nvSpPr>
      <xdr:spPr>
        <a:xfrm>
          <a:off x="221107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148607</xdr:rowOff>
    </xdr:from>
    <xdr:ext cx="469744" cy="259045"/>
    <xdr:sp macro="" textlink="">
      <xdr:nvSpPr>
        <xdr:cNvPr id="505" name="【保健センター・保健所】&#10;一人当たり面積該当値テキスト"/>
        <xdr:cNvSpPr txBox="1"/>
      </xdr:nvSpPr>
      <xdr:spPr>
        <a:xfrm>
          <a:off x="22199600"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xdr:rowOff>
    </xdr:from>
    <xdr:to>
      <xdr:col>112</xdr:col>
      <xdr:colOff>38100</xdr:colOff>
      <xdr:row>63</xdr:row>
      <xdr:rowOff>104140</xdr:rowOff>
    </xdr:to>
    <xdr:sp macro="" textlink="">
      <xdr:nvSpPr>
        <xdr:cNvPr id="506" name="楕円 505"/>
        <xdr:cNvSpPr/>
      </xdr:nvSpPr>
      <xdr:spPr>
        <a:xfrm>
          <a:off x="21272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49530</xdr:rowOff>
    </xdr:from>
    <xdr:to>
      <xdr:col>116</xdr:col>
      <xdr:colOff>63500</xdr:colOff>
      <xdr:row>63</xdr:row>
      <xdr:rowOff>53340</xdr:rowOff>
    </xdr:to>
    <xdr:cxnSp macro="">
      <xdr:nvCxnSpPr>
        <xdr:cNvPr id="507" name="直線コネクタ 506"/>
        <xdr:cNvCxnSpPr/>
      </xdr:nvCxnSpPr>
      <xdr:spPr>
        <a:xfrm flipV="1">
          <a:off x="21323300" y="108508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xdr:rowOff>
    </xdr:from>
    <xdr:to>
      <xdr:col>107</xdr:col>
      <xdr:colOff>101600</xdr:colOff>
      <xdr:row>63</xdr:row>
      <xdr:rowOff>107950</xdr:rowOff>
    </xdr:to>
    <xdr:sp macro="" textlink="">
      <xdr:nvSpPr>
        <xdr:cNvPr id="508" name="楕円 507"/>
        <xdr:cNvSpPr/>
      </xdr:nvSpPr>
      <xdr:spPr>
        <a:xfrm>
          <a:off x="20383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53340</xdr:rowOff>
    </xdr:from>
    <xdr:to>
      <xdr:col>111</xdr:col>
      <xdr:colOff>177800</xdr:colOff>
      <xdr:row>63</xdr:row>
      <xdr:rowOff>57150</xdr:rowOff>
    </xdr:to>
    <xdr:cxnSp macro="">
      <xdr:nvCxnSpPr>
        <xdr:cNvPr id="509" name="直線コネクタ 508"/>
        <xdr:cNvCxnSpPr/>
      </xdr:nvCxnSpPr>
      <xdr:spPr>
        <a:xfrm flipV="1">
          <a:off x="20434300" y="108546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10160</xdr:rowOff>
    </xdr:from>
    <xdr:to>
      <xdr:col>102</xdr:col>
      <xdr:colOff>165100</xdr:colOff>
      <xdr:row>63</xdr:row>
      <xdr:rowOff>111760</xdr:rowOff>
    </xdr:to>
    <xdr:sp macro="" textlink="">
      <xdr:nvSpPr>
        <xdr:cNvPr id="510" name="楕円 509"/>
        <xdr:cNvSpPr/>
      </xdr:nvSpPr>
      <xdr:spPr>
        <a:xfrm>
          <a:off x="19494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57150</xdr:rowOff>
    </xdr:from>
    <xdr:to>
      <xdr:col>107</xdr:col>
      <xdr:colOff>50800</xdr:colOff>
      <xdr:row>63</xdr:row>
      <xdr:rowOff>60960</xdr:rowOff>
    </xdr:to>
    <xdr:cxnSp macro="">
      <xdr:nvCxnSpPr>
        <xdr:cNvPr id="511" name="直線コネクタ 510"/>
        <xdr:cNvCxnSpPr/>
      </xdr:nvCxnSpPr>
      <xdr:spPr>
        <a:xfrm flipV="1">
          <a:off x="19545300" y="1085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10160</xdr:rowOff>
    </xdr:from>
    <xdr:to>
      <xdr:col>98</xdr:col>
      <xdr:colOff>38100</xdr:colOff>
      <xdr:row>63</xdr:row>
      <xdr:rowOff>111760</xdr:rowOff>
    </xdr:to>
    <xdr:sp macro="" textlink="">
      <xdr:nvSpPr>
        <xdr:cNvPr id="512" name="楕円 511"/>
        <xdr:cNvSpPr/>
      </xdr:nvSpPr>
      <xdr:spPr>
        <a:xfrm>
          <a:off x="18605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60960</xdr:rowOff>
    </xdr:from>
    <xdr:to>
      <xdr:col>102</xdr:col>
      <xdr:colOff>114300</xdr:colOff>
      <xdr:row>63</xdr:row>
      <xdr:rowOff>60960</xdr:rowOff>
    </xdr:to>
    <xdr:cxnSp macro="">
      <xdr:nvCxnSpPr>
        <xdr:cNvPr id="513" name="直線コネクタ 512"/>
        <xdr:cNvCxnSpPr/>
      </xdr:nvCxnSpPr>
      <xdr:spPr>
        <a:xfrm>
          <a:off x="18656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59707</xdr:rowOff>
    </xdr:from>
    <xdr:ext cx="469744" cy="259045"/>
    <xdr:sp macro="" textlink="">
      <xdr:nvSpPr>
        <xdr:cNvPr id="514" name="n_1aveValue【保健センター・保健所】&#10;一人当たり面積"/>
        <xdr:cNvSpPr txBox="1"/>
      </xdr:nvSpPr>
      <xdr:spPr>
        <a:xfrm>
          <a:off x="21075727" y="1034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15"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44467</xdr:rowOff>
    </xdr:from>
    <xdr:ext cx="469744" cy="259045"/>
    <xdr:sp macro="" textlink="">
      <xdr:nvSpPr>
        <xdr:cNvPr id="516" name="n_3aveValue【保健センター・保健所】&#10;一人当たり面積"/>
        <xdr:cNvSpPr txBox="1"/>
      </xdr:nvSpPr>
      <xdr:spPr>
        <a:xfrm>
          <a:off x="19310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147337</xdr:rowOff>
    </xdr:from>
    <xdr:ext cx="469744" cy="259045"/>
    <xdr:sp macro="" textlink="">
      <xdr:nvSpPr>
        <xdr:cNvPr id="517" name="n_4aveValue【保健センター・保健所】&#10;一人当たり面積"/>
        <xdr:cNvSpPr txBox="1"/>
      </xdr:nvSpPr>
      <xdr:spPr>
        <a:xfrm>
          <a:off x="18421427" y="10434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95267</xdr:rowOff>
    </xdr:from>
    <xdr:ext cx="469744" cy="259045"/>
    <xdr:sp macro="" textlink="">
      <xdr:nvSpPr>
        <xdr:cNvPr id="518" name="n_1mainValue【保健センター・保健所】&#10;一人当たり面積"/>
        <xdr:cNvSpPr txBox="1"/>
      </xdr:nvSpPr>
      <xdr:spPr>
        <a:xfrm>
          <a:off x="210757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99077</xdr:rowOff>
    </xdr:from>
    <xdr:ext cx="469744" cy="259045"/>
    <xdr:sp macro="" textlink="">
      <xdr:nvSpPr>
        <xdr:cNvPr id="519" name="n_2mainValue【保健センター・保健所】&#10;一人当たり面積"/>
        <xdr:cNvSpPr txBox="1"/>
      </xdr:nvSpPr>
      <xdr:spPr>
        <a:xfrm>
          <a:off x="20199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102887</xdr:rowOff>
    </xdr:from>
    <xdr:ext cx="469744" cy="259045"/>
    <xdr:sp macro="" textlink="">
      <xdr:nvSpPr>
        <xdr:cNvPr id="520" name="n_3mainValue【保健センター・保健所】&#10;一人当たり面積"/>
        <xdr:cNvSpPr txBox="1"/>
      </xdr:nvSpPr>
      <xdr:spPr>
        <a:xfrm>
          <a:off x="19310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102887</xdr:rowOff>
    </xdr:from>
    <xdr:ext cx="469744" cy="259045"/>
    <xdr:sp macro="" textlink="">
      <xdr:nvSpPr>
        <xdr:cNvPr id="521" name="n_4mainValue【保健センター・保健所】&#10;一人当たり面積"/>
        <xdr:cNvSpPr txBox="1"/>
      </xdr:nvSpPr>
      <xdr:spPr>
        <a:xfrm>
          <a:off x="18421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2" name="正方形/長方形 5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3" name="正方形/長方形 5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4" name="正方形/長方形 5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5" name="正方形/長方形 5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6" name="正方形/長方形 5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7" name="正方形/長方形 5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8" name="正方形/長方形 5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9" name="正方形/長方形 5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0" name="テキスト ボックス 5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1" name="直線コネクタ 5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2" name="テキスト ボックス 5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3" name="直線コネクタ 5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4" name="テキスト ボックス 5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5" name="直線コネクタ 5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6" name="テキスト ボックス 5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7" name="直線コネクタ 5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8" name="テキスト ボックス 5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9" name="直線コネクタ 5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0" name="テキスト ボックス 5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1" name="直線コネクタ 5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2" name="テキスト ボックス 54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4" name="テキスト ボックス 54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83820</xdr:rowOff>
    </xdr:from>
    <xdr:to>
      <xdr:col>85</xdr:col>
      <xdr:colOff>126364</xdr:colOff>
      <xdr:row>86</xdr:row>
      <xdr:rowOff>51436</xdr:rowOff>
    </xdr:to>
    <xdr:cxnSp macro="">
      <xdr:nvCxnSpPr>
        <xdr:cNvPr id="546" name="直線コネクタ 545"/>
        <xdr:cNvCxnSpPr/>
      </xdr:nvCxnSpPr>
      <xdr:spPr>
        <a:xfrm flipV="1">
          <a:off x="16318864" y="13285470"/>
          <a:ext cx="0" cy="1510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55263</xdr:rowOff>
    </xdr:from>
    <xdr:ext cx="405111" cy="259045"/>
    <xdr:sp macro="" textlink="">
      <xdr:nvSpPr>
        <xdr:cNvPr id="547" name="【消防施設】&#10;有形固定資産減価償却率最小値テキスト"/>
        <xdr:cNvSpPr txBox="1"/>
      </xdr:nvSpPr>
      <xdr:spPr>
        <a:xfrm>
          <a:off x="16357600" y="1479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51436</xdr:rowOff>
    </xdr:from>
    <xdr:to>
      <xdr:col>86</xdr:col>
      <xdr:colOff>25400</xdr:colOff>
      <xdr:row>86</xdr:row>
      <xdr:rowOff>51436</xdr:rowOff>
    </xdr:to>
    <xdr:cxnSp macro="">
      <xdr:nvCxnSpPr>
        <xdr:cNvPr id="548" name="直線コネクタ 547"/>
        <xdr:cNvCxnSpPr/>
      </xdr:nvCxnSpPr>
      <xdr:spPr>
        <a:xfrm>
          <a:off x="16230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30497</xdr:rowOff>
    </xdr:from>
    <xdr:ext cx="405111" cy="259045"/>
    <xdr:sp macro="" textlink="">
      <xdr:nvSpPr>
        <xdr:cNvPr id="549" name="【消防施設】&#10;有形固定資産減価償却率最大値テキスト"/>
        <xdr:cNvSpPr txBox="1"/>
      </xdr:nvSpPr>
      <xdr:spPr>
        <a:xfrm>
          <a:off x="163576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83820</xdr:rowOff>
    </xdr:from>
    <xdr:to>
      <xdr:col>86</xdr:col>
      <xdr:colOff>25400</xdr:colOff>
      <xdr:row>77</xdr:row>
      <xdr:rowOff>83820</xdr:rowOff>
    </xdr:to>
    <xdr:cxnSp macro="">
      <xdr:nvCxnSpPr>
        <xdr:cNvPr id="550" name="直線コネクタ 549"/>
        <xdr:cNvCxnSpPr/>
      </xdr:nvCxnSpPr>
      <xdr:spPr>
        <a:xfrm>
          <a:off x="16230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51" name="【消防施設】&#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2" name="フローチャート: 判断 551"/>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164464</xdr:rowOff>
    </xdr:from>
    <xdr:to>
      <xdr:col>81</xdr:col>
      <xdr:colOff>101600</xdr:colOff>
      <xdr:row>82</xdr:row>
      <xdr:rowOff>94614</xdr:rowOff>
    </xdr:to>
    <xdr:sp macro="" textlink="">
      <xdr:nvSpPr>
        <xdr:cNvPr id="553" name="フローチャート: 判断 552"/>
        <xdr:cNvSpPr/>
      </xdr:nvSpPr>
      <xdr:spPr>
        <a:xfrm>
          <a:off x="15430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44450</xdr:rowOff>
    </xdr:from>
    <xdr:to>
      <xdr:col>76</xdr:col>
      <xdr:colOff>165100</xdr:colOff>
      <xdr:row>81</xdr:row>
      <xdr:rowOff>146050</xdr:rowOff>
    </xdr:to>
    <xdr:sp macro="" textlink="">
      <xdr:nvSpPr>
        <xdr:cNvPr id="554" name="フローチャート: 判断 553"/>
        <xdr:cNvSpPr/>
      </xdr:nvSpPr>
      <xdr:spPr>
        <a:xfrm>
          <a:off x="14541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95886</xdr:rowOff>
    </xdr:from>
    <xdr:to>
      <xdr:col>72</xdr:col>
      <xdr:colOff>38100</xdr:colOff>
      <xdr:row>82</xdr:row>
      <xdr:rowOff>26036</xdr:rowOff>
    </xdr:to>
    <xdr:sp macro="" textlink="">
      <xdr:nvSpPr>
        <xdr:cNvPr id="555" name="フローチャート: 判断 554"/>
        <xdr:cNvSpPr/>
      </xdr:nvSpPr>
      <xdr:spPr>
        <a:xfrm>
          <a:off x="13652500" y="139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2539</xdr:rowOff>
    </xdr:from>
    <xdr:to>
      <xdr:col>67</xdr:col>
      <xdr:colOff>101600</xdr:colOff>
      <xdr:row>82</xdr:row>
      <xdr:rowOff>104139</xdr:rowOff>
    </xdr:to>
    <xdr:sp macro="" textlink="">
      <xdr:nvSpPr>
        <xdr:cNvPr id="556" name="フローチャート: 判断 555"/>
        <xdr:cNvSpPr/>
      </xdr:nvSpPr>
      <xdr:spPr>
        <a:xfrm>
          <a:off x="12763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7" name="テキスト ボックス 5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8" name="テキスト ボックス 5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9" name="テキスト ボックス 5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0" name="テキスト ボックス 5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1" name="テキスト ボックス 5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69214</xdr:rowOff>
    </xdr:from>
    <xdr:to>
      <xdr:col>85</xdr:col>
      <xdr:colOff>177800</xdr:colOff>
      <xdr:row>83</xdr:row>
      <xdr:rowOff>170814</xdr:rowOff>
    </xdr:to>
    <xdr:sp macro="" textlink="">
      <xdr:nvSpPr>
        <xdr:cNvPr id="562" name="楕円 561"/>
        <xdr:cNvSpPr/>
      </xdr:nvSpPr>
      <xdr:spPr>
        <a:xfrm>
          <a:off x="16268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47641</xdr:rowOff>
    </xdr:from>
    <xdr:ext cx="405111" cy="259045"/>
    <xdr:sp macro="" textlink="">
      <xdr:nvSpPr>
        <xdr:cNvPr id="563" name="【消防施設】&#10;有形固定資産減価償却率該当値テキスト"/>
        <xdr:cNvSpPr txBox="1"/>
      </xdr:nvSpPr>
      <xdr:spPr>
        <a:xfrm>
          <a:off x="16357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23495</xdr:rowOff>
    </xdr:from>
    <xdr:to>
      <xdr:col>81</xdr:col>
      <xdr:colOff>101600</xdr:colOff>
      <xdr:row>83</xdr:row>
      <xdr:rowOff>125095</xdr:rowOff>
    </xdr:to>
    <xdr:sp macro="" textlink="">
      <xdr:nvSpPr>
        <xdr:cNvPr id="564" name="楕円 563"/>
        <xdr:cNvSpPr/>
      </xdr:nvSpPr>
      <xdr:spPr>
        <a:xfrm>
          <a:off x="15430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74295</xdr:rowOff>
    </xdr:from>
    <xdr:to>
      <xdr:col>85</xdr:col>
      <xdr:colOff>127000</xdr:colOff>
      <xdr:row>83</xdr:row>
      <xdr:rowOff>120014</xdr:rowOff>
    </xdr:to>
    <xdr:cxnSp macro="">
      <xdr:nvCxnSpPr>
        <xdr:cNvPr id="565" name="直線コネクタ 564"/>
        <xdr:cNvCxnSpPr/>
      </xdr:nvCxnSpPr>
      <xdr:spPr>
        <a:xfrm>
          <a:off x="15481300" y="14304645"/>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103505</xdr:rowOff>
    </xdr:from>
    <xdr:to>
      <xdr:col>76</xdr:col>
      <xdr:colOff>165100</xdr:colOff>
      <xdr:row>83</xdr:row>
      <xdr:rowOff>33655</xdr:rowOff>
    </xdr:to>
    <xdr:sp macro="" textlink="">
      <xdr:nvSpPr>
        <xdr:cNvPr id="566" name="楕円 565"/>
        <xdr:cNvSpPr/>
      </xdr:nvSpPr>
      <xdr:spPr>
        <a:xfrm>
          <a:off x="14541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154305</xdr:rowOff>
    </xdr:from>
    <xdr:to>
      <xdr:col>81</xdr:col>
      <xdr:colOff>50800</xdr:colOff>
      <xdr:row>83</xdr:row>
      <xdr:rowOff>74295</xdr:rowOff>
    </xdr:to>
    <xdr:cxnSp macro="">
      <xdr:nvCxnSpPr>
        <xdr:cNvPr id="567" name="直線コネクタ 566"/>
        <xdr:cNvCxnSpPr/>
      </xdr:nvCxnSpPr>
      <xdr:spPr>
        <a:xfrm>
          <a:off x="14592300" y="14213205"/>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2539</xdr:rowOff>
    </xdr:from>
    <xdr:to>
      <xdr:col>72</xdr:col>
      <xdr:colOff>38100</xdr:colOff>
      <xdr:row>82</xdr:row>
      <xdr:rowOff>104139</xdr:rowOff>
    </xdr:to>
    <xdr:sp macro="" textlink="">
      <xdr:nvSpPr>
        <xdr:cNvPr id="568" name="楕円 567"/>
        <xdr:cNvSpPr/>
      </xdr:nvSpPr>
      <xdr:spPr>
        <a:xfrm>
          <a:off x="13652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154305</xdr:rowOff>
    </xdr:to>
    <xdr:cxnSp macro="">
      <xdr:nvCxnSpPr>
        <xdr:cNvPr id="569" name="直線コネクタ 568"/>
        <xdr:cNvCxnSpPr/>
      </xdr:nvCxnSpPr>
      <xdr:spPr>
        <a:xfrm>
          <a:off x="13703300" y="14112239"/>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636</xdr:rowOff>
    </xdr:from>
    <xdr:to>
      <xdr:col>67</xdr:col>
      <xdr:colOff>101600</xdr:colOff>
      <xdr:row>84</xdr:row>
      <xdr:rowOff>102236</xdr:rowOff>
    </xdr:to>
    <xdr:sp macro="" textlink="">
      <xdr:nvSpPr>
        <xdr:cNvPr id="570" name="楕円 569"/>
        <xdr:cNvSpPr/>
      </xdr:nvSpPr>
      <xdr:spPr>
        <a:xfrm>
          <a:off x="12763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53339</xdr:rowOff>
    </xdr:from>
    <xdr:to>
      <xdr:col>71</xdr:col>
      <xdr:colOff>177800</xdr:colOff>
      <xdr:row>84</xdr:row>
      <xdr:rowOff>51436</xdr:rowOff>
    </xdr:to>
    <xdr:cxnSp macro="">
      <xdr:nvCxnSpPr>
        <xdr:cNvPr id="571" name="直線コネクタ 570"/>
        <xdr:cNvCxnSpPr/>
      </xdr:nvCxnSpPr>
      <xdr:spPr>
        <a:xfrm flipV="1">
          <a:off x="12814300" y="14112239"/>
          <a:ext cx="889000" cy="34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111141</xdr:rowOff>
    </xdr:from>
    <xdr:ext cx="405111" cy="259045"/>
    <xdr:sp macro="" textlink="">
      <xdr:nvSpPr>
        <xdr:cNvPr id="572" name="n_1aveValue【消防施設】&#10;有形固定資産減価償却率"/>
        <xdr:cNvSpPr txBox="1"/>
      </xdr:nvSpPr>
      <xdr:spPr>
        <a:xfrm>
          <a:off x="15266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162577</xdr:rowOff>
    </xdr:from>
    <xdr:ext cx="405111" cy="259045"/>
    <xdr:sp macro="" textlink="">
      <xdr:nvSpPr>
        <xdr:cNvPr id="573" name="n_2aveValue【消防施設】&#10;有形固定資産減価償却率"/>
        <xdr:cNvSpPr txBox="1"/>
      </xdr:nvSpPr>
      <xdr:spPr>
        <a:xfrm>
          <a:off x="14389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42563</xdr:rowOff>
    </xdr:from>
    <xdr:ext cx="405111" cy="259045"/>
    <xdr:sp macro="" textlink="">
      <xdr:nvSpPr>
        <xdr:cNvPr id="574" name="n_3aveValue【消防施設】&#10;有形固定資産減価償却率"/>
        <xdr:cNvSpPr txBox="1"/>
      </xdr:nvSpPr>
      <xdr:spPr>
        <a:xfrm>
          <a:off x="13500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120666</xdr:rowOff>
    </xdr:from>
    <xdr:ext cx="405111" cy="259045"/>
    <xdr:sp macro="" textlink="">
      <xdr:nvSpPr>
        <xdr:cNvPr id="575" name="n_4aveValue【消防施設】&#10;有形固定資産減価償却率"/>
        <xdr:cNvSpPr txBox="1"/>
      </xdr:nvSpPr>
      <xdr:spPr>
        <a:xfrm>
          <a:off x="12611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116222</xdr:rowOff>
    </xdr:from>
    <xdr:ext cx="405111" cy="259045"/>
    <xdr:sp macro="" textlink="">
      <xdr:nvSpPr>
        <xdr:cNvPr id="576" name="n_1mainValue【消防施設】&#10;有形固定資産減価償却率"/>
        <xdr:cNvSpPr txBox="1"/>
      </xdr:nvSpPr>
      <xdr:spPr>
        <a:xfrm>
          <a:off x="152660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24782</xdr:rowOff>
    </xdr:from>
    <xdr:ext cx="405111" cy="259045"/>
    <xdr:sp macro="" textlink="">
      <xdr:nvSpPr>
        <xdr:cNvPr id="577" name="n_2mainValue【消防施設】&#10;有形固定資産減価償却率"/>
        <xdr:cNvSpPr txBox="1"/>
      </xdr:nvSpPr>
      <xdr:spPr>
        <a:xfrm>
          <a:off x="14389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95266</xdr:rowOff>
    </xdr:from>
    <xdr:ext cx="405111" cy="259045"/>
    <xdr:sp macro="" textlink="">
      <xdr:nvSpPr>
        <xdr:cNvPr id="578" name="n_3mainValue【消防施設】&#10;有形固定資産減価償却率"/>
        <xdr:cNvSpPr txBox="1"/>
      </xdr:nvSpPr>
      <xdr:spPr>
        <a:xfrm>
          <a:off x="13500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93363</xdr:rowOff>
    </xdr:from>
    <xdr:ext cx="405111" cy="259045"/>
    <xdr:sp macro="" textlink="">
      <xdr:nvSpPr>
        <xdr:cNvPr id="579" name="n_4mainValue【消防施設】&#10;有形固定資産減価償却率"/>
        <xdr:cNvSpPr txBox="1"/>
      </xdr:nvSpPr>
      <xdr:spPr>
        <a:xfrm>
          <a:off x="12611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0" name="直線コネクタ 5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1" name="テキスト ボックス 5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2" name="直線コネクタ 5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3" name="テキスト ボックス 5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4" name="直線コネクタ 5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5" name="テキスト ボックス 5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6" name="直線コネクタ 5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7" name="テキスト ボックス 5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120396</xdr:rowOff>
    </xdr:from>
    <xdr:to>
      <xdr:col>116</xdr:col>
      <xdr:colOff>62864</xdr:colOff>
      <xdr:row>86</xdr:row>
      <xdr:rowOff>33528</xdr:rowOff>
    </xdr:to>
    <xdr:cxnSp macro="">
      <xdr:nvCxnSpPr>
        <xdr:cNvPr id="601" name="直線コネクタ 600"/>
        <xdr:cNvCxnSpPr/>
      </xdr:nvCxnSpPr>
      <xdr:spPr>
        <a:xfrm flipV="1">
          <a:off x="22160864" y="1349349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02"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03" name="直線コネクタ 602"/>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67073</xdr:rowOff>
    </xdr:from>
    <xdr:ext cx="469744" cy="259045"/>
    <xdr:sp macro="" textlink="">
      <xdr:nvSpPr>
        <xdr:cNvPr id="604" name="【消防施設】&#10;一人当たり面積最大値テキスト"/>
        <xdr:cNvSpPr txBox="1"/>
      </xdr:nvSpPr>
      <xdr:spPr>
        <a:xfrm>
          <a:off x="22199600" y="1326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120396</xdr:rowOff>
    </xdr:from>
    <xdr:to>
      <xdr:col>116</xdr:col>
      <xdr:colOff>152400</xdr:colOff>
      <xdr:row>78</xdr:row>
      <xdr:rowOff>120396</xdr:rowOff>
    </xdr:to>
    <xdr:cxnSp macro="">
      <xdr:nvCxnSpPr>
        <xdr:cNvPr id="605" name="直線コネクタ 604"/>
        <xdr:cNvCxnSpPr/>
      </xdr:nvCxnSpPr>
      <xdr:spPr>
        <a:xfrm>
          <a:off x="22072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17035</xdr:rowOff>
    </xdr:from>
    <xdr:ext cx="469744" cy="259045"/>
    <xdr:sp macro="" textlink="">
      <xdr:nvSpPr>
        <xdr:cNvPr id="606" name="【消防施設】&#10;一人当たり面積平均値テキスト"/>
        <xdr:cNvSpPr txBox="1"/>
      </xdr:nvSpPr>
      <xdr:spPr>
        <a:xfrm>
          <a:off x="22199600" y="1424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607" name="フローチャート: 判断 606"/>
        <xdr:cNvSpPr/>
      </xdr:nvSpPr>
      <xdr:spPr>
        <a:xfrm>
          <a:off x="221107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608" name="フローチャート: 判断 607"/>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09" name="フローチャート: 判断 60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610" name="フローチャート: 判断 609"/>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106172</xdr:rowOff>
    </xdr:from>
    <xdr:to>
      <xdr:col>98</xdr:col>
      <xdr:colOff>38100</xdr:colOff>
      <xdr:row>85</xdr:row>
      <xdr:rowOff>36322</xdr:rowOff>
    </xdr:to>
    <xdr:sp macro="" textlink="">
      <xdr:nvSpPr>
        <xdr:cNvPr id="611" name="フローチャート: 判断 610"/>
        <xdr:cNvSpPr/>
      </xdr:nvSpPr>
      <xdr:spPr>
        <a:xfrm>
          <a:off x="18605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17" name="楕円 616"/>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618" name="【消防施設】&#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99313</xdr:rowOff>
    </xdr:from>
    <xdr:to>
      <xdr:col>112</xdr:col>
      <xdr:colOff>38100</xdr:colOff>
      <xdr:row>85</xdr:row>
      <xdr:rowOff>29463</xdr:rowOff>
    </xdr:to>
    <xdr:sp macro="" textlink="">
      <xdr:nvSpPr>
        <xdr:cNvPr id="619" name="楕円 618"/>
        <xdr:cNvSpPr/>
      </xdr:nvSpPr>
      <xdr:spPr>
        <a:xfrm>
          <a:off x="21272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150113</xdr:rowOff>
    </xdr:from>
    <xdr:to>
      <xdr:col>116</xdr:col>
      <xdr:colOff>63500</xdr:colOff>
      <xdr:row>84</xdr:row>
      <xdr:rowOff>152400</xdr:rowOff>
    </xdr:to>
    <xdr:cxnSp macro="">
      <xdr:nvCxnSpPr>
        <xdr:cNvPr id="620" name="直線コネクタ 619"/>
        <xdr:cNvCxnSpPr/>
      </xdr:nvCxnSpPr>
      <xdr:spPr>
        <a:xfrm>
          <a:off x="21323300" y="1455191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113030</xdr:rowOff>
    </xdr:from>
    <xdr:to>
      <xdr:col>107</xdr:col>
      <xdr:colOff>101600</xdr:colOff>
      <xdr:row>85</xdr:row>
      <xdr:rowOff>43180</xdr:rowOff>
    </xdr:to>
    <xdr:sp macro="" textlink="">
      <xdr:nvSpPr>
        <xdr:cNvPr id="621" name="楕円 620"/>
        <xdr:cNvSpPr/>
      </xdr:nvSpPr>
      <xdr:spPr>
        <a:xfrm>
          <a:off x="203835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150113</xdr:rowOff>
    </xdr:from>
    <xdr:to>
      <xdr:col>111</xdr:col>
      <xdr:colOff>177800</xdr:colOff>
      <xdr:row>84</xdr:row>
      <xdr:rowOff>163830</xdr:rowOff>
    </xdr:to>
    <xdr:cxnSp macro="">
      <xdr:nvCxnSpPr>
        <xdr:cNvPr id="622" name="直線コネクタ 621"/>
        <xdr:cNvCxnSpPr/>
      </xdr:nvCxnSpPr>
      <xdr:spPr>
        <a:xfrm flipV="1">
          <a:off x="20434300" y="1455191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117602</xdr:rowOff>
    </xdr:from>
    <xdr:to>
      <xdr:col>102</xdr:col>
      <xdr:colOff>165100</xdr:colOff>
      <xdr:row>85</xdr:row>
      <xdr:rowOff>47752</xdr:rowOff>
    </xdr:to>
    <xdr:sp macro="" textlink="">
      <xdr:nvSpPr>
        <xdr:cNvPr id="623" name="楕円 622"/>
        <xdr:cNvSpPr/>
      </xdr:nvSpPr>
      <xdr:spPr>
        <a:xfrm>
          <a:off x="19494500" y="1451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163830</xdr:rowOff>
    </xdr:from>
    <xdr:to>
      <xdr:col>107</xdr:col>
      <xdr:colOff>50800</xdr:colOff>
      <xdr:row>84</xdr:row>
      <xdr:rowOff>168402</xdr:rowOff>
    </xdr:to>
    <xdr:cxnSp macro="">
      <xdr:nvCxnSpPr>
        <xdr:cNvPr id="624" name="直線コネクタ 623"/>
        <xdr:cNvCxnSpPr/>
      </xdr:nvCxnSpPr>
      <xdr:spPr>
        <a:xfrm flipV="1">
          <a:off x="19545300" y="1456563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62737</xdr:rowOff>
    </xdr:from>
    <xdr:to>
      <xdr:col>98</xdr:col>
      <xdr:colOff>38100</xdr:colOff>
      <xdr:row>85</xdr:row>
      <xdr:rowOff>164337</xdr:rowOff>
    </xdr:to>
    <xdr:sp macro="" textlink="">
      <xdr:nvSpPr>
        <xdr:cNvPr id="625" name="楕円 624"/>
        <xdr:cNvSpPr/>
      </xdr:nvSpPr>
      <xdr:spPr>
        <a:xfrm>
          <a:off x="18605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168402</xdr:rowOff>
    </xdr:from>
    <xdr:to>
      <xdr:col>102</xdr:col>
      <xdr:colOff>114300</xdr:colOff>
      <xdr:row>85</xdr:row>
      <xdr:rowOff>113537</xdr:rowOff>
    </xdr:to>
    <xdr:cxnSp macro="">
      <xdr:nvCxnSpPr>
        <xdr:cNvPr id="626" name="直線コネクタ 625"/>
        <xdr:cNvCxnSpPr/>
      </xdr:nvCxnSpPr>
      <xdr:spPr>
        <a:xfrm flipV="1">
          <a:off x="18656300" y="14570202"/>
          <a:ext cx="889000" cy="11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627" name="n_1aveValue【消防施設】&#10;一人当たり面積"/>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628"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629" name="n_3aveValue【消防施設】&#10;一人当たり面積"/>
        <xdr:cNvSpPr txBox="1"/>
      </xdr:nvSpPr>
      <xdr:spPr>
        <a:xfrm>
          <a:off x="19310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52849</xdr:rowOff>
    </xdr:from>
    <xdr:ext cx="469744" cy="259045"/>
    <xdr:sp macro="" textlink="">
      <xdr:nvSpPr>
        <xdr:cNvPr id="630" name="n_4aveValue【消防施設】&#10;一人当たり面積"/>
        <xdr:cNvSpPr txBox="1"/>
      </xdr:nvSpPr>
      <xdr:spPr>
        <a:xfrm>
          <a:off x="18421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20590</xdr:rowOff>
    </xdr:from>
    <xdr:ext cx="469744" cy="259045"/>
    <xdr:sp macro="" textlink="">
      <xdr:nvSpPr>
        <xdr:cNvPr id="631" name="n_1mainValue【消防施設】&#10;一人当たり面積"/>
        <xdr:cNvSpPr txBox="1"/>
      </xdr:nvSpPr>
      <xdr:spPr>
        <a:xfrm>
          <a:off x="210757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34307</xdr:rowOff>
    </xdr:from>
    <xdr:ext cx="469744" cy="259045"/>
    <xdr:sp macro="" textlink="">
      <xdr:nvSpPr>
        <xdr:cNvPr id="632" name="n_2mainValue【消防施設】&#10;一人当たり面積"/>
        <xdr:cNvSpPr txBox="1"/>
      </xdr:nvSpPr>
      <xdr:spPr>
        <a:xfrm>
          <a:off x="20199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38879</xdr:rowOff>
    </xdr:from>
    <xdr:ext cx="469744" cy="259045"/>
    <xdr:sp macro="" textlink="">
      <xdr:nvSpPr>
        <xdr:cNvPr id="633" name="n_3mainValue【消防施設】&#10;一人当たり面積"/>
        <xdr:cNvSpPr txBox="1"/>
      </xdr:nvSpPr>
      <xdr:spPr>
        <a:xfrm>
          <a:off x="19310427" y="1461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155464</xdr:rowOff>
    </xdr:from>
    <xdr:ext cx="469744" cy="259045"/>
    <xdr:sp macro="" textlink="">
      <xdr:nvSpPr>
        <xdr:cNvPr id="634" name="n_4mainValue【消防施設】&#10;一人当たり面積"/>
        <xdr:cNvSpPr txBox="1"/>
      </xdr:nvSpPr>
      <xdr:spPr>
        <a:xfrm>
          <a:off x="18421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6" name="直線コネクタ 64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7" name="テキスト ボックス 64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8" name="直線コネクタ 64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9" name="テキスト ボックス 64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0" name="直線コネクタ 64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1" name="テキスト ボックス 65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2" name="直線コネクタ 65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3" name="テキスト ボックス 65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4" name="直線コネクタ 65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5" name="テキスト ボックス 654"/>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58" name="直線コネクタ 657"/>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59"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0" name="直線コネクタ 659"/>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1"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2" name="直線コネクタ 6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24147</xdr:rowOff>
    </xdr:from>
    <xdr:ext cx="405111" cy="259045"/>
    <xdr:sp macro="" textlink="">
      <xdr:nvSpPr>
        <xdr:cNvPr id="663" name="【庁舎】&#10;有形固定資産減価償却率平均値テキスト"/>
        <xdr:cNvSpPr txBox="1"/>
      </xdr:nvSpPr>
      <xdr:spPr>
        <a:xfrm>
          <a:off x="16357600" y="17683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1270</xdr:rowOff>
    </xdr:from>
    <xdr:to>
      <xdr:col>85</xdr:col>
      <xdr:colOff>177800</xdr:colOff>
      <xdr:row>104</xdr:row>
      <xdr:rowOff>102870</xdr:rowOff>
    </xdr:to>
    <xdr:sp macro="" textlink="">
      <xdr:nvSpPr>
        <xdr:cNvPr id="664" name="フローチャート: 判断 663"/>
        <xdr:cNvSpPr/>
      </xdr:nvSpPr>
      <xdr:spPr>
        <a:xfrm>
          <a:off x="16268700" y="1783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17780</xdr:rowOff>
    </xdr:from>
    <xdr:to>
      <xdr:col>81</xdr:col>
      <xdr:colOff>101600</xdr:colOff>
      <xdr:row>104</xdr:row>
      <xdr:rowOff>119380</xdr:rowOff>
    </xdr:to>
    <xdr:sp macro="" textlink="">
      <xdr:nvSpPr>
        <xdr:cNvPr id="665" name="フローチャート: 判断 664"/>
        <xdr:cNvSpPr/>
      </xdr:nvSpPr>
      <xdr:spPr>
        <a:xfrm>
          <a:off x="15430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44450</xdr:rowOff>
    </xdr:from>
    <xdr:to>
      <xdr:col>76</xdr:col>
      <xdr:colOff>165100</xdr:colOff>
      <xdr:row>104</xdr:row>
      <xdr:rowOff>146050</xdr:rowOff>
    </xdr:to>
    <xdr:sp macro="" textlink="">
      <xdr:nvSpPr>
        <xdr:cNvPr id="666" name="フローチャート: 判断 665"/>
        <xdr:cNvSpPr/>
      </xdr:nvSpPr>
      <xdr:spPr>
        <a:xfrm>
          <a:off x="14541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11430</xdr:rowOff>
    </xdr:from>
    <xdr:to>
      <xdr:col>72</xdr:col>
      <xdr:colOff>38100</xdr:colOff>
      <xdr:row>104</xdr:row>
      <xdr:rowOff>113030</xdr:rowOff>
    </xdr:to>
    <xdr:sp macro="" textlink="">
      <xdr:nvSpPr>
        <xdr:cNvPr id="667" name="フローチャート: 判断 666"/>
        <xdr:cNvSpPr/>
      </xdr:nvSpPr>
      <xdr:spPr>
        <a:xfrm>
          <a:off x="13652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124461</xdr:rowOff>
    </xdr:from>
    <xdr:to>
      <xdr:col>67</xdr:col>
      <xdr:colOff>101600</xdr:colOff>
      <xdr:row>104</xdr:row>
      <xdr:rowOff>54611</xdr:rowOff>
    </xdr:to>
    <xdr:sp macro="" textlink="">
      <xdr:nvSpPr>
        <xdr:cNvPr id="668" name="フローチャート: 判断 667"/>
        <xdr:cNvSpPr/>
      </xdr:nvSpPr>
      <xdr:spPr>
        <a:xfrm>
          <a:off x="12763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87630</xdr:rowOff>
    </xdr:from>
    <xdr:to>
      <xdr:col>85</xdr:col>
      <xdr:colOff>177800</xdr:colOff>
      <xdr:row>106</xdr:row>
      <xdr:rowOff>17780</xdr:rowOff>
    </xdr:to>
    <xdr:sp macro="" textlink="">
      <xdr:nvSpPr>
        <xdr:cNvPr id="674" name="楕円 673"/>
        <xdr:cNvSpPr/>
      </xdr:nvSpPr>
      <xdr:spPr>
        <a:xfrm>
          <a:off x="16268700" y="1808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66057</xdr:rowOff>
    </xdr:from>
    <xdr:ext cx="405111" cy="259045"/>
    <xdr:sp macro="" textlink="">
      <xdr:nvSpPr>
        <xdr:cNvPr id="675" name="【庁舎】&#10;有形固定資産減価償却率該当値テキスト"/>
        <xdr:cNvSpPr txBox="1"/>
      </xdr:nvSpPr>
      <xdr:spPr>
        <a:xfrm>
          <a:off x="16357600"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62230</xdr:rowOff>
    </xdr:from>
    <xdr:to>
      <xdr:col>81</xdr:col>
      <xdr:colOff>101600</xdr:colOff>
      <xdr:row>105</xdr:row>
      <xdr:rowOff>163830</xdr:rowOff>
    </xdr:to>
    <xdr:sp macro="" textlink="">
      <xdr:nvSpPr>
        <xdr:cNvPr id="676" name="楕円 675"/>
        <xdr:cNvSpPr/>
      </xdr:nvSpPr>
      <xdr:spPr>
        <a:xfrm>
          <a:off x="15430500" y="1806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113030</xdr:rowOff>
    </xdr:from>
    <xdr:to>
      <xdr:col>85</xdr:col>
      <xdr:colOff>127000</xdr:colOff>
      <xdr:row>105</xdr:row>
      <xdr:rowOff>138430</xdr:rowOff>
    </xdr:to>
    <xdr:cxnSp macro="">
      <xdr:nvCxnSpPr>
        <xdr:cNvPr id="677" name="直線コネクタ 676"/>
        <xdr:cNvCxnSpPr/>
      </xdr:nvCxnSpPr>
      <xdr:spPr>
        <a:xfrm>
          <a:off x="15481300" y="181152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35561</xdr:rowOff>
    </xdr:from>
    <xdr:to>
      <xdr:col>76</xdr:col>
      <xdr:colOff>165100</xdr:colOff>
      <xdr:row>105</xdr:row>
      <xdr:rowOff>137161</xdr:rowOff>
    </xdr:to>
    <xdr:sp macro="" textlink="">
      <xdr:nvSpPr>
        <xdr:cNvPr id="678" name="楕円 677"/>
        <xdr:cNvSpPr/>
      </xdr:nvSpPr>
      <xdr:spPr>
        <a:xfrm>
          <a:off x="14541500" y="1803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86361</xdr:rowOff>
    </xdr:from>
    <xdr:to>
      <xdr:col>81</xdr:col>
      <xdr:colOff>50800</xdr:colOff>
      <xdr:row>105</xdr:row>
      <xdr:rowOff>113030</xdr:rowOff>
    </xdr:to>
    <xdr:cxnSp macro="">
      <xdr:nvCxnSpPr>
        <xdr:cNvPr id="679" name="直線コネクタ 678"/>
        <xdr:cNvCxnSpPr/>
      </xdr:nvCxnSpPr>
      <xdr:spPr>
        <a:xfrm>
          <a:off x="14592300" y="180886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10161</xdr:rowOff>
    </xdr:from>
    <xdr:to>
      <xdr:col>72</xdr:col>
      <xdr:colOff>38100</xdr:colOff>
      <xdr:row>105</xdr:row>
      <xdr:rowOff>111761</xdr:rowOff>
    </xdr:to>
    <xdr:sp macro="" textlink="">
      <xdr:nvSpPr>
        <xdr:cNvPr id="680" name="楕円 679"/>
        <xdr:cNvSpPr/>
      </xdr:nvSpPr>
      <xdr:spPr>
        <a:xfrm>
          <a:off x="13652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60961</xdr:rowOff>
    </xdr:from>
    <xdr:to>
      <xdr:col>76</xdr:col>
      <xdr:colOff>114300</xdr:colOff>
      <xdr:row>105</xdr:row>
      <xdr:rowOff>86361</xdr:rowOff>
    </xdr:to>
    <xdr:cxnSp macro="">
      <xdr:nvCxnSpPr>
        <xdr:cNvPr id="681" name="直線コネクタ 680"/>
        <xdr:cNvCxnSpPr/>
      </xdr:nvCxnSpPr>
      <xdr:spPr>
        <a:xfrm>
          <a:off x="13703300" y="180632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154939</xdr:rowOff>
    </xdr:from>
    <xdr:to>
      <xdr:col>67</xdr:col>
      <xdr:colOff>101600</xdr:colOff>
      <xdr:row>105</xdr:row>
      <xdr:rowOff>85089</xdr:rowOff>
    </xdr:to>
    <xdr:sp macro="" textlink="">
      <xdr:nvSpPr>
        <xdr:cNvPr id="682" name="楕円 681"/>
        <xdr:cNvSpPr/>
      </xdr:nvSpPr>
      <xdr:spPr>
        <a:xfrm>
          <a:off x="12763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34289</xdr:rowOff>
    </xdr:from>
    <xdr:to>
      <xdr:col>71</xdr:col>
      <xdr:colOff>177800</xdr:colOff>
      <xdr:row>105</xdr:row>
      <xdr:rowOff>60961</xdr:rowOff>
    </xdr:to>
    <xdr:cxnSp macro="">
      <xdr:nvCxnSpPr>
        <xdr:cNvPr id="683" name="直線コネクタ 682"/>
        <xdr:cNvCxnSpPr/>
      </xdr:nvCxnSpPr>
      <xdr:spPr>
        <a:xfrm>
          <a:off x="12814300" y="180365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135907</xdr:rowOff>
    </xdr:from>
    <xdr:ext cx="405111" cy="259045"/>
    <xdr:sp macro="" textlink="">
      <xdr:nvSpPr>
        <xdr:cNvPr id="684" name="n_1ave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162577</xdr:rowOff>
    </xdr:from>
    <xdr:ext cx="405111" cy="259045"/>
    <xdr:sp macro="" textlink="">
      <xdr:nvSpPr>
        <xdr:cNvPr id="685" name="n_2aveValue【庁舎】&#10;有形固定資産減価償却率"/>
        <xdr:cNvSpPr txBox="1"/>
      </xdr:nvSpPr>
      <xdr:spPr>
        <a:xfrm>
          <a:off x="14389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129557</xdr:rowOff>
    </xdr:from>
    <xdr:ext cx="405111" cy="259045"/>
    <xdr:sp macro="" textlink="">
      <xdr:nvSpPr>
        <xdr:cNvPr id="686" name="n_3aveValue【庁舎】&#10;有形固定資産減価償却率"/>
        <xdr:cNvSpPr txBox="1"/>
      </xdr:nvSpPr>
      <xdr:spPr>
        <a:xfrm>
          <a:off x="135007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71138</xdr:rowOff>
    </xdr:from>
    <xdr:ext cx="405111" cy="259045"/>
    <xdr:sp macro="" textlink="">
      <xdr:nvSpPr>
        <xdr:cNvPr id="687" name="n_4aveValue【庁舎】&#10;有形固定資産減価償却率"/>
        <xdr:cNvSpPr txBox="1"/>
      </xdr:nvSpPr>
      <xdr:spPr>
        <a:xfrm>
          <a:off x="12611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154957</xdr:rowOff>
    </xdr:from>
    <xdr:ext cx="405111" cy="259045"/>
    <xdr:sp macro="" textlink="">
      <xdr:nvSpPr>
        <xdr:cNvPr id="688" name="n_1mainValue【庁舎】&#10;有形固定資産減価償却率"/>
        <xdr:cNvSpPr txBox="1"/>
      </xdr:nvSpPr>
      <xdr:spPr>
        <a:xfrm>
          <a:off x="15266044" y="18157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128288</xdr:rowOff>
    </xdr:from>
    <xdr:ext cx="405111" cy="259045"/>
    <xdr:sp macro="" textlink="">
      <xdr:nvSpPr>
        <xdr:cNvPr id="689" name="n_2mainValue【庁舎】&#10;有形固定資産減価償却率"/>
        <xdr:cNvSpPr txBox="1"/>
      </xdr:nvSpPr>
      <xdr:spPr>
        <a:xfrm>
          <a:off x="14389744" y="18130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102888</xdr:rowOff>
    </xdr:from>
    <xdr:ext cx="405111" cy="259045"/>
    <xdr:sp macro="" textlink="">
      <xdr:nvSpPr>
        <xdr:cNvPr id="690" name="n_3mainValue【庁舎】&#10;有形固定資産減価償却率"/>
        <xdr:cNvSpPr txBox="1"/>
      </xdr:nvSpPr>
      <xdr:spPr>
        <a:xfrm>
          <a:off x="13500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76216</xdr:rowOff>
    </xdr:from>
    <xdr:ext cx="405111" cy="259045"/>
    <xdr:sp macro="" textlink="">
      <xdr:nvSpPr>
        <xdr:cNvPr id="691" name="n_4mainValue【庁舎】&#10;有形固定資産減価償却率"/>
        <xdr:cNvSpPr txBox="1"/>
      </xdr:nvSpPr>
      <xdr:spPr>
        <a:xfrm>
          <a:off x="12611744"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2" name="直線コネクタ 70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3" name="テキスト ボックス 70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4" name="直線コネクタ 70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5" name="テキスト ボックス 70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6" name="直線コネクタ 70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7" name="テキスト ボックス 70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8" name="直線コネクタ 70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9" name="テキスト ボックス 70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0" name="直線コネクタ 70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1" name="テキスト ボックス 71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170180</xdr:rowOff>
    </xdr:from>
    <xdr:to>
      <xdr:col>116</xdr:col>
      <xdr:colOff>62864</xdr:colOff>
      <xdr:row>108</xdr:row>
      <xdr:rowOff>22861</xdr:rowOff>
    </xdr:to>
    <xdr:cxnSp macro="">
      <xdr:nvCxnSpPr>
        <xdr:cNvPr id="715" name="直線コネクタ 714"/>
        <xdr:cNvCxnSpPr/>
      </xdr:nvCxnSpPr>
      <xdr:spPr>
        <a:xfrm flipV="1">
          <a:off x="22160864" y="17143730"/>
          <a:ext cx="0" cy="1395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26688</xdr:rowOff>
    </xdr:from>
    <xdr:ext cx="469744" cy="259045"/>
    <xdr:sp macro="" textlink="">
      <xdr:nvSpPr>
        <xdr:cNvPr id="716" name="【庁舎】&#10;一人当たり面積最小値テキスト"/>
        <xdr:cNvSpPr txBox="1"/>
      </xdr:nvSpPr>
      <xdr:spPr>
        <a:xfrm>
          <a:off x="22199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22861</xdr:rowOff>
    </xdr:from>
    <xdr:to>
      <xdr:col>116</xdr:col>
      <xdr:colOff>152400</xdr:colOff>
      <xdr:row>108</xdr:row>
      <xdr:rowOff>22861</xdr:rowOff>
    </xdr:to>
    <xdr:cxnSp macro="">
      <xdr:nvCxnSpPr>
        <xdr:cNvPr id="717" name="直線コネクタ 716"/>
        <xdr:cNvCxnSpPr/>
      </xdr:nvCxnSpPr>
      <xdr:spPr>
        <a:xfrm>
          <a:off x="22072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116857</xdr:rowOff>
    </xdr:from>
    <xdr:ext cx="469744" cy="259045"/>
    <xdr:sp macro="" textlink="">
      <xdr:nvSpPr>
        <xdr:cNvPr id="718" name="【庁舎】&#10;一人当たり面積最大値テキスト"/>
        <xdr:cNvSpPr txBox="1"/>
      </xdr:nvSpPr>
      <xdr:spPr>
        <a:xfrm>
          <a:off x="22199600" y="169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170180</xdr:rowOff>
    </xdr:from>
    <xdr:to>
      <xdr:col>116</xdr:col>
      <xdr:colOff>152400</xdr:colOff>
      <xdr:row>99</xdr:row>
      <xdr:rowOff>170180</xdr:rowOff>
    </xdr:to>
    <xdr:cxnSp macro="">
      <xdr:nvCxnSpPr>
        <xdr:cNvPr id="719" name="直線コネクタ 718"/>
        <xdr:cNvCxnSpPr/>
      </xdr:nvCxnSpPr>
      <xdr:spPr>
        <a:xfrm>
          <a:off x="22072600" y="171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90188</xdr:rowOff>
    </xdr:from>
    <xdr:ext cx="469744" cy="259045"/>
    <xdr:sp macro="" textlink="">
      <xdr:nvSpPr>
        <xdr:cNvPr id="720" name="【庁舎】&#10;一人当たり面積平均値テキスト"/>
        <xdr:cNvSpPr txBox="1"/>
      </xdr:nvSpPr>
      <xdr:spPr>
        <a:xfrm>
          <a:off x="22199600" y="1809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111761</xdr:rowOff>
    </xdr:from>
    <xdr:to>
      <xdr:col>116</xdr:col>
      <xdr:colOff>114300</xdr:colOff>
      <xdr:row>106</xdr:row>
      <xdr:rowOff>41911</xdr:rowOff>
    </xdr:to>
    <xdr:sp macro="" textlink="">
      <xdr:nvSpPr>
        <xdr:cNvPr id="721" name="フローチャート: 判断 720"/>
        <xdr:cNvSpPr/>
      </xdr:nvSpPr>
      <xdr:spPr>
        <a:xfrm>
          <a:off x="22110700" y="1811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722" name="フローチャート: 判断 721"/>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140970</xdr:rowOff>
    </xdr:from>
    <xdr:to>
      <xdr:col>107</xdr:col>
      <xdr:colOff>101600</xdr:colOff>
      <xdr:row>106</xdr:row>
      <xdr:rowOff>71120</xdr:rowOff>
    </xdr:to>
    <xdr:sp macro="" textlink="">
      <xdr:nvSpPr>
        <xdr:cNvPr id="723" name="フローチャート: 判断 722"/>
        <xdr:cNvSpPr/>
      </xdr:nvSpPr>
      <xdr:spPr>
        <a:xfrm>
          <a:off x="20383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114300</xdr:rowOff>
    </xdr:from>
    <xdr:to>
      <xdr:col>102</xdr:col>
      <xdr:colOff>165100</xdr:colOff>
      <xdr:row>106</xdr:row>
      <xdr:rowOff>44450</xdr:rowOff>
    </xdr:to>
    <xdr:sp macro="" textlink="">
      <xdr:nvSpPr>
        <xdr:cNvPr id="724" name="フローチャート: 判断 723"/>
        <xdr:cNvSpPr/>
      </xdr:nvSpPr>
      <xdr:spPr>
        <a:xfrm>
          <a:off x="19494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1270</xdr:rowOff>
    </xdr:from>
    <xdr:to>
      <xdr:col>98</xdr:col>
      <xdr:colOff>38100</xdr:colOff>
      <xdr:row>106</xdr:row>
      <xdr:rowOff>102870</xdr:rowOff>
    </xdr:to>
    <xdr:sp macro="" textlink="">
      <xdr:nvSpPr>
        <xdr:cNvPr id="725" name="フローチャート: 判断 724"/>
        <xdr:cNvSpPr/>
      </xdr:nvSpPr>
      <xdr:spPr>
        <a:xfrm>
          <a:off x="18605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21589</xdr:rowOff>
    </xdr:from>
    <xdr:to>
      <xdr:col>116</xdr:col>
      <xdr:colOff>114300</xdr:colOff>
      <xdr:row>105</xdr:row>
      <xdr:rowOff>123189</xdr:rowOff>
    </xdr:to>
    <xdr:sp macro="" textlink="">
      <xdr:nvSpPr>
        <xdr:cNvPr id="731" name="楕円 730"/>
        <xdr:cNvSpPr/>
      </xdr:nvSpPr>
      <xdr:spPr>
        <a:xfrm>
          <a:off x="22110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44466</xdr:rowOff>
    </xdr:from>
    <xdr:ext cx="469744" cy="259045"/>
    <xdr:sp macro="" textlink="">
      <xdr:nvSpPr>
        <xdr:cNvPr id="732" name="【庁舎】&#10;一人当たり面積該当値テキスト"/>
        <xdr:cNvSpPr txBox="1"/>
      </xdr:nvSpPr>
      <xdr:spPr>
        <a:xfrm>
          <a:off x="22199600" y="1787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36830</xdr:rowOff>
    </xdr:from>
    <xdr:to>
      <xdr:col>112</xdr:col>
      <xdr:colOff>38100</xdr:colOff>
      <xdr:row>105</xdr:row>
      <xdr:rowOff>138430</xdr:rowOff>
    </xdr:to>
    <xdr:sp macro="" textlink="">
      <xdr:nvSpPr>
        <xdr:cNvPr id="733" name="楕円 732"/>
        <xdr:cNvSpPr/>
      </xdr:nvSpPr>
      <xdr:spPr>
        <a:xfrm>
          <a:off x="21272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72389</xdr:rowOff>
    </xdr:from>
    <xdr:to>
      <xdr:col>116</xdr:col>
      <xdr:colOff>63500</xdr:colOff>
      <xdr:row>105</xdr:row>
      <xdr:rowOff>87630</xdr:rowOff>
    </xdr:to>
    <xdr:cxnSp macro="">
      <xdr:nvCxnSpPr>
        <xdr:cNvPr id="734" name="直線コネクタ 733"/>
        <xdr:cNvCxnSpPr/>
      </xdr:nvCxnSpPr>
      <xdr:spPr>
        <a:xfrm flipV="1">
          <a:off x="21323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45720</xdr:rowOff>
    </xdr:from>
    <xdr:to>
      <xdr:col>107</xdr:col>
      <xdr:colOff>101600</xdr:colOff>
      <xdr:row>105</xdr:row>
      <xdr:rowOff>147320</xdr:rowOff>
    </xdr:to>
    <xdr:sp macro="" textlink="">
      <xdr:nvSpPr>
        <xdr:cNvPr id="735" name="楕円 734"/>
        <xdr:cNvSpPr/>
      </xdr:nvSpPr>
      <xdr:spPr>
        <a:xfrm>
          <a:off x="20383500" y="1804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87630</xdr:rowOff>
    </xdr:from>
    <xdr:to>
      <xdr:col>111</xdr:col>
      <xdr:colOff>177800</xdr:colOff>
      <xdr:row>105</xdr:row>
      <xdr:rowOff>96520</xdr:rowOff>
    </xdr:to>
    <xdr:cxnSp macro="">
      <xdr:nvCxnSpPr>
        <xdr:cNvPr id="736" name="直線コネクタ 735"/>
        <xdr:cNvCxnSpPr/>
      </xdr:nvCxnSpPr>
      <xdr:spPr>
        <a:xfrm flipV="1">
          <a:off x="20434300" y="18089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53339</xdr:rowOff>
    </xdr:from>
    <xdr:to>
      <xdr:col>102</xdr:col>
      <xdr:colOff>165100</xdr:colOff>
      <xdr:row>105</xdr:row>
      <xdr:rowOff>154939</xdr:rowOff>
    </xdr:to>
    <xdr:sp macro="" textlink="">
      <xdr:nvSpPr>
        <xdr:cNvPr id="737" name="楕円 736"/>
        <xdr:cNvSpPr/>
      </xdr:nvSpPr>
      <xdr:spPr>
        <a:xfrm>
          <a:off x="19494500" y="1805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96520</xdr:rowOff>
    </xdr:from>
    <xdr:to>
      <xdr:col>107</xdr:col>
      <xdr:colOff>50800</xdr:colOff>
      <xdr:row>105</xdr:row>
      <xdr:rowOff>104139</xdr:rowOff>
    </xdr:to>
    <xdr:cxnSp macro="">
      <xdr:nvCxnSpPr>
        <xdr:cNvPr id="738" name="直線コネクタ 737"/>
        <xdr:cNvCxnSpPr/>
      </xdr:nvCxnSpPr>
      <xdr:spPr>
        <a:xfrm flipV="1">
          <a:off x="19545300" y="18098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58420</xdr:rowOff>
    </xdr:from>
    <xdr:to>
      <xdr:col>98</xdr:col>
      <xdr:colOff>38100</xdr:colOff>
      <xdr:row>105</xdr:row>
      <xdr:rowOff>160020</xdr:rowOff>
    </xdr:to>
    <xdr:sp macro="" textlink="">
      <xdr:nvSpPr>
        <xdr:cNvPr id="739" name="楕円 738"/>
        <xdr:cNvSpPr/>
      </xdr:nvSpPr>
      <xdr:spPr>
        <a:xfrm>
          <a:off x="18605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104139</xdr:rowOff>
    </xdr:from>
    <xdr:to>
      <xdr:col>102</xdr:col>
      <xdr:colOff>114300</xdr:colOff>
      <xdr:row>105</xdr:row>
      <xdr:rowOff>109220</xdr:rowOff>
    </xdr:to>
    <xdr:cxnSp macro="">
      <xdr:nvCxnSpPr>
        <xdr:cNvPr id="740" name="直線コネクタ 739"/>
        <xdr:cNvCxnSpPr/>
      </xdr:nvCxnSpPr>
      <xdr:spPr>
        <a:xfrm flipV="1">
          <a:off x="18656300" y="181063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26688</xdr:rowOff>
    </xdr:from>
    <xdr:ext cx="469744" cy="259045"/>
    <xdr:sp macro="" textlink="">
      <xdr:nvSpPr>
        <xdr:cNvPr id="741" name="n_1ave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62247</xdr:rowOff>
    </xdr:from>
    <xdr:ext cx="469744" cy="259045"/>
    <xdr:sp macro="" textlink="">
      <xdr:nvSpPr>
        <xdr:cNvPr id="742" name="n_2aveValue【庁舎】&#10;一人当たり面積"/>
        <xdr:cNvSpPr txBox="1"/>
      </xdr:nvSpPr>
      <xdr:spPr>
        <a:xfrm>
          <a:off x="201994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35577</xdr:rowOff>
    </xdr:from>
    <xdr:ext cx="469744" cy="259045"/>
    <xdr:sp macro="" textlink="">
      <xdr:nvSpPr>
        <xdr:cNvPr id="743" name="n_3aveValue【庁舎】&#10;一人当たり面積"/>
        <xdr:cNvSpPr txBox="1"/>
      </xdr:nvSpPr>
      <xdr:spPr>
        <a:xfrm>
          <a:off x="19310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93997</xdr:rowOff>
    </xdr:from>
    <xdr:ext cx="469744" cy="259045"/>
    <xdr:sp macro="" textlink="">
      <xdr:nvSpPr>
        <xdr:cNvPr id="744" name="n_4aveValue【庁舎】&#10;一人当たり面積"/>
        <xdr:cNvSpPr txBox="1"/>
      </xdr:nvSpPr>
      <xdr:spPr>
        <a:xfrm>
          <a:off x="18421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154957</xdr:rowOff>
    </xdr:from>
    <xdr:ext cx="469744" cy="259045"/>
    <xdr:sp macro="" textlink="">
      <xdr:nvSpPr>
        <xdr:cNvPr id="745" name="n_1mainValue【庁舎】&#10;一人当たり面積"/>
        <xdr:cNvSpPr txBox="1"/>
      </xdr:nvSpPr>
      <xdr:spPr>
        <a:xfrm>
          <a:off x="21075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163847</xdr:rowOff>
    </xdr:from>
    <xdr:ext cx="469744" cy="259045"/>
    <xdr:sp macro="" textlink="">
      <xdr:nvSpPr>
        <xdr:cNvPr id="746" name="n_2mainValue【庁舎】&#10;一人当たり面積"/>
        <xdr:cNvSpPr txBox="1"/>
      </xdr:nvSpPr>
      <xdr:spPr>
        <a:xfrm>
          <a:off x="20199427" y="1782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xdr:rowOff>
    </xdr:from>
    <xdr:ext cx="469744" cy="259045"/>
    <xdr:sp macro="" textlink="">
      <xdr:nvSpPr>
        <xdr:cNvPr id="747" name="n_3mainValue【庁舎】&#10;一人当たり面積"/>
        <xdr:cNvSpPr txBox="1"/>
      </xdr:nvSpPr>
      <xdr:spPr>
        <a:xfrm>
          <a:off x="19310427" y="1783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5097</xdr:rowOff>
    </xdr:from>
    <xdr:ext cx="469744" cy="259045"/>
    <xdr:sp macro="" textlink="">
      <xdr:nvSpPr>
        <xdr:cNvPr id="748" name="n_4mainValue【庁舎】&#10;一人当たり面積"/>
        <xdr:cNvSpPr txBox="1"/>
      </xdr:nvSpPr>
      <xdr:spPr>
        <a:xfrm>
          <a:off x="18421427" y="1783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１．有形固定資産減価償却率は、一般廃棄物処理施設を除く施設が類似団体内平均、宮城県平均及び全国平均を上回る高い水準にある。特に比率が高い体育館・プールについては、町民体育館が昭和</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年度に建築されており、財務省令で定める耐用年数を超過しているが、施設運営及び住民サービスに影響が生じないよう、施設の点検及び老朽箇所等の修繕を行いながら施設の維持管理を行っている。</a:t>
          </a:r>
        </a:p>
        <a:p>
          <a:r>
            <a:rPr lang="ja-JP" altLang="ja-JP" sz="1100">
              <a:solidFill>
                <a:schemeClr val="dk1"/>
              </a:solidFill>
              <a:effectLst/>
              <a:latin typeface="+mn-lt"/>
              <a:ea typeface="+mn-ea"/>
              <a:cs typeface="+mn-cs"/>
            </a:rPr>
            <a:t>２．人口が減少傾向にあることから、一人当たり面積等が増加傾向にあり、体育館・プール、保健センター及び消防施設が類似団体内平均を下回っているものの、その他の施設は類似団体内平均、宮城県平均及び全国平均を上回る高い水準にある。</a:t>
          </a:r>
        </a:p>
        <a:p>
          <a:r>
            <a:rPr lang="ja-JP" altLang="ja-JP" sz="1100">
              <a:solidFill>
                <a:schemeClr val="dk1"/>
              </a:solidFill>
              <a:effectLst/>
              <a:latin typeface="+mn-lt"/>
              <a:ea typeface="+mn-ea"/>
              <a:cs typeface="+mn-cs"/>
            </a:rPr>
            <a:t>３．保有する施設の</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割以上が一般的に大規模改修が必要となる築</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年を経過しており、一人当たり面積等が類似団体内平均、宮城県平均及び全国平均を上回る施設が多く、維持補修費も年々増加傾向にあることから、平成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年度に策定した公共施設等総合管理計画（令和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年度改訂予定）及び令和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年度に策定した個別施設計画に基づいた施設の維持管理、施設の集約化や除却に向けた検討を進め、老朽化対策に取り組んでいく。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新増築家屋の増加による固定資産税（家屋分）の増加や自動車税及び軽自動車税減収補てんに係る地方特例交付金の増加となったが、町内企業の工場閉鎖や業績不振等による市町村民税法人税割の減少や自動車取得税及び地方消費税交付金の影響により基準財政収入額が減少した。しかし、単位費用の増等により社会福祉費、教育費、その他教育費及び農業行政費が増加したほか、公共災害普及事業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元金償還開始に伴う災害復旧費の増の影響も大きく需要額が増加したことから､財政力指数は前年度比同ポイントだった｡依然として類似団体平均と比べて低い水準であることから､引き続き町税等の収納対策強化に取り組み､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63077</xdr:rowOff>
    </xdr:to>
    <xdr:cxnSp macro="">
      <xdr:nvCxnSpPr>
        <xdr:cNvPr id="68" name="直線コネクタ 67"/>
        <xdr:cNvCxnSpPr/>
      </xdr:nvCxnSpPr>
      <xdr:spPr>
        <a:xfrm>
          <a:off x="4114800" y="743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63077</xdr:rowOff>
    </xdr:to>
    <xdr:cxnSp macro="">
      <xdr:nvCxnSpPr>
        <xdr:cNvPr id="71" name="直線コネクタ 70"/>
        <xdr:cNvCxnSpPr/>
      </xdr:nvCxnSpPr>
      <xdr:spPr>
        <a:xfrm>
          <a:off x="3225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71120</xdr:rowOff>
    </xdr:to>
    <xdr:cxnSp macro="">
      <xdr:nvCxnSpPr>
        <xdr:cNvPr id="74" name="直線コネクタ 73"/>
        <xdr:cNvCxnSpPr/>
      </xdr:nvCxnSpPr>
      <xdr:spPr>
        <a:xfrm flipV="1">
          <a:off x="2336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79163</xdr:rowOff>
    </xdr:to>
    <xdr:cxnSp macro="">
      <xdr:nvCxnSpPr>
        <xdr:cNvPr id="77" name="直線コネクタ 76"/>
        <xdr:cNvCxnSpPr/>
      </xdr:nvCxnSpPr>
      <xdr:spPr>
        <a:xfrm flipV="1">
          <a:off x="1447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28363</xdr:rowOff>
    </xdr:from>
    <xdr:to>
      <xdr:col>7</xdr:col>
      <xdr:colOff>31750</xdr:colOff>
      <xdr:row>43</xdr:row>
      <xdr:rowOff>129963</xdr:rowOff>
    </xdr:to>
    <xdr:sp macro="" textlink="">
      <xdr:nvSpPr>
        <xdr:cNvPr id="95" name="楕円 94"/>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114740</xdr:rowOff>
    </xdr:from>
    <xdr:ext cx="762000" cy="259045"/>
    <xdr:sp macro="" textlink="">
      <xdr:nvSpPr>
        <xdr:cNvPr id="96" name="テキスト ボックス 95"/>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分子となる経常経費に充当する一般財源は、人件費が前年度同比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4,704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千円の減となったが、物件費が前年度同比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39,453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20,178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千円）の増となった。分母となる経常一般財源については、地方税は前年度比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9,279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千円減となったが、普通交付税が前年度比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54,461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15,478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千円）の増となったことから、経常収支比率は前年度比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xdr:cNvCxnSpPr/>
      </xdr:nvCxnSpPr>
      <xdr:spPr>
        <a:xfrm>
          <a:off x="4114800" y="1118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36830</xdr:rowOff>
    </xdr:to>
    <xdr:cxnSp macro="">
      <xdr:nvCxnSpPr>
        <xdr:cNvPr id="134" name="直線コネクタ 133"/>
        <xdr:cNvCxnSpPr/>
      </xdr:nvCxnSpPr>
      <xdr:spPr>
        <a:xfrm>
          <a:off x="3225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64</xdr:row>
      <xdr:rowOff>143933</xdr:rowOff>
    </xdr:to>
    <xdr:cxnSp macro="">
      <xdr:nvCxnSpPr>
        <xdr:cNvPr id="137" name="直線コネクタ 136"/>
        <xdr:cNvCxnSpPr/>
      </xdr:nvCxnSpPr>
      <xdr:spPr>
        <a:xfrm>
          <a:off x="2336800" y="1111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143933</xdr:rowOff>
    </xdr:to>
    <xdr:cxnSp macro="">
      <xdr:nvCxnSpPr>
        <xdr:cNvPr id="140" name="直線コネクタ 139"/>
        <xdr:cNvCxnSpPr/>
      </xdr:nvCxnSpPr>
      <xdr:spPr>
        <a:xfrm>
          <a:off x="1447800" y="1103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1" name="財政構造の弾力性該当値テキスト"/>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2" name="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4" name="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6" name="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8" name="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％の増になったことから､人口</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類似団体平均を上回る水準であることから､引き続き適正な定員管理による職員人件費の圧縮に加え､公共施設等総合管理計画に基づく施設総量の適正化等により､物件費や維持補修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81291</xdr:rowOff>
    </xdr:from>
    <xdr:to>
      <xdr:col>23</xdr:col>
      <xdr:colOff>133350</xdr:colOff>
      <xdr:row>82</xdr:row>
      <xdr:rowOff>117587</xdr:rowOff>
    </xdr:to>
    <xdr:cxnSp macro="">
      <xdr:nvCxnSpPr>
        <xdr:cNvPr id="194" name="直線コネクタ 193"/>
        <xdr:cNvCxnSpPr/>
      </xdr:nvCxnSpPr>
      <xdr:spPr>
        <a:xfrm>
          <a:off x="4114800" y="14140191"/>
          <a:ext cx="8382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45797</xdr:rowOff>
    </xdr:from>
    <xdr:to>
      <xdr:col>19</xdr:col>
      <xdr:colOff>133350</xdr:colOff>
      <xdr:row>82</xdr:row>
      <xdr:rowOff>81291</xdr:rowOff>
    </xdr:to>
    <xdr:cxnSp macro="">
      <xdr:nvCxnSpPr>
        <xdr:cNvPr id="197" name="直線コネクタ 196"/>
        <xdr:cNvCxnSpPr/>
      </xdr:nvCxnSpPr>
      <xdr:spPr>
        <a:xfrm>
          <a:off x="3225800" y="14104697"/>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19889</xdr:rowOff>
    </xdr:from>
    <xdr:to>
      <xdr:col>15</xdr:col>
      <xdr:colOff>82550</xdr:colOff>
      <xdr:row>82</xdr:row>
      <xdr:rowOff>45797</xdr:rowOff>
    </xdr:to>
    <xdr:cxnSp macro="">
      <xdr:nvCxnSpPr>
        <xdr:cNvPr id="200" name="直線コネクタ 199"/>
        <xdr:cNvCxnSpPr/>
      </xdr:nvCxnSpPr>
      <xdr:spPr>
        <a:xfrm>
          <a:off x="2336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19889</xdr:rowOff>
    </xdr:from>
    <xdr:to>
      <xdr:col>11</xdr:col>
      <xdr:colOff>31750</xdr:colOff>
      <xdr:row>82</xdr:row>
      <xdr:rowOff>39450</xdr:rowOff>
    </xdr:to>
    <xdr:cxnSp macro="">
      <xdr:nvCxnSpPr>
        <xdr:cNvPr id="203" name="直線コネクタ 202"/>
        <xdr:cNvCxnSpPr/>
      </xdr:nvCxnSpPr>
      <xdr:spPr>
        <a:xfrm flipV="1">
          <a:off x="1447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66787</xdr:rowOff>
    </xdr:from>
    <xdr:to>
      <xdr:col>23</xdr:col>
      <xdr:colOff>184150</xdr:colOff>
      <xdr:row>82</xdr:row>
      <xdr:rowOff>168387</xdr:rowOff>
    </xdr:to>
    <xdr:sp macro="" textlink="">
      <xdr:nvSpPr>
        <xdr:cNvPr id="213" name="楕円 212"/>
        <xdr:cNvSpPr/>
      </xdr:nvSpPr>
      <xdr:spPr>
        <a:xfrm>
          <a:off x="4902200" y="14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38864</xdr:rowOff>
    </xdr:from>
    <xdr:ext cx="762000" cy="259045"/>
    <xdr:sp macro="" textlink="">
      <xdr:nvSpPr>
        <xdr:cNvPr id="214" name="人件費・物件費等の状況該当値テキスト"/>
        <xdr:cNvSpPr txBox="1"/>
      </xdr:nvSpPr>
      <xdr:spPr>
        <a:xfrm>
          <a:off x="5041900" y="140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30491</xdr:rowOff>
    </xdr:from>
    <xdr:to>
      <xdr:col>19</xdr:col>
      <xdr:colOff>184150</xdr:colOff>
      <xdr:row>82</xdr:row>
      <xdr:rowOff>132091</xdr:rowOff>
    </xdr:to>
    <xdr:sp macro="" textlink="">
      <xdr:nvSpPr>
        <xdr:cNvPr id="215" name="楕円 214"/>
        <xdr:cNvSpPr/>
      </xdr:nvSpPr>
      <xdr:spPr>
        <a:xfrm>
          <a:off x="40640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116868</xdr:rowOff>
    </xdr:from>
    <xdr:ext cx="736600" cy="259045"/>
    <xdr:sp macro="" textlink="">
      <xdr:nvSpPr>
        <xdr:cNvPr id="216" name="テキスト ボックス 215"/>
        <xdr:cNvSpPr txBox="1"/>
      </xdr:nvSpPr>
      <xdr:spPr>
        <a:xfrm>
          <a:off x="3733800" y="1417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166447</xdr:rowOff>
    </xdr:from>
    <xdr:to>
      <xdr:col>15</xdr:col>
      <xdr:colOff>133350</xdr:colOff>
      <xdr:row>82</xdr:row>
      <xdr:rowOff>96597</xdr:rowOff>
    </xdr:to>
    <xdr:sp macro="" textlink="">
      <xdr:nvSpPr>
        <xdr:cNvPr id="217" name="楕円 216"/>
        <xdr:cNvSpPr/>
      </xdr:nvSpPr>
      <xdr:spPr>
        <a:xfrm>
          <a:off x="3175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81374</xdr:rowOff>
    </xdr:from>
    <xdr:ext cx="762000" cy="259045"/>
    <xdr:sp macro="" textlink="">
      <xdr:nvSpPr>
        <xdr:cNvPr id="218" name="テキスト ボックス 217"/>
        <xdr:cNvSpPr txBox="1"/>
      </xdr:nvSpPr>
      <xdr:spPr>
        <a:xfrm>
          <a:off x="2844800" y="141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140539</xdr:rowOff>
    </xdr:from>
    <xdr:to>
      <xdr:col>11</xdr:col>
      <xdr:colOff>82550</xdr:colOff>
      <xdr:row>82</xdr:row>
      <xdr:rowOff>70689</xdr:rowOff>
    </xdr:to>
    <xdr:sp macro="" textlink="">
      <xdr:nvSpPr>
        <xdr:cNvPr id="219" name="楕円 218"/>
        <xdr:cNvSpPr/>
      </xdr:nvSpPr>
      <xdr:spPr>
        <a:xfrm>
          <a:off x="2286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80866</xdr:rowOff>
    </xdr:from>
    <xdr:ext cx="762000" cy="259045"/>
    <xdr:sp macro="" textlink="">
      <xdr:nvSpPr>
        <xdr:cNvPr id="220" name="テキスト ボックス 219"/>
        <xdr:cNvSpPr txBox="1"/>
      </xdr:nvSpPr>
      <xdr:spPr>
        <a:xfrm>
          <a:off x="1955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160100</xdr:rowOff>
    </xdr:from>
    <xdr:to>
      <xdr:col>7</xdr:col>
      <xdr:colOff>31750</xdr:colOff>
      <xdr:row>82</xdr:row>
      <xdr:rowOff>90250</xdr:rowOff>
    </xdr:to>
    <xdr:sp macro="" textlink="">
      <xdr:nvSpPr>
        <xdr:cNvPr id="221" name="楕円 220"/>
        <xdr:cNvSpPr/>
      </xdr:nvSpPr>
      <xdr:spPr>
        <a:xfrm>
          <a:off x="1397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100427</xdr:rowOff>
    </xdr:from>
    <xdr:ext cx="762000" cy="259045"/>
    <xdr:sp macro="" textlink="">
      <xdr:nvSpPr>
        <xdr:cNvPr id="222" name="テキスト ボックス 221"/>
        <xdr:cNvSpPr txBox="1"/>
      </xdr:nvSpPr>
      <xdr:spPr>
        <a:xfrm>
          <a:off x="1066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ポイント減となった。依然として類似団体平均と比べて低い水準にあることから、引き続き給与の適正化に努める。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85</xdr:row>
      <xdr:rowOff>146655</xdr:rowOff>
    </xdr:to>
    <xdr:cxnSp macro="">
      <xdr:nvCxnSpPr>
        <xdr:cNvPr id="258" name="直線コネクタ 257"/>
        <xdr:cNvCxnSpPr/>
      </xdr:nvCxnSpPr>
      <xdr:spPr>
        <a:xfrm flipV="1">
          <a:off x="16179800" y="14398171"/>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146655</xdr:rowOff>
    </xdr:to>
    <xdr:cxnSp macro="">
      <xdr:nvCxnSpPr>
        <xdr:cNvPr id="261" name="直線コネクタ 260"/>
        <xdr:cNvCxnSpPr/>
      </xdr:nvCxnSpPr>
      <xdr:spPr>
        <a:xfrm>
          <a:off x="15290800" y="1460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4" name="直線コネクタ 263"/>
        <xdr:cNvCxnSpPr/>
      </xdr:nvCxnSpPr>
      <xdr:spPr>
        <a:xfrm flipV="1">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67" name="直線コネクタ 266"/>
        <xdr:cNvCxnSpPr/>
      </xdr:nvCxnSpPr>
      <xdr:spPr>
        <a:xfrm>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7" name="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9" name="楕円 278"/>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0" name="テキスト ボックス 279"/>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4" name="テキスト ボックス 28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令和元年度は、退職者数に対して新規採用職員数を抑制したことから、前年度より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％減となった。依然として類似団体平均と比べて高い水準にあることから、引き続き適正な定員管理に努める。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120184</xdr:rowOff>
    </xdr:from>
    <xdr:to>
      <xdr:col>81</xdr:col>
      <xdr:colOff>44450</xdr:colOff>
      <xdr:row>61</xdr:row>
      <xdr:rowOff>145923</xdr:rowOff>
    </xdr:to>
    <xdr:cxnSp macro="">
      <xdr:nvCxnSpPr>
        <xdr:cNvPr id="321" name="直線コネクタ 320"/>
        <xdr:cNvCxnSpPr/>
      </xdr:nvCxnSpPr>
      <xdr:spPr>
        <a:xfrm flipV="1">
          <a:off x="16179800" y="10578634"/>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166031</xdr:rowOff>
    </xdr:to>
    <xdr:cxnSp macro="">
      <xdr:nvCxnSpPr>
        <xdr:cNvPr id="324" name="直線コネクタ 323"/>
        <xdr:cNvCxnSpPr/>
      </xdr:nvCxnSpPr>
      <xdr:spPr>
        <a:xfrm flipV="1">
          <a:off x="15290800" y="106043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130641</xdr:rowOff>
    </xdr:from>
    <xdr:to>
      <xdr:col>72</xdr:col>
      <xdr:colOff>203200</xdr:colOff>
      <xdr:row>61</xdr:row>
      <xdr:rowOff>166031</xdr:rowOff>
    </xdr:to>
    <xdr:cxnSp macro="">
      <xdr:nvCxnSpPr>
        <xdr:cNvPr id="327" name="直線コネクタ 326"/>
        <xdr:cNvCxnSpPr/>
      </xdr:nvCxnSpPr>
      <xdr:spPr>
        <a:xfrm>
          <a:off x="14401800" y="10589091"/>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130641</xdr:rowOff>
    </xdr:from>
    <xdr:to>
      <xdr:col>68</xdr:col>
      <xdr:colOff>152400</xdr:colOff>
      <xdr:row>61</xdr:row>
      <xdr:rowOff>136271</xdr:rowOff>
    </xdr:to>
    <xdr:cxnSp macro="">
      <xdr:nvCxnSpPr>
        <xdr:cNvPr id="330" name="直線コネクタ 329"/>
        <xdr:cNvCxnSpPr/>
      </xdr:nvCxnSpPr>
      <xdr:spPr>
        <a:xfrm flipV="1">
          <a:off x="13512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69384</xdr:rowOff>
    </xdr:from>
    <xdr:to>
      <xdr:col>81</xdr:col>
      <xdr:colOff>95250</xdr:colOff>
      <xdr:row>61</xdr:row>
      <xdr:rowOff>170984</xdr:rowOff>
    </xdr:to>
    <xdr:sp macro="" textlink="">
      <xdr:nvSpPr>
        <xdr:cNvPr id="340" name="楕円 339"/>
        <xdr:cNvSpPr/>
      </xdr:nvSpPr>
      <xdr:spPr>
        <a:xfrm>
          <a:off x="169672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41461</xdr:rowOff>
    </xdr:from>
    <xdr:ext cx="762000" cy="259045"/>
    <xdr:sp macro="" textlink="">
      <xdr:nvSpPr>
        <xdr:cNvPr id="341" name="定員管理の状況該当値テキスト"/>
        <xdr:cNvSpPr txBox="1"/>
      </xdr:nvSpPr>
      <xdr:spPr>
        <a:xfrm>
          <a:off x="17106900" y="104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2" name="楕円 341"/>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43" name="テキスト ボックス 342"/>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115231</xdr:rowOff>
    </xdr:from>
    <xdr:to>
      <xdr:col>73</xdr:col>
      <xdr:colOff>44450</xdr:colOff>
      <xdr:row>62</xdr:row>
      <xdr:rowOff>45381</xdr:rowOff>
    </xdr:to>
    <xdr:sp macro="" textlink="">
      <xdr:nvSpPr>
        <xdr:cNvPr id="344" name="楕円 343"/>
        <xdr:cNvSpPr/>
      </xdr:nvSpPr>
      <xdr:spPr>
        <a:xfrm>
          <a:off x="15240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30158</xdr:rowOff>
    </xdr:from>
    <xdr:ext cx="762000" cy="259045"/>
    <xdr:sp macro="" textlink="">
      <xdr:nvSpPr>
        <xdr:cNvPr id="345" name="テキスト ボックス 344"/>
        <xdr:cNvSpPr txBox="1"/>
      </xdr:nvSpPr>
      <xdr:spPr>
        <a:xfrm>
          <a:off x="14909800" y="106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79841</xdr:rowOff>
    </xdr:from>
    <xdr:to>
      <xdr:col>68</xdr:col>
      <xdr:colOff>203200</xdr:colOff>
      <xdr:row>62</xdr:row>
      <xdr:rowOff>9991</xdr:rowOff>
    </xdr:to>
    <xdr:sp macro="" textlink="">
      <xdr:nvSpPr>
        <xdr:cNvPr id="346" name="楕円 345"/>
        <xdr:cNvSpPr/>
      </xdr:nvSpPr>
      <xdr:spPr>
        <a:xfrm>
          <a:off x="14351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47" name="テキスト ボックス 346"/>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85471</xdr:rowOff>
    </xdr:from>
    <xdr:to>
      <xdr:col>64</xdr:col>
      <xdr:colOff>152400</xdr:colOff>
      <xdr:row>62</xdr:row>
      <xdr:rowOff>15621</xdr:rowOff>
    </xdr:to>
    <xdr:sp macro="" textlink="">
      <xdr:nvSpPr>
        <xdr:cNvPr id="348" name="楕円 347"/>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xdr:rowOff>
    </xdr:from>
    <xdr:ext cx="762000" cy="259045"/>
    <xdr:sp macro="" textlink="">
      <xdr:nvSpPr>
        <xdr:cNvPr id="349" name="テキスト ボックス 348"/>
        <xdr:cNvSpPr txBox="1"/>
      </xdr:nvSpPr>
      <xdr:spPr>
        <a:xfrm>
          <a:off x="13131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算定の分子のうち、元利償還金が前年度比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8,487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千円の増となった一方、準元利償還金（公営企業分）が前年度比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8,021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千円の減となったため、増減なしとなった。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42</xdr:row>
      <xdr:rowOff>140305</xdr:rowOff>
    </xdr:to>
    <xdr:cxnSp macro="">
      <xdr:nvCxnSpPr>
        <xdr:cNvPr id="386" name="直線コネクタ 385"/>
        <xdr:cNvCxnSpPr/>
      </xdr:nvCxnSpPr>
      <xdr:spPr>
        <a:xfrm>
          <a:off x="16179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3326</xdr:rowOff>
    </xdr:to>
    <xdr:cxnSp macro="">
      <xdr:nvCxnSpPr>
        <xdr:cNvPr id="389" name="直線コネクタ 388"/>
        <xdr:cNvCxnSpPr/>
      </xdr:nvCxnSpPr>
      <xdr:spPr>
        <a:xfrm flipV="1">
          <a:off x="15290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49288</xdr:rowOff>
    </xdr:to>
    <xdr:cxnSp macro="">
      <xdr:nvCxnSpPr>
        <xdr:cNvPr id="392" name="直線コネクタ 391"/>
        <xdr:cNvCxnSpPr/>
      </xdr:nvCxnSpPr>
      <xdr:spPr>
        <a:xfrm flipV="1">
          <a:off x="14401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106741</xdr:rowOff>
    </xdr:to>
    <xdr:cxnSp macro="">
      <xdr:nvCxnSpPr>
        <xdr:cNvPr id="395" name="直線コネクタ 394"/>
        <xdr:cNvCxnSpPr/>
      </xdr:nvCxnSpPr>
      <xdr:spPr>
        <a:xfrm flipV="1">
          <a:off x="13512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5" name="楕円 404"/>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6"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7" name="楕円 406"/>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8" name="テキスト ボックス 407"/>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9" name="楕円 408"/>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10" name="テキスト ボックス 409"/>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1" name="楕円 410"/>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2" name="テキスト ボックス 411"/>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3" name="楕円 412"/>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4" name="テキスト ボックス 413"/>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88,692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千円の減となったが、みやぎ県南中核病院企業団に起因する組合連結実質赤字額負担見込額が増（対前年度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16,962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千円の増）になったほか、分子から控除される充当可能財源が大幅な減（対前年度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219,298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千円の減）となったため、将来負担比率は前年度比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31629</xdr:rowOff>
    </xdr:from>
    <xdr:to>
      <xdr:col>81</xdr:col>
      <xdr:colOff>44450</xdr:colOff>
      <xdr:row>22</xdr:row>
      <xdr:rowOff>148832</xdr:rowOff>
    </xdr:to>
    <xdr:cxnSp macro="">
      <xdr:nvCxnSpPr>
        <xdr:cNvPr id="450" name="直線コネクタ 449"/>
        <xdr:cNvCxnSpPr/>
      </xdr:nvCxnSpPr>
      <xdr:spPr>
        <a:xfrm>
          <a:off x="16179800" y="380352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12095</xdr:rowOff>
    </xdr:from>
    <xdr:to>
      <xdr:col>77</xdr:col>
      <xdr:colOff>44450</xdr:colOff>
      <xdr:row>22</xdr:row>
      <xdr:rowOff>31629</xdr:rowOff>
    </xdr:to>
    <xdr:cxnSp macro="">
      <xdr:nvCxnSpPr>
        <xdr:cNvPr id="453" name="直線コネクタ 452"/>
        <xdr:cNvCxnSpPr/>
      </xdr:nvCxnSpPr>
      <xdr:spPr>
        <a:xfrm>
          <a:off x="15290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12095</xdr:rowOff>
    </xdr:from>
    <xdr:to>
      <xdr:col>72</xdr:col>
      <xdr:colOff>203200</xdr:colOff>
      <xdr:row>22</xdr:row>
      <xdr:rowOff>56908</xdr:rowOff>
    </xdr:to>
    <xdr:cxnSp macro="">
      <xdr:nvCxnSpPr>
        <xdr:cNvPr id="456" name="直線コネクタ 455"/>
        <xdr:cNvCxnSpPr/>
      </xdr:nvCxnSpPr>
      <xdr:spPr>
        <a:xfrm flipV="1">
          <a:off x="14401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56908</xdr:rowOff>
    </xdr:from>
    <xdr:to>
      <xdr:col>68</xdr:col>
      <xdr:colOff>152400</xdr:colOff>
      <xdr:row>22</xdr:row>
      <xdr:rowOff>76442</xdr:rowOff>
    </xdr:to>
    <xdr:cxnSp macro="">
      <xdr:nvCxnSpPr>
        <xdr:cNvPr id="459" name="直線コネクタ 458"/>
        <xdr:cNvCxnSpPr/>
      </xdr:nvCxnSpPr>
      <xdr:spPr>
        <a:xfrm flipV="1">
          <a:off x="13512800" y="382880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98032</xdr:rowOff>
    </xdr:from>
    <xdr:to>
      <xdr:col>81</xdr:col>
      <xdr:colOff>95250</xdr:colOff>
      <xdr:row>23</xdr:row>
      <xdr:rowOff>28182</xdr:rowOff>
    </xdr:to>
    <xdr:sp macro="" textlink="">
      <xdr:nvSpPr>
        <xdr:cNvPr id="469" name="楕円 468"/>
        <xdr:cNvSpPr/>
      </xdr:nvSpPr>
      <xdr:spPr>
        <a:xfrm>
          <a:off x="169672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165359</xdr:rowOff>
    </xdr:from>
    <xdr:ext cx="762000" cy="259045"/>
    <xdr:sp macro="" textlink="">
      <xdr:nvSpPr>
        <xdr:cNvPr id="470" name="将来負担の状況該当値テキスト"/>
        <xdr:cNvSpPr txBox="1"/>
      </xdr:nvSpPr>
      <xdr:spPr>
        <a:xfrm>
          <a:off x="17106900" y="376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152279</xdr:rowOff>
    </xdr:from>
    <xdr:to>
      <xdr:col>77</xdr:col>
      <xdr:colOff>95250</xdr:colOff>
      <xdr:row>22</xdr:row>
      <xdr:rowOff>82429</xdr:rowOff>
    </xdr:to>
    <xdr:sp macro="" textlink="">
      <xdr:nvSpPr>
        <xdr:cNvPr id="471" name="楕円 470"/>
        <xdr:cNvSpPr/>
      </xdr:nvSpPr>
      <xdr:spPr>
        <a:xfrm>
          <a:off x="16129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67206</xdr:rowOff>
    </xdr:from>
    <xdr:ext cx="736600" cy="259045"/>
    <xdr:sp macro="" textlink="">
      <xdr:nvSpPr>
        <xdr:cNvPr id="472" name="テキスト ボックス 471"/>
        <xdr:cNvSpPr txBox="1"/>
      </xdr:nvSpPr>
      <xdr:spPr>
        <a:xfrm>
          <a:off x="15798800" y="383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132745</xdr:rowOff>
    </xdr:from>
    <xdr:to>
      <xdr:col>73</xdr:col>
      <xdr:colOff>44450</xdr:colOff>
      <xdr:row>22</xdr:row>
      <xdr:rowOff>62895</xdr:rowOff>
    </xdr:to>
    <xdr:sp macro="" textlink="">
      <xdr:nvSpPr>
        <xdr:cNvPr id="473" name="楕円 472"/>
        <xdr:cNvSpPr/>
      </xdr:nvSpPr>
      <xdr:spPr>
        <a:xfrm>
          <a:off x="15240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47672</xdr:rowOff>
    </xdr:from>
    <xdr:ext cx="762000" cy="259045"/>
    <xdr:sp macro="" textlink="">
      <xdr:nvSpPr>
        <xdr:cNvPr id="474" name="テキスト ボックス 473"/>
        <xdr:cNvSpPr txBox="1"/>
      </xdr:nvSpPr>
      <xdr:spPr>
        <a:xfrm>
          <a:off x="14909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6108</xdr:rowOff>
    </xdr:from>
    <xdr:to>
      <xdr:col>68</xdr:col>
      <xdr:colOff>203200</xdr:colOff>
      <xdr:row>22</xdr:row>
      <xdr:rowOff>107708</xdr:rowOff>
    </xdr:to>
    <xdr:sp macro="" textlink="">
      <xdr:nvSpPr>
        <xdr:cNvPr id="475" name="楕円 474"/>
        <xdr:cNvSpPr/>
      </xdr:nvSpPr>
      <xdr:spPr>
        <a:xfrm>
          <a:off x="14351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92485</xdr:rowOff>
    </xdr:from>
    <xdr:ext cx="762000" cy="259045"/>
    <xdr:sp macro="" textlink="">
      <xdr:nvSpPr>
        <xdr:cNvPr id="476" name="テキスト ボックス 475"/>
        <xdr:cNvSpPr txBox="1"/>
      </xdr:nvSpPr>
      <xdr:spPr>
        <a:xfrm>
          <a:off x="14020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25642</xdr:rowOff>
    </xdr:from>
    <xdr:to>
      <xdr:col>64</xdr:col>
      <xdr:colOff>152400</xdr:colOff>
      <xdr:row>22</xdr:row>
      <xdr:rowOff>127242</xdr:rowOff>
    </xdr:to>
    <xdr:sp macro="" textlink="">
      <xdr:nvSpPr>
        <xdr:cNvPr id="477" name="楕円 476"/>
        <xdr:cNvSpPr/>
      </xdr:nvSpPr>
      <xdr:spPr>
        <a:xfrm>
          <a:off x="13462000" y="3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112019</xdr:rowOff>
    </xdr:from>
    <xdr:ext cx="762000" cy="259045"/>
    <xdr:sp macro="" textlink="">
      <xdr:nvSpPr>
        <xdr:cNvPr id="478" name="テキスト ボックス 477"/>
        <xdr:cNvSpPr txBox="1"/>
      </xdr:nvSpPr>
      <xdr:spPr>
        <a:xfrm>
          <a:off x="13131800" y="38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人件費は人事院勧告を受けての給与改定があったものの、退職者数に対して新規採用職員数を抑制したことにより、前年度比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％減となり、算定の分母となる経常一般財源等が前年度比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％増となったが、人件費に係る経常収支比率は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ポイントの減となった。依然として類似団体平均と比べて高い水準にあることから、引き続き適正な定員管理の維持や、事務事業の見直し等による時間外手当の抑制に努め、改善を図る。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88900</xdr:rowOff>
    </xdr:to>
    <xdr:cxnSp macro="">
      <xdr:nvCxnSpPr>
        <xdr:cNvPr id="66" name="直線コネクタ 65"/>
        <xdr:cNvCxnSpPr/>
      </xdr:nvCxnSpPr>
      <xdr:spPr>
        <a:xfrm flipV="1">
          <a:off x="3987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88900</xdr:rowOff>
    </xdr:to>
    <xdr:cxnSp macro="">
      <xdr:nvCxnSpPr>
        <xdr:cNvPr id="69" name="直線コネクタ 68"/>
        <xdr:cNvCxnSpPr/>
      </xdr:nvCxnSpPr>
      <xdr:spPr>
        <a:xfrm>
          <a:off x="3098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104140</xdr:rowOff>
    </xdr:to>
    <xdr:cxnSp macro="">
      <xdr:nvCxnSpPr>
        <xdr:cNvPr id="72" name="直線コネクタ 71"/>
        <xdr:cNvCxnSpPr/>
      </xdr:nvCxnSpPr>
      <xdr:spPr>
        <a:xfrm flipV="1">
          <a:off x="2209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104140</xdr:rowOff>
    </xdr:to>
    <xdr:cxnSp macro="">
      <xdr:nvCxnSpPr>
        <xdr:cNvPr id="75" name="直線コネクタ 74"/>
        <xdr:cNvCxnSpPr/>
      </xdr:nvCxnSpPr>
      <xdr:spPr>
        <a:xfrm>
          <a:off x="1320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％増となった。充当した一般財源等が前年度比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％増となったことから､物件費に係る経常収支比率は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年度に導入した自治体クラウド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業務システムの共同利用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と関連するシステム業務の効率化をを図るなど､引き続き物件費の抑制に努める｡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15</xdr:row>
      <xdr:rowOff>120142</xdr:rowOff>
    </xdr:to>
    <xdr:cxnSp macro="">
      <xdr:nvCxnSpPr>
        <xdr:cNvPr id="125" name="直線コネクタ 124"/>
        <xdr:cNvCxnSpPr/>
      </xdr:nvCxnSpPr>
      <xdr:spPr>
        <a:xfrm>
          <a:off x="15671800" y="238099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35560</xdr:rowOff>
    </xdr:to>
    <xdr:cxnSp macro="">
      <xdr:nvCxnSpPr>
        <xdr:cNvPr id="128" name="直線コネクタ 127"/>
        <xdr:cNvCxnSpPr/>
      </xdr:nvCxnSpPr>
      <xdr:spPr>
        <a:xfrm flipV="1">
          <a:off x="14782800" y="2380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35560</xdr:rowOff>
    </xdr:to>
    <xdr:cxnSp macro="">
      <xdr:nvCxnSpPr>
        <xdr:cNvPr id="131" name="直線コネクタ 130"/>
        <xdr:cNvCxnSpPr/>
      </xdr:nvCxnSpPr>
      <xdr:spPr>
        <a:xfrm>
          <a:off x="13893800" y="2417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35560</xdr:rowOff>
    </xdr:to>
    <xdr:cxnSp macro="">
      <xdr:nvCxnSpPr>
        <xdr:cNvPr id="134" name="直線コネクタ 133"/>
        <xdr:cNvCxnSpPr/>
      </xdr:nvCxnSpPr>
      <xdr:spPr>
        <a:xfrm flipV="1">
          <a:off x="13004800" y="2417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％増となり､算定の分母となる経常的一般財源前年度比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％増となる。しかし、充当した一般財源等は前年度比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％減となったことから､扶助費に係る経常収支比率は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ものの､医療費助成等が増加傾向にあり､今後も扶助費全体で増加が見込まれることから､財政圧迫につながらないよう注視し､引き続き福祉制度の適切な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50800</xdr:rowOff>
    </xdr:to>
    <xdr:cxnSp macro="">
      <xdr:nvCxnSpPr>
        <xdr:cNvPr id="185" name="直線コネクタ 184"/>
        <xdr:cNvCxnSpPr/>
      </xdr:nvCxnSpPr>
      <xdr:spPr>
        <a:xfrm flipV="1">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8" name="直線コネクタ 187"/>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1" name="直線コネクタ 190"/>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4" name="直線コネクタ 193"/>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4" name="楕円 203"/>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5"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1" name="テキスト ボックス 210"/>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％増となったものの､維持補修費が前年度比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％の減となり、充当した一般財源が前年度比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％の減となったことから、その他に係る経常収支比率は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類似団体平均と比べて低い水準にシフトしたが､今後も計画性を持った維持補修費に努める｡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130810</xdr:rowOff>
    </xdr:to>
    <xdr:cxnSp macro="">
      <xdr:nvCxnSpPr>
        <xdr:cNvPr id="246" name="直線コネクタ 245"/>
        <xdr:cNvCxnSpPr/>
      </xdr:nvCxnSpPr>
      <xdr:spPr>
        <a:xfrm flipV="1">
          <a:off x="15671800" y="9796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130810</xdr:rowOff>
    </xdr:to>
    <xdr:cxnSp macro="">
      <xdr:nvCxnSpPr>
        <xdr:cNvPr id="249" name="直線コネクタ 248"/>
        <xdr:cNvCxnSpPr/>
      </xdr:nvCxnSpPr>
      <xdr:spPr>
        <a:xfrm>
          <a:off x="14782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77470</xdr:rowOff>
    </xdr:to>
    <xdr:cxnSp macro="">
      <xdr:nvCxnSpPr>
        <xdr:cNvPr id="252" name="直線コネクタ 251"/>
        <xdr:cNvCxnSpPr/>
      </xdr:nvCxnSpPr>
      <xdr:spPr>
        <a:xfrm>
          <a:off x="13893800" y="9697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96520</xdr:rowOff>
    </xdr:to>
    <xdr:cxnSp macro="">
      <xdr:nvCxnSpPr>
        <xdr:cNvPr id="255" name="直線コネクタ 254"/>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7" name="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8" name="テキスト ボックス 267"/>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9" name="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補助費等は､一部事務組合等に対する負担金等が増となり､前年度比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％増となったため、補助費等に係る経常収支比率は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前年度と同様に類似団体平均と比べて低い水準にあるもが､引き続き各種団体等に対する補助金の適正な執行に努める｡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4" name="直線コネクタ 303"/>
        <xdr:cNvCxnSpPr/>
      </xdr:nvCxnSpPr>
      <xdr:spPr>
        <a:xfrm>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7" name="直線コネクタ 306"/>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145288</xdr:rowOff>
    </xdr:to>
    <xdr:cxnSp macro="">
      <xdr:nvCxnSpPr>
        <xdr:cNvPr id="310" name="直線コネクタ 309"/>
        <xdr:cNvCxnSpPr/>
      </xdr:nvCxnSpPr>
      <xdr:spPr>
        <a:xfrm flipV="1">
          <a:off x="13893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56134</xdr:rowOff>
    </xdr:to>
    <xdr:cxnSp macro="">
      <xdr:nvCxnSpPr>
        <xdr:cNvPr id="313" name="直線コネクタ 312"/>
        <xdr:cNvCxnSpPr/>
      </xdr:nvCxnSpPr>
      <xdr:spPr>
        <a:xfrm flipV="1">
          <a:off x="13004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5" name="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6" name="テキスト ボックス 325"/>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9" name="楕円 328"/>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0" name="テキスト ボックス 32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1" name="楕円 330"/>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2" name="テキスト ボックス 331"/>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％増となったため、公債費に係る経常収支比率は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償還額は近年横ばいにて推移しているが､依然として類似団体平均と比べて高い水準にあり､今後も厳しい財政運営が見込まれることから､引き続き地方債の新規発行を伴う事業の精査及び抑制に努める｡</a:t>
          </a: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85089</xdr:rowOff>
    </xdr:to>
    <xdr:cxnSp macro="">
      <xdr:nvCxnSpPr>
        <xdr:cNvPr id="365" name="直線コネクタ 364"/>
        <xdr:cNvCxnSpPr/>
      </xdr:nvCxnSpPr>
      <xdr:spPr>
        <a:xfrm>
          <a:off x="3987800" y="13614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68" name="直線コネクタ 367"/>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146050</xdr:rowOff>
    </xdr:to>
    <xdr:cxnSp macro="">
      <xdr:nvCxnSpPr>
        <xdr:cNvPr id="371" name="直線コネクタ 370"/>
        <xdr:cNvCxnSpPr/>
      </xdr:nvCxnSpPr>
      <xdr:spPr>
        <a:xfrm flipV="1">
          <a:off x="2209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146050</xdr:rowOff>
    </xdr:to>
    <xdr:cxnSp macro="">
      <xdr:nvCxnSpPr>
        <xdr:cNvPr id="374" name="直線コネクタ 373"/>
        <xdr:cNvCxnSpPr/>
      </xdr:nvCxnSpPr>
      <xdr:spPr>
        <a:xfrm>
          <a:off x="1320800" y="13637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4" name="楕円 383"/>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85"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6" name="楕円 385"/>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7" name="テキスト ボックス 386"/>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8" name="楕円 387"/>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9" name="テキスト ボックス 388"/>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0" name="楕円 389"/>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1" name="テキスト ボックス 39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2" name="楕円 39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3" name="テキスト ボックス 39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ポイントの増となり、依然として類似団体平均と比べて高い水準にあるため、今後も引き続き歳入確保及び歳出抑制に努める。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12700</xdr:rowOff>
    </xdr:to>
    <xdr:cxnSp macro="">
      <xdr:nvCxnSpPr>
        <xdr:cNvPr id="424" name="直線コネクタ 423"/>
        <xdr:cNvCxnSpPr/>
      </xdr:nvCxnSpPr>
      <xdr:spPr>
        <a:xfrm>
          <a:off x="15671800" y="132852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83565</xdr:rowOff>
    </xdr:to>
    <xdr:cxnSp macro="">
      <xdr:nvCxnSpPr>
        <xdr:cNvPr id="427" name="直線コネクタ 426"/>
        <xdr:cNvCxnSpPr/>
      </xdr:nvCxnSpPr>
      <xdr:spPr>
        <a:xfrm>
          <a:off x="14782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46989</xdr:rowOff>
    </xdr:to>
    <xdr:cxnSp macro="">
      <xdr:nvCxnSpPr>
        <xdr:cNvPr id="430" name="直線コネクタ 429"/>
        <xdr:cNvCxnSpPr/>
      </xdr:nvCxnSpPr>
      <xdr:spPr>
        <a:xfrm>
          <a:off x="13893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1270</xdr:rowOff>
    </xdr:to>
    <xdr:cxnSp macro="">
      <xdr:nvCxnSpPr>
        <xdr:cNvPr id="433" name="直線コネクタ 432"/>
        <xdr:cNvCxnSpPr/>
      </xdr:nvCxnSpPr>
      <xdr:spPr>
        <a:xfrm>
          <a:off x="13004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3" name="楕円 44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6" name="テキスト ボックス 445"/>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7" name="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8" name="テキスト ボックス 447"/>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9" name="楕円 44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0" name="テキスト ボックス 449"/>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1" name="楕円 450"/>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2" name="テキスト ボックス 451"/>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154485</xdr:rowOff>
    </xdr:from>
    <xdr:to>
      <xdr:col>29</xdr:col>
      <xdr:colOff>127000</xdr:colOff>
      <xdr:row>17</xdr:row>
      <xdr:rowOff>5568</xdr:rowOff>
    </xdr:to>
    <xdr:cxnSp macro="">
      <xdr:nvCxnSpPr>
        <xdr:cNvPr id="50" name="直線コネクタ 49"/>
        <xdr:cNvCxnSpPr/>
      </xdr:nvCxnSpPr>
      <xdr:spPr bwMode="auto">
        <a:xfrm flipV="1">
          <a:off x="5003800" y="2945310"/>
          <a:ext cx="6477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5568</xdr:rowOff>
    </xdr:from>
    <xdr:to>
      <xdr:col>26</xdr:col>
      <xdr:colOff>50800</xdr:colOff>
      <xdr:row>17</xdr:row>
      <xdr:rowOff>25098</xdr:rowOff>
    </xdr:to>
    <xdr:cxnSp macro="">
      <xdr:nvCxnSpPr>
        <xdr:cNvPr id="53" name="直線コネクタ 52"/>
        <xdr:cNvCxnSpPr/>
      </xdr:nvCxnSpPr>
      <xdr:spPr bwMode="auto">
        <a:xfrm flipV="1">
          <a:off x="43053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25098</xdr:rowOff>
    </xdr:from>
    <xdr:to>
      <xdr:col>22</xdr:col>
      <xdr:colOff>114300</xdr:colOff>
      <xdr:row>17</xdr:row>
      <xdr:rowOff>45786</xdr:rowOff>
    </xdr:to>
    <xdr:cxnSp macro="">
      <xdr:nvCxnSpPr>
        <xdr:cNvPr id="56" name="直線コネクタ 55"/>
        <xdr:cNvCxnSpPr/>
      </xdr:nvCxnSpPr>
      <xdr:spPr bwMode="auto">
        <a:xfrm flipV="1">
          <a:off x="36068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45786</xdr:rowOff>
    </xdr:from>
    <xdr:to>
      <xdr:col>18</xdr:col>
      <xdr:colOff>177800</xdr:colOff>
      <xdr:row>17</xdr:row>
      <xdr:rowOff>57757</xdr:rowOff>
    </xdr:to>
    <xdr:cxnSp macro="">
      <xdr:nvCxnSpPr>
        <xdr:cNvPr id="59" name="直線コネクタ 58"/>
        <xdr:cNvCxnSpPr/>
      </xdr:nvCxnSpPr>
      <xdr:spPr bwMode="auto">
        <a:xfrm flipV="1">
          <a:off x="29083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103685</xdr:rowOff>
    </xdr:from>
    <xdr:to>
      <xdr:col>29</xdr:col>
      <xdr:colOff>177800</xdr:colOff>
      <xdr:row>17</xdr:row>
      <xdr:rowOff>33835</xdr:rowOff>
    </xdr:to>
    <xdr:sp macro="" textlink="">
      <xdr:nvSpPr>
        <xdr:cNvPr id="69" name="楕円 68"/>
        <xdr:cNvSpPr/>
      </xdr:nvSpPr>
      <xdr:spPr bwMode="auto">
        <a:xfrm>
          <a:off x="56007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120212</xdr:rowOff>
    </xdr:from>
    <xdr:ext cx="762000" cy="259045"/>
    <xdr:sp macro="" textlink="">
      <xdr:nvSpPr>
        <xdr:cNvPr id="70" name="人口1人当たり決算額の推移該当値テキスト130"/>
        <xdr:cNvSpPr txBox="1"/>
      </xdr:nvSpPr>
      <xdr:spPr>
        <a:xfrm>
          <a:off x="5740400" y="273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126218</xdr:rowOff>
    </xdr:from>
    <xdr:to>
      <xdr:col>26</xdr:col>
      <xdr:colOff>101600</xdr:colOff>
      <xdr:row>17</xdr:row>
      <xdr:rowOff>56368</xdr:rowOff>
    </xdr:to>
    <xdr:sp macro="" textlink="">
      <xdr:nvSpPr>
        <xdr:cNvPr id="71" name="楕円 70"/>
        <xdr:cNvSpPr/>
      </xdr:nvSpPr>
      <xdr:spPr bwMode="auto">
        <a:xfrm>
          <a:off x="49530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66545</xdr:rowOff>
    </xdr:from>
    <xdr:ext cx="736600" cy="259045"/>
    <xdr:sp macro="" textlink="">
      <xdr:nvSpPr>
        <xdr:cNvPr id="72" name="テキスト ボックス 71"/>
        <xdr:cNvSpPr txBox="1"/>
      </xdr:nvSpPr>
      <xdr:spPr>
        <a:xfrm>
          <a:off x="4622800" y="268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145748</xdr:rowOff>
    </xdr:from>
    <xdr:to>
      <xdr:col>22</xdr:col>
      <xdr:colOff>165100</xdr:colOff>
      <xdr:row>17</xdr:row>
      <xdr:rowOff>75898</xdr:rowOff>
    </xdr:to>
    <xdr:sp macro="" textlink="">
      <xdr:nvSpPr>
        <xdr:cNvPr id="73" name="楕円 72"/>
        <xdr:cNvSpPr/>
      </xdr:nvSpPr>
      <xdr:spPr bwMode="auto">
        <a:xfrm>
          <a:off x="42545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86075</xdr:rowOff>
    </xdr:from>
    <xdr:ext cx="762000" cy="259045"/>
    <xdr:sp macro="" textlink="">
      <xdr:nvSpPr>
        <xdr:cNvPr id="74" name="テキスト ボックス 73"/>
        <xdr:cNvSpPr txBox="1"/>
      </xdr:nvSpPr>
      <xdr:spPr>
        <a:xfrm>
          <a:off x="39243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166436</xdr:rowOff>
    </xdr:from>
    <xdr:to>
      <xdr:col>19</xdr:col>
      <xdr:colOff>38100</xdr:colOff>
      <xdr:row>17</xdr:row>
      <xdr:rowOff>96586</xdr:rowOff>
    </xdr:to>
    <xdr:sp macro="" textlink="">
      <xdr:nvSpPr>
        <xdr:cNvPr id="75" name="楕円 74"/>
        <xdr:cNvSpPr/>
      </xdr:nvSpPr>
      <xdr:spPr bwMode="auto">
        <a:xfrm>
          <a:off x="35560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106763</xdr:rowOff>
    </xdr:from>
    <xdr:ext cx="762000" cy="259045"/>
    <xdr:sp macro="" textlink="">
      <xdr:nvSpPr>
        <xdr:cNvPr id="76" name="テキスト ボックス 75"/>
        <xdr:cNvSpPr txBox="1"/>
      </xdr:nvSpPr>
      <xdr:spPr>
        <a:xfrm>
          <a:off x="32258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6957</xdr:rowOff>
    </xdr:from>
    <xdr:to>
      <xdr:col>15</xdr:col>
      <xdr:colOff>101600</xdr:colOff>
      <xdr:row>17</xdr:row>
      <xdr:rowOff>108557</xdr:rowOff>
    </xdr:to>
    <xdr:sp macro="" textlink="">
      <xdr:nvSpPr>
        <xdr:cNvPr id="77" name="楕円 76"/>
        <xdr:cNvSpPr/>
      </xdr:nvSpPr>
      <xdr:spPr bwMode="auto">
        <a:xfrm>
          <a:off x="28575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118734</xdr:rowOff>
    </xdr:from>
    <xdr:ext cx="762000" cy="259045"/>
    <xdr:sp macro="" textlink="">
      <xdr:nvSpPr>
        <xdr:cNvPr id="78" name="テキスト ボックス 77"/>
        <xdr:cNvSpPr txBox="1"/>
      </xdr:nvSpPr>
      <xdr:spPr>
        <a:xfrm>
          <a:off x="25273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200399</xdr:rowOff>
    </xdr:from>
    <xdr:to>
      <xdr:col>29</xdr:col>
      <xdr:colOff>127000</xdr:colOff>
      <xdr:row>35</xdr:row>
      <xdr:rowOff>236309</xdr:rowOff>
    </xdr:to>
    <xdr:cxnSp macro="">
      <xdr:nvCxnSpPr>
        <xdr:cNvPr id="112" name="直線コネクタ 111"/>
        <xdr:cNvCxnSpPr/>
      </xdr:nvCxnSpPr>
      <xdr:spPr bwMode="auto">
        <a:xfrm flipV="1">
          <a:off x="5003800" y="6810749"/>
          <a:ext cx="6477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236309</xdr:rowOff>
    </xdr:from>
    <xdr:to>
      <xdr:col>26</xdr:col>
      <xdr:colOff>50800</xdr:colOff>
      <xdr:row>35</xdr:row>
      <xdr:rowOff>246253</xdr:rowOff>
    </xdr:to>
    <xdr:cxnSp macro="">
      <xdr:nvCxnSpPr>
        <xdr:cNvPr id="115" name="直線コネクタ 114"/>
        <xdr:cNvCxnSpPr/>
      </xdr:nvCxnSpPr>
      <xdr:spPr bwMode="auto">
        <a:xfrm flipV="1">
          <a:off x="4305300" y="68466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233280</xdr:rowOff>
    </xdr:from>
    <xdr:to>
      <xdr:col>22</xdr:col>
      <xdr:colOff>114300</xdr:colOff>
      <xdr:row>35</xdr:row>
      <xdr:rowOff>246253</xdr:rowOff>
    </xdr:to>
    <xdr:cxnSp macro="">
      <xdr:nvCxnSpPr>
        <xdr:cNvPr id="118" name="直線コネクタ 117"/>
        <xdr:cNvCxnSpPr/>
      </xdr:nvCxnSpPr>
      <xdr:spPr bwMode="auto">
        <a:xfrm>
          <a:off x="3606800" y="6843630"/>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200381</xdr:rowOff>
    </xdr:from>
    <xdr:to>
      <xdr:col>18</xdr:col>
      <xdr:colOff>177800</xdr:colOff>
      <xdr:row>35</xdr:row>
      <xdr:rowOff>233280</xdr:rowOff>
    </xdr:to>
    <xdr:cxnSp macro="">
      <xdr:nvCxnSpPr>
        <xdr:cNvPr id="121" name="直線コネクタ 120"/>
        <xdr:cNvCxnSpPr/>
      </xdr:nvCxnSpPr>
      <xdr:spPr bwMode="auto">
        <a:xfrm>
          <a:off x="2908300" y="6810731"/>
          <a:ext cx="698500" cy="3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149599</xdr:rowOff>
    </xdr:from>
    <xdr:to>
      <xdr:col>29</xdr:col>
      <xdr:colOff>177800</xdr:colOff>
      <xdr:row>35</xdr:row>
      <xdr:rowOff>251199</xdr:rowOff>
    </xdr:to>
    <xdr:sp macro="" textlink="">
      <xdr:nvSpPr>
        <xdr:cNvPr id="131" name="楕円 130"/>
        <xdr:cNvSpPr/>
      </xdr:nvSpPr>
      <xdr:spPr bwMode="auto">
        <a:xfrm>
          <a:off x="5600700" y="67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337576</xdr:rowOff>
    </xdr:from>
    <xdr:ext cx="762000" cy="259045"/>
    <xdr:sp macro="" textlink="">
      <xdr:nvSpPr>
        <xdr:cNvPr id="132" name="人口1人当たり決算額の推移該当値テキスト445"/>
        <xdr:cNvSpPr txBox="1"/>
      </xdr:nvSpPr>
      <xdr:spPr>
        <a:xfrm>
          <a:off x="5740400" y="660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185509</xdr:rowOff>
    </xdr:from>
    <xdr:to>
      <xdr:col>26</xdr:col>
      <xdr:colOff>101600</xdr:colOff>
      <xdr:row>35</xdr:row>
      <xdr:rowOff>287109</xdr:rowOff>
    </xdr:to>
    <xdr:sp macro="" textlink="">
      <xdr:nvSpPr>
        <xdr:cNvPr id="133" name="楕円 132"/>
        <xdr:cNvSpPr/>
      </xdr:nvSpPr>
      <xdr:spPr bwMode="auto">
        <a:xfrm>
          <a:off x="4953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297286</xdr:rowOff>
    </xdr:from>
    <xdr:ext cx="736600" cy="259045"/>
    <xdr:sp macro="" textlink="">
      <xdr:nvSpPr>
        <xdr:cNvPr id="134" name="テキスト ボックス 133"/>
        <xdr:cNvSpPr txBox="1"/>
      </xdr:nvSpPr>
      <xdr:spPr>
        <a:xfrm>
          <a:off x="4622800" y="656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195453</xdr:rowOff>
    </xdr:from>
    <xdr:to>
      <xdr:col>22</xdr:col>
      <xdr:colOff>165100</xdr:colOff>
      <xdr:row>35</xdr:row>
      <xdr:rowOff>297053</xdr:rowOff>
    </xdr:to>
    <xdr:sp macro="" textlink="">
      <xdr:nvSpPr>
        <xdr:cNvPr id="135" name="楕円 134"/>
        <xdr:cNvSpPr/>
      </xdr:nvSpPr>
      <xdr:spPr bwMode="auto">
        <a:xfrm>
          <a:off x="42545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307230</xdr:rowOff>
    </xdr:from>
    <xdr:ext cx="762000" cy="259045"/>
    <xdr:sp macro="" textlink="">
      <xdr:nvSpPr>
        <xdr:cNvPr id="136" name="テキスト ボックス 135"/>
        <xdr:cNvSpPr txBox="1"/>
      </xdr:nvSpPr>
      <xdr:spPr>
        <a:xfrm>
          <a:off x="3924300" y="65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182480</xdr:rowOff>
    </xdr:from>
    <xdr:to>
      <xdr:col>19</xdr:col>
      <xdr:colOff>38100</xdr:colOff>
      <xdr:row>35</xdr:row>
      <xdr:rowOff>284080</xdr:rowOff>
    </xdr:to>
    <xdr:sp macro="" textlink="">
      <xdr:nvSpPr>
        <xdr:cNvPr id="137" name="楕円 136"/>
        <xdr:cNvSpPr/>
      </xdr:nvSpPr>
      <xdr:spPr bwMode="auto">
        <a:xfrm>
          <a:off x="35560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294257</xdr:rowOff>
    </xdr:from>
    <xdr:ext cx="762000" cy="259045"/>
    <xdr:sp macro="" textlink="">
      <xdr:nvSpPr>
        <xdr:cNvPr id="138" name="テキスト ボックス 137"/>
        <xdr:cNvSpPr txBox="1"/>
      </xdr:nvSpPr>
      <xdr:spPr>
        <a:xfrm>
          <a:off x="3225800" y="65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39" name="楕円 138"/>
        <xdr:cNvSpPr/>
      </xdr:nvSpPr>
      <xdr:spPr bwMode="auto">
        <a:xfrm>
          <a:off x="2857500" y="67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40" name="テキスト ボックス 139"/>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90579</xdr:rowOff>
    </xdr:from>
    <xdr:to>
      <xdr:col>24</xdr:col>
      <xdr:colOff>63500</xdr:colOff>
      <xdr:row>35</xdr:row>
      <xdr:rowOff>108153</xdr:rowOff>
    </xdr:to>
    <xdr:cxnSp macro="">
      <xdr:nvCxnSpPr>
        <xdr:cNvPr id="59" name="直線コネクタ 58"/>
        <xdr:cNvCxnSpPr/>
      </xdr:nvCxnSpPr>
      <xdr:spPr>
        <a:xfrm flipV="1">
          <a:off x="3797300" y="6091329"/>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108062</xdr:rowOff>
    </xdr:from>
    <xdr:to>
      <xdr:col>19</xdr:col>
      <xdr:colOff>177800</xdr:colOff>
      <xdr:row>35</xdr:row>
      <xdr:rowOff>108153</xdr:rowOff>
    </xdr:to>
    <xdr:cxnSp macro="">
      <xdr:nvCxnSpPr>
        <xdr:cNvPr id="62" name="直線コネクタ 61"/>
        <xdr:cNvCxnSpPr/>
      </xdr:nvCxnSpPr>
      <xdr:spPr>
        <a:xfrm>
          <a:off x="2908300" y="61088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108062</xdr:rowOff>
    </xdr:from>
    <xdr:to>
      <xdr:col>15</xdr:col>
      <xdr:colOff>50800</xdr:colOff>
      <xdr:row>35</xdr:row>
      <xdr:rowOff>124247</xdr:rowOff>
    </xdr:to>
    <xdr:cxnSp macro="">
      <xdr:nvCxnSpPr>
        <xdr:cNvPr id="65" name="直線コネクタ 64"/>
        <xdr:cNvCxnSpPr/>
      </xdr:nvCxnSpPr>
      <xdr:spPr>
        <a:xfrm flipV="1">
          <a:off x="2019300" y="610881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124247</xdr:rowOff>
    </xdr:from>
    <xdr:to>
      <xdr:col>10</xdr:col>
      <xdr:colOff>114300</xdr:colOff>
      <xdr:row>35</xdr:row>
      <xdr:rowOff>132385</xdr:rowOff>
    </xdr:to>
    <xdr:cxnSp macro="">
      <xdr:nvCxnSpPr>
        <xdr:cNvPr id="68" name="直線コネクタ 67"/>
        <xdr:cNvCxnSpPr/>
      </xdr:nvCxnSpPr>
      <xdr:spPr>
        <a:xfrm flipV="1">
          <a:off x="1130300" y="6124997"/>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39779</xdr:rowOff>
    </xdr:from>
    <xdr:to>
      <xdr:col>24</xdr:col>
      <xdr:colOff>114300</xdr:colOff>
      <xdr:row>35</xdr:row>
      <xdr:rowOff>141379</xdr:rowOff>
    </xdr:to>
    <xdr:sp macro="" textlink="">
      <xdr:nvSpPr>
        <xdr:cNvPr id="78" name="楕円 77"/>
        <xdr:cNvSpPr/>
      </xdr:nvSpPr>
      <xdr:spPr>
        <a:xfrm>
          <a:off x="4584700" y="60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62656</xdr:rowOff>
    </xdr:from>
    <xdr:ext cx="599010" cy="259045"/>
    <xdr:sp macro="" textlink="">
      <xdr:nvSpPr>
        <xdr:cNvPr id="79" name="人件費該当値テキスト"/>
        <xdr:cNvSpPr txBox="1"/>
      </xdr:nvSpPr>
      <xdr:spPr>
        <a:xfrm>
          <a:off x="4686300" y="589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57353</xdr:rowOff>
    </xdr:from>
    <xdr:to>
      <xdr:col>20</xdr:col>
      <xdr:colOff>38100</xdr:colOff>
      <xdr:row>35</xdr:row>
      <xdr:rowOff>158953</xdr:rowOff>
    </xdr:to>
    <xdr:sp macro="" textlink="">
      <xdr:nvSpPr>
        <xdr:cNvPr id="80" name="楕円 79"/>
        <xdr:cNvSpPr/>
      </xdr:nvSpPr>
      <xdr:spPr>
        <a:xfrm>
          <a:off x="3746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4030</xdr:rowOff>
    </xdr:from>
    <xdr:ext cx="599010" cy="259045"/>
    <xdr:sp macro="" textlink="">
      <xdr:nvSpPr>
        <xdr:cNvPr id="81" name="テキスト ボックス 80"/>
        <xdr:cNvSpPr txBox="1"/>
      </xdr:nvSpPr>
      <xdr:spPr>
        <a:xfrm>
          <a:off x="3497795" y="58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57262</xdr:rowOff>
    </xdr:from>
    <xdr:to>
      <xdr:col>15</xdr:col>
      <xdr:colOff>101600</xdr:colOff>
      <xdr:row>35</xdr:row>
      <xdr:rowOff>158862</xdr:rowOff>
    </xdr:to>
    <xdr:sp macro="" textlink="">
      <xdr:nvSpPr>
        <xdr:cNvPr id="82" name="楕円 81"/>
        <xdr:cNvSpPr/>
      </xdr:nvSpPr>
      <xdr:spPr>
        <a:xfrm>
          <a:off x="2857500" y="6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3939</xdr:rowOff>
    </xdr:from>
    <xdr:ext cx="599010" cy="259045"/>
    <xdr:sp macro="" textlink="">
      <xdr:nvSpPr>
        <xdr:cNvPr id="83" name="テキスト ボックス 82"/>
        <xdr:cNvSpPr txBox="1"/>
      </xdr:nvSpPr>
      <xdr:spPr>
        <a:xfrm>
          <a:off x="2608795" y="58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73447</xdr:rowOff>
    </xdr:from>
    <xdr:to>
      <xdr:col>10</xdr:col>
      <xdr:colOff>165100</xdr:colOff>
      <xdr:row>36</xdr:row>
      <xdr:rowOff>3597</xdr:rowOff>
    </xdr:to>
    <xdr:sp macro="" textlink="">
      <xdr:nvSpPr>
        <xdr:cNvPr id="84" name="楕円 83"/>
        <xdr:cNvSpPr/>
      </xdr:nvSpPr>
      <xdr:spPr>
        <a:xfrm>
          <a:off x="1968500" y="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20124</xdr:rowOff>
    </xdr:from>
    <xdr:ext cx="599010" cy="259045"/>
    <xdr:sp macro="" textlink="">
      <xdr:nvSpPr>
        <xdr:cNvPr id="85" name="テキスト ボックス 84"/>
        <xdr:cNvSpPr txBox="1"/>
      </xdr:nvSpPr>
      <xdr:spPr>
        <a:xfrm>
          <a:off x="1719795" y="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81585</xdr:rowOff>
    </xdr:from>
    <xdr:to>
      <xdr:col>6</xdr:col>
      <xdr:colOff>38100</xdr:colOff>
      <xdr:row>36</xdr:row>
      <xdr:rowOff>11735</xdr:rowOff>
    </xdr:to>
    <xdr:sp macro="" textlink="">
      <xdr:nvSpPr>
        <xdr:cNvPr id="86" name="楕円 85"/>
        <xdr:cNvSpPr/>
      </xdr:nvSpPr>
      <xdr:spPr>
        <a:xfrm>
          <a:off x="1079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28262</xdr:rowOff>
    </xdr:from>
    <xdr:ext cx="599010" cy="259045"/>
    <xdr:sp macro="" textlink="">
      <xdr:nvSpPr>
        <xdr:cNvPr id="87" name="テキスト ボックス 86"/>
        <xdr:cNvSpPr txBox="1"/>
      </xdr:nvSpPr>
      <xdr:spPr>
        <a:xfrm>
          <a:off x="830795" y="58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89838</xdr:rowOff>
    </xdr:from>
    <xdr:to>
      <xdr:col>24</xdr:col>
      <xdr:colOff>63500</xdr:colOff>
      <xdr:row>56</xdr:row>
      <xdr:rowOff>134982</xdr:rowOff>
    </xdr:to>
    <xdr:cxnSp macro="">
      <xdr:nvCxnSpPr>
        <xdr:cNvPr id="114" name="直線コネクタ 113"/>
        <xdr:cNvCxnSpPr/>
      </xdr:nvCxnSpPr>
      <xdr:spPr>
        <a:xfrm flipV="1">
          <a:off x="3797300" y="9691038"/>
          <a:ext cx="8382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134982</xdr:rowOff>
    </xdr:from>
    <xdr:to>
      <xdr:col>19</xdr:col>
      <xdr:colOff>177800</xdr:colOff>
      <xdr:row>56</xdr:row>
      <xdr:rowOff>159272</xdr:rowOff>
    </xdr:to>
    <xdr:cxnSp macro="">
      <xdr:nvCxnSpPr>
        <xdr:cNvPr id="117" name="直線コネクタ 116"/>
        <xdr:cNvCxnSpPr/>
      </xdr:nvCxnSpPr>
      <xdr:spPr>
        <a:xfrm flipV="1">
          <a:off x="2908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159272</xdr:rowOff>
    </xdr:from>
    <xdr:to>
      <xdr:col>15</xdr:col>
      <xdr:colOff>50800</xdr:colOff>
      <xdr:row>57</xdr:row>
      <xdr:rowOff>7994</xdr:rowOff>
    </xdr:to>
    <xdr:cxnSp macro="">
      <xdr:nvCxnSpPr>
        <xdr:cNvPr id="120" name="直線コネクタ 119"/>
        <xdr:cNvCxnSpPr/>
      </xdr:nvCxnSpPr>
      <xdr:spPr>
        <a:xfrm flipV="1">
          <a:off x="2019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157783</xdr:rowOff>
    </xdr:from>
    <xdr:to>
      <xdr:col>10</xdr:col>
      <xdr:colOff>114300</xdr:colOff>
      <xdr:row>57</xdr:row>
      <xdr:rowOff>7994</xdr:rowOff>
    </xdr:to>
    <xdr:cxnSp macro="">
      <xdr:nvCxnSpPr>
        <xdr:cNvPr id="123" name="直線コネクタ 122"/>
        <xdr:cNvCxnSpPr/>
      </xdr:nvCxnSpPr>
      <xdr:spPr>
        <a:xfrm>
          <a:off x="1130300" y="9758983"/>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39038</xdr:rowOff>
    </xdr:from>
    <xdr:to>
      <xdr:col>24</xdr:col>
      <xdr:colOff>114300</xdr:colOff>
      <xdr:row>56</xdr:row>
      <xdr:rowOff>140638</xdr:rowOff>
    </xdr:to>
    <xdr:sp macro="" textlink="">
      <xdr:nvSpPr>
        <xdr:cNvPr id="133" name="楕円 132"/>
        <xdr:cNvSpPr/>
      </xdr:nvSpPr>
      <xdr:spPr>
        <a:xfrm>
          <a:off x="45847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17465</xdr:rowOff>
    </xdr:from>
    <xdr:ext cx="534377" cy="259045"/>
    <xdr:sp macro="" textlink="">
      <xdr:nvSpPr>
        <xdr:cNvPr id="134" name="物件費該当値テキスト"/>
        <xdr:cNvSpPr txBox="1"/>
      </xdr:nvSpPr>
      <xdr:spPr>
        <a:xfrm>
          <a:off x="4686300" y="96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84182</xdr:rowOff>
    </xdr:from>
    <xdr:to>
      <xdr:col>20</xdr:col>
      <xdr:colOff>38100</xdr:colOff>
      <xdr:row>57</xdr:row>
      <xdr:rowOff>14332</xdr:rowOff>
    </xdr:to>
    <xdr:sp macro="" textlink="">
      <xdr:nvSpPr>
        <xdr:cNvPr id="135" name="楕円 134"/>
        <xdr:cNvSpPr/>
      </xdr:nvSpPr>
      <xdr:spPr>
        <a:xfrm>
          <a:off x="3746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5459</xdr:rowOff>
    </xdr:from>
    <xdr:ext cx="534377" cy="259045"/>
    <xdr:sp macro="" textlink="">
      <xdr:nvSpPr>
        <xdr:cNvPr id="136" name="テキスト ボックス 135"/>
        <xdr:cNvSpPr txBox="1"/>
      </xdr:nvSpPr>
      <xdr:spPr>
        <a:xfrm>
          <a:off x="3530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108472</xdr:rowOff>
    </xdr:from>
    <xdr:to>
      <xdr:col>15</xdr:col>
      <xdr:colOff>101600</xdr:colOff>
      <xdr:row>57</xdr:row>
      <xdr:rowOff>38622</xdr:rowOff>
    </xdr:to>
    <xdr:sp macro="" textlink="">
      <xdr:nvSpPr>
        <xdr:cNvPr id="137" name="楕円 136"/>
        <xdr:cNvSpPr/>
      </xdr:nvSpPr>
      <xdr:spPr>
        <a:xfrm>
          <a:off x="2857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29749</xdr:rowOff>
    </xdr:from>
    <xdr:ext cx="534377" cy="259045"/>
    <xdr:sp macro="" textlink="">
      <xdr:nvSpPr>
        <xdr:cNvPr id="138" name="テキスト ボックス 137"/>
        <xdr:cNvSpPr txBox="1"/>
      </xdr:nvSpPr>
      <xdr:spPr>
        <a:xfrm>
          <a:off x="2641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128644</xdr:rowOff>
    </xdr:from>
    <xdr:to>
      <xdr:col>10</xdr:col>
      <xdr:colOff>165100</xdr:colOff>
      <xdr:row>57</xdr:row>
      <xdr:rowOff>58794</xdr:rowOff>
    </xdr:to>
    <xdr:sp macro="" textlink="">
      <xdr:nvSpPr>
        <xdr:cNvPr id="139" name="楕円 138"/>
        <xdr:cNvSpPr/>
      </xdr:nvSpPr>
      <xdr:spPr>
        <a:xfrm>
          <a:off x="1968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49921</xdr:rowOff>
    </xdr:from>
    <xdr:ext cx="534377" cy="259045"/>
    <xdr:sp macro="" textlink="">
      <xdr:nvSpPr>
        <xdr:cNvPr id="140" name="テキスト ボックス 139"/>
        <xdr:cNvSpPr txBox="1"/>
      </xdr:nvSpPr>
      <xdr:spPr>
        <a:xfrm>
          <a:off x="1752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106983</xdr:rowOff>
    </xdr:from>
    <xdr:to>
      <xdr:col>6</xdr:col>
      <xdr:colOff>38100</xdr:colOff>
      <xdr:row>57</xdr:row>
      <xdr:rowOff>37133</xdr:rowOff>
    </xdr:to>
    <xdr:sp macro="" textlink="">
      <xdr:nvSpPr>
        <xdr:cNvPr id="141" name="楕円 140"/>
        <xdr:cNvSpPr/>
      </xdr:nvSpPr>
      <xdr:spPr>
        <a:xfrm>
          <a:off x="1079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28260</xdr:rowOff>
    </xdr:from>
    <xdr:ext cx="534377" cy="259045"/>
    <xdr:sp macro="" textlink="">
      <xdr:nvSpPr>
        <xdr:cNvPr id="142" name="テキスト ボックス 141"/>
        <xdr:cNvSpPr txBox="1"/>
      </xdr:nvSpPr>
      <xdr:spPr>
        <a:xfrm>
          <a:off x="863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74321</xdr:rowOff>
    </xdr:from>
    <xdr:to>
      <xdr:col>24</xdr:col>
      <xdr:colOff>63500</xdr:colOff>
      <xdr:row>78</xdr:row>
      <xdr:rowOff>171208</xdr:rowOff>
    </xdr:to>
    <xdr:cxnSp macro="">
      <xdr:nvCxnSpPr>
        <xdr:cNvPr id="171" name="直線コネクタ 170"/>
        <xdr:cNvCxnSpPr/>
      </xdr:nvCxnSpPr>
      <xdr:spPr>
        <a:xfrm>
          <a:off x="3797300" y="13447421"/>
          <a:ext cx="838200" cy="9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74321</xdr:rowOff>
    </xdr:from>
    <xdr:to>
      <xdr:col>19</xdr:col>
      <xdr:colOff>177800</xdr:colOff>
      <xdr:row>78</xdr:row>
      <xdr:rowOff>127851</xdr:rowOff>
    </xdr:to>
    <xdr:cxnSp macro="">
      <xdr:nvCxnSpPr>
        <xdr:cNvPr id="174" name="直線コネクタ 173"/>
        <xdr:cNvCxnSpPr/>
      </xdr:nvCxnSpPr>
      <xdr:spPr>
        <a:xfrm flipV="1">
          <a:off x="2908300" y="13447421"/>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127851</xdr:rowOff>
    </xdr:from>
    <xdr:to>
      <xdr:col>15</xdr:col>
      <xdr:colOff>50800</xdr:colOff>
      <xdr:row>78</xdr:row>
      <xdr:rowOff>146025</xdr:rowOff>
    </xdr:to>
    <xdr:cxnSp macro="">
      <xdr:nvCxnSpPr>
        <xdr:cNvPr id="177" name="直線コネクタ 176"/>
        <xdr:cNvCxnSpPr/>
      </xdr:nvCxnSpPr>
      <xdr:spPr>
        <a:xfrm flipV="1">
          <a:off x="2019300" y="1350095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146025</xdr:rowOff>
    </xdr:to>
    <xdr:cxnSp macro="">
      <xdr:nvCxnSpPr>
        <xdr:cNvPr id="180" name="直線コネクタ 179"/>
        <xdr:cNvCxnSpPr/>
      </xdr:nvCxnSpPr>
      <xdr:spPr>
        <a:xfrm>
          <a:off x="1130300" y="13514743"/>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120408</xdr:rowOff>
    </xdr:from>
    <xdr:to>
      <xdr:col>24</xdr:col>
      <xdr:colOff>114300</xdr:colOff>
      <xdr:row>79</xdr:row>
      <xdr:rowOff>50558</xdr:rowOff>
    </xdr:to>
    <xdr:sp macro="" textlink="">
      <xdr:nvSpPr>
        <xdr:cNvPr id="190" name="楕円 189"/>
        <xdr:cNvSpPr/>
      </xdr:nvSpPr>
      <xdr:spPr>
        <a:xfrm>
          <a:off x="45847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35335</xdr:rowOff>
    </xdr:from>
    <xdr:ext cx="469744" cy="259045"/>
    <xdr:sp macro="" textlink="">
      <xdr:nvSpPr>
        <xdr:cNvPr id="191" name="維持補修費該当値テキスト"/>
        <xdr:cNvSpPr txBox="1"/>
      </xdr:nvSpPr>
      <xdr:spPr>
        <a:xfrm>
          <a:off x="4686300" y="134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23521</xdr:rowOff>
    </xdr:from>
    <xdr:to>
      <xdr:col>20</xdr:col>
      <xdr:colOff>38100</xdr:colOff>
      <xdr:row>78</xdr:row>
      <xdr:rowOff>125121</xdr:rowOff>
    </xdr:to>
    <xdr:sp macro="" textlink="">
      <xdr:nvSpPr>
        <xdr:cNvPr id="192" name="楕円 191"/>
        <xdr:cNvSpPr/>
      </xdr:nvSpPr>
      <xdr:spPr>
        <a:xfrm>
          <a:off x="3746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116248</xdr:rowOff>
    </xdr:from>
    <xdr:ext cx="469744" cy="259045"/>
    <xdr:sp macro="" textlink="">
      <xdr:nvSpPr>
        <xdr:cNvPr id="193" name="テキスト ボックス 192"/>
        <xdr:cNvSpPr txBox="1"/>
      </xdr:nvSpPr>
      <xdr:spPr>
        <a:xfrm>
          <a:off x="3562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77051</xdr:rowOff>
    </xdr:from>
    <xdr:to>
      <xdr:col>15</xdr:col>
      <xdr:colOff>101600</xdr:colOff>
      <xdr:row>79</xdr:row>
      <xdr:rowOff>7201</xdr:rowOff>
    </xdr:to>
    <xdr:sp macro="" textlink="">
      <xdr:nvSpPr>
        <xdr:cNvPr id="194" name="楕円 193"/>
        <xdr:cNvSpPr/>
      </xdr:nvSpPr>
      <xdr:spPr>
        <a:xfrm>
          <a:off x="2857500" y="134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169778</xdr:rowOff>
    </xdr:from>
    <xdr:ext cx="469744" cy="259045"/>
    <xdr:sp macro="" textlink="">
      <xdr:nvSpPr>
        <xdr:cNvPr id="195" name="テキスト ボックス 194"/>
        <xdr:cNvSpPr txBox="1"/>
      </xdr:nvSpPr>
      <xdr:spPr>
        <a:xfrm>
          <a:off x="2673428" y="13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95225</xdr:rowOff>
    </xdr:from>
    <xdr:to>
      <xdr:col>10</xdr:col>
      <xdr:colOff>165100</xdr:colOff>
      <xdr:row>79</xdr:row>
      <xdr:rowOff>25375</xdr:rowOff>
    </xdr:to>
    <xdr:sp macro="" textlink="">
      <xdr:nvSpPr>
        <xdr:cNvPr id="196" name="楕円 195"/>
        <xdr:cNvSpPr/>
      </xdr:nvSpPr>
      <xdr:spPr>
        <a:xfrm>
          <a:off x="196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16502</xdr:rowOff>
    </xdr:from>
    <xdr:ext cx="469744" cy="259045"/>
    <xdr:sp macro="" textlink="">
      <xdr:nvSpPr>
        <xdr:cNvPr id="197" name="テキスト ボックス 196"/>
        <xdr:cNvSpPr txBox="1"/>
      </xdr:nvSpPr>
      <xdr:spPr>
        <a:xfrm>
          <a:off x="1784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90843</xdr:rowOff>
    </xdr:from>
    <xdr:to>
      <xdr:col>6</xdr:col>
      <xdr:colOff>38100</xdr:colOff>
      <xdr:row>79</xdr:row>
      <xdr:rowOff>20993</xdr:rowOff>
    </xdr:to>
    <xdr:sp macro="" textlink="">
      <xdr:nvSpPr>
        <xdr:cNvPr id="198" name="楕円 197"/>
        <xdr:cNvSpPr/>
      </xdr:nvSpPr>
      <xdr:spPr>
        <a:xfrm>
          <a:off x="1079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12120</xdr:rowOff>
    </xdr:from>
    <xdr:ext cx="469744" cy="259045"/>
    <xdr:sp macro="" textlink="">
      <xdr:nvSpPr>
        <xdr:cNvPr id="199" name="テキスト ボックス 198"/>
        <xdr:cNvSpPr txBox="1"/>
      </xdr:nvSpPr>
      <xdr:spPr>
        <a:xfrm>
          <a:off x="895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1854</xdr:rowOff>
    </xdr:from>
    <xdr:to>
      <xdr:col>24</xdr:col>
      <xdr:colOff>63500</xdr:colOff>
      <xdr:row>99</xdr:row>
      <xdr:rowOff>25155</xdr:rowOff>
    </xdr:to>
    <xdr:cxnSp macro="">
      <xdr:nvCxnSpPr>
        <xdr:cNvPr id="231" name="直線コネクタ 230"/>
        <xdr:cNvCxnSpPr/>
      </xdr:nvCxnSpPr>
      <xdr:spPr>
        <a:xfrm flipV="1">
          <a:off x="3797300" y="16975404"/>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154183</xdr:rowOff>
    </xdr:from>
    <xdr:to>
      <xdr:col>19</xdr:col>
      <xdr:colOff>177800</xdr:colOff>
      <xdr:row>99</xdr:row>
      <xdr:rowOff>25155</xdr:rowOff>
    </xdr:to>
    <xdr:cxnSp macro="">
      <xdr:nvCxnSpPr>
        <xdr:cNvPr id="234" name="直線コネクタ 233"/>
        <xdr:cNvCxnSpPr/>
      </xdr:nvCxnSpPr>
      <xdr:spPr>
        <a:xfrm>
          <a:off x="2908300" y="16956283"/>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139847</xdr:rowOff>
    </xdr:from>
    <xdr:to>
      <xdr:col>15</xdr:col>
      <xdr:colOff>50800</xdr:colOff>
      <xdr:row>98</xdr:row>
      <xdr:rowOff>154183</xdr:rowOff>
    </xdr:to>
    <xdr:cxnSp macro="">
      <xdr:nvCxnSpPr>
        <xdr:cNvPr id="237" name="直線コネクタ 236"/>
        <xdr:cNvCxnSpPr/>
      </xdr:nvCxnSpPr>
      <xdr:spPr>
        <a:xfrm>
          <a:off x="2019300" y="16941947"/>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139847</xdr:rowOff>
    </xdr:from>
    <xdr:to>
      <xdr:col>10</xdr:col>
      <xdr:colOff>114300</xdr:colOff>
      <xdr:row>99</xdr:row>
      <xdr:rowOff>32404</xdr:rowOff>
    </xdr:to>
    <xdr:cxnSp macro="">
      <xdr:nvCxnSpPr>
        <xdr:cNvPr id="240" name="直線コネクタ 239"/>
        <xdr:cNvCxnSpPr/>
      </xdr:nvCxnSpPr>
      <xdr:spPr>
        <a:xfrm flipV="1">
          <a:off x="1130300" y="1694194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122504</xdr:rowOff>
    </xdr:from>
    <xdr:to>
      <xdr:col>24</xdr:col>
      <xdr:colOff>114300</xdr:colOff>
      <xdr:row>99</xdr:row>
      <xdr:rowOff>52654</xdr:rowOff>
    </xdr:to>
    <xdr:sp macro="" textlink="">
      <xdr:nvSpPr>
        <xdr:cNvPr id="250" name="楕円 249"/>
        <xdr:cNvSpPr/>
      </xdr:nvSpPr>
      <xdr:spPr>
        <a:xfrm>
          <a:off x="45847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37431</xdr:rowOff>
    </xdr:from>
    <xdr:ext cx="534377" cy="259045"/>
    <xdr:sp macro="" textlink="">
      <xdr:nvSpPr>
        <xdr:cNvPr id="251" name="扶助費該当値テキスト"/>
        <xdr:cNvSpPr txBox="1"/>
      </xdr:nvSpPr>
      <xdr:spPr>
        <a:xfrm>
          <a:off x="4686300" y="168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145805</xdr:rowOff>
    </xdr:from>
    <xdr:to>
      <xdr:col>20</xdr:col>
      <xdr:colOff>38100</xdr:colOff>
      <xdr:row>99</xdr:row>
      <xdr:rowOff>75955</xdr:rowOff>
    </xdr:to>
    <xdr:sp macro="" textlink="">
      <xdr:nvSpPr>
        <xdr:cNvPr id="252" name="楕円 251"/>
        <xdr:cNvSpPr/>
      </xdr:nvSpPr>
      <xdr:spPr>
        <a:xfrm>
          <a:off x="3746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67082</xdr:rowOff>
    </xdr:from>
    <xdr:ext cx="534377" cy="259045"/>
    <xdr:sp macro="" textlink="">
      <xdr:nvSpPr>
        <xdr:cNvPr id="253" name="テキスト ボックス 252"/>
        <xdr:cNvSpPr txBox="1"/>
      </xdr:nvSpPr>
      <xdr:spPr>
        <a:xfrm>
          <a:off x="3530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103383</xdr:rowOff>
    </xdr:from>
    <xdr:to>
      <xdr:col>15</xdr:col>
      <xdr:colOff>101600</xdr:colOff>
      <xdr:row>99</xdr:row>
      <xdr:rowOff>33533</xdr:rowOff>
    </xdr:to>
    <xdr:sp macro="" textlink="">
      <xdr:nvSpPr>
        <xdr:cNvPr id="254" name="楕円 253"/>
        <xdr:cNvSpPr/>
      </xdr:nvSpPr>
      <xdr:spPr>
        <a:xfrm>
          <a:off x="2857500" y="16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24660</xdr:rowOff>
    </xdr:from>
    <xdr:ext cx="534377" cy="259045"/>
    <xdr:sp macro="" textlink="">
      <xdr:nvSpPr>
        <xdr:cNvPr id="255" name="テキスト ボックス 254"/>
        <xdr:cNvSpPr txBox="1"/>
      </xdr:nvSpPr>
      <xdr:spPr>
        <a:xfrm>
          <a:off x="2641111" y="169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89047</xdr:rowOff>
    </xdr:from>
    <xdr:to>
      <xdr:col>10</xdr:col>
      <xdr:colOff>165100</xdr:colOff>
      <xdr:row>99</xdr:row>
      <xdr:rowOff>19197</xdr:rowOff>
    </xdr:to>
    <xdr:sp macro="" textlink="">
      <xdr:nvSpPr>
        <xdr:cNvPr id="256" name="楕円 255"/>
        <xdr:cNvSpPr/>
      </xdr:nvSpPr>
      <xdr:spPr>
        <a:xfrm>
          <a:off x="1968500" y="168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10324</xdr:rowOff>
    </xdr:from>
    <xdr:ext cx="534377" cy="259045"/>
    <xdr:sp macro="" textlink="">
      <xdr:nvSpPr>
        <xdr:cNvPr id="257" name="テキスト ボックス 256"/>
        <xdr:cNvSpPr txBox="1"/>
      </xdr:nvSpPr>
      <xdr:spPr>
        <a:xfrm>
          <a:off x="1752111" y="169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153054</xdr:rowOff>
    </xdr:from>
    <xdr:to>
      <xdr:col>6</xdr:col>
      <xdr:colOff>38100</xdr:colOff>
      <xdr:row>99</xdr:row>
      <xdr:rowOff>83204</xdr:rowOff>
    </xdr:to>
    <xdr:sp macro="" textlink="">
      <xdr:nvSpPr>
        <xdr:cNvPr id="258" name="楕円 257"/>
        <xdr:cNvSpPr/>
      </xdr:nvSpPr>
      <xdr:spPr>
        <a:xfrm>
          <a:off x="1079500" y="169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74331</xdr:rowOff>
    </xdr:from>
    <xdr:ext cx="534377" cy="259045"/>
    <xdr:sp macro="" textlink="">
      <xdr:nvSpPr>
        <xdr:cNvPr id="259" name="テキスト ボックス 258"/>
        <xdr:cNvSpPr txBox="1"/>
      </xdr:nvSpPr>
      <xdr:spPr>
        <a:xfrm>
          <a:off x="863111" y="170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67707</xdr:rowOff>
    </xdr:from>
    <xdr:to>
      <xdr:col>55</xdr:col>
      <xdr:colOff>0</xdr:colOff>
      <xdr:row>38</xdr:row>
      <xdr:rowOff>75153</xdr:rowOff>
    </xdr:to>
    <xdr:cxnSp macro="">
      <xdr:nvCxnSpPr>
        <xdr:cNvPr id="290" name="直線コネクタ 289"/>
        <xdr:cNvCxnSpPr/>
      </xdr:nvCxnSpPr>
      <xdr:spPr>
        <a:xfrm flipV="1">
          <a:off x="9639300" y="6582807"/>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75153</xdr:rowOff>
    </xdr:from>
    <xdr:to>
      <xdr:col>50</xdr:col>
      <xdr:colOff>114300</xdr:colOff>
      <xdr:row>38</xdr:row>
      <xdr:rowOff>80329</xdr:rowOff>
    </xdr:to>
    <xdr:cxnSp macro="">
      <xdr:nvCxnSpPr>
        <xdr:cNvPr id="293" name="直線コネクタ 292"/>
        <xdr:cNvCxnSpPr/>
      </xdr:nvCxnSpPr>
      <xdr:spPr>
        <a:xfrm flipV="1">
          <a:off x="8750300" y="6590253"/>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21461</xdr:rowOff>
    </xdr:from>
    <xdr:to>
      <xdr:col>45</xdr:col>
      <xdr:colOff>177800</xdr:colOff>
      <xdr:row>38</xdr:row>
      <xdr:rowOff>80329</xdr:rowOff>
    </xdr:to>
    <xdr:cxnSp macro="">
      <xdr:nvCxnSpPr>
        <xdr:cNvPr id="296" name="直線コネクタ 295"/>
        <xdr:cNvCxnSpPr/>
      </xdr:nvCxnSpPr>
      <xdr:spPr>
        <a:xfrm>
          <a:off x="7861300" y="6536561"/>
          <a:ext cx="8890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168060</xdr:rowOff>
    </xdr:from>
    <xdr:to>
      <xdr:col>41</xdr:col>
      <xdr:colOff>50800</xdr:colOff>
      <xdr:row>38</xdr:row>
      <xdr:rowOff>21461</xdr:rowOff>
    </xdr:to>
    <xdr:cxnSp macro="">
      <xdr:nvCxnSpPr>
        <xdr:cNvPr id="299" name="直線コネクタ 298"/>
        <xdr:cNvCxnSpPr/>
      </xdr:nvCxnSpPr>
      <xdr:spPr>
        <a:xfrm>
          <a:off x="6972300" y="6511710"/>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16907</xdr:rowOff>
    </xdr:from>
    <xdr:to>
      <xdr:col>55</xdr:col>
      <xdr:colOff>50800</xdr:colOff>
      <xdr:row>38</xdr:row>
      <xdr:rowOff>118507</xdr:rowOff>
    </xdr:to>
    <xdr:sp macro="" textlink="">
      <xdr:nvSpPr>
        <xdr:cNvPr id="309" name="楕円 308"/>
        <xdr:cNvSpPr/>
      </xdr:nvSpPr>
      <xdr:spPr>
        <a:xfrm>
          <a:off x="10426700" y="65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103284</xdr:rowOff>
    </xdr:from>
    <xdr:ext cx="534377" cy="259045"/>
    <xdr:sp macro="" textlink="">
      <xdr:nvSpPr>
        <xdr:cNvPr id="310" name="補助費等該当値テキスト"/>
        <xdr:cNvSpPr txBox="1"/>
      </xdr:nvSpPr>
      <xdr:spPr>
        <a:xfrm>
          <a:off x="10528300" y="64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24353</xdr:rowOff>
    </xdr:from>
    <xdr:to>
      <xdr:col>50</xdr:col>
      <xdr:colOff>165100</xdr:colOff>
      <xdr:row>38</xdr:row>
      <xdr:rowOff>125953</xdr:rowOff>
    </xdr:to>
    <xdr:sp macro="" textlink="">
      <xdr:nvSpPr>
        <xdr:cNvPr id="311" name="楕円 310"/>
        <xdr:cNvSpPr/>
      </xdr:nvSpPr>
      <xdr:spPr>
        <a:xfrm>
          <a:off x="9588500" y="6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117080</xdr:rowOff>
    </xdr:from>
    <xdr:ext cx="534377" cy="259045"/>
    <xdr:sp macro="" textlink="">
      <xdr:nvSpPr>
        <xdr:cNvPr id="312" name="テキスト ボックス 311"/>
        <xdr:cNvSpPr txBox="1"/>
      </xdr:nvSpPr>
      <xdr:spPr>
        <a:xfrm>
          <a:off x="9372111" y="66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29529</xdr:rowOff>
    </xdr:from>
    <xdr:to>
      <xdr:col>46</xdr:col>
      <xdr:colOff>38100</xdr:colOff>
      <xdr:row>38</xdr:row>
      <xdr:rowOff>131129</xdr:rowOff>
    </xdr:to>
    <xdr:sp macro="" textlink="">
      <xdr:nvSpPr>
        <xdr:cNvPr id="313" name="楕円 312"/>
        <xdr:cNvSpPr/>
      </xdr:nvSpPr>
      <xdr:spPr>
        <a:xfrm>
          <a:off x="8699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122256</xdr:rowOff>
    </xdr:from>
    <xdr:ext cx="534377" cy="259045"/>
    <xdr:sp macro="" textlink="">
      <xdr:nvSpPr>
        <xdr:cNvPr id="314" name="テキスト ボックス 313"/>
        <xdr:cNvSpPr txBox="1"/>
      </xdr:nvSpPr>
      <xdr:spPr>
        <a:xfrm>
          <a:off x="8483111" y="66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142111</xdr:rowOff>
    </xdr:from>
    <xdr:to>
      <xdr:col>41</xdr:col>
      <xdr:colOff>101600</xdr:colOff>
      <xdr:row>38</xdr:row>
      <xdr:rowOff>72261</xdr:rowOff>
    </xdr:to>
    <xdr:sp macro="" textlink="">
      <xdr:nvSpPr>
        <xdr:cNvPr id="315" name="楕円 314"/>
        <xdr:cNvSpPr/>
      </xdr:nvSpPr>
      <xdr:spPr>
        <a:xfrm>
          <a:off x="7810500" y="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63388</xdr:rowOff>
    </xdr:from>
    <xdr:ext cx="534377" cy="259045"/>
    <xdr:sp macro="" textlink="">
      <xdr:nvSpPr>
        <xdr:cNvPr id="316" name="テキスト ボックス 315"/>
        <xdr:cNvSpPr txBox="1"/>
      </xdr:nvSpPr>
      <xdr:spPr>
        <a:xfrm>
          <a:off x="7594111" y="65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117260</xdr:rowOff>
    </xdr:from>
    <xdr:to>
      <xdr:col>36</xdr:col>
      <xdr:colOff>165100</xdr:colOff>
      <xdr:row>38</xdr:row>
      <xdr:rowOff>47410</xdr:rowOff>
    </xdr:to>
    <xdr:sp macro="" textlink="">
      <xdr:nvSpPr>
        <xdr:cNvPr id="317" name="楕円 316"/>
        <xdr:cNvSpPr/>
      </xdr:nvSpPr>
      <xdr:spPr>
        <a:xfrm>
          <a:off x="6921500" y="6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63937</xdr:rowOff>
    </xdr:from>
    <xdr:ext cx="534377" cy="259045"/>
    <xdr:sp macro="" textlink="">
      <xdr:nvSpPr>
        <xdr:cNvPr id="318" name="テキスト ボックス 317"/>
        <xdr:cNvSpPr txBox="1"/>
      </xdr:nvSpPr>
      <xdr:spPr>
        <a:xfrm>
          <a:off x="6705111" y="62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116146</xdr:rowOff>
    </xdr:from>
    <xdr:to>
      <xdr:col>55</xdr:col>
      <xdr:colOff>0</xdr:colOff>
      <xdr:row>58</xdr:row>
      <xdr:rowOff>124077</xdr:rowOff>
    </xdr:to>
    <xdr:cxnSp macro="">
      <xdr:nvCxnSpPr>
        <xdr:cNvPr id="347" name="直線コネクタ 346"/>
        <xdr:cNvCxnSpPr/>
      </xdr:nvCxnSpPr>
      <xdr:spPr>
        <a:xfrm flipV="1">
          <a:off x="9639300" y="10060246"/>
          <a:ext cx="8382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124077</xdr:rowOff>
    </xdr:from>
    <xdr:to>
      <xdr:col>50</xdr:col>
      <xdr:colOff>114300</xdr:colOff>
      <xdr:row>58</xdr:row>
      <xdr:rowOff>143209</xdr:rowOff>
    </xdr:to>
    <xdr:cxnSp macro="">
      <xdr:nvCxnSpPr>
        <xdr:cNvPr id="350" name="直線コネクタ 349"/>
        <xdr:cNvCxnSpPr/>
      </xdr:nvCxnSpPr>
      <xdr:spPr>
        <a:xfrm flipV="1">
          <a:off x="8750300" y="10068177"/>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140100</xdr:rowOff>
    </xdr:from>
    <xdr:to>
      <xdr:col>45</xdr:col>
      <xdr:colOff>177800</xdr:colOff>
      <xdr:row>58</xdr:row>
      <xdr:rowOff>143209</xdr:rowOff>
    </xdr:to>
    <xdr:cxnSp macro="">
      <xdr:nvCxnSpPr>
        <xdr:cNvPr id="353" name="直線コネクタ 352"/>
        <xdr:cNvCxnSpPr/>
      </xdr:nvCxnSpPr>
      <xdr:spPr>
        <a:xfrm>
          <a:off x="7861300" y="1008420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164288</xdr:rowOff>
    </xdr:from>
    <xdr:to>
      <xdr:col>41</xdr:col>
      <xdr:colOff>50800</xdr:colOff>
      <xdr:row>58</xdr:row>
      <xdr:rowOff>140100</xdr:rowOff>
    </xdr:to>
    <xdr:cxnSp macro="">
      <xdr:nvCxnSpPr>
        <xdr:cNvPr id="356" name="直線コネクタ 355"/>
        <xdr:cNvCxnSpPr/>
      </xdr:nvCxnSpPr>
      <xdr:spPr>
        <a:xfrm>
          <a:off x="6972300" y="9936938"/>
          <a:ext cx="889000" cy="1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65346</xdr:rowOff>
    </xdr:from>
    <xdr:to>
      <xdr:col>55</xdr:col>
      <xdr:colOff>50800</xdr:colOff>
      <xdr:row>58</xdr:row>
      <xdr:rowOff>166946</xdr:rowOff>
    </xdr:to>
    <xdr:sp macro="" textlink="">
      <xdr:nvSpPr>
        <xdr:cNvPr id="366" name="楕円 365"/>
        <xdr:cNvSpPr/>
      </xdr:nvSpPr>
      <xdr:spPr>
        <a:xfrm>
          <a:off x="10426700" y="100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151723</xdr:rowOff>
    </xdr:from>
    <xdr:ext cx="534377" cy="259045"/>
    <xdr:sp macro="" textlink="">
      <xdr:nvSpPr>
        <xdr:cNvPr id="367" name="普通建設事業費該当値テキスト"/>
        <xdr:cNvSpPr txBox="1"/>
      </xdr:nvSpPr>
      <xdr:spPr>
        <a:xfrm>
          <a:off x="10528300" y="99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73277</xdr:rowOff>
    </xdr:from>
    <xdr:to>
      <xdr:col>50</xdr:col>
      <xdr:colOff>165100</xdr:colOff>
      <xdr:row>59</xdr:row>
      <xdr:rowOff>3427</xdr:rowOff>
    </xdr:to>
    <xdr:sp macro="" textlink="">
      <xdr:nvSpPr>
        <xdr:cNvPr id="368" name="楕円 367"/>
        <xdr:cNvSpPr/>
      </xdr:nvSpPr>
      <xdr:spPr>
        <a:xfrm>
          <a:off x="9588500" y="100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166004</xdr:rowOff>
    </xdr:from>
    <xdr:ext cx="534377" cy="259045"/>
    <xdr:sp macro="" textlink="">
      <xdr:nvSpPr>
        <xdr:cNvPr id="369" name="テキスト ボックス 368"/>
        <xdr:cNvSpPr txBox="1"/>
      </xdr:nvSpPr>
      <xdr:spPr>
        <a:xfrm>
          <a:off x="9372111" y="101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92409</xdr:rowOff>
    </xdr:from>
    <xdr:to>
      <xdr:col>46</xdr:col>
      <xdr:colOff>38100</xdr:colOff>
      <xdr:row>59</xdr:row>
      <xdr:rowOff>22559</xdr:rowOff>
    </xdr:to>
    <xdr:sp macro="" textlink="">
      <xdr:nvSpPr>
        <xdr:cNvPr id="370" name="楕円 369"/>
        <xdr:cNvSpPr/>
      </xdr:nvSpPr>
      <xdr:spPr>
        <a:xfrm>
          <a:off x="8699500" y="100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13686</xdr:rowOff>
    </xdr:from>
    <xdr:ext cx="534377" cy="259045"/>
    <xdr:sp macro="" textlink="">
      <xdr:nvSpPr>
        <xdr:cNvPr id="371" name="テキスト ボックス 370"/>
        <xdr:cNvSpPr txBox="1"/>
      </xdr:nvSpPr>
      <xdr:spPr>
        <a:xfrm>
          <a:off x="8483111" y="101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89300</xdr:rowOff>
    </xdr:from>
    <xdr:to>
      <xdr:col>41</xdr:col>
      <xdr:colOff>101600</xdr:colOff>
      <xdr:row>59</xdr:row>
      <xdr:rowOff>19450</xdr:rowOff>
    </xdr:to>
    <xdr:sp macro="" textlink="">
      <xdr:nvSpPr>
        <xdr:cNvPr id="372" name="楕円 371"/>
        <xdr:cNvSpPr/>
      </xdr:nvSpPr>
      <xdr:spPr>
        <a:xfrm>
          <a:off x="7810500" y="100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10577</xdr:rowOff>
    </xdr:from>
    <xdr:ext cx="534377" cy="259045"/>
    <xdr:sp macro="" textlink="">
      <xdr:nvSpPr>
        <xdr:cNvPr id="373" name="テキスト ボックス 372"/>
        <xdr:cNvSpPr txBox="1"/>
      </xdr:nvSpPr>
      <xdr:spPr>
        <a:xfrm>
          <a:off x="7594111" y="101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113488</xdr:rowOff>
    </xdr:from>
    <xdr:to>
      <xdr:col>36</xdr:col>
      <xdr:colOff>165100</xdr:colOff>
      <xdr:row>58</xdr:row>
      <xdr:rowOff>43638</xdr:rowOff>
    </xdr:to>
    <xdr:sp macro="" textlink="">
      <xdr:nvSpPr>
        <xdr:cNvPr id="374" name="楕円 373"/>
        <xdr:cNvSpPr/>
      </xdr:nvSpPr>
      <xdr:spPr>
        <a:xfrm>
          <a:off x="6921500" y="98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60165</xdr:rowOff>
    </xdr:from>
    <xdr:ext cx="599010" cy="259045"/>
    <xdr:sp macro="" textlink="">
      <xdr:nvSpPr>
        <xdr:cNvPr id="375" name="テキスト ボックス 374"/>
        <xdr:cNvSpPr txBox="1"/>
      </xdr:nvSpPr>
      <xdr:spPr>
        <a:xfrm>
          <a:off x="6672795" y="96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13295</xdr:rowOff>
    </xdr:from>
    <xdr:to>
      <xdr:col>55</xdr:col>
      <xdr:colOff>0</xdr:colOff>
      <xdr:row>79</xdr:row>
      <xdr:rowOff>34381</xdr:rowOff>
    </xdr:to>
    <xdr:cxnSp macro="">
      <xdr:nvCxnSpPr>
        <xdr:cNvPr id="404" name="直線コネクタ 403"/>
        <xdr:cNvCxnSpPr/>
      </xdr:nvCxnSpPr>
      <xdr:spPr>
        <a:xfrm>
          <a:off x="9639300" y="13557845"/>
          <a:ext cx="8382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163581</xdr:rowOff>
    </xdr:from>
    <xdr:to>
      <xdr:col>50</xdr:col>
      <xdr:colOff>114300</xdr:colOff>
      <xdr:row>79</xdr:row>
      <xdr:rowOff>13295</xdr:rowOff>
    </xdr:to>
    <xdr:cxnSp macro="">
      <xdr:nvCxnSpPr>
        <xdr:cNvPr id="407" name="直線コネクタ 406"/>
        <xdr:cNvCxnSpPr/>
      </xdr:nvCxnSpPr>
      <xdr:spPr>
        <a:xfrm>
          <a:off x="8750300" y="13536681"/>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163581</xdr:rowOff>
    </xdr:from>
    <xdr:to>
      <xdr:col>45</xdr:col>
      <xdr:colOff>177800</xdr:colOff>
      <xdr:row>78</xdr:row>
      <xdr:rowOff>167689</xdr:rowOff>
    </xdr:to>
    <xdr:cxnSp macro="">
      <xdr:nvCxnSpPr>
        <xdr:cNvPr id="410" name="直線コネクタ 409"/>
        <xdr:cNvCxnSpPr/>
      </xdr:nvCxnSpPr>
      <xdr:spPr>
        <a:xfrm flipV="1">
          <a:off x="7861300" y="1353668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171414</xdr:rowOff>
    </xdr:from>
    <xdr:to>
      <xdr:col>41</xdr:col>
      <xdr:colOff>50800</xdr:colOff>
      <xdr:row>78</xdr:row>
      <xdr:rowOff>167689</xdr:rowOff>
    </xdr:to>
    <xdr:cxnSp macro="">
      <xdr:nvCxnSpPr>
        <xdr:cNvPr id="413" name="直線コネクタ 412"/>
        <xdr:cNvCxnSpPr/>
      </xdr:nvCxnSpPr>
      <xdr:spPr>
        <a:xfrm>
          <a:off x="6972300" y="13201614"/>
          <a:ext cx="889000" cy="3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155031</xdr:rowOff>
    </xdr:from>
    <xdr:to>
      <xdr:col>55</xdr:col>
      <xdr:colOff>50800</xdr:colOff>
      <xdr:row>79</xdr:row>
      <xdr:rowOff>85181</xdr:rowOff>
    </xdr:to>
    <xdr:sp macro="" textlink="">
      <xdr:nvSpPr>
        <xdr:cNvPr id="423" name="楕円 422"/>
        <xdr:cNvSpPr/>
      </xdr:nvSpPr>
      <xdr:spPr>
        <a:xfrm>
          <a:off x="104267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69958</xdr:rowOff>
    </xdr:from>
    <xdr:ext cx="469744" cy="259045"/>
    <xdr:sp macro="" textlink="">
      <xdr:nvSpPr>
        <xdr:cNvPr id="424" name="普通建設事業費 （ うち新規整備　）該当値テキスト"/>
        <xdr:cNvSpPr txBox="1"/>
      </xdr:nvSpPr>
      <xdr:spPr>
        <a:xfrm>
          <a:off x="10528300" y="134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133945</xdr:rowOff>
    </xdr:from>
    <xdr:to>
      <xdr:col>50</xdr:col>
      <xdr:colOff>165100</xdr:colOff>
      <xdr:row>79</xdr:row>
      <xdr:rowOff>64095</xdr:rowOff>
    </xdr:to>
    <xdr:sp macro="" textlink="">
      <xdr:nvSpPr>
        <xdr:cNvPr id="425" name="楕円 424"/>
        <xdr:cNvSpPr/>
      </xdr:nvSpPr>
      <xdr:spPr>
        <a:xfrm>
          <a:off x="9588500" y="135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55222</xdr:rowOff>
    </xdr:from>
    <xdr:ext cx="469744" cy="259045"/>
    <xdr:sp macro="" textlink="">
      <xdr:nvSpPr>
        <xdr:cNvPr id="426" name="テキスト ボックス 425"/>
        <xdr:cNvSpPr txBox="1"/>
      </xdr:nvSpPr>
      <xdr:spPr>
        <a:xfrm>
          <a:off x="9404428" y="135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112781</xdr:rowOff>
    </xdr:from>
    <xdr:to>
      <xdr:col>46</xdr:col>
      <xdr:colOff>38100</xdr:colOff>
      <xdr:row>79</xdr:row>
      <xdr:rowOff>42931</xdr:rowOff>
    </xdr:to>
    <xdr:sp macro="" textlink="">
      <xdr:nvSpPr>
        <xdr:cNvPr id="427" name="楕円 426"/>
        <xdr:cNvSpPr/>
      </xdr:nvSpPr>
      <xdr:spPr>
        <a:xfrm>
          <a:off x="8699500" y="134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34058</xdr:rowOff>
    </xdr:from>
    <xdr:ext cx="534377" cy="259045"/>
    <xdr:sp macro="" textlink="">
      <xdr:nvSpPr>
        <xdr:cNvPr id="428" name="テキスト ボックス 427"/>
        <xdr:cNvSpPr txBox="1"/>
      </xdr:nvSpPr>
      <xdr:spPr>
        <a:xfrm>
          <a:off x="8483111" y="135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116889</xdr:rowOff>
    </xdr:from>
    <xdr:to>
      <xdr:col>41</xdr:col>
      <xdr:colOff>101600</xdr:colOff>
      <xdr:row>79</xdr:row>
      <xdr:rowOff>47039</xdr:rowOff>
    </xdr:to>
    <xdr:sp macro="" textlink="">
      <xdr:nvSpPr>
        <xdr:cNvPr id="429" name="楕円 428"/>
        <xdr:cNvSpPr/>
      </xdr:nvSpPr>
      <xdr:spPr>
        <a:xfrm>
          <a:off x="7810500" y="134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38166</xdr:rowOff>
    </xdr:from>
    <xdr:ext cx="534377" cy="259045"/>
    <xdr:sp macro="" textlink="">
      <xdr:nvSpPr>
        <xdr:cNvPr id="430" name="テキスト ボックス 429"/>
        <xdr:cNvSpPr txBox="1"/>
      </xdr:nvSpPr>
      <xdr:spPr>
        <a:xfrm>
          <a:off x="7594111" y="135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120614</xdr:rowOff>
    </xdr:from>
    <xdr:to>
      <xdr:col>36</xdr:col>
      <xdr:colOff>165100</xdr:colOff>
      <xdr:row>77</xdr:row>
      <xdr:rowOff>50764</xdr:rowOff>
    </xdr:to>
    <xdr:sp macro="" textlink="">
      <xdr:nvSpPr>
        <xdr:cNvPr id="431" name="楕円 430"/>
        <xdr:cNvSpPr/>
      </xdr:nvSpPr>
      <xdr:spPr>
        <a:xfrm>
          <a:off x="6921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67291</xdr:rowOff>
    </xdr:from>
    <xdr:ext cx="599010" cy="259045"/>
    <xdr:sp macro="" textlink="">
      <xdr:nvSpPr>
        <xdr:cNvPr id="432" name="テキスト ボックス 431"/>
        <xdr:cNvSpPr txBox="1"/>
      </xdr:nvSpPr>
      <xdr:spPr>
        <a:xfrm>
          <a:off x="6672795" y="129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118966</xdr:rowOff>
    </xdr:from>
    <xdr:to>
      <xdr:col>55</xdr:col>
      <xdr:colOff>0</xdr:colOff>
      <xdr:row>97</xdr:row>
      <xdr:rowOff>151688</xdr:rowOff>
    </xdr:to>
    <xdr:cxnSp macro="">
      <xdr:nvCxnSpPr>
        <xdr:cNvPr id="459" name="直線コネクタ 458"/>
        <xdr:cNvCxnSpPr/>
      </xdr:nvCxnSpPr>
      <xdr:spPr>
        <a:xfrm flipV="1">
          <a:off x="9639300" y="16749616"/>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151688</xdr:rowOff>
    </xdr:from>
    <xdr:to>
      <xdr:col>50</xdr:col>
      <xdr:colOff>114300</xdr:colOff>
      <xdr:row>98</xdr:row>
      <xdr:rowOff>45284</xdr:rowOff>
    </xdr:to>
    <xdr:cxnSp macro="">
      <xdr:nvCxnSpPr>
        <xdr:cNvPr id="462" name="直線コネクタ 461"/>
        <xdr:cNvCxnSpPr/>
      </xdr:nvCxnSpPr>
      <xdr:spPr>
        <a:xfrm flipV="1">
          <a:off x="8750300" y="16782338"/>
          <a:ext cx="889000" cy="6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45284</xdr:rowOff>
    </xdr:from>
    <xdr:to>
      <xdr:col>45</xdr:col>
      <xdr:colOff>177800</xdr:colOff>
      <xdr:row>98</xdr:row>
      <xdr:rowOff>47890</xdr:rowOff>
    </xdr:to>
    <xdr:cxnSp macro="">
      <xdr:nvCxnSpPr>
        <xdr:cNvPr id="465" name="直線コネクタ 464"/>
        <xdr:cNvCxnSpPr/>
      </xdr:nvCxnSpPr>
      <xdr:spPr>
        <a:xfrm flipV="1">
          <a:off x="7861300" y="1684738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47890</xdr:rowOff>
    </xdr:from>
    <xdr:to>
      <xdr:col>41</xdr:col>
      <xdr:colOff>50800</xdr:colOff>
      <xdr:row>98</xdr:row>
      <xdr:rowOff>112868</xdr:rowOff>
    </xdr:to>
    <xdr:cxnSp macro="">
      <xdr:nvCxnSpPr>
        <xdr:cNvPr id="468" name="直線コネクタ 467"/>
        <xdr:cNvCxnSpPr/>
      </xdr:nvCxnSpPr>
      <xdr:spPr>
        <a:xfrm flipV="1">
          <a:off x="6972300" y="16849990"/>
          <a:ext cx="889000" cy="6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68166</xdr:rowOff>
    </xdr:from>
    <xdr:to>
      <xdr:col>55</xdr:col>
      <xdr:colOff>50800</xdr:colOff>
      <xdr:row>97</xdr:row>
      <xdr:rowOff>169766</xdr:rowOff>
    </xdr:to>
    <xdr:sp macro="" textlink="">
      <xdr:nvSpPr>
        <xdr:cNvPr id="478" name="楕円 477"/>
        <xdr:cNvSpPr/>
      </xdr:nvSpPr>
      <xdr:spPr>
        <a:xfrm>
          <a:off x="10426700" y="166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46593</xdr:rowOff>
    </xdr:from>
    <xdr:ext cx="534377" cy="259045"/>
    <xdr:sp macro="" textlink="">
      <xdr:nvSpPr>
        <xdr:cNvPr id="479" name="普通建設事業費 （ うち更新整備　）該当値テキスト"/>
        <xdr:cNvSpPr txBox="1"/>
      </xdr:nvSpPr>
      <xdr:spPr>
        <a:xfrm>
          <a:off x="10528300"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100888</xdr:rowOff>
    </xdr:from>
    <xdr:to>
      <xdr:col>50</xdr:col>
      <xdr:colOff>165100</xdr:colOff>
      <xdr:row>98</xdr:row>
      <xdr:rowOff>31038</xdr:rowOff>
    </xdr:to>
    <xdr:sp macro="" textlink="">
      <xdr:nvSpPr>
        <xdr:cNvPr id="480" name="楕円 479"/>
        <xdr:cNvSpPr/>
      </xdr:nvSpPr>
      <xdr:spPr>
        <a:xfrm>
          <a:off x="9588500" y="167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22165</xdr:rowOff>
    </xdr:from>
    <xdr:ext cx="534377" cy="259045"/>
    <xdr:sp macro="" textlink="">
      <xdr:nvSpPr>
        <xdr:cNvPr id="481" name="テキスト ボックス 480"/>
        <xdr:cNvSpPr txBox="1"/>
      </xdr:nvSpPr>
      <xdr:spPr>
        <a:xfrm>
          <a:off x="9372111" y="168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165934</xdr:rowOff>
    </xdr:from>
    <xdr:to>
      <xdr:col>46</xdr:col>
      <xdr:colOff>38100</xdr:colOff>
      <xdr:row>98</xdr:row>
      <xdr:rowOff>96084</xdr:rowOff>
    </xdr:to>
    <xdr:sp macro="" textlink="">
      <xdr:nvSpPr>
        <xdr:cNvPr id="482" name="楕円 481"/>
        <xdr:cNvSpPr/>
      </xdr:nvSpPr>
      <xdr:spPr>
        <a:xfrm>
          <a:off x="8699500" y="167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87211</xdr:rowOff>
    </xdr:from>
    <xdr:ext cx="534377" cy="259045"/>
    <xdr:sp macro="" textlink="">
      <xdr:nvSpPr>
        <xdr:cNvPr id="483" name="テキスト ボックス 482"/>
        <xdr:cNvSpPr txBox="1"/>
      </xdr:nvSpPr>
      <xdr:spPr>
        <a:xfrm>
          <a:off x="8483111" y="168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168540</xdr:rowOff>
    </xdr:from>
    <xdr:to>
      <xdr:col>41</xdr:col>
      <xdr:colOff>101600</xdr:colOff>
      <xdr:row>98</xdr:row>
      <xdr:rowOff>98690</xdr:rowOff>
    </xdr:to>
    <xdr:sp macro="" textlink="">
      <xdr:nvSpPr>
        <xdr:cNvPr id="484" name="楕円 483"/>
        <xdr:cNvSpPr/>
      </xdr:nvSpPr>
      <xdr:spPr>
        <a:xfrm>
          <a:off x="7810500" y="167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89817</xdr:rowOff>
    </xdr:from>
    <xdr:ext cx="534377" cy="259045"/>
    <xdr:sp macro="" textlink="">
      <xdr:nvSpPr>
        <xdr:cNvPr id="485" name="テキスト ボックス 484"/>
        <xdr:cNvSpPr txBox="1"/>
      </xdr:nvSpPr>
      <xdr:spPr>
        <a:xfrm>
          <a:off x="7594111" y="168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62068</xdr:rowOff>
    </xdr:from>
    <xdr:to>
      <xdr:col>36</xdr:col>
      <xdr:colOff>165100</xdr:colOff>
      <xdr:row>98</xdr:row>
      <xdr:rowOff>163668</xdr:rowOff>
    </xdr:to>
    <xdr:sp macro="" textlink="">
      <xdr:nvSpPr>
        <xdr:cNvPr id="486" name="楕円 485"/>
        <xdr:cNvSpPr/>
      </xdr:nvSpPr>
      <xdr:spPr>
        <a:xfrm>
          <a:off x="6921500" y="168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154795</xdr:rowOff>
    </xdr:from>
    <xdr:ext cx="469744" cy="259045"/>
    <xdr:sp macro="" textlink="">
      <xdr:nvSpPr>
        <xdr:cNvPr id="487" name="テキスト ボックス 486"/>
        <xdr:cNvSpPr txBox="1"/>
      </xdr:nvSpPr>
      <xdr:spPr>
        <a:xfrm>
          <a:off x="6737428" y="169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130289</xdr:rowOff>
    </xdr:from>
    <xdr:to>
      <xdr:col>85</xdr:col>
      <xdr:colOff>127000</xdr:colOff>
      <xdr:row>39</xdr:row>
      <xdr:rowOff>44450</xdr:rowOff>
    </xdr:to>
    <xdr:cxnSp macro="">
      <xdr:nvCxnSpPr>
        <xdr:cNvPr id="516" name="直線コネクタ 515"/>
        <xdr:cNvCxnSpPr/>
      </xdr:nvCxnSpPr>
      <xdr:spPr>
        <a:xfrm flipV="1">
          <a:off x="15481300" y="6473939"/>
          <a:ext cx="838200" cy="2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32524</xdr:rowOff>
    </xdr:from>
    <xdr:to>
      <xdr:col>81</xdr:col>
      <xdr:colOff>50800</xdr:colOff>
      <xdr:row>39</xdr:row>
      <xdr:rowOff>44450</xdr:rowOff>
    </xdr:to>
    <xdr:cxnSp macro="">
      <xdr:nvCxnSpPr>
        <xdr:cNvPr id="519" name="直線コネクタ 518"/>
        <xdr:cNvCxnSpPr/>
      </xdr:nvCxnSpPr>
      <xdr:spPr>
        <a:xfrm>
          <a:off x="14592300" y="671907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35249</xdr:rowOff>
    </xdr:from>
    <xdr:to>
      <xdr:col>76</xdr:col>
      <xdr:colOff>114300</xdr:colOff>
      <xdr:row>39</xdr:row>
      <xdr:rowOff>32524</xdr:rowOff>
    </xdr:to>
    <xdr:cxnSp macro="">
      <xdr:nvCxnSpPr>
        <xdr:cNvPr id="522" name="直線コネクタ 521"/>
        <xdr:cNvCxnSpPr/>
      </xdr:nvCxnSpPr>
      <xdr:spPr>
        <a:xfrm>
          <a:off x="13703300" y="6378899"/>
          <a:ext cx="889000" cy="34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35249</xdr:rowOff>
    </xdr:from>
    <xdr:to>
      <xdr:col>71</xdr:col>
      <xdr:colOff>177800</xdr:colOff>
      <xdr:row>38</xdr:row>
      <xdr:rowOff>34106</xdr:rowOff>
    </xdr:to>
    <xdr:cxnSp macro="">
      <xdr:nvCxnSpPr>
        <xdr:cNvPr id="525" name="直線コネクタ 524"/>
        <xdr:cNvCxnSpPr/>
      </xdr:nvCxnSpPr>
      <xdr:spPr>
        <a:xfrm flipV="1">
          <a:off x="12814300" y="637889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7" name="テキスト ボックス 526"/>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79489</xdr:rowOff>
    </xdr:from>
    <xdr:to>
      <xdr:col>85</xdr:col>
      <xdr:colOff>177800</xdr:colOff>
      <xdr:row>38</xdr:row>
      <xdr:rowOff>9640</xdr:rowOff>
    </xdr:to>
    <xdr:sp macro="" textlink="">
      <xdr:nvSpPr>
        <xdr:cNvPr id="535" name="楕円 534"/>
        <xdr:cNvSpPr/>
      </xdr:nvSpPr>
      <xdr:spPr>
        <a:xfrm>
          <a:off x="162687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57916</xdr:rowOff>
    </xdr:from>
    <xdr:ext cx="534377" cy="259045"/>
    <xdr:sp macro="" textlink="">
      <xdr:nvSpPr>
        <xdr:cNvPr id="536" name="災害復旧事業費該当値テキスト"/>
        <xdr:cNvSpPr txBox="1"/>
      </xdr:nvSpPr>
      <xdr:spPr>
        <a:xfrm>
          <a:off x="16370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153174</xdr:rowOff>
    </xdr:from>
    <xdr:to>
      <xdr:col>76</xdr:col>
      <xdr:colOff>165100</xdr:colOff>
      <xdr:row>39</xdr:row>
      <xdr:rowOff>83324</xdr:rowOff>
    </xdr:to>
    <xdr:sp macro="" textlink="">
      <xdr:nvSpPr>
        <xdr:cNvPr id="539" name="楕円 538"/>
        <xdr:cNvSpPr/>
      </xdr:nvSpPr>
      <xdr:spPr>
        <a:xfrm>
          <a:off x="14541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74451</xdr:rowOff>
    </xdr:from>
    <xdr:ext cx="378565" cy="259045"/>
    <xdr:sp macro="" textlink="">
      <xdr:nvSpPr>
        <xdr:cNvPr id="540" name="テキスト ボックス 539"/>
        <xdr:cNvSpPr txBox="1"/>
      </xdr:nvSpPr>
      <xdr:spPr>
        <a:xfrm>
          <a:off x="14403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155899</xdr:rowOff>
    </xdr:from>
    <xdr:to>
      <xdr:col>72</xdr:col>
      <xdr:colOff>38100</xdr:colOff>
      <xdr:row>37</xdr:row>
      <xdr:rowOff>86049</xdr:rowOff>
    </xdr:to>
    <xdr:sp macro="" textlink="">
      <xdr:nvSpPr>
        <xdr:cNvPr id="541" name="楕円 540"/>
        <xdr:cNvSpPr/>
      </xdr:nvSpPr>
      <xdr:spPr>
        <a:xfrm>
          <a:off x="13652500" y="63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102576</xdr:rowOff>
    </xdr:from>
    <xdr:ext cx="534377" cy="259045"/>
    <xdr:sp macro="" textlink="">
      <xdr:nvSpPr>
        <xdr:cNvPr id="542" name="テキスト ボックス 541"/>
        <xdr:cNvSpPr txBox="1"/>
      </xdr:nvSpPr>
      <xdr:spPr>
        <a:xfrm>
          <a:off x="13436111" y="61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154756</xdr:rowOff>
    </xdr:from>
    <xdr:to>
      <xdr:col>67</xdr:col>
      <xdr:colOff>101600</xdr:colOff>
      <xdr:row>38</xdr:row>
      <xdr:rowOff>84906</xdr:rowOff>
    </xdr:to>
    <xdr:sp macro="" textlink="">
      <xdr:nvSpPr>
        <xdr:cNvPr id="543" name="楕円 542"/>
        <xdr:cNvSpPr/>
      </xdr:nvSpPr>
      <xdr:spPr>
        <a:xfrm>
          <a:off x="12763500" y="64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101433</xdr:rowOff>
    </xdr:from>
    <xdr:ext cx="469744" cy="259045"/>
    <xdr:sp macro="" textlink="">
      <xdr:nvSpPr>
        <xdr:cNvPr id="544" name="テキスト ボックス 543"/>
        <xdr:cNvSpPr txBox="1"/>
      </xdr:nvSpPr>
      <xdr:spPr>
        <a:xfrm>
          <a:off x="12579428" y="627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51003</xdr:rowOff>
    </xdr:from>
    <xdr:to>
      <xdr:col>85</xdr:col>
      <xdr:colOff>127000</xdr:colOff>
      <xdr:row>76</xdr:row>
      <xdr:rowOff>69931</xdr:rowOff>
    </xdr:to>
    <xdr:cxnSp macro="">
      <xdr:nvCxnSpPr>
        <xdr:cNvPr id="622" name="直線コネクタ 621"/>
        <xdr:cNvCxnSpPr/>
      </xdr:nvCxnSpPr>
      <xdr:spPr>
        <a:xfrm flipV="1">
          <a:off x="15481300" y="13081203"/>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69062</xdr:rowOff>
    </xdr:from>
    <xdr:to>
      <xdr:col>81</xdr:col>
      <xdr:colOff>50800</xdr:colOff>
      <xdr:row>76</xdr:row>
      <xdr:rowOff>69931</xdr:rowOff>
    </xdr:to>
    <xdr:cxnSp macro="">
      <xdr:nvCxnSpPr>
        <xdr:cNvPr id="625" name="直線コネクタ 624"/>
        <xdr:cNvCxnSpPr/>
      </xdr:nvCxnSpPr>
      <xdr:spPr>
        <a:xfrm>
          <a:off x="14592300" y="1309926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56184</xdr:rowOff>
    </xdr:from>
    <xdr:to>
      <xdr:col>76</xdr:col>
      <xdr:colOff>114300</xdr:colOff>
      <xdr:row>76</xdr:row>
      <xdr:rowOff>69062</xdr:rowOff>
    </xdr:to>
    <xdr:cxnSp macro="">
      <xdr:nvCxnSpPr>
        <xdr:cNvPr id="628" name="直線コネクタ 627"/>
        <xdr:cNvCxnSpPr/>
      </xdr:nvCxnSpPr>
      <xdr:spPr>
        <a:xfrm>
          <a:off x="13703300" y="13086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52146</xdr:rowOff>
    </xdr:from>
    <xdr:to>
      <xdr:col>71</xdr:col>
      <xdr:colOff>177800</xdr:colOff>
      <xdr:row>76</xdr:row>
      <xdr:rowOff>56184</xdr:rowOff>
    </xdr:to>
    <xdr:cxnSp macro="">
      <xdr:nvCxnSpPr>
        <xdr:cNvPr id="631" name="直線コネクタ 630"/>
        <xdr:cNvCxnSpPr/>
      </xdr:nvCxnSpPr>
      <xdr:spPr>
        <a:xfrm>
          <a:off x="12814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203</xdr:rowOff>
    </xdr:from>
    <xdr:to>
      <xdr:col>85</xdr:col>
      <xdr:colOff>177800</xdr:colOff>
      <xdr:row>76</xdr:row>
      <xdr:rowOff>101803</xdr:rowOff>
    </xdr:to>
    <xdr:sp macro="" textlink="">
      <xdr:nvSpPr>
        <xdr:cNvPr id="641" name="楕円 640"/>
        <xdr:cNvSpPr/>
      </xdr:nvSpPr>
      <xdr:spPr>
        <a:xfrm>
          <a:off x="162687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23080</xdr:rowOff>
    </xdr:from>
    <xdr:ext cx="534377" cy="259045"/>
    <xdr:sp macro="" textlink="">
      <xdr:nvSpPr>
        <xdr:cNvPr id="642" name="公債費該当値テキスト"/>
        <xdr:cNvSpPr txBox="1"/>
      </xdr:nvSpPr>
      <xdr:spPr>
        <a:xfrm>
          <a:off x="16370300" y="128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19131</xdr:rowOff>
    </xdr:from>
    <xdr:to>
      <xdr:col>81</xdr:col>
      <xdr:colOff>101600</xdr:colOff>
      <xdr:row>76</xdr:row>
      <xdr:rowOff>120731</xdr:rowOff>
    </xdr:to>
    <xdr:sp macro="" textlink="">
      <xdr:nvSpPr>
        <xdr:cNvPr id="643" name="楕円 642"/>
        <xdr:cNvSpPr/>
      </xdr:nvSpPr>
      <xdr:spPr>
        <a:xfrm>
          <a:off x="15430500" y="130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137258</xdr:rowOff>
    </xdr:from>
    <xdr:ext cx="534377" cy="259045"/>
    <xdr:sp macro="" textlink="">
      <xdr:nvSpPr>
        <xdr:cNvPr id="644" name="テキスト ボックス 643"/>
        <xdr:cNvSpPr txBox="1"/>
      </xdr:nvSpPr>
      <xdr:spPr>
        <a:xfrm>
          <a:off x="15214111" y="128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18262</xdr:rowOff>
    </xdr:from>
    <xdr:to>
      <xdr:col>76</xdr:col>
      <xdr:colOff>165100</xdr:colOff>
      <xdr:row>76</xdr:row>
      <xdr:rowOff>119862</xdr:rowOff>
    </xdr:to>
    <xdr:sp macro="" textlink="">
      <xdr:nvSpPr>
        <xdr:cNvPr id="645" name="楕円 644"/>
        <xdr:cNvSpPr/>
      </xdr:nvSpPr>
      <xdr:spPr>
        <a:xfrm>
          <a:off x="145415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136389</xdr:rowOff>
    </xdr:from>
    <xdr:ext cx="534377" cy="259045"/>
    <xdr:sp macro="" textlink="">
      <xdr:nvSpPr>
        <xdr:cNvPr id="646" name="テキスト ボックス 645"/>
        <xdr:cNvSpPr txBox="1"/>
      </xdr:nvSpPr>
      <xdr:spPr>
        <a:xfrm>
          <a:off x="14325111" y="128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5384</xdr:rowOff>
    </xdr:from>
    <xdr:to>
      <xdr:col>72</xdr:col>
      <xdr:colOff>38100</xdr:colOff>
      <xdr:row>76</xdr:row>
      <xdr:rowOff>106984</xdr:rowOff>
    </xdr:to>
    <xdr:sp macro="" textlink="">
      <xdr:nvSpPr>
        <xdr:cNvPr id="647" name="楕円 646"/>
        <xdr:cNvSpPr/>
      </xdr:nvSpPr>
      <xdr:spPr>
        <a:xfrm>
          <a:off x="13652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123512</xdr:rowOff>
    </xdr:from>
    <xdr:ext cx="534377" cy="259045"/>
    <xdr:sp macro="" textlink="">
      <xdr:nvSpPr>
        <xdr:cNvPr id="648" name="テキスト ボックス 647"/>
        <xdr:cNvSpPr txBox="1"/>
      </xdr:nvSpPr>
      <xdr:spPr>
        <a:xfrm>
          <a:off x="13436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1346</xdr:rowOff>
    </xdr:from>
    <xdr:to>
      <xdr:col>67</xdr:col>
      <xdr:colOff>101600</xdr:colOff>
      <xdr:row>76</xdr:row>
      <xdr:rowOff>102946</xdr:rowOff>
    </xdr:to>
    <xdr:sp macro="" textlink="">
      <xdr:nvSpPr>
        <xdr:cNvPr id="649" name="楕円 648"/>
        <xdr:cNvSpPr/>
      </xdr:nvSpPr>
      <xdr:spPr>
        <a:xfrm>
          <a:off x="12763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119473</xdr:rowOff>
    </xdr:from>
    <xdr:ext cx="534377" cy="259045"/>
    <xdr:sp macro="" textlink="">
      <xdr:nvSpPr>
        <xdr:cNvPr id="650" name="テキスト ボックス 649"/>
        <xdr:cNvSpPr txBox="1"/>
      </xdr:nvSpPr>
      <xdr:spPr>
        <a:xfrm>
          <a:off x="12547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41236</xdr:rowOff>
    </xdr:from>
    <xdr:to>
      <xdr:col>85</xdr:col>
      <xdr:colOff>127000</xdr:colOff>
      <xdr:row>99</xdr:row>
      <xdr:rowOff>44374</xdr:rowOff>
    </xdr:to>
    <xdr:cxnSp macro="">
      <xdr:nvCxnSpPr>
        <xdr:cNvPr id="679" name="直線コネクタ 678"/>
        <xdr:cNvCxnSpPr/>
      </xdr:nvCxnSpPr>
      <xdr:spPr>
        <a:xfrm flipV="1">
          <a:off x="15481300" y="17014786"/>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38760</xdr:rowOff>
    </xdr:from>
    <xdr:to>
      <xdr:col>81</xdr:col>
      <xdr:colOff>50800</xdr:colOff>
      <xdr:row>99</xdr:row>
      <xdr:rowOff>44374</xdr:rowOff>
    </xdr:to>
    <xdr:cxnSp macro="">
      <xdr:nvCxnSpPr>
        <xdr:cNvPr id="682" name="直線コネクタ 681"/>
        <xdr:cNvCxnSpPr/>
      </xdr:nvCxnSpPr>
      <xdr:spPr>
        <a:xfrm>
          <a:off x="14592300" y="1701231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38760</xdr:rowOff>
    </xdr:from>
    <xdr:to>
      <xdr:col>76</xdr:col>
      <xdr:colOff>114300</xdr:colOff>
      <xdr:row>99</xdr:row>
      <xdr:rowOff>38812</xdr:rowOff>
    </xdr:to>
    <xdr:cxnSp macro="">
      <xdr:nvCxnSpPr>
        <xdr:cNvPr id="685" name="直線コネクタ 684"/>
        <xdr:cNvCxnSpPr/>
      </xdr:nvCxnSpPr>
      <xdr:spPr>
        <a:xfrm flipV="1">
          <a:off x="13703300" y="17012310"/>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38812</xdr:rowOff>
    </xdr:from>
    <xdr:to>
      <xdr:col>71</xdr:col>
      <xdr:colOff>177800</xdr:colOff>
      <xdr:row>99</xdr:row>
      <xdr:rowOff>44183</xdr:rowOff>
    </xdr:to>
    <xdr:cxnSp macro="">
      <xdr:nvCxnSpPr>
        <xdr:cNvPr id="688" name="直線コネクタ 687"/>
        <xdr:cNvCxnSpPr/>
      </xdr:nvCxnSpPr>
      <xdr:spPr>
        <a:xfrm flipV="1">
          <a:off x="12814300" y="17012362"/>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161886</xdr:rowOff>
    </xdr:from>
    <xdr:to>
      <xdr:col>85</xdr:col>
      <xdr:colOff>177800</xdr:colOff>
      <xdr:row>99</xdr:row>
      <xdr:rowOff>92036</xdr:rowOff>
    </xdr:to>
    <xdr:sp macro="" textlink="">
      <xdr:nvSpPr>
        <xdr:cNvPr id="698" name="楕円 697"/>
        <xdr:cNvSpPr/>
      </xdr:nvSpPr>
      <xdr:spPr>
        <a:xfrm>
          <a:off x="16268700" y="16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76813</xdr:rowOff>
    </xdr:from>
    <xdr:ext cx="378565" cy="259045"/>
    <xdr:sp macro="" textlink="">
      <xdr:nvSpPr>
        <xdr:cNvPr id="699" name="積立金該当値テキスト"/>
        <xdr:cNvSpPr txBox="1"/>
      </xdr:nvSpPr>
      <xdr:spPr>
        <a:xfrm>
          <a:off x="16370300" y="1687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165024</xdr:rowOff>
    </xdr:from>
    <xdr:to>
      <xdr:col>81</xdr:col>
      <xdr:colOff>101600</xdr:colOff>
      <xdr:row>99</xdr:row>
      <xdr:rowOff>95174</xdr:rowOff>
    </xdr:to>
    <xdr:sp macro="" textlink="">
      <xdr:nvSpPr>
        <xdr:cNvPr id="700" name="楕円 699"/>
        <xdr:cNvSpPr/>
      </xdr:nvSpPr>
      <xdr:spPr>
        <a:xfrm>
          <a:off x="15430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86301</xdr:rowOff>
    </xdr:from>
    <xdr:ext cx="249299" cy="259045"/>
    <xdr:sp macro="" textlink="">
      <xdr:nvSpPr>
        <xdr:cNvPr id="701" name="テキスト ボックス 700"/>
        <xdr:cNvSpPr txBox="1"/>
      </xdr:nvSpPr>
      <xdr:spPr>
        <a:xfrm>
          <a:off x="15356650" y="17059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159410</xdr:rowOff>
    </xdr:from>
    <xdr:to>
      <xdr:col>76</xdr:col>
      <xdr:colOff>165100</xdr:colOff>
      <xdr:row>99</xdr:row>
      <xdr:rowOff>89560</xdr:rowOff>
    </xdr:to>
    <xdr:sp macro="" textlink="">
      <xdr:nvSpPr>
        <xdr:cNvPr id="702" name="楕円 701"/>
        <xdr:cNvSpPr/>
      </xdr:nvSpPr>
      <xdr:spPr>
        <a:xfrm>
          <a:off x="14541500" y="169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80687</xdr:rowOff>
    </xdr:from>
    <xdr:ext cx="378565" cy="259045"/>
    <xdr:sp macro="" textlink="">
      <xdr:nvSpPr>
        <xdr:cNvPr id="703" name="テキスト ボックス 702"/>
        <xdr:cNvSpPr txBox="1"/>
      </xdr:nvSpPr>
      <xdr:spPr>
        <a:xfrm>
          <a:off x="14403017" y="170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159462</xdr:rowOff>
    </xdr:from>
    <xdr:to>
      <xdr:col>72</xdr:col>
      <xdr:colOff>38100</xdr:colOff>
      <xdr:row>99</xdr:row>
      <xdr:rowOff>89612</xdr:rowOff>
    </xdr:to>
    <xdr:sp macro="" textlink="">
      <xdr:nvSpPr>
        <xdr:cNvPr id="704" name="楕円 703"/>
        <xdr:cNvSpPr/>
      </xdr:nvSpPr>
      <xdr:spPr>
        <a:xfrm>
          <a:off x="13652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80739</xdr:rowOff>
    </xdr:from>
    <xdr:ext cx="378565" cy="259045"/>
    <xdr:sp macro="" textlink="">
      <xdr:nvSpPr>
        <xdr:cNvPr id="705" name="テキスト ボックス 704"/>
        <xdr:cNvSpPr txBox="1"/>
      </xdr:nvSpPr>
      <xdr:spPr>
        <a:xfrm>
          <a:off x="13514017" y="1705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164833</xdr:rowOff>
    </xdr:from>
    <xdr:to>
      <xdr:col>67</xdr:col>
      <xdr:colOff>101600</xdr:colOff>
      <xdr:row>99</xdr:row>
      <xdr:rowOff>94983</xdr:rowOff>
    </xdr:to>
    <xdr:sp macro="" textlink="">
      <xdr:nvSpPr>
        <xdr:cNvPr id="706" name="楕円 705"/>
        <xdr:cNvSpPr/>
      </xdr:nvSpPr>
      <xdr:spPr>
        <a:xfrm>
          <a:off x="12763500" y="169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86110</xdr:rowOff>
    </xdr:from>
    <xdr:ext cx="313932" cy="259045"/>
    <xdr:sp macro="" textlink="">
      <xdr:nvSpPr>
        <xdr:cNvPr id="707" name="テキスト ボックス 706"/>
        <xdr:cNvSpPr txBox="1"/>
      </xdr:nvSpPr>
      <xdr:spPr>
        <a:xfrm>
          <a:off x="12657333" y="17059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140272</xdr:rowOff>
    </xdr:from>
    <xdr:to>
      <xdr:col>116</xdr:col>
      <xdr:colOff>63500</xdr:colOff>
      <xdr:row>37</xdr:row>
      <xdr:rowOff>144775</xdr:rowOff>
    </xdr:to>
    <xdr:cxnSp macro="">
      <xdr:nvCxnSpPr>
        <xdr:cNvPr id="734" name="直線コネクタ 733"/>
        <xdr:cNvCxnSpPr/>
      </xdr:nvCxnSpPr>
      <xdr:spPr>
        <a:xfrm>
          <a:off x="21323300" y="6483922"/>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126487</xdr:rowOff>
    </xdr:from>
    <xdr:to>
      <xdr:col>111</xdr:col>
      <xdr:colOff>177800</xdr:colOff>
      <xdr:row>37</xdr:row>
      <xdr:rowOff>140272</xdr:rowOff>
    </xdr:to>
    <xdr:cxnSp macro="">
      <xdr:nvCxnSpPr>
        <xdr:cNvPr id="737" name="直線コネクタ 736"/>
        <xdr:cNvCxnSpPr/>
      </xdr:nvCxnSpPr>
      <xdr:spPr>
        <a:xfrm>
          <a:off x="20434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126487</xdr:rowOff>
    </xdr:from>
    <xdr:to>
      <xdr:col>107</xdr:col>
      <xdr:colOff>50800</xdr:colOff>
      <xdr:row>38</xdr:row>
      <xdr:rowOff>139632</xdr:rowOff>
    </xdr:to>
    <xdr:cxnSp macro="">
      <xdr:nvCxnSpPr>
        <xdr:cNvPr id="740" name="直線コネクタ 739"/>
        <xdr:cNvCxnSpPr/>
      </xdr:nvCxnSpPr>
      <xdr:spPr>
        <a:xfrm flipV="1">
          <a:off x="19545300" y="6470137"/>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139632</xdr:rowOff>
    </xdr:to>
    <xdr:cxnSp macro="">
      <xdr:nvCxnSpPr>
        <xdr:cNvPr id="743" name="直線コネクタ 742"/>
        <xdr:cNvCxnSpPr/>
      </xdr:nvCxnSpPr>
      <xdr:spPr>
        <a:xfrm>
          <a:off x="18656300" y="665448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93975</xdr:rowOff>
    </xdr:from>
    <xdr:to>
      <xdr:col>116</xdr:col>
      <xdr:colOff>114300</xdr:colOff>
      <xdr:row>38</xdr:row>
      <xdr:rowOff>24125</xdr:rowOff>
    </xdr:to>
    <xdr:sp macro="" textlink="">
      <xdr:nvSpPr>
        <xdr:cNvPr id="753" name="楕円 752"/>
        <xdr:cNvSpPr/>
      </xdr:nvSpPr>
      <xdr:spPr>
        <a:xfrm>
          <a:off x="221107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116852</xdr:rowOff>
    </xdr:from>
    <xdr:ext cx="469744" cy="259045"/>
    <xdr:sp macro="" textlink="">
      <xdr:nvSpPr>
        <xdr:cNvPr id="754" name="投資及び出資金該当値テキスト"/>
        <xdr:cNvSpPr txBox="1"/>
      </xdr:nvSpPr>
      <xdr:spPr>
        <a:xfrm>
          <a:off x="22212300" y="628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89472</xdr:rowOff>
    </xdr:from>
    <xdr:to>
      <xdr:col>112</xdr:col>
      <xdr:colOff>38100</xdr:colOff>
      <xdr:row>38</xdr:row>
      <xdr:rowOff>19622</xdr:rowOff>
    </xdr:to>
    <xdr:sp macro="" textlink="">
      <xdr:nvSpPr>
        <xdr:cNvPr id="755" name="楕円 754"/>
        <xdr:cNvSpPr/>
      </xdr:nvSpPr>
      <xdr:spPr>
        <a:xfrm>
          <a:off x="21272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36149</xdr:rowOff>
    </xdr:from>
    <xdr:ext cx="469744" cy="259045"/>
    <xdr:sp macro="" textlink="">
      <xdr:nvSpPr>
        <xdr:cNvPr id="756" name="テキスト ボックス 755"/>
        <xdr:cNvSpPr txBox="1"/>
      </xdr:nvSpPr>
      <xdr:spPr>
        <a:xfrm>
          <a:off x="21088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75687</xdr:rowOff>
    </xdr:from>
    <xdr:to>
      <xdr:col>107</xdr:col>
      <xdr:colOff>101600</xdr:colOff>
      <xdr:row>38</xdr:row>
      <xdr:rowOff>5837</xdr:rowOff>
    </xdr:to>
    <xdr:sp macro="" textlink="">
      <xdr:nvSpPr>
        <xdr:cNvPr id="757" name="楕円 756"/>
        <xdr:cNvSpPr/>
      </xdr:nvSpPr>
      <xdr:spPr>
        <a:xfrm>
          <a:off x="20383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22364</xdr:rowOff>
    </xdr:from>
    <xdr:ext cx="469744" cy="259045"/>
    <xdr:sp macro="" textlink="">
      <xdr:nvSpPr>
        <xdr:cNvPr id="758" name="テキスト ボックス 757"/>
        <xdr:cNvSpPr txBox="1"/>
      </xdr:nvSpPr>
      <xdr:spPr>
        <a:xfrm>
          <a:off x="20199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88832</xdr:rowOff>
    </xdr:from>
    <xdr:to>
      <xdr:col>102</xdr:col>
      <xdr:colOff>165100</xdr:colOff>
      <xdr:row>39</xdr:row>
      <xdr:rowOff>18982</xdr:rowOff>
    </xdr:to>
    <xdr:sp macro="" textlink="">
      <xdr:nvSpPr>
        <xdr:cNvPr id="759" name="楕円 758"/>
        <xdr:cNvSpPr/>
      </xdr:nvSpPr>
      <xdr:spPr>
        <a:xfrm>
          <a:off x="19494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10109</xdr:rowOff>
    </xdr:from>
    <xdr:ext cx="249299" cy="259045"/>
    <xdr:sp macro="" textlink="">
      <xdr:nvSpPr>
        <xdr:cNvPr id="760" name="テキスト ボックス 759"/>
        <xdr:cNvSpPr txBox="1"/>
      </xdr:nvSpPr>
      <xdr:spPr>
        <a:xfrm>
          <a:off x="19420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61" name="楕円 760"/>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9857</xdr:rowOff>
    </xdr:from>
    <xdr:ext cx="313932" cy="259045"/>
    <xdr:sp macro="" textlink="">
      <xdr:nvSpPr>
        <xdr:cNvPr id="762" name="テキスト ボックス 761"/>
        <xdr:cNvSpPr txBox="1"/>
      </xdr:nvSpPr>
      <xdr:spPr>
        <a:xfrm>
          <a:off x="18499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65839</xdr:rowOff>
    </xdr:from>
    <xdr:to>
      <xdr:col>116</xdr:col>
      <xdr:colOff>63500</xdr:colOff>
      <xdr:row>58</xdr:row>
      <xdr:rowOff>86093</xdr:rowOff>
    </xdr:to>
    <xdr:cxnSp macro="">
      <xdr:nvCxnSpPr>
        <xdr:cNvPr id="789" name="直線コネクタ 788"/>
        <xdr:cNvCxnSpPr/>
      </xdr:nvCxnSpPr>
      <xdr:spPr>
        <a:xfrm flipV="1">
          <a:off x="21323300" y="10009939"/>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86093</xdr:rowOff>
    </xdr:from>
    <xdr:to>
      <xdr:col>111</xdr:col>
      <xdr:colOff>177800</xdr:colOff>
      <xdr:row>58</xdr:row>
      <xdr:rowOff>86916</xdr:rowOff>
    </xdr:to>
    <xdr:cxnSp macro="">
      <xdr:nvCxnSpPr>
        <xdr:cNvPr id="792" name="直線コネクタ 791"/>
        <xdr:cNvCxnSpPr/>
      </xdr:nvCxnSpPr>
      <xdr:spPr>
        <a:xfrm flipV="1">
          <a:off x="20434300" y="100301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86916</xdr:rowOff>
    </xdr:from>
    <xdr:to>
      <xdr:col>107</xdr:col>
      <xdr:colOff>50800</xdr:colOff>
      <xdr:row>58</xdr:row>
      <xdr:rowOff>97637</xdr:rowOff>
    </xdr:to>
    <xdr:cxnSp macro="">
      <xdr:nvCxnSpPr>
        <xdr:cNvPr id="795" name="直線コネクタ 794"/>
        <xdr:cNvCxnSpPr/>
      </xdr:nvCxnSpPr>
      <xdr:spPr>
        <a:xfrm flipV="1">
          <a:off x="19545300" y="10031016"/>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97637</xdr:rowOff>
    </xdr:from>
    <xdr:to>
      <xdr:col>102</xdr:col>
      <xdr:colOff>114300</xdr:colOff>
      <xdr:row>58</xdr:row>
      <xdr:rowOff>113891</xdr:rowOff>
    </xdr:to>
    <xdr:cxnSp macro="">
      <xdr:nvCxnSpPr>
        <xdr:cNvPr id="798" name="直線コネクタ 797"/>
        <xdr:cNvCxnSpPr/>
      </xdr:nvCxnSpPr>
      <xdr:spPr>
        <a:xfrm flipV="1">
          <a:off x="18656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15039</xdr:rowOff>
    </xdr:from>
    <xdr:to>
      <xdr:col>116</xdr:col>
      <xdr:colOff>114300</xdr:colOff>
      <xdr:row>58</xdr:row>
      <xdr:rowOff>116639</xdr:rowOff>
    </xdr:to>
    <xdr:sp macro="" textlink="">
      <xdr:nvSpPr>
        <xdr:cNvPr id="808" name="楕円 807"/>
        <xdr:cNvSpPr/>
      </xdr:nvSpPr>
      <xdr:spPr>
        <a:xfrm>
          <a:off x="221107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35293</xdr:rowOff>
    </xdr:from>
    <xdr:to>
      <xdr:col>112</xdr:col>
      <xdr:colOff>38100</xdr:colOff>
      <xdr:row>58</xdr:row>
      <xdr:rowOff>136893</xdr:rowOff>
    </xdr:to>
    <xdr:sp macro="" textlink="">
      <xdr:nvSpPr>
        <xdr:cNvPr id="810" name="楕円 809"/>
        <xdr:cNvSpPr/>
      </xdr:nvSpPr>
      <xdr:spPr>
        <a:xfrm>
          <a:off x="212725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128020</xdr:rowOff>
    </xdr:from>
    <xdr:ext cx="469744" cy="259045"/>
    <xdr:sp macro="" textlink="">
      <xdr:nvSpPr>
        <xdr:cNvPr id="811" name="テキスト ボックス 810"/>
        <xdr:cNvSpPr txBox="1"/>
      </xdr:nvSpPr>
      <xdr:spPr>
        <a:xfrm>
          <a:off x="21088428" y="100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36116</xdr:rowOff>
    </xdr:from>
    <xdr:to>
      <xdr:col>107</xdr:col>
      <xdr:colOff>101600</xdr:colOff>
      <xdr:row>58</xdr:row>
      <xdr:rowOff>137716</xdr:rowOff>
    </xdr:to>
    <xdr:sp macro="" textlink="">
      <xdr:nvSpPr>
        <xdr:cNvPr id="812" name="楕円 811"/>
        <xdr:cNvSpPr/>
      </xdr:nvSpPr>
      <xdr:spPr>
        <a:xfrm>
          <a:off x="203835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128843</xdr:rowOff>
    </xdr:from>
    <xdr:ext cx="469744" cy="259045"/>
    <xdr:sp macro="" textlink="">
      <xdr:nvSpPr>
        <xdr:cNvPr id="813" name="テキスト ボックス 812"/>
        <xdr:cNvSpPr txBox="1"/>
      </xdr:nvSpPr>
      <xdr:spPr>
        <a:xfrm>
          <a:off x="20199428" y="1007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46837</xdr:rowOff>
    </xdr:from>
    <xdr:to>
      <xdr:col>102</xdr:col>
      <xdr:colOff>165100</xdr:colOff>
      <xdr:row>58</xdr:row>
      <xdr:rowOff>148437</xdr:rowOff>
    </xdr:to>
    <xdr:sp macro="" textlink="">
      <xdr:nvSpPr>
        <xdr:cNvPr id="814" name="楕円 813"/>
        <xdr:cNvSpPr/>
      </xdr:nvSpPr>
      <xdr:spPr>
        <a:xfrm>
          <a:off x="19494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139564</xdr:rowOff>
    </xdr:from>
    <xdr:ext cx="469744" cy="259045"/>
    <xdr:sp macro="" textlink="">
      <xdr:nvSpPr>
        <xdr:cNvPr id="815" name="テキスト ボックス 814"/>
        <xdr:cNvSpPr txBox="1"/>
      </xdr:nvSpPr>
      <xdr:spPr>
        <a:xfrm>
          <a:off x="19310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63091</xdr:rowOff>
    </xdr:from>
    <xdr:to>
      <xdr:col>98</xdr:col>
      <xdr:colOff>38100</xdr:colOff>
      <xdr:row>58</xdr:row>
      <xdr:rowOff>164691</xdr:rowOff>
    </xdr:to>
    <xdr:sp macro="" textlink="">
      <xdr:nvSpPr>
        <xdr:cNvPr id="816" name="楕円 815"/>
        <xdr:cNvSpPr/>
      </xdr:nvSpPr>
      <xdr:spPr>
        <a:xfrm>
          <a:off x="18605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155818</xdr:rowOff>
    </xdr:from>
    <xdr:ext cx="469744" cy="259045"/>
    <xdr:sp macro="" textlink="">
      <xdr:nvSpPr>
        <xdr:cNvPr id="817" name="テキスト ボックス 816"/>
        <xdr:cNvSpPr txBox="1"/>
      </xdr:nvSpPr>
      <xdr:spPr>
        <a:xfrm>
          <a:off x="18421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16148</xdr:rowOff>
    </xdr:from>
    <xdr:to>
      <xdr:col>116</xdr:col>
      <xdr:colOff>63500</xdr:colOff>
      <xdr:row>78</xdr:row>
      <xdr:rowOff>24975</xdr:rowOff>
    </xdr:to>
    <xdr:cxnSp macro="">
      <xdr:nvCxnSpPr>
        <xdr:cNvPr id="849" name="直線コネクタ 848"/>
        <xdr:cNvCxnSpPr/>
      </xdr:nvCxnSpPr>
      <xdr:spPr>
        <a:xfrm flipV="1">
          <a:off x="21323300" y="13389248"/>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24975</xdr:rowOff>
    </xdr:from>
    <xdr:to>
      <xdr:col>111</xdr:col>
      <xdr:colOff>177800</xdr:colOff>
      <xdr:row>78</xdr:row>
      <xdr:rowOff>25584</xdr:rowOff>
    </xdr:to>
    <xdr:cxnSp macro="">
      <xdr:nvCxnSpPr>
        <xdr:cNvPr id="852" name="直線コネクタ 851"/>
        <xdr:cNvCxnSpPr/>
      </xdr:nvCxnSpPr>
      <xdr:spPr>
        <a:xfrm flipV="1">
          <a:off x="20434300" y="1339807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25584</xdr:rowOff>
    </xdr:from>
    <xdr:to>
      <xdr:col>107</xdr:col>
      <xdr:colOff>50800</xdr:colOff>
      <xdr:row>78</xdr:row>
      <xdr:rowOff>50121</xdr:rowOff>
    </xdr:to>
    <xdr:cxnSp macro="">
      <xdr:nvCxnSpPr>
        <xdr:cNvPr id="855" name="直線コネクタ 854"/>
        <xdr:cNvCxnSpPr/>
      </xdr:nvCxnSpPr>
      <xdr:spPr>
        <a:xfrm flipV="1">
          <a:off x="19545300" y="13398684"/>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42980</xdr:rowOff>
    </xdr:from>
    <xdr:to>
      <xdr:col>102</xdr:col>
      <xdr:colOff>114300</xdr:colOff>
      <xdr:row>78</xdr:row>
      <xdr:rowOff>50121</xdr:rowOff>
    </xdr:to>
    <xdr:cxnSp macro="">
      <xdr:nvCxnSpPr>
        <xdr:cNvPr id="858" name="直線コネクタ 857"/>
        <xdr:cNvCxnSpPr/>
      </xdr:nvCxnSpPr>
      <xdr:spPr>
        <a:xfrm>
          <a:off x="18656300" y="13416080"/>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136798</xdr:rowOff>
    </xdr:from>
    <xdr:to>
      <xdr:col>116</xdr:col>
      <xdr:colOff>114300</xdr:colOff>
      <xdr:row>78</xdr:row>
      <xdr:rowOff>66948</xdr:rowOff>
    </xdr:to>
    <xdr:sp macro="" textlink="">
      <xdr:nvSpPr>
        <xdr:cNvPr id="868" name="楕円 867"/>
        <xdr:cNvSpPr/>
      </xdr:nvSpPr>
      <xdr:spPr>
        <a:xfrm>
          <a:off x="22110700" y="13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115225</xdr:rowOff>
    </xdr:from>
    <xdr:ext cx="534377" cy="259045"/>
    <xdr:sp macro="" textlink="">
      <xdr:nvSpPr>
        <xdr:cNvPr id="869" name="繰出金該当値テキスト"/>
        <xdr:cNvSpPr txBox="1"/>
      </xdr:nvSpPr>
      <xdr:spPr>
        <a:xfrm>
          <a:off x="22212300" y="133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145625</xdr:rowOff>
    </xdr:from>
    <xdr:to>
      <xdr:col>112</xdr:col>
      <xdr:colOff>38100</xdr:colOff>
      <xdr:row>78</xdr:row>
      <xdr:rowOff>75775</xdr:rowOff>
    </xdr:to>
    <xdr:sp macro="" textlink="">
      <xdr:nvSpPr>
        <xdr:cNvPr id="870" name="楕円 869"/>
        <xdr:cNvSpPr/>
      </xdr:nvSpPr>
      <xdr:spPr>
        <a:xfrm>
          <a:off x="21272500" y="13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66902</xdr:rowOff>
    </xdr:from>
    <xdr:ext cx="534377" cy="259045"/>
    <xdr:sp macro="" textlink="">
      <xdr:nvSpPr>
        <xdr:cNvPr id="871" name="テキスト ボックス 870"/>
        <xdr:cNvSpPr txBox="1"/>
      </xdr:nvSpPr>
      <xdr:spPr>
        <a:xfrm>
          <a:off x="21056111" y="134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146234</xdr:rowOff>
    </xdr:from>
    <xdr:to>
      <xdr:col>107</xdr:col>
      <xdr:colOff>101600</xdr:colOff>
      <xdr:row>78</xdr:row>
      <xdr:rowOff>76384</xdr:rowOff>
    </xdr:to>
    <xdr:sp macro="" textlink="">
      <xdr:nvSpPr>
        <xdr:cNvPr id="872" name="楕円 871"/>
        <xdr:cNvSpPr/>
      </xdr:nvSpPr>
      <xdr:spPr>
        <a:xfrm>
          <a:off x="20383500" y="133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67511</xdr:rowOff>
    </xdr:from>
    <xdr:ext cx="534377" cy="259045"/>
    <xdr:sp macro="" textlink="">
      <xdr:nvSpPr>
        <xdr:cNvPr id="873" name="テキスト ボックス 872"/>
        <xdr:cNvSpPr txBox="1"/>
      </xdr:nvSpPr>
      <xdr:spPr>
        <a:xfrm>
          <a:off x="20167111" y="134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170771</xdr:rowOff>
    </xdr:from>
    <xdr:to>
      <xdr:col>102</xdr:col>
      <xdr:colOff>165100</xdr:colOff>
      <xdr:row>78</xdr:row>
      <xdr:rowOff>100921</xdr:rowOff>
    </xdr:to>
    <xdr:sp macro="" textlink="">
      <xdr:nvSpPr>
        <xdr:cNvPr id="874" name="楕円 873"/>
        <xdr:cNvSpPr/>
      </xdr:nvSpPr>
      <xdr:spPr>
        <a:xfrm>
          <a:off x="19494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92048</xdr:rowOff>
    </xdr:from>
    <xdr:ext cx="534377" cy="259045"/>
    <xdr:sp macro="" textlink="">
      <xdr:nvSpPr>
        <xdr:cNvPr id="875" name="テキスト ボックス 874"/>
        <xdr:cNvSpPr txBox="1"/>
      </xdr:nvSpPr>
      <xdr:spPr>
        <a:xfrm>
          <a:off x="19278111" y="13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163630</xdr:rowOff>
    </xdr:from>
    <xdr:to>
      <xdr:col>98</xdr:col>
      <xdr:colOff>38100</xdr:colOff>
      <xdr:row>78</xdr:row>
      <xdr:rowOff>93780</xdr:rowOff>
    </xdr:to>
    <xdr:sp macro="" textlink="">
      <xdr:nvSpPr>
        <xdr:cNvPr id="876" name="楕円 875"/>
        <xdr:cNvSpPr/>
      </xdr:nvSpPr>
      <xdr:spPr>
        <a:xfrm>
          <a:off x="18605500" y="133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84907</xdr:rowOff>
    </xdr:from>
    <xdr:ext cx="534377" cy="259045"/>
    <xdr:sp macro="" textlink="">
      <xdr:nvSpPr>
        <xdr:cNvPr id="877" name="テキスト ボックス 876"/>
        <xdr:cNvSpPr txBox="1"/>
      </xdr:nvSpPr>
      <xdr:spPr>
        <a:xfrm>
          <a:off x="18389111" y="134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503,298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111,622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円となっており､類似団体平均と比べ依然として高い水準にある｡退職者数に対して新規採用職員数を抑制したことにより、人件費は前年度比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10,618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千円）の減となったが、算定の分母となる人口が前年度比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62,045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円となっており､昨年度に引き続き類似団体平均と比べ低い水準にある｡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52,364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円となっており､類似団体平均を下回る水準となっている｡これは､柴田斎苑建設等に係る岡寄門集会所建設工事等の増及び学校教育施設エアコン設置工事に係る費用が増となったことが主な要因である。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7,278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円となっており､類似団体平均を大きく上回る高い水準にある｡これは､一部事務組合等に対する出資金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病院事業に対する出資（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78,605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29083</xdr:rowOff>
    </xdr:from>
    <xdr:to>
      <xdr:col>24</xdr:col>
      <xdr:colOff>63500</xdr:colOff>
      <xdr:row>35</xdr:row>
      <xdr:rowOff>48768</xdr:rowOff>
    </xdr:to>
    <xdr:cxnSp macro="">
      <xdr:nvCxnSpPr>
        <xdr:cNvPr id="61" name="直線コネクタ 60"/>
        <xdr:cNvCxnSpPr/>
      </xdr:nvCxnSpPr>
      <xdr:spPr>
        <a:xfrm>
          <a:off x="3797300" y="6029833"/>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29083</xdr:rowOff>
    </xdr:from>
    <xdr:to>
      <xdr:col>19</xdr:col>
      <xdr:colOff>177800</xdr:colOff>
      <xdr:row>35</xdr:row>
      <xdr:rowOff>45974</xdr:rowOff>
    </xdr:to>
    <xdr:cxnSp macro="">
      <xdr:nvCxnSpPr>
        <xdr:cNvPr id="64" name="直線コネクタ 63"/>
        <xdr:cNvCxnSpPr/>
      </xdr:nvCxnSpPr>
      <xdr:spPr>
        <a:xfrm flipV="1">
          <a:off x="2908300" y="602983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35</xdr:row>
      <xdr:rowOff>57785</xdr:rowOff>
    </xdr:to>
    <xdr:cxnSp macro="">
      <xdr:nvCxnSpPr>
        <xdr:cNvPr id="67" name="直線コネクタ 66"/>
        <xdr:cNvCxnSpPr/>
      </xdr:nvCxnSpPr>
      <xdr:spPr>
        <a:xfrm flipV="1">
          <a:off x="2019300" y="604672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163703</xdr:rowOff>
    </xdr:from>
    <xdr:to>
      <xdr:col>10</xdr:col>
      <xdr:colOff>114300</xdr:colOff>
      <xdr:row>35</xdr:row>
      <xdr:rowOff>57785</xdr:rowOff>
    </xdr:to>
    <xdr:cxnSp macro="">
      <xdr:nvCxnSpPr>
        <xdr:cNvPr id="70" name="直線コネクタ 69"/>
        <xdr:cNvCxnSpPr/>
      </xdr:nvCxnSpPr>
      <xdr:spPr>
        <a:xfrm>
          <a:off x="1130300" y="5993003"/>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80" name="楕円 79"/>
        <xdr:cNvSpPr/>
      </xdr:nvSpPr>
      <xdr:spPr>
        <a:xfrm>
          <a:off x="4584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20845</xdr:rowOff>
    </xdr:from>
    <xdr:ext cx="469744" cy="259045"/>
    <xdr:sp macro="" textlink="">
      <xdr:nvSpPr>
        <xdr:cNvPr id="81" name="議会費該当値テキスト"/>
        <xdr:cNvSpPr txBox="1"/>
      </xdr:nvSpPr>
      <xdr:spPr>
        <a:xfrm>
          <a:off x="4686300"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149733</xdr:rowOff>
    </xdr:from>
    <xdr:to>
      <xdr:col>20</xdr:col>
      <xdr:colOff>38100</xdr:colOff>
      <xdr:row>35</xdr:row>
      <xdr:rowOff>79883</xdr:rowOff>
    </xdr:to>
    <xdr:sp macro="" textlink="">
      <xdr:nvSpPr>
        <xdr:cNvPr id="82" name="楕円 81"/>
        <xdr:cNvSpPr/>
      </xdr:nvSpPr>
      <xdr:spPr>
        <a:xfrm>
          <a:off x="3746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96410</xdr:rowOff>
    </xdr:from>
    <xdr:ext cx="469744" cy="259045"/>
    <xdr:sp macro="" textlink="">
      <xdr:nvSpPr>
        <xdr:cNvPr id="83" name="テキスト ボックス 82"/>
        <xdr:cNvSpPr txBox="1"/>
      </xdr:nvSpPr>
      <xdr:spPr>
        <a:xfrm>
          <a:off x="3562428" y="575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166624</xdr:rowOff>
    </xdr:from>
    <xdr:to>
      <xdr:col>15</xdr:col>
      <xdr:colOff>101600</xdr:colOff>
      <xdr:row>35</xdr:row>
      <xdr:rowOff>96774</xdr:rowOff>
    </xdr:to>
    <xdr:sp macro="" textlink="">
      <xdr:nvSpPr>
        <xdr:cNvPr id="84" name="楕円 83"/>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113301</xdr:rowOff>
    </xdr:from>
    <xdr:ext cx="469744" cy="259045"/>
    <xdr:sp macro="" textlink="">
      <xdr:nvSpPr>
        <xdr:cNvPr id="85" name="テキスト ボックス 84"/>
        <xdr:cNvSpPr txBox="1"/>
      </xdr:nvSpPr>
      <xdr:spPr>
        <a:xfrm>
          <a:off x="2673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xdr:rowOff>
    </xdr:from>
    <xdr:to>
      <xdr:col>10</xdr:col>
      <xdr:colOff>165100</xdr:colOff>
      <xdr:row>35</xdr:row>
      <xdr:rowOff>108585</xdr:rowOff>
    </xdr:to>
    <xdr:sp macro="" textlink="">
      <xdr:nvSpPr>
        <xdr:cNvPr id="86" name="楕円 85"/>
        <xdr:cNvSpPr/>
      </xdr:nvSpPr>
      <xdr:spPr>
        <a:xfrm>
          <a:off x="1968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87" name="テキスト ボックス 86"/>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112903</xdr:rowOff>
    </xdr:from>
    <xdr:to>
      <xdr:col>6</xdr:col>
      <xdr:colOff>38100</xdr:colOff>
      <xdr:row>35</xdr:row>
      <xdr:rowOff>43053</xdr:rowOff>
    </xdr:to>
    <xdr:sp macro="" textlink="">
      <xdr:nvSpPr>
        <xdr:cNvPr id="88" name="楕円 87"/>
        <xdr:cNvSpPr/>
      </xdr:nvSpPr>
      <xdr:spPr>
        <a:xfrm>
          <a:off x="1079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59580</xdr:rowOff>
    </xdr:from>
    <xdr:ext cx="469744" cy="259045"/>
    <xdr:sp macro="" textlink="">
      <xdr:nvSpPr>
        <xdr:cNvPr id="89" name="テキスト ボックス 88"/>
        <xdr:cNvSpPr txBox="1"/>
      </xdr:nvSpPr>
      <xdr:spPr>
        <a:xfrm>
          <a:off x="895428"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44119</xdr:rowOff>
    </xdr:from>
    <xdr:to>
      <xdr:col>24</xdr:col>
      <xdr:colOff>63500</xdr:colOff>
      <xdr:row>58</xdr:row>
      <xdr:rowOff>51584</xdr:rowOff>
    </xdr:to>
    <xdr:cxnSp macro="">
      <xdr:nvCxnSpPr>
        <xdr:cNvPr id="120" name="直線コネクタ 119"/>
        <xdr:cNvCxnSpPr/>
      </xdr:nvCxnSpPr>
      <xdr:spPr>
        <a:xfrm flipV="1">
          <a:off x="3797300" y="9988219"/>
          <a:ext cx="8382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51584</xdr:rowOff>
    </xdr:from>
    <xdr:to>
      <xdr:col>19</xdr:col>
      <xdr:colOff>177800</xdr:colOff>
      <xdr:row>58</xdr:row>
      <xdr:rowOff>66626</xdr:rowOff>
    </xdr:to>
    <xdr:cxnSp macro="">
      <xdr:nvCxnSpPr>
        <xdr:cNvPr id="123" name="直線コネクタ 122"/>
        <xdr:cNvCxnSpPr/>
      </xdr:nvCxnSpPr>
      <xdr:spPr>
        <a:xfrm flipV="1">
          <a:off x="2908300" y="9995684"/>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65160</xdr:rowOff>
    </xdr:from>
    <xdr:to>
      <xdr:col>15</xdr:col>
      <xdr:colOff>50800</xdr:colOff>
      <xdr:row>58</xdr:row>
      <xdr:rowOff>66626</xdr:rowOff>
    </xdr:to>
    <xdr:cxnSp macro="">
      <xdr:nvCxnSpPr>
        <xdr:cNvPr id="126" name="直線コネクタ 125"/>
        <xdr:cNvCxnSpPr/>
      </xdr:nvCxnSpPr>
      <xdr:spPr>
        <a:xfrm>
          <a:off x="2019300" y="10009260"/>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48028</xdr:rowOff>
    </xdr:from>
    <xdr:to>
      <xdr:col>10</xdr:col>
      <xdr:colOff>114300</xdr:colOff>
      <xdr:row>58</xdr:row>
      <xdr:rowOff>65160</xdr:rowOff>
    </xdr:to>
    <xdr:cxnSp macro="">
      <xdr:nvCxnSpPr>
        <xdr:cNvPr id="129" name="直線コネクタ 128"/>
        <xdr:cNvCxnSpPr/>
      </xdr:nvCxnSpPr>
      <xdr:spPr>
        <a:xfrm>
          <a:off x="1130300" y="9992128"/>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164769</xdr:rowOff>
    </xdr:from>
    <xdr:to>
      <xdr:col>24</xdr:col>
      <xdr:colOff>114300</xdr:colOff>
      <xdr:row>58</xdr:row>
      <xdr:rowOff>94919</xdr:rowOff>
    </xdr:to>
    <xdr:sp macro="" textlink="">
      <xdr:nvSpPr>
        <xdr:cNvPr id="139" name="楕円 138"/>
        <xdr:cNvSpPr/>
      </xdr:nvSpPr>
      <xdr:spPr>
        <a:xfrm>
          <a:off x="4584700" y="99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79696</xdr:rowOff>
    </xdr:from>
    <xdr:ext cx="534377" cy="259045"/>
    <xdr:sp macro="" textlink="">
      <xdr:nvSpPr>
        <xdr:cNvPr id="140" name="総務費該当値テキスト"/>
        <xdr:cNvSpPr txBox="1"/>
      </xdr:nvSpPr>
      <xdr:spPr>
        <a:xfrm>
          <a:off x="4686300" y="98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xdr:rowOff>
    </xdr:from>
    <xdr:to>
      <xdr:col>20</xdr:col>
      <xdr:colOff>38100</xdr:colOff>
      <xdr:row>58</xdr:row>
      <xdr:rowOff>102384</xdr:rowOff>
    </xdr:to>
    <xdr:sp macro="" textlink="">
      <xdr:nvSpPr>
        <xdr:cNvPr id="141" name="楕円 140"/>
        <xdr:cNvSpPr/>
      </xdr:nvSpPr>
      <xdr:spPr>
        <a:xfrm>
          <a:off x="3746500" y="9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93511</xdr:rowOff>
    </xdr:from>
    <xdr:ext cx="534377" cy="259045"/>
    <xdr:sp macro="" textlink="">
      <xdr:nvSpPr>
        <xdr:cNvPr id="142" name="テキスト ボックス 141"/>
        <xdr:cNvSpPr txBox="1"/>
      </xdr:nvSpPr>
      <xdr:spPr>
        <a:xfrm>
          <a:off x="3530111" y="10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15826</xdr:rowOff>
    </xdr:from>
    <xdr:to>
      <xdr:col>15</xdr:col>
      <xdr:colOff>101600</xdr:colOff>
      <xdr:row>58</xdr:row>
      <xdr:rowOff>117426</xdr:rowOff>
    </xdr:to>
    <xdr:sp macro="" textlink="">
      <xdr:nvSpPr>
        <xdr:cNvPr id="143" name="楕円 142"/>
        <xdr:cNvSpPr/>
      </xdr:nvSpPr>
      <xdr:spPr>
        <a:xfrm>
          <a:off x="2857500" y="99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108553</xdr:rowOff>
    </xdr:from>
    <xdr:ext cx="534377" cy="259045"/>
    <xdr:sp macro="" textlink="">
      <xdr:nvSpPr>
        <xdr:cNvPr id="144" name="テキスト ボックス 143"/>
        <xdr:cNvSpPr txBox="1"/>
      </xdr:nvSpPr>
      <xdr:spPr>
        <a:xfrm>
          <a:off x="2641111" y="100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14360</xdr:rowOff>
    </xdr:from>
    <xdr:to>
      <xdr:col>10</xdr:col>
      <xdr:colOff>165100</xdr:colOff>
      <xdr:row>58</xdr:row>
      <xdr:rowOff>115960</xdr:rowOff>
    </xdr:to>
    <xdr:sp macro="" textlink="">
      <xdr:nvSpPr>
        <xdr:cNvPr id="145" name="楕円 144"/>
        <xdr:cNvSpPr/>
      </xdr:nvSpPr>
      <xdr:spPr>
        <a:xfrm>
          <a:off x="1968500" y="99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107087</xdr:rowOff>
    </xdr:from>
    <xdr:ext cx="534377" cy="259045"/>
    <xdr:sp macro="" textlink="">
      <xdr:nvSpPr>
        <xdr:cNvPr id="146" name="テキスト ボックス 145"/>
        <xdr:cNvSpPr txBox="1"/>
      </xdr:nvSpPr>
      <xdr:spPr>
        <a:xfrm>
          <a:off x="1752111" y="10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168678</xdr:rowOff>
    </xdr:from>
    <xdr:to>
      <xdr:col>6</xdr:col>
      <xdr:colOff>38100</xdr:colOff>
      <xdr:row>58</xdr:row>
      <xdr:rowOff>98828</xdr:rowOff>
    </xdr:to>
    <xdr:sp macro="" textlink="">
      <xdr:nvSpPr>
        <xdr:cNvPr id="147" name="楕円 146"/>
        <xdr:cNvSpPr/>
      </xdr:nvSpPr>
      <xdr:spPr>
        <a:xfrm>
          <a:off x="1079500" y="99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89955</xdr:rowOff>
    </xdr:from>
    <xdr:ext cx="534377" cy="259045"/>
    <xdr:sp macro="" textlink="">
      <xdr:nvSpPr>
        <xdr:cNvPr id="148" name="テキスト ボックス 147"/>
        <xdr:cNvSpPr txBox="1"/>
      </xdr:nvSpPr>
      <xdr:spPr>
        <a:xfrm>
          <a:off x="863111" y="100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72651</xdr:rowOff>
    </xdr:from>
    <xdr:to>
      <xdr:col>24</xdr:col>
      <xdr:colOff>63500</xdr:colOff>
      <xdr:row>78</xdr:row>
      <xdr:rowOff>147160</xdr:rowOff>
    </xdr:to>
    <xdr:cxnSp macro="">
      <xdr:nvCxnSpPr>
        <xdr:cNvPr id="178" name="直線コネクタ 177"/>
        <xdr:cNvCxnSpPr/>
      </xdr:nvCxnSpPr>
      <xdr:spPr>
        <a:xfrm flipV="1">
          <a:off x="3797300" y="13445751"/>
          <a:ext cx="8382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120399</xdr:rowOff>
    </xdr:from>
    <xdr:to>
      <xdr:col>19</xdr:col>
      <xdr:colOff>177800</xdr:colOff>
      <xdr:row>78</xdr:row>
      <xdr:rowOff>147160</xdr:rowOff>
    </xdr:to>
    <xdr:cxnSp macro="">
      <xdr:nvCxnSpPr>
        <xdr:cNvPr id="181" name="直線コネクタ 180"/>
        <xdr:cNvCxnSpPr/>
      </xdr:nvCxnSpPr>
      <xdr:spPr>
        <a:xfrm>
          <a:off x="2908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89164</xdr:rowOff>
    </xdr:from>
    <xdr:to>
      <xdr:col>15</xdr:col>
      <xdr:colOff>50800</xdr:colOff>
      <xdr:row>78</xdr:row>
      <xdr:rowOff>120399</xdr:rowOff>
    </xdr:to>
    <xdr:cxnSp macro="">
      <xdr:nvCxnSpPr>
        <xdr:cNvPr id="184" name="直線コネクタ 183"/>
        <xdr:cNvCxnSpPr/>
      </xdr:nvCxnSpPr>
      <xdr:spPr>
        <a:xfrm>
          <a:off x="2019300" y="13462264"/>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158217</xdr:rowOff>
    </xdr:from>
    <xdr:to>
      <xdr:col>10</xdr:col>
      <xdr:colOff>114300</xdr:colOff>
      <xdr:row>78</xdr:row>
      <xdr:rowOff>89164</xdr:rowOff>
    </xdr:to>
    <xdr:cxnSp macro="">
      <xdr:nvCxnSpPr>
        <xdr:cNvPr id="187" name="直線コネクタ 186"/>
        <xdr:cNvCxnSpPr/>
      </xdr:nvCxnSpPr>
      <xdr:spPr>
        <a:xfrm>
          <a:off x="1130300" y="13359867"/>
          <a:ext cx="889000" cy="1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21851</xdr:rowOff>
    </xdr:from>
    <xdr:to>
      <xdr:col>24</xdr:col>
      <xdr:colOff>114300</xdr:colOff>
      <xdr:row>78</xdr:row>
      <xdr:rowOff>123451</xdr:rowOff>
    </xdr:to>
    <xdr:sp macro="" textlink="">
      <xdr:nvSpPr>
        <xdr:cNvPr id="197" name="楕円 196"/>
        <xdr:cNvSpPr/>
      </xdr:nvSpPr>
      <xdr:spPr>
        <a:xfrm>
          <a:off x="45847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xdr:rowOff>
    </xdr:from>
    <xdr:ext cx="599010" cy="259045"/>
    <xdr:sp macro="" textlink="">
      <xdr:nvSpPr>
        <xdr:cNvPr id="198" name="民生費該当値テキスト"/>
        <xdr:cNvSpPr txBox="1"/>
      </xdr:nvSpPr>
      <xdr:spPr>
        <a:xfrm>
          <a:off x="4686300" y="133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96360</xdr:rowOff>
    </xdr:from>
    <xdr:to>
      <xdr:col>20</xdr:col>
      <xdr:colOff>38100</xdr:colOff>
      <xdr:row>79</xdr:row>
      <xdr:rowOff>26510</xdr:rowOff>
    </xdr:to>
    <xdr:sp macro="" textlink="">
      <xdr:nvSpPr>
        <xdr:cNvPr id="199" name="楕円 198"/>
        <xdr:cNvSpPr/>
      </xdr:nvSpPr>
      <xdr:spPr>
        <a:xfrm>
          <a:off x="3746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17637</xdr:rowOff>
    </xdr:from>
    <xdr:ext cx="599010" cy="259045"/>
    <xdr:sp macro="" textlink="">
      <xdr:nvSpPr>
        <xdr:cNvPr id="200" name="テキスト ボックス 199"/>
        <xdr:cNvSpPr txBox="1"/>
      </xdr:nvSpPr>
      <xdr:spPr>
        <a:xfrm>
          <a:off x="3497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69599</xdr:rowOff>
    </xdr:from>
    <xdr:to>
      <xdr:col>15</xdr:col>
      <xdr:colOff>101600</xdr:colOff>
      <xdr:row>78</xdr:row>
      <xdr:rowOff>171199</xdr:rowOff>
    </xdr:to>
    <xdr:sp macro="" textlink="">
      <xdr:nvSpPr>
        <xdr:cNvPr id="201" name="楕円 200"/>
        <xdr:cNvSpPr/>
      </xdr:nvSpPr>
      <xdr:spPr>
        <a:xfrm>
          <a:off x="2857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162326</xdr:rowOff>
    </xdr:from>
    <xdr:ext cx="599010" cy="259045"/>
    <xdr:sp macro="" textlink="">
      <xdr:nvSpPr>
        <xdr:cNvPr id="202" name="テキスト ボックス 201"/>
        <xdr:cNvSpPr txBox="1"/>
      </xdr:nvSpPr>
      <xdr:spPr>
        <a:xfrm>
          <a:off x="2608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38364</xdr:rowOff>
    </xdr:from>
    <xdr:to>
      <xdr:col>10</xdr:col>
      <xdr:colOff>165100</xdr:colOff>
      <xdr:row>78</xdr:row>
      <xdr:rowOff>139964</xdr:rowOff>
    </xdr:to>
    <xdr:sp macro="" textlink="">
      <xdr:nvSpPr>
        <xdr:cNvPr id="203" name="楕円 202"/>
        <xdr:cNvSpPr/>
      </xdr:nvSpPr>
      <xdr:spPr>
        <a:xfrm>
          <a:off x="1968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131091</xdr:rowOff>
    </xdr:from>
    <xdr:ext cx="599010" cy="259045"/>
    <xdr:sp macro="" textlink="">
      <xdr:nvSpPr>
        <xdr:cNvPr id="204" name="テキスト ボックス 203"/>
        <xdr:cNvSpPr txBox="1"/>
      </xdr:nvSpPr>
      <xdr:spPr>
        <a:xfrm>
          <a:off x="1719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107417</xdr:rowOff>
    </xdr:from>
    <xdr:to>
      <xdr:col>6</xdr:col>
      <xdr:colOff>38100</xdr:colOff>
      <xdr:row>78</xdr:row>
      <xdr:rowOff>37567</xdr:rowOff>
    </xdr:to>
    <xdr:sp macro="" textlink="">
      <xdr:nvSpPr>
        <xdr:cNvPr id="205" name="楕円 204"/>
        <xdr:cNvSpPr/>
      </xdr:nvSpPr>
      <xdr:spPr>
        <a:xfrm>
          <a:off x="1079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28694</xdr:rowOff>
    </xdr:from>
    <xdr:ext cx="599010" cy="259045"/>
    <xdr:sp macro="" textlink="">
      <xdr:nvSpPr>
        <xdr:cNvPr id="206" name="テキスト ボックス 205"/>
        <xdr:cNvSpPr txBox="1"/>
      </xdr:nvSpPr>
      <xdr:spPr>
        <a:xfrm>
          <a:off x="830795" y="1340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102910</xdr:rowOff>
    </xdr:from>
    <xdr:to>
      <xdr:col>24</xdr:col>
      <xdr:colOff>63500</xdr:colOff>
      <xdr:row>97</xdr:row>
      <xdr:rowOff>109</xdr:rowOff>
    </xdr:to>
    <xdr:cxnSp macro="">
      <xdr:nvCxnSpPr>
        <xdr:cNvPr id="235" name="直線コネクタ 234"/>
        <xdr:cNvCxnSpPr/>
      </xdr:nvCxnSpPr>
      <xdr:spPr>
        <a:xfrm flipV="1">
          <a:off x="3797300" y="16562110"/>
          <a:ext cx="838200" cy="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xdr:rowOff>
    </xdr:from>
    <xdr:to>
      <xdr:col>19</xdr:col>
      <xdr:colOff>177800</xdr:colOff>
      <xdr:row>97</xdr:row>
      <xdr:rowOff>23403</xdr:rowOff>
    </xdr:to>
    <xdr:cxnSp macro="">
      <xdr:nvCxnSpPr>
        <xdr:cNvPr id="238" name="直線コネクタ 237"/>
        <xdr:cNvCxnSpPr/>
      </xdr:nvCxnSpPr>
      <xdr:spPr>
        <a:xfrm flipV="1">
          <a:off x="2908300" y="16630759"/>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96312</xdr:rowOff>
    </xdr:from>
    <xdr:to>
      <xdr:col>15</xdr:col>
      <xdr:colOff>50800</xdr:colOff>
      <xdr:row>97</xdr:row>
      <xdr:rowOff>23403</xdr:rowOff>
    </xdr:to>
    <xdr:cxnSp macro="">
      <xdr:nvCxnSpPr>
        <xdr:cNvPr id="241" name="直線コネクタ 240"/>
        <xdr:cNvCxnSpPr/>
      </xdr:nvCxnSpPr>
      <xdr:spPr>
        <a:xfrm>
          <a:off x="2019300" y="16555512"/>
          <a:ext cx="889000" cy="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38187</xdr:rowOff>
    </xdr:from>
    <xdr:to>
      <xdr:col>10</xdr:col>
      <xdr:colOff>114300</xdr:colOff>
      <xdr:row>96</xdr:row>
      <xdr:rowOff>96312</xdr:rowOff>
    </xdr:to>
    <xdr:cxnSp macro="">
      <xdr:nvCxnSpPr>
        <xdr:cNvPr id="244" name="直線コネクタ 243"/>
        <xdr:cNvCxnSpPr/>
      </xdr:nvCxnSpPr>
      <xdr:spPr>
        <a:xfrm>
          <a:off x="1130300" y="16497387"/>
          <a:ext cx="8890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52110</xdr:rowOff>
    </xdr:from>
    <xdr:to>
      <xdr:col>24</xdr:col>
      <xdr:colOff>114300</xdr:colOff>
      <xdr:row>96</xdr:row>
      <xdr:rowOff>153710</xdr:rowOff>
    </xdr:to>
    <xdr:sp macro="" textlink="">
      <xdr:nvSpPr>
        <xdr:cNvPr id="254" name="楕円 253"/>
        <xdr:cNvSpPr/>
      </xdr:nvSpPr>
      <xdr:spPr>
        <a:xfrm>
          <a:off x="4584700" y="165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74987</xdr:rowOff>
    </xdr:from>
    <xdr:ext cx="534377" cy="259045"/>
    <xdr:sp macro="" textlink="">
      <xdr:nvSpPr>
        <xdr:cNvPr id="255" name="衛生費該当値テキスト"/>
        <xdr:cNvSpPr txBox="1"/>
      </xdr:nvSpPr>
      <xdr:spPr>
        <a:xfrm>
          <a:off x="4686300" y="163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120759</xdr:rowOff>
    </xdr:from>
    <xdr:to>
      <xdr:col>20</xdr:col>
      <xdr:colOff>38100</xdr:colOff>
      <xdr:row>97</xdr:row>
      <xdr:rowOff>50909</xdr:rowOff>
    </xdr:to>
    <xdr:sp macro="" textlink="">
      <xdr:nvSpPr>
        <xdr:cNvPr id="256" name="楕円 255"/>
        <xdr:cNvSpPr/>
      </xdr:nvSpPr>
      <xdr:spPr>
        <a:xfrm>
          <a:off x="3746500" y="1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67436</xdr:rowOff>
    </xdr:from>
    <xdr:ext cx="534377" cy="259045"/>
    <xdr:sp macro="" textlink="">
      <xdr:nvSpPr>
        <xdr:cNvPr id="257" name="テキスト ボックス 256"/>
        <xdr:cNvSpPr txBox="1"/>
      </xdr:nvSpPr>
      <xdr:spPr>
        <a:xfrm>
          <a:off x="3530111" y="163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144053</xdr:rowOff>
    </xdr:from>
    <xdr:to>
      <xdr:col>15</xdr:col>
      <xdr:colOff>101600</xdr:colOff>
      <xdr:row>97</xdr:row>
      <xdr:rowOff>74203</xdr:rowOff>
    </xdr:to>
    <xdr:sp macro="" textlink="">
      <xdr:nvSpPr>
        <xdr:cNvPr id="258" name="楕円 257"/>
        <xdr:cNvSpPr/>
      </xdr:nvSpPr>
      <xdr:spPr>
        <a:xfrm>
          <a:off x="2857500" y="166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90730</xdr:rowOff>
    </xdr:from>
    <xdr:ext cx="534377" cy="259045"/>
    <xdr:sp macro="" textlink="">
      <xdr:nvSpPr>
        <xdr:cNvPr id="259" name="テキスト ボックス 258"/>
        <xdr:cNvSpPr txBox="1"/>
      </xdr:nvSpPr>
      <xdr:spPr>
        <a:xfrm>
          <a:off x="2641111" y="163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45512</xdr:rowOff>
    </xdr:from>
    <xdr:to>
      <xdr:col>10</xdr:col>
      <xdr:colOff>165100</xdr:colOff>
      <xdr:row>96</xdr:row>
      <xdr:rowOff>147112</xdr:rowOff>
    </xdr:to>
    <xdr:sp macro="" textlink="">
      <xdr:nvSpPr>
        <xdr:cNvPr id="260" name="楕円 259"/>
        <xdr:cNvSpPr/>
      </xdr:nvSpPr>
      <xdr:spPr>
        <a:xfrm>
          <a:off x="1968500" y="165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163639</xdr:rowOff>
    </xdr:from>
    <xdr:ext cx="534377" cy="259045"/>
    <xdr:sp macro="" textlink="">
      <xdr:nvSpPr>
        <xdr:cNvPr id="261" name="テキスト ボックス 260"/>
        <xdr:cNvSpPr txBox="1"/>
      </xdr:nvSpPr>
      <xdr:spPr>
        <a:xfrm>
          <a:off x="1752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158837</xdr:rowOff>
    </xdr:from>
    <xdr:to>
      <xdr:col>6</xdr:col>
      <xdr:colOff>38100</xdr:colOff>
      <xdr:row>96</xdr:row>
      <xdr:rowOff>88987</xdr:rowOff>
    </xdr:to>
    <xdr:sp macro="" textlink="">
      <xdr:nvSpPr>
        <xdr:cNvPr id="262" name="楕円 261"/>
        <xdr:cNvSpPr/>
      </xdr:nvSpPr>
      <xdr:spPr>
        <a:xfrm>
          <a:off x="1079500" y="164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105514</xdr:rowOff>
    </xdr:from>
    <xdr:ext cx="534377" cy="259045"/>
    <xdr:sp macro="" textlink="">
      <xdr:nvSpPr>
        <xdr:cNvPr id="263" name="テキスト ボックス 262"/>
        <xdr:cNvSpPr txBox="1"/>
      </xdr:nvSpPr>
      <xdr:spPr>
        <a:xfrm>
          <a:off x="863111" y="162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100838</xdr:rowOff>
    </xdr:from>
    <xdr:to>
      <xdr:col>55</xdr:col>
      <xdr:colOff>0</xdr:colOff>
      <xdr:row>37</xdr:row>
      <xdr:rowOff>107124</xdr:rowOff>
    </xdr:to>
    <xdr:cxnSp macro="">
      <xdr:nvCxnSpPr>
        <xdr:cNvPr id="292" name="直線コネクタ 291"/>
        <xdr:cNvCxnSpPr/>
      </xdr:nvCxnSpPr>
      <xdr:spPr>
        <a:xfrm flipV="1">
          <a:off x="9639300" y="644448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107124</xdr:rowOff>
    </xdr:to>
    <xdr:cxnSp macro="">
      <xdr:nvCxnSpPr>
        <xdr:cNvPr id="295" name="直線コネクタ 294"/>
        <xdr:cNvCxnSpPr/>
      </xdr:nvCxnSpPr>
      <xdr:spPr>
        <a:xfrm>
          <a:off x="8750300" y="642658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82931</xdr:rowOff>
    </xdr:from>
    <xdr:to>
      <xdr:col>45</xdr:col>
      <xdr:colOff>177800</xdr:colOff>
      <xdr:row>37</xdr:row>
      <xdr:rowOff>85979</xdr:rowOff>
    </xdr:to>
    <xdr:cxnSp macro="">
      <xdr:nvCxnSpPr>
        <xdr:cNvPr id="298" name="直線コネクタ 297"/>
        <xdr:cNvCxnSpPr/>
      </xdr:nvCxnSpPr>
      <xdr:spPr>
        <a:xfrm flipV="1">
          <a:off x="7861300" y="642658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91313</xdr:rowOff>
    </xdr:from>
    <xdr:to>
      <xdr:col>41</xdr:col>
      <xdr:colOff>50800</xdr:colOff>
      <xdr:row>37</xdr:row>
      <xdr:rowOff>85979</xdr:rowOff>
    </xdr:to>
    <xdr:cxnSp macro="">
      <xdr:nvCxnSpPr>
        <xdr:cNvPr id="301" name="直線コネクタ 300"/>
        <xdr:cNvCxnSpPr/>
      </xdr:nvCxnSpPr>
      <xdr:spPr>
        <a:xfrm>
          <a:off x="6972300" y="6092063"/>
          <a:ext cx="8890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311" name="楕円 310"/>
        <xdr:cNvSpPr/>
      </xdr:nvSpPr>
      <xdr:spPr>
        <a:xfrm>
          <a:off x="10426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72915</xdr:rowOff>
    </xdr:from>
    <xdr:ext cx="469744" cy="259045"/>
    <xdr:sp macro="" textlink="">
      <xdr:nvSpPr>
        <xdr:cNvPr id="312" name="労働費該当値テキスト"/>
        <xdr:cNvSpPr txBox="1"/>
      </xdr:nvSpPr>
      <xdr:spPr>
        <a:xfrm>
          <a:off x="10528300"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56324</xdr:rowOff>
    </xdr:from>
    <xdr:to>
      <xdr:col>50</xdr:col>
      <xdr:colOff>165100</xdr:colOff>
      <xdr:row>37</xdr:row>
      <xdr:rowOff>157924</xdr:rowOff>
    </xdr:to>
    <xdr:sp macro="" textlink="">
      <xdr:nvSpPr>
        <xdr:cNvPr id="313" name="楕円 312"/>
        <xdr:cNvSpPr/>
      </xdr:nvSpPr>
      <xdr:spPr>
        <a:xfrm>
          <a:off x="9588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3001</xdr:rowOff>
    </xdr:from>
    <xdr:ext cx="469744" cy="259045"/>
    <xdr:sp macro="" textlink="">
      <xdr:nvSpPr>
        <xdr:cNvPr id="314" name="テキスト ボックス 313"/>
        <xdr:cNvSpPr txBox="1"/>
      </xdr:nvSpPr>
      <xdr:spPr>
        <a:xfrm>
          <a:off x="9404428" y="617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macro="" textlink="">
      <xdr:nvSpPr>
        <xdr:cNvPr id="315" name="楕円 314"/>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150258</xdr:rowOff>
    </xdr:from>
    <xdr:ext cx="469744" cy="259045"/>
    <xdr:sp macro="" textlink="">
      <xdr:nvSpPr>
        <xdr:cNvPr id="316" name="テキスト ボックス 315"/>
        <xdr:cNvSpPr txBox="1"/>
      </xdr:nvSpPr>
      <xdr:spPr>
        <a:xfrm>
          <a:off x="8515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35179</xdr:rowOff>
    </xdr:from>
    <xdr:to>
      <xdr:col>41</xdr:col>
      <xdr:colOff>101600</xdr:colOff>
      <xdr:row>37</xdr:row>
      <xdr:rowOff>136779</xdr:rowOff>
    </xdr:to>
    <xdr:sp macro="" textlink="">
      <xdr:nvSpPr>
        <xdr:cNvPr id="317" name="楕円 316"/>
        <xdr:cNvSpPr/>
      </xdr:nvSpPr>
      <xdr:spPr>
        <a:xfrm>
          <a:off x="7810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153306</xdr:rowOff>
    </xdr:from>
    <xdr:ext cx="469744" cy="259045"/>
    <xdr:sp macro="" textlink="">
      <xdr:nvSpPr>
        <xdr:cNvPr id="318" name="テキスト ボックス 317"/>
        <xdr:cNvSpPr txBox="1"/>
      </xdr:nvSpPr>
      <xdr:spPr>
        <a:xfrm>
          <a:off x="7626428" y="61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40513</xdr:rowOff>
    </xdr:from>
    <xdr:to>
      <xdr:col>36</xdr:col>
      <xdr:colOff>165100</xdr:colOff>
      <xdr:row>35</xdr:row>
      <xdr:rowOff>142113</xdr:rowOff>
    </xdr:to>
    <xdr:sp macro="" textlink="">
      <xdr:nvSpPr>
        <xdr:cNvPr id="319" name="楕円 318"/>
        <xdr:cNvSpPr/>
      </xdr:nvSpPr>
      <xdr:spPr>
        <a:xfrm>
          <a:off x="6921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158640</xdr:rowOff>
    </xdr:from>
    <xdr:ext cx="469744" cy="259045"/>
    <xdr:sp macro="" textlink="">
      <xdr:nvSpPr>
        <xdr:cNvPr id="320" name="テキスト ボックス 319"/>
        <xdr:cNvSpPr txBox="1"/>
      </xdr:nvSpPr>
      <xdr:spPr>
        <a:xfrm>
          <a:off x="6737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156453</xdr:rowOff>
    </xdr:from>
    <xdr:to>
      <xdr:col>55</xdr:col>
      <xdr:colOff>0</xdr:colOff>
      <xdr:row>58</xdr:row>
      <xdr:rowOff>38942</xdr:rowOff>
    </xdr:to>
    <xdr:cxnSp macro="">
      <xdr:nvCxnSpPr>
        <xdr:cNvPr id="351" name="直線コネクタ 350"/>
        <xdr:cNvCxnSpPr/>
      </xdr:nvCxnSpPr>
      <xdr:spPr>
        <a:xfrm>
          <a:off x="9639300" y="9929103"/>
          <a:ext cx="8382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156453</xdr:rowOff>
    </xdr:from>
    <xdr:to>
      <xdr:col>50</xdr:col>
      <xdr:colOff>114300</xdr:colOff>
      <xdr:row>58</xdr:row>
      <xdr:rowOff>43079</xdr:rowOff>
    </xdr:to>
    <xdr:cxnSp macro="">
      <xdr:nvCxnSpPr>
        <xdr:cNvPr id="354" name="直線コネクタ 353"/>
        <xdr:cNvCxnSpPr/>
      </xdr:nvCxnSpPr>
      <xdr:spPr>
        <a:xfrm flipV="1">
          <a:off x="8750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9420</xdr:rowOff>
    </xdr:from>
    <xdr:to>
      <xdr:col>45</xdr:col>
      <xdr:colOff>177800</xdr:colOff>
      <xdr:row>58</xdr:row>
      <xdr:rowOff>43079</xdr:rowOff>
    </xdr:to>
    <xdr:cxnSp macro="">
      <xdr:nvCxnSpPr>
        <xdr:cNvPr id="357" name="直線コネクタ 356"/>
        <xdr:cNvCxnSpPr/>
      </xdr:nvCxnSpPr>
      <xdr:spPr>
        <a:xfrm>
          <a:off x="7861300" y="9953520"/>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9420</xdr:rowOff>
    </xdr:from>
    <xdr:to>
      <xdr:col>41</xdr:col>
      <xdr:colOff>50800</xdr:colOff>
      <xdr:row>58</xdr:row>
      <xdr:rowOff>19565</xdr:rowOff>
    </xdr:to>
    <xdr:cxnSp macro="">
      <xdr:nvCxnSpPr>
        <xdr:cNvPr id="360" name="直線コネクタ 359"/>
        <xdr:cNvCxnSpPr/>
      </xdr:nvCxnSpPr>
      <xdr:spPr>
        <a:xfrm flipV="1">
          <a:off x="6972300" y="9953520"/>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159592</xdr:rowOff>
    </xdr:from>
    <xdr:to>
      <xdr:col>55</xdr:col>
      <xdr:colOff>50800</xdr:colOff>
      <xdr:row>58</xdr:row>
      <xdr:rowOff>89742</xdr:rowOff>
    </xdr:to>
    <xdr:sp macro="" textlink="">
      <xdr:nvSpPr>
        <xdr:cNvPr id="370" name="楕円 369"/>
        <xdr:cNvSpPr/>
      </xdr:nvSpPr>
      <xdr:spPr>
        <a:xfrm>
          <a:off x="104267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74519</xdr:rowOff>
    </xdr:from>
    <xdr:ext cx="534377" cy="259045"/>
    <xdr:sp macro="" textlink="">
      <xdr:nvSpPr>
        <xdr:cNvPr id="371" name="農林水産業費該当値テキスト"/>
        <xdr:cNvSpPr txBox="1"/>
      </xdr:nvSpPr>
      <xdr:spPr>
        <a:xfrm>
          <a:off x="10528300" y="98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105653</xdr:rowOff>
    </xdr:from>
    <xdr:to>
      <xdr:col>50</xdr:col>
      <xdr:colOff>165100</xdr:colOff>
      <xdr:row>58</xdr:row>
      <xdr:rowOff>35803</xdr:rowOff>
    </xdr:to>
    <xdr:sp macro="" textlink="">
      <xdr:nvSpPr>
        <xdr:cNvPr id="372" name="楕円 371"/>
        <xdr:cNvSpPr/>
      </xdr:nvSpPr>
      <xdr:spPr>
        <a:xfrm>
          <a:off x="9588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26930</xdr:rowOff>
    </xdr:from>
    <xdr:ext cx="534377" cy="259045"/>
    <xdr:sp macro="" textlink="">
      <xdr:nvSpPr>
        <xdr:cNvPr id="373" name="テキスト ボックス 372"/>
        <xdr:cNvSpPr txBox="1"/>
      </xdr:nvSpPr>
      <xdr:spPr>
        <a:xfrm>
          <a:off x="9372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163729</xdr:rowOff>
    </xdr:from>
    <xdr:to>
      <xdr:col>46</xdr:col>
      <xdr:colOff>38100</xdr:colOff>
      <xdr:row>58</xdr:row>
      <xdr:rowOff>93879</xdr:rowOff>
    </xdr:to>
    <xdr:sp macro="" textlink="">
      <xdr:nvSpPr>
        <xdr:cNvPr id="374" name="楕円 373"/>
        <xdr:cNvSpPr/>
      </xdr:nvSpPr>
      <xdr:spPr>
        <a:xfrm>
          <a:off x="8699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85006</xdr:rowOff>
    </xdr:from>
    <xdr:ext cx="534377" cy="259045"/>
    <xdr:sp macro="" textlink="">
      <xdr:nvSpPr>
        <xdr:cNvPr id="375" name="テキスト ボックス 374"/>
        <xdr:cNvSpPr txBox="1"/>
      </xdr:nvSpPr>
      <xdr:spPr>
        <a:xfrm>
          <a:off x="8483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130070</xdr:rowOff>
    </xdr:from>
    <xdr:to>
      <xdr:col>41</xdr:col>
      <xdr:colOff>101600</xdr:colOff>
      <xdr:row>58</xdr:row>
      <xdr:rowOff>60220</xdr:rowOff>
    </xdr:to>
    <xdr:sp macro="" textlink="">
      <xdr:nvSpPr>
        <xdr:cNvPr id="376" name="楕円 375"/>
        <xdr:cNvSpPr/>
      </xdr:nvSpPr>
      <xdr:spPr>
        <a:xfrm>
          <a:off x="7810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51347</xdr:rowOff>
    </xdr:from>
    <xdr:ext cx="534377" cy="259045"/>
    <xdr:sp macro="" textlink="">
      <xdr:nvSpPr>
        <xdr:cNvPr id="377" name="テキスト ボックス 376"/>
        <xdr:cNvSpPr txBox="1"/>
      </xdr:nvSpPr>
      <xdr:spPr>
        <a:xfrm>
          <a:off x="7594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140215</xdr:rowOff>
    </xdr:from>
    <xdr:to>
      <xdr:col>36</xdr:col>
      <xdr:colOff>165100</xdr:colOff>
      <xdr:row>58</xdr:row>
      <xdr:rowOff>70365</xdr:rowOff>
    </xdr:to>
    <xdr:sp macro="" textlink="">
      <xdr:nvSpPr>
        <xdr:cNvPr id="378" name="楕円 377"/>
        <xdr:cNvSpPr/>
      </xdr:nvSpPr>
      <xdr:spPr>
        <a:xfrm>
          <a:off x="6921500" y="9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61492</xdr:rowOff>
    </xdr:from>
    <xdr:ext cx="534377" cy="259045"/>
    <xdr:sp macro="" textlink="">
      <xdr:nvSpPr>
        <xdr:cNvPr id="379" name="テキスト ボックス 378"/>
        <xdr:cNvSpPr txBox="1"/>
      </xdr:nvSpPr>
      <xdr:spPr>
        <a:xfrm>
          <a:off x="6705111" y="10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60833</xdr:rowOff>
    </xdr:from>
    <xdr:to>
      <xdr:col>55</xdr:col>
      <xdr:colOff>0</xdr:colOff>
      <xdr:row>77</xdr:row>
      <xdr:rowOff>88677</xdr:rowOff>
    </xdr:to>
    <xdr:cxnSp macro="">
      <xdr:nvCxnSpPr>
        <xdr:cNvPr id="406" name="直線コネクタ 405"/>
        <xdr:cNvCxnSpPr/>
      </xdr:nvCxnSpPr>
      <xdr:spPr>
        <a:xfrm>
          <a:off x="9639300" y="13262483"/>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33561</xdr:rowOff>
    </xdr:from>
    <xdr:to>
      <xdr:col>50</xdr:col>
      <xdr:colOff>114300</xdr:colOff>
      <xdr:row>77</xdr:row>
      <xdr:rowOff>60833</xdr:rowOff>
    </xdr:to>
    <xdr:cxnSp macro="">
      <xdr:nvCxnSpPr>
        <xdr:cNvPr id="409" name="直線コネクタ 408"/>
        <xdr:cNvCxnSpPr/>
      </xdr:nvCxnSpPr>
      <xdr:spPr>
        <a:xfrm>
          <a:off x="8750300" y="13063761"/>
          <a:ext cx="8890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33561</xdr:rowOff>
    </xdr:from>
    <xdr:to>
      <xdr:col>45</xdr:col>
      <xdr:colOff>177800</xdr:colOff>
      <xdr:row>77</xdr:row>
      <xdr:rowOff>64971</xdr:rowOff>
    </xdr:to>
    <xdr:cxnSp macro="">
      <xdr:nvCxnSpPr>
        <xdr:cNvPr id="412" name="直線コネクタ 411"/>
        <xdr:cNvCxnSpPr/>
      </xdr:nvCxnSpPr>
      <xdr:spPr>
        <a:xfrm flipV="1">
          <a:off x="7861300" y="13063761"/>
          <a:ext cx="889000" cy="2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64971</xdr:rowOff>
    </xdr:from>
    <xdr:to>
      <xdr:col>41</xdr:col>
      <xdr:colOff>50800</xdr:colOff>
      <xdr:row>77</xdr:row>
      <xdr:rowOff>130397</xdr:rowOff>
    </xdr:to>
    <xdr:cxnSp macro="">
      <xdr:nvCxnSpPr>
        <xdr:cNvPr id="415" name="直線コネクタ 414"/>
        <xdr:cNvCxnSpPr/>
      </xdr:nvCxnSpPr>
      <xdr:spPr>
        <a:xfrm flipV="1">
          <a:off x="6972300" y="1326662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37877</xdr:rowOff>
    </xdr:from>
    <xdr:to>
      <xdr:col>55</xdr:col>
      <xdr:colOff>50800</xdr:colOff>
      <xdr:row>77</xdr:row>
      <xdr:rowOff>139477</xdr:rowOff>
    </xdr:to>
    <xdr:sp macro="" textlink="">
      <xdr:nvSpPr>
        <xdr:cNvPr id="425" name="楕円 424"/>
        <xdr:cNvSpPr/>
      </xdr:nvSpPr>
      <xdr:spPr>
        <a:xfrm>
          <a:off x="10426700" y="13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16304</xdr:rowOff>
    </xdr:from>
    <xdr:ext cx="469744" cy="259045"/>
    <xdr:sp macro="" textlink="">
      <xdr:nvSpPr>
        <xdr:cNvPr id="426" name="商工費該当値テキスト"/>
        <xdr:cNvSpPr txBox="1"/>
      </xdr:nvSpPr>
      <xdr:spPr>
        <a:xfrm>
          <a:off x="10528300" y="132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10033</xdr:rowOff>
    </xdr:from>
    <xdr:to>
      <xdr:col>50</xdr:col>
      <xdr:colOff>165100</xdr:colOff>
      <xdr:row>77</xdr:row>
      <xdr:rowOff>111633</xdr:rowOff>
    </xdr:to>
    <xdr:sp macro="" textlink="">
      <xdr:nvSpPr>
        <xdr:cNvPr id="427" name="楕円 426"/>
        <xdr:cNvSpPr/>
      </xdr:nvSpPr>
      <xdr:spPr>
        <a:xfrm>
          <a:off x="95885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102760</xdr:rowOff>
    </xdr:from>
    <xdr:ext cx="534377" cy="259045"/>
    <xdr:sp macro="" textlink="">
      <xdr:nvSpPr>
        <xdr:cNvPr id="428" name="テキスト ボックス 427"/>
        <xdr:cNvSpPr txBox="1"/>
      </xdr:nvSpPr>
      <xdr:spPr>
        <a:xfrm>
          <a:off x="9372111" y="133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154211</xdr:rowOff>
    </xdr:from>
    <xdr:to>
      <xdr:col>46</xdr:col>
      <xdr:colOff>38100</xdr:colOff>
      <xdr:row>76</xdr:row>
      <xdr:rowOff>84361</xdr:rowOff>
    </xdr:to>
    <xdr:sp macro="" textlink="">
      <xdr:nvSpPr>
        <xdr:cNvPr id="429" name="楕円 428"/>
        <xdr:cNvSpPr/>
      </xdr:nvSpPr>
      <xdr:spPr>
        <a:xfrm>
          <a:off x="8699500" y="130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100888</xdr:rowOff>
    </xdr:from>
    <xdr:ext cx="534377" cy="259045"/>
    <xdr:sp macro="" textlink="">
      <xdr:nvSpPr>
        <xdr:cNvPr id="430" name="テキスト ボックス 429"/>
        <xdr:cNvSpPr txBox="1"/>
      </xdr:nvSpPr>
      <xdr:spPr>
        <a:xfrm>
          <a:off x="8483111" y="127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14171</xdr:rowOff>
    </xdr:from>
    <xdr:to>
      <xdr:col>41</xdr:col>
      <xdr:colOff>101600</xdr:colOff>
      <xdr:row>77</xdr:row>
      <xdr:rowOff>115771</xdr:rowOff>
    </xdr:to>
    <xdr:sp macro="" textlink="">
      <xdr:nvSpPr>
        <xdr:cNvPr id="431" name="楕円 430"/>
        <xdr:cNvSpPr/>
      </xdr:nvSpPr>
      <xdr:spPr>
        <a:xfrm>
          <a:off x="7810500" y="132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106898</xdr:rowOff>
    </xdr:from>
    <xdr:ext cx="534377" cy="259045"/>
    <xdr:sp macro="" textlink="">
      <xdr:nvSpPr>
        <xdr:cNvPr id="432" name="テキスト ボックス 431"/>
        <xdr:cNvSpPr txBox="1"/>
      </xdr:nvSpPr>
      <xdr:spPr>
        <a:xfrm>
          <a:off x="7594111" y="133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79597</xdr:rowOff>
    </xdr:from>
    <xdr:to>
      <xdr:col>36</xdr:col>
      <xdr:colOff>165100</xdr:colOff>
      <xdr:row>78</xdr:row>
      <xdr:rowOff>9747</xdr:rowOff>
    </xdr:to>
    <xdr:sp macro="" textlink="">
      <xdr:nvSpPr>
        <xdr:cNvPr id="433" name="楕円 432"/>
        <xdr:cNvSpPr/>
      </xdr:nvSpPr>
      <xdr:spPr>
        <a:xfrm>
          <a:off x="6921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874</xdr:rowOff>
    </xdr:from>
    <xdr:ext cx="469744" cy="259045"/>
    <xdr:sp macro="" textlink="">
      <xdr:nvSpPr>
        <xdr:cNvPr id="434" name="テキスト ボックス 433"/>
        <xdr:cNvSpPr txBox="1"/>
      </xdr:nvSpPr>
      <xdr:spPr>
        <a:xfrm>
          <a:off x="6737428" y="133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36914</xdr:rowOff>
    </xdr:from>
    <xdr:to>
      <xdr:col>55</xdr:col>
      <xdr:colOff>0</xdr:colOff>
      <xdr:row>98</xdr:row>
      <xdr:rowOff>40334</xdr:rowOff>
    </xdr:to>
    <xdr:cxnSp macro="">
      <xdr:nvCxnSpPr>
        <xdr:cNvPr id="461" name="直線コネクタ 460"/>
        <xdr:cNvCxnSpPr/>
      </xdr:nvCxnSpPr>
      <xdr:spPr>
        <a:xfrm>
          <a:off x="9639300" y="16839014"/>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34500</xdr:rowOff>
    </xdr:from>
    <xdr:to>
      <xdr:col>50</xdr:col>
      <xdr:colOff>114300</xdr:colOff>
      <xdr:row>98</xdr:row>
      <xdr:rowOff>36914</xdr:rowOff>
    </xdr:to>
    <xdr:cxnSp macro="">
      <xdr:nvCxnSpPr>
        <xdr:cNvPr id="464" name="直線コネクタ 463"/>
        <xdr:cNvCxnSpPr/>
      </xdr:nvCxnSpPr>
      <xdr:spPr>
        <a:xfrm>
          <a:off x="8750300" y="16836600"/>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34500</xdr:rowOff>
    </xdr:from>
    <xdr:to>
      <xdr:col>45</xdr:col>
      <xdr:colOff>177800</xdr:colOff>
      <xdr:row>98</xdr:row>
      <xdr:rowOff>41542</xdr:rowOff>
    </xdr:to>
    <xdr:cxnSp macro="">
      <xdr:nvCxnSpPr>
        <xdr:cNvPr id="467" name="直線コネクタ 466"/>
        <xdr:cNvCxnSpPr/>
      </xdr:nvCxnSpPr>
      <xdr:spPr>
        <a:xfrm flipV="1">
          <a:off x="7861300" y="16836600"/>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31055</xdr:rowOff>
    </xdr:from>
    <xdr:to>
      <xdr:col>41</xdr:col>
      <xdr:colOff>50800</xdr:colOff>
      <xdr:row>98</xdr:row>
      <xdr:rowOff>41542</xdr:rowOff>
    </xdr:to>
    <xdr:cxnSp macro="">
      <xdr:nvCxnSpPr>
        <xdr:cNvPr id="470" name="直線コネクタ 469"/>
        <xdr:cNvCxnSpPr/>
      </xdr:nvCxnSpPr>
      <xdr:spPr>
        <a:xfrm>
          <a:off x="6972300" y="16833155"/>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160984</xdr:rowOff>
    </xdr:from>
    <xdr:to>
      <xdr:col>55</xdr:col>
      <xdr:colOff>50800</xdr:colOff>
      <xdr:row>98</xdr:row>
      <xdr:rowOff>91134</xdr:rowOff>
    </xdr:to>
    <xdr:sp macro="" textlink="">
      <xdr:nvSpPr>
        <xdr:cNvPr id="480" name="楕円 479"/>
        <xdr:cNvSpPr/>
      </xdr:nvSpPr>
      <xdr:spPr>
        <a:xfrm>
          <a:off x="10426700" y="167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75911</xdr:rowOff>
    </xdr:from>
    <xdr:ext cx="534377" cy="259045"/>
    <xdr:sp macro="" textlink="">
      <xdr:nvSpPr>
        <xdr:cNvPr id="481" name="土木費該当値テキスト"/>
        <xdr:cNvSpPr txBox="1"/>
      </xdr:nvSpPr>
      <xdr:spPr>
        <a:xfrm>
          <a:off x="10528300" y="167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157564</xdr:rowOff>
    </xdr:from>
    <xdr:to>
      <xdr:col>50</xdr:col>
      <xdr:colOff>165100</xdr:colOff>
      <xdr:row>98</xdr:row>
      <xdr:rowOff>87714</xdr:rowOff>
    </xdr:to>
    <xdr:sp macro="" textlink="">
      <xdr:nvSpPr>
        <xdr:cNvPr id="482" name="楕円 481"/>
        <xdr:cNvSpPr/>
      </xdr:nvSpPr>
      <xdr:spPr>
        <a:xfrm>
          <a:off x="9588500" y="167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78841</xdr:rowOff>
    </xdr:from>
    <xdr:ext cx="534377" cy="259045"/>
    <xdr:sp macro="" textlink="">
      <xdr:nvSpPr>
        <xdr:cNvPr id="483" name="テキスト ボックス 482"/>
        <xdr:cNvSpPr txBox="1"/>
      </xdr:nvSpPr>
      <xdr:spPr>
        <a:xfrm>
          <a:off x="9372111" y="168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155150</xdr:rowOff>
    </xdr:from>
    <xdr:to>
      <xdr:col>46</xdr:col>
      <xdr:colOff>38100</xdr:colOff>
      <xdr:row>98</xdr:row>
      <xdr:rowOff>85300</xdr:rowOff>
    </xdr:to>
    <xdr:sp macro="" textlink="">
      <xdr:nvSpPr>
        <xdr:cNvPr id="484" name="楕円 483"/>
        <xdr:cNvSpPr/>
      </xdr:nvSpPr>
      <xdr:spPr>
        <a:xfrm>
          <a:off x="8699500" y="167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76427</xdr:rowOff>
    </xdr:from>
    <xdr:ext cx="534377" cy="259045"/>
    <xdr:sp macro="" textlink="">
      <xdr:nvSpPr>
        <xdr:cNvPr id="485" name="テキスト ボックス 484"/>
        <xdr:cNvSpPr txBox="1"/>
      </xdr:nvSpPr>
      <xdr:spPr>
        <a:xfrm>
          <a:off x="8483111" y="168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162192</xdr:rowOff>
    </xdr:from>
    <xdr:to>
      <xdr:col>41</xdr:col>
      <xdr:colOff>101600</xdr:colOff>
      <xdr:row>98</xdr:row>
      <xdr:rowOff>92342</xdr:rowOff>
    </xdr:to>
    <xdr:sp macro="" textlink="">
      <xdr:nvSpPr>
        <xdr:cNvPr id="486" name="楕円 485"/>
        <xdr:cNvSpPr/>
      </xdr:nvSpPr>
      <xdr:spPr>
        <a:xfrm>
          <a:off x="7810500" y="167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83469</xdr:rowOff>
    </xdr:from>
    <xdr:ext cx="534377" cy="259045"/>
    <xdr:sp macro="" textlink="">
      <xdr:nvSpPr>
        <xdr:cNvPr id="487" name="テキスト ボックス 486"/>
        <xdr:cNvSpPr txBox="1"/>
      </xdr:nvSpPr>
      <xdr:spPr>
        <a:xfrm>
          <a:off x="7594111" y="168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151705</xdr:rowOff>
    </xdr:from>
    <xdr:to>
      <xdr:col>36</xdr:col>
      <xdr:colOff>165100</xdr:colOff>
      <xdr:row>98</xdr:row>
      <xdr:rowOff>81855</xdr:rowOff>
    </xdr:to>
    <xdr:sp macro="" textlink="">
      <xdr:nvSpPr>
        <xdr:cNvPr id="488" name="楕円 487"/>
        <xdr:cNvSpPr/>
      </xdr:nvSpPr>
      <xdr:spPr>
        <a:xfrm>
          <a:off x="6921500" y="167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72982</xdr:rowOff>
    </xdr:from>
    <xdr:ext cx="534377" cy="259045"/>
    <xdr:sp macro="" textlink="">
      <xdr:nvSpPr>
        <xdr:cNvPr id="489" name="テキスト ボックス 488"/>
        <xdr:cNvSpPr txBox="1"/>
      </xdr:nvSpPr>
      <xdr:spPr>
        <a:xfrm>
          <a:off x="6705111" y="168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128283</xdr:rowOff>
    </xdr:from>
    <xdr:to>
      <xdr:col>85</xdr:col>
      <xdr:colOff>127000</xdr:colOff>
      <xdr:row>37</xdr:row>
      <xdr:rowOff>138366</xdr:rowOff>
    </xdr:to>
    <xdr:cxnSp macro="">
      <xdr:nvCxnSpPr>
        <xdr:cNvPr id="518" name="直線コネクタ 517"/>
        <xdr:cNvCxnSpPr/>
      </xdr:nvCxnSpPr>
      <xdr:spPr>
        <a:xfrm>
          <a:off x="15481300" y="6471933"/>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128283</xdr:rowOff>
    </xdr:from>
    <xdr:to>
      <xdr:col>81</xdr:col>
      <xdr:colOff>50800</xdr:colOff>
      <xdr:row>37</xdr:row>
      <xdr:rowOff>152019</xdr:rowOff>
    </xdr:to>
    <xdr:cxnSp macro="">
      <xdr:nvCxnSpPr>
        <xdr:cNvPr id="521" name="直線コネクタ 520"/>
        <xdr:cNvCxnSpPr/>
      </xdr:nvCxnSpPr>
      <xdr:spPr>
        <a:xfrm flipV="1">
          <a:off x="14592300" y="647193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152019</xdr:rowOff>
    </xdr:from>
    <xdr:to>
      <xdr:col>76</xdr:col>
      <xdr:colOff>114300</xdr:colOff>
      <xdr:row>37</xdr:row>
      <xdr:rowOff>166294</xdr:rowOff>
    </xdr:to>
    <xdr:cxnSp macro="">
      <xdr:nvCxnSpPr>
        <xdr:cNvPr id="524" name="直線コネクタ 523"/>
        <xdr:cNvCxnSpPr/>
      </xdr:nvCxnSpPr>
      <xdr:spPr>
        <a:xfrm flipV="1">
          <a:off x="13703300" y="6495669"/>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166294</xdr:rowOff>
    </xdr:from>
    <xdr:to>
      <xdr:col>71</xdr:col>
      <xdr:colOff>177800</xdr:colOff>
      <xdr:row>37</xdr:row>
      <xdr:rowOff>169443</xdr:rowOff>
    </xdr:to>
    <xdr:cxnSp macro="">
      <xdr:nvCxnSpPr>
        <xdr:cNvPr id="527" name="直線コネクタ 526"/>
        <xdr:cNvCxnSpPr/>
      </xdr:nvCxnSpPr>
      <xdr:spPr>
        <a:xfrm flipV="1">
          <a:off x="12814300" y="6509944"/>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87566</xdr:rowOff>
    </xdr:from>
    <xdr:to>
      <xdr:col>85</xdr:col>
      <xdr:colOff>177800</xdr:colOff>
      <xdr:row>38</xdr:row>
      <xdr:rowOff>17717</xdr:rowOff>
    </xdr:to>
    <xdr:sp macro="" textlink="">
      <xdr:nvSpPr>
        <xdr:cNvPr id="537" name="楕円 536"/>
        <xdr:cNvSpPr/>
      </xdr:nvSpPr>
      <xdr:spPr>
        <a:xfrm>
          <a:off x="162687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2493</xdr:rowOff>
    </xdr:from>
    <xdr:ext cx="534377" cy="259045"/>
    <xdr:sp macro="" textlink="">
      <xdr:nvSpPr>
        <xdr:cNvPr id="538" name="消防費該当値テキスト"/>
        <xdr:cNvSpPr txBox="1"/>
      </xdr:nvSpPr>
      <xdr:spPr>
        <a:xfrm>
          <a:off x="16370300" y="63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77483</xdr:rowOff>
    </xdr:from>
    <xdr:to>
      <xdr:col>81</xdr:col>
      <xdr:colOff>101600</xdr:colOff>
      <xdr:row>38</xdr:row>
      <xdr:rowOff>7633</xdr:rowOff>
    </xdr:to>
    <xdr:sp macro="" textlink="">
      <xdr:nvSpPr>
        <xdr:cNvPr id="539" name="楕円 538"/>
        <xdr:cNvSpPr/>
      </xdr:nvSpPr>
      <xdr:spPr>
        <a:xfrm>
          <a:off x="15430500" y="6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170210</xdr:rowOff>
    </xdr:from>
    <xdr:ext cx="534377" cy="259045"/>
    <xdr:sp macro="" textlink="">
      <xdr:nvSpPr>
        <xdr:cNvPr id="540" name="テキスト ボックス 539"/>
        <xdr:cNvSpPr txBox="1"/>
      </xdr:nvSpPr>
      <xdr:spPr>
        <a:xfrm>
          <a:off x="15214111" y="65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101219</xdr:rowOff>
    </xdr:from>
    <xdr:to>
      <xdr:col>76</xdr:col>
      <xdr:colOff>165100</xdr:colOff>
      <xdr:row>38</xdr:row>
      <xdr:rowOff>31369</xdr:rowOff>
    </xdr:to>
    <xdr:sp macro="" textlink="">
      <xdr:nvSpPr>
        <xdr:cNvPr id="541" name="楕円 540"/>
        <xdr:cNvSpPr/>
      </xdr:nvSpPr>
      <xdr:spPr>
        <a:xfrm>
          <a:off x="14541500" y="64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22496</xdr:rowOff>
    </xdr:from>
    <xdr:ext cx="534377" cy="259045"/>
    <xdr:sp macro="" textlink="">
      <xdr:nvSpPr>
        <xdr:cNvPr id="542" name="テキスト ボックス 541"/>
        <xdr:cNvSpPr txBox="1"/>
      </xdr:nvSpPr>
      <xdr:spPr>
        <a:xfrm>
          <a:off x="14325111" y="65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115494</xdr:rowOff>
    </xdr:from>
    <xdr:to>
      <xdr:col>72</xdr:col>
      <xdr:colOff>38100</xdr:colOff>
      <xdr:row>38</xdr:row>
      <xdr:rowOff>45644</xdr:rowOff>
    </xdr:to>
    <xdr:sp macro="" textlink="">
      <xdr:nvSpPr>
        <xdr:cNvPr id="543" name="楕円 542"/>
        <xdr:cNvSpPr/>
      </xdr:nvSpPr>
      <xdr:spPr>
        <a:xfrm>
          <a:off x="13652500" y="64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36771</xdr:rowOff>
    </xdr:from>
    <xdr:ext cx="534377" cy="259045"/>
    <xdr:sp macro="" textlink="">
      <xdr:nvSpPr>
        <xdr:cNvPr id="544" name="テキスト ボックス 543"/>
        <xdr:cNvSpPr txBox="1"/>
      </xdr:nvSpPr>
      <xdr:spPr>
        <a:xfrm>
          <a:off x="13436111" y="65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118644</xdr:rowOff>
    </xdr:from>
    <xdr:to>
      <xdr:col>67</xdr:col>
      <xdr:colOff>101600</xdr:colOff>
      <xdr:row>38</xdr:row>
      <xdr:rowOff>48794</xdr:rowOff>
    </xdr:to>
    <xdr:sp macro="" textlink="">
      <xdr:nvSpPr>
        <xdr:cNvPr id="545" name="楕円 544"/>
        <xdr:cNvSpPr/>
      </xdr:nvSpPr>
      <xdr:spPr>
        <a:xfrm>
          <a:off x="12763500" y="64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39920</xdr:rowOff>
    </xdr:from>
    <xdr:ext cx="534377" cy="259045"/>
    <xdr:sp macro="" textlink="">
      <xdr:nvSpPr>
        <xdr:cNvPr id="546" name="テキスト ボックス 545"/>
        <xdr:cNvSpPr txBox="1"/>
      </xdr:nvSpPr>
      <xdr:spPr>
        <a:xfrm>
          <a:off x="12547111" y="65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15197</xdr:rowOff>
    </xdr:from>
    <xdr:to>
      <xdr:col>85</xdr:col>
      <xdr:colOff>127000</xdr:colOff>
      <xdr:row>56</xdr:row>
      <xdr:rowOff>63828</xdr:rowOff>
    </xdr:to>
    <xdr:cxnSp macro="">
      <xdr:nvCxnSpPr>
        <xdr:cNvPr id="575" name="直線コネクタ 574"/>
        <xdr:cNvCxnSpPr/>
      </xdr:nvCxnSpPr>
      <xdr:spPr>
        <a:xfrm flipV="1">
          <a:off x="15481300" y="9616397"/>
          <a:ext cx="838200" cy="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63828</xdr:rowOff>
    </xdr:from>
    <xdr:to>
      <xdr:col>81</xdr:col>
      <xdr:colOff>50800</xdr:colOff>
      <xdr:row>56</xdr:row>
      <xdr:rowOff>164221</xdr:rowOff>
    </xdr:to>
    <xdr:cxnSp macro="">
      <xdr:nvCxnSpPr>
        <xdr:cNvPr id="578" name="直線コネクタ 577"/>
        <xdr:cNvCxnSpPr/>
      </xdr:nvCxnSpPr>
      <xdr:spPr>
        <a:xfrm flipV="1">
          <a:off x="14592300" y="9665028"/>
          <a:ext cx="889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164221</xdr:rowOff>
    </xdr:from>
    <xdr:to>
      <xdr:col>76</xdr:col>
      <xdr:colOff>114300</xdr:colOff>
      <xdr:row>57</xdr:row>
      <xdr:rowOff>25613</xdr:rowOff>
    </xdr:to>
    <xdr:cxnSp macro="">
      <xdr:nvCxnSpPr>
        <xdr:cNvPr id="581" name="直線コネクタ 580"/>
        <xdr:cNvCxnSpPr/>
      </xdr:nvCxnSpPr>
      <xdr:spPr>
        <a:xfrm flipV="1">
          <a:off x="13703300" y="9765421"/>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118227</xdr:rowOff>
    </xdr:from>
    <xdr:to>
      <xdr:col>71</xdr:col>
      <xdr:colOff>177800</xdr:colOff>
      <xdr:row>57</xdr:row>
      <xdr:rowOff>25613</xdr:rowOff>
    </xdr:to>
    <xdr:cxnSp macro="">
      <xdr:nvCxnSpPr>
        <xdr:cNvPr id="584" name="直線コネクタ 583"/>
        <xdr:cNvCxnSpPr/>
      </xdr:nvCxnSpPr>
      <xdr:spPr>
        <a:xfrm>
          <a:off x="12814300" y="9376527"/>
          <a:ext cx="889000" cy="4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135847</xdr:rowOff>
    </xdr:from>
    <xdr:to>
      <xdr:col>85</xdr:col>
      <xdr:colOff>177800</xdr:colOff>
      <xdr:row>56</xdr:row>
      <xdr:rowOff>65997</xdr:rowOff>
    </xdr:to>
    <xdr:sp macro="" textlink="">
      <xdr:nvSpPr>
        <xdr:cNvPr id="594" name="楕円 593"/>
        <xdr:cNvSpPr/>
      </xdr:nvSpPr>
      <xdr:spPr>
        <a:xfrm>
          <a:off x="162687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158724</xdr:rowOff>
    </xdr:from>
    <xdr:ext cx="534377" cy="259045"/>
    <xdr:sp macro="" textlink="">
      <xdr:nvSpPr>
        <xdr:cNvPr id="595" name="教育費該当値テキスト"/>
        <xdr:cNvSpPr txBox="1"/>
      </xdr:nvSpPr>
      <xdr:spPr>
        <a:xfrm>
          <a:off x="16370300" y="94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13028</xdr:rowOff>
    </xdr:from>
    <xdr:to>
      <xdr:col>81</xdr:col>
      <xdr:colOff>101600</xdr:colOff>
      <xdr:row>56</xdr:row>
      <xdr:rowOff>114628</xdr:rowOff>
    </xdr:to>
    <xdr:sp macro="" textlink="">
      <xdr:nvSpPr>
        <xdr:cNvPr id="596" name="楕円 595"/>
        <xdr:cNvSpPr/>
      </xdr:nvSpPr>
      <xdr:spPr>
        <a:xfrm>
          <a:off x="15430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131155</xdr:rowOff>
    </xdr:from>
    <xdr:ext cx="534377" cy="259045"/>
    <xdr:sp macro="" textlink="">
      <xdr:nvSpPr>
        <xdr:cNvPr id="597" name="テキスト ボックス 596"/>
        <xdr:cNvSpPr txBox="1"/>
      </xdr:nvSpPr>
      <xdr:spPr>
        <a:xfrm>
          <a:off x="15214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113421</xdr:rowOff>
    </xdr:from>
    <xdr:to>
      <xdr:col>76</xdr:col>
      <xdr:colOff>165100</xdr:colOff>
      <xdr:row>57</xdr:row>
      <xdr:rowOff>43571</xdr:rowOff>
    </xdr:to>
    <xdr:sp macro="" textlink="">
      <xdr:nvSpPr>
        <xdr:cNvPr id="598" name="楕円 597"/>
        <xdr:cNvSpPr/>
      </xdr:nvSpPr>
      <xdr:spPr>
        <a:xfrm>
          <a:off x="14541500" y="97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34698</xdr:rowOff>
    </xdr:from>
    <xdr:ext cx="534377" cy="259045"/>
    <xdr:sp macro="" textlink="">
      <xdr:nvSpPr>
        <xdr:cNvPr id="599" name="テキスト ボックス 598"/>
        <xdr:cNvSpPr txBox="1"/>
      </xdr:nvSpPr>
      <xdr:spPr>
        <a:xfrm>
          <a:off x="14325111" y="98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146263</xdr:rowOff>
    </xdr:from>
    <xdr:to>
      <xdr:col>72</xdr:col>
      <xdr:colOff>38100</xdr:colOff>
      <xdr:row>57</xdr:row>
      <xdr:rowOff>76413</xdr:rowOff>
    </xdr:to>
    <xdr:sp macro="" textlink="">
      <xdr:nvSpPr>
        <xdr:cNvPr id="600" name="楕円 599"/>
        <xdr:cNvSpPr/>
      </xdr:nvSpPr>
      <xdr:spPr>
        <a:xfrm>
          <a:off x="13652500" y="97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67540</xdr:rowOff>
    </xdr:from>
    <xdr:ext cx="534377" cy="259045"/>
    <xdr:sp macro="" textlink="">
      <xdr:nvSpPr>
        <xdr:cNvPr id="601" name="テキスト ボックス 600"/>
        <xdr:cNvSpPr txBox="1"/>
      </xdr:nvSpPr>
      <xdr:spPr>
        <a:xfrm>
          <a:off x="13436111" y="98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67427</xdr:rowOff>
    </xdr:from>
    <xdr:to>
      <xdr:col>67</xdr:col>
      <xdr:colOff>101600</xdr:colOff>
      <xdr:row>54</xdr:row>
      <xdr:rowOff>169027</xdr:rowOff>
    </xdr:to>
    <xdr:sp macro="" textlink="">
      <xdr:nvSpPr>
        <xdr:cNvPr id="602" name="楕円 601"/>
        <xdr:cNvSpPr/>
      </xdr:nvSpPr>
      <xdr:spPr>
        <a:xfrm>
          <a:off x="12763500" y="93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14104</xdr:rowOff>
    </xdr:from>
    <xdr:ext cx="599010" cy="259045"/>
    <xdr:sp macro="" textlink="">
      <xdr:nvSpPr>
        <xdr:cNvPr id="603" name="テキスト ボックス 602"/>
        <xdr:cNvSpPr txBox="1"/>
      </xdr:nvSpPr>
      <xdr:spPr>
        <a:xfrm>
          <a:off x="12514795" y="910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130290</xdr:rowOff>
    </xdr:from>
    <xdr:to>
      <xdr:col>85</xdr:col>
      <xdr:colOff>127000</xdr:colOff>
      <xdr:row>79</xdr:row>
      <xdr:rowOff>44450</xdr:rowOff>
    </xdr:to>
    <xdr:cxnSp macro="">
      <xdr:nvCxnSpPr>
        <xdr:cNvPr id="632" name="直線コネクタ 631"/>
        <xdr:cNvCxnSpPr/>
      </xdr:nvCxnSpPr>
      <xdr:spPr>
        <a:xfrm flipV="1">
          <a:off x="15481300" y="13331940"/>
          <a:ext cx="838200" cy="2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32525</xdr:rowOff>
    </xdr:from>
    <xdr:to>
      <xdr:col>81</xdr:col>
      <xdr:colOff>50800</xdr:colOff>
      <xdr:row>79</xdr:row>
      <xdr:rowOff>44450</xdr:rowOff>
    </xdr:to>
    <xdr:cxnSp macro="">
      <xdr:nvCxnSpPr>
        <xdr:cNvPr id="635" name="直線コネクタ 634"/>
        <xdr:cNvCxnSpPr/>
      </xdr:nvCxnSpPr>
      <xdr:spPr>
        <a:xfrm>
          <a:off x="14592300" y="13577075"/>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35249</xdr:rowOff>
    </xdr:from>
    <xdr:to>
      <xdr:col>76</xdr:col>
      <xdr:colOff>114300</xdr:colOff>
      <xdr:row>79</xdr:row>
      <xdr:rowOff>32525</xdr:rowOff>
    </xdr:to>
    <xdr:cxnSp macro="">
      <xdr:nvCxnSpPr>
        <xdr:cNvPr id="638" name="直線コネクタ 637"/>
        <xdr:cNvCxnSpPr/>
      </xdr:nvCxnSpPr>
      <xdr:spPr>
        <a:xfrm>
          <a:off x="13703300" y="13236899"/>
          <a:ext cx="889000" cy="3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35249</xdr:rowOff>
    </xdr:from>
    <xdr:to>
      <xdr:col>71</xdr:col>
      <xdr:colOff>177800</xdr:colOff>
      <xdr:row>78</xdr:row>
      <xdr:rowOff>34106</xdr:rowOff>
    </xdr:to>
    <xdr:cxnSp macro="">
      <xdr:nvCxnSpPr>
        <xdr:cNvPr id="641" name="直線コネクタ 640"/>
        <xdr:cNvCxnSpPr/>
      </xdr:nvCxnSpPr>
      <xdr:spPr>
        <a:xfrm flipV="1">
          <a:off x="12814300" y="1323689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43" name="テキスト ボックス 642"/>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79490</xdr:rowOff>
    </xdr:from>
    <xdr:to>
      <xdr:col>85</xdr:col>
      <xdr:colOff>177800</xdr:colOff>
      <xdr:row>78</xdr:row>
      <xdr:rowOff>9640</xdr:rowOff>
    </xdr:to>
    <xdr:sp macro="" textlink="">
      <xdr:nvSpPr>
        <xdr:cNvPr id="651" name="楕円 650"/>
        <xdr:cNvSpPr/>
      </xdr:nvSpPr>
      <xdr:spPr>
        <a:xfrm>
          <a:off x="162687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57917</xdr:rowOff>
    </xdr:from>
    <xdr:ext cx="534377" cy="259045"/>
    <xdr:sp macro="" textlink="">
      <xdr:nvSpPr>
        <xdr:cNvPr id="652" name="災害復旧費該当値テキスト"/>
        <xdr:cNvSpPr txBox="1"/>
      </xdr:nvSpPr>
      <xdr:spPr>
        <a:xfrm>
          <a:off x="16370300" y="132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153175</xdr:rowOff>
    </xdr:from>
    <xdr:to>
      <xdr:col>76</xdr:col>
      <xdr:colOff>165100</xdr:colOff>
      <xdr:row>79</xdr:row>
      <xdr:rowOff>83325</xdr:rowOff>
    </xdr:to>
    <xdr:sp macro="" textlink="">
      <xdr:nvSpPr>
        <xdr:cNvPr id="655" name="楕円 654"/>
        <xdr:cNvSpPr/>
      </xdr:nvSpPr>
      <xdr:spPr>
        <a:xfrm>
          <a:off x="145415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74452</xdr:rowOff>
    </xdr:from>
    <xdr:ext cx="378565" cy="259045"/>
    <xdr:sp macro="" textlink="">
      <xdr:nvSpPr>
        <xdr:cNvPr id="656" name="テキスト ボックス 655"/>
        <xdr:cNvSpPr txBox="1"/>
      </xdr:nvSpPr>
      <xdr:spPr>
        <a:xfrm>
          <a:off x="14403017" y="1361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155899</xdr:rowOff>
    </xdr:from>
    <xdr:to>
      <xdr:col>72</xdr:col>
      <xdr:colOff>38100</xdr:colOff>
      <xdr:row>77</xdr:row>
      <xdr:rowOff>86049</xdr:rowOff>
    </xdr:to>
    <xdr:sp macro="" textlink="">
      <xdr:nvSpPr>
        <xdr:cNvPr id="657" name="楕円 656"/>
        <xdr:cNvSpPr/>
      </xdr:nvSpPr>
      <xdr:spPr>
        <a:xfrm>
          <a:off x="13652500" y="13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102576</xdr:rowOff>
    </xdr:from>
    <xdr:ext cx="534377" cy="259045"/>
    <xdr:sp macro="" textlink="">
      <xdr:nvSpPr>
        <xdr:cNvPr id="658" name="テキスト ボックス 657"/>
        <xdr:cNvSpPr txBox="1"/>
      </xdr:nvSpPr>
      <xdr:spPr>
        <a:xfrm>
          <a:off x="13436111" y="129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154756</xdr:rowOff>
    </xdr:from>
    <xdr:to>
      <xdr:col>67</xdr:col>
      <xdr:colOff>101600</xdr:colOff>
      <xdr:row>78</xdr:row>
      <xdr:rowOff>84906</xdr:rowOff>
    </xdr:to>
    <xdr:sp macro="" textlink="">
      <xdr:nvSpPr>
        <xdr:cNvPr id="659" name="楕円 658"/>
        <xdr:cNvSpPr/>
      </xdr:nvSpPr>
      <xdr:spPr>
        <a:xfrm>
          <a:off x="12763500" y="133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101433</xdr:rowOff>
    </xdr:from>
    <xdr:ext cx="469744" cy="259045"/>
    <xdr:sp macro="" textlink="">
      <xdr:nvSpPr>
        <xdr:cNvPr id="660" name="テキスト ボックス 659"/>
        <xdr:cNvSpPr txBox="1"/>
      </xdr:nvSpPr>
      <xdr:spPr>
        <a:xfrm>
          <a:off x="12579428" y="13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51003</xdr:rowOff>
    </xdr:from>
    <xdr:to>
      <xdr:col>85</xdr:col>
      <xdr:colOff>127000</xdr:colOff>
      <xdr:row>96</xdr:row>
      <xdr:rowOff>69931</xdr:rowOff>
    </xdr:to>
    <xdr:cxnSp macro="">
      <xdr:nvCxnSpPr>
        <xdr:cNvPr id="689" name="直線コネクタ 688"/>
        <xdr:cNvCxnSpPr/>
      </xdr:nvCxnSpPr>
      <xdr:spPr>
        <a:xfrm flipV="1">
          <a:off x="15481300" y="16510203"/>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69062</xdr:rowOff>
    </xdr:from>
    <xdr:to>
      <xdr:col>81</xdr:col>
      <xdr:colOff>50800</xdr:colOff>
      <xdr:row>96</xdr:row>
      <xdr:rowOff>69931</xdr:rowOff>
    </xdr:to>
    <xdr:cxnSp macro="">
      <xdr:nvCxnSpPr>
        <xdr:cNvPr id="692" name="直線コネクタ 691"/>
        <xdr:cNvCxnSpPr/>
      </xdr:nvCxnSpPr>
      <xdr:spPr>
        <a:xfrm>
          <a:off x="14592300" y="1652826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56184</xdr:rowOff>
    </xdr:from>
    <xdr:to>
      <xdr:col>76</xdr:col>
      <xdr:colOff>114300</xdr:colOff>
      <xdr:row>96</xdr:row>
      <xdr:rowOff>69062</xdr:rowOff>
    </xdr:to>
    <xdr:cxnSp macro="">
      <xdr:nvCxnSpPr>
        <xdr:cNvPr id="695" name="直線コネクタ 694"/>
        <xdr:cNvCxnSpPr/>
      </xdr:nvCxnSpPr>
      <xdr:spPr>
        <a:xfrm>
          <a:off x="13703300" y="16515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52146</xdr:rowOff>
    </xdr:from>
    <xdr:to>
      <xdr:col>71</xdr:col>
      <xdr:colOff>177800</xdr:colOff>
      <xdr:row>96</xdr:row>
      <xdr:rowOff>56184</xdr:rowOff>
    </xdr:to>
    <xdr:cxnSp macro="">
      <xdr:nvCxnSpPr>
        <xdr:cNvPr id="698" name="直線コネクタ 697"/>
        <xdr:cNvCxnSpPr/>
      </xdr:nvCxnSpPr>
      <xdr:spPr>
        <a:xfrm>
          <a:off x="12814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xdr:rowOff>
    </xdr:from>
    <xdr:to>
      <xdr:col>85</xdr:col>
      <xdr:colOff>177800</xdr:colOff>
      <xdr:row>96</xdr:row>
      <xdr:rowOff>101803</xdr:rowOff>
    </xdr:to>
    <xdr:sp macro="" textlink="">
      <xdr:nvSpPr>
        <xdr:cNvPr id="708" name="楕円 707"/>
        <xdr:cNvSpPr/>
      </xdr:nvSpPr>
      <xdr:spPr>
        <a:xfrm>
          <a:off x="162687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23080</xdr:rowOff>
    </xdr:from>
    <xdr:ext cx="534377" cy="259045"/>
    <xdr:sp macro="" textlink="">
      <xdr:nvSpPr>
        <xdr:cNvPr id="709" name="公債費該当値テキスト"/>
        <xdr:cNvSpPr txBox="1"/>
      </xdr:nvSpPr>
      <xdr:spPr>
        <a:xfrm>
          <a:off x="16370300" y="16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19131</xdr:rowOff>
    </xdr:from>
    <xdr:to>
      <xdr:col>81</xdr:col>
      <xdr:colOff>101600</xdr:colOff>
      <xdr:row>96</xdr:row>
      <xdr:rowOff>120731</xdr:rowOff>
    </xdr:to>
    <xdr:sp macro="" textlink="">
      <xdr:nvSpPr>
        <xdr:cNvPr id="710" name="楕円 709"/>
        <xdr:cNvSpPr/>
      </xdr:nvSpPr>
      <xdr:spPr>
        <a:xfrm>
          <a:off x="15430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137258</xdr:rowOff>
    </xdr:from>
    <xdr:ext cx="534377" cy="259045"/>
    <xdr:sp macro="" textlink="">
      <xdr:nvSpPr>
        <xdr:cNvPr id="711" name="テキスト ボックス 710"/>
        <xdr:cNvSpPr txBox="1"/>
      </xdr:nvSpPr>
      <xdr:spPr>
        <a:xfrm>
          <a:off x="15214111" y="1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18262</xdr:rowOff>
    </xdr:from>
    <xdr:to>
      <xdr:col>76</xdr:col>
      <xdr:colOff>165100</xdr:colOff>
      <xdr:row>96</xdr:row>
      <xdr:rowOff>119862</xdr:rowOff>
    </xdr:to>
    <xdr:sp macro="" textlink="">
      <xdr:nvSpPr>
        <xdr:cNvPr id="712" name="楕円 711"/>
        <xdr:cNvSpPr/>
      </xdr:nvSpPr>
      <xdr:spPr>
        <a:xfrm>
          <a:off x="14541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136389</xdr:rowOff>
    </xdr:from>
    <xdr:ext cx="534377" cy="259045"/>
    <xdr:sp macro="" textlink="">
      <xdr:nvSpPr>
        <xdr:cNvPr id="713" name="テキスト ボックス 712"/>
        <xdr:cNvSpPr txBox="1"/>
      </xdr:nvSpPr>
      <xdr:spPr>
        <a:xfrm>
          <a:off x="14325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5384</xdr:rowOff>
    </xdr:from>
    <xdr:to>
      <xdr:col>72</xdr:col>
      <xdr:colOff>38100</xdr:colOff>
      <xdr:row>96</xdr:row>
      <xdr:rowOff>106984</xdr:rowOff>
    </xdr:to>
    <xdr:sp macro="" textlink="">
      <xdr:nvSpPr>
        <xdr:cNvPr id="714" name="楕円 713"/>
        <xdr:cNvSpPr/>
      </xdr:nvSpPr>
      <xdr:spPr>
        <a:xfrm>
          <a:off x="13652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123511</xdr:rowOff>
    </xdr:from>
    <xdr:ext cx="534377" cy="259045"/>
    <xdr:sp macro="" textlink="">
      <xdr:nvSpPr>
        <xdr:cNvPr id="715" name="テキスト ボックス 714"/>
        <xdr:cNvSpPr txBox="1"/>
      </xdr:nvSpPr>
      <xdr:spPr>
        <a:xfrm>
          <a:off x="13436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1346</xdr:rowOff>
    </xdr:from>
    <xdr:to>
      <xdr:col>67</xdr:col>
      <xdr:colOff>101600</xdr:colOff>
      <xdr:row>96</xdr:row>
      <xdr:rowOff>102946</xdr:rowOff>
    </xdr:to>
    <xdr:sp macro="" textlink="">
      <xdr:nvSpPr>
        <xdr:cNvPr id="716" name="楕円 715"/>
        <xdr:cNvSpPr/>
      </xdr:nvSpPr>
      <xdr:spPr>
        <a:xfrm>
          <a:off x="12763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119473</xdr:rowOff>
    </xdr:from>
    <xdr:ext cx="534377" cy="259045"/>
    <xdr:sp macro="" textlink="">
      <xdr:nvSpPr>
        <xdr:cNvPr id="717" name="テキスト ボックス 716"/>
        <xdr:cNvSpPr txBox="1"/>
      </xdr:nvSpPr>
      <xdr:spPr>
        <a:xfrm>
          <a:off x="12547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118,799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円となっており､類似団体平均を下回る水準にあるが、昨年度比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％増となる。増加要因は､プレミアム付き商品券事業費（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千円）、幼児教育・保育無償化に伴う子ども・子育て支援事業費（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11,993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千円）の皆増が主な要因である｡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59,828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円となっており､類似団体平均を上回る水準にあり、昨年度比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％増となる。増加要因は､柴田斎苑建設等に係る岡寄門集会所建設工事等補助金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21,256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円となっており､類似団体平均を下回る水準にあり昨年度より大幅に減となった｡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減少要因は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有害鳥獣の減容化施設の整備（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千円）、二丁町可動堰補修（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18,280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千円）及び公有林整備事業（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13,157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千円）が減となったことが主な要因である｡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9,732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％減となる。減少要因は､地方創生推進交付金事業（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22,406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43,467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％減となる。減少要因は､市町村道整備事業（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32,211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13,494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円と大幅な増となった。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増加要因は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号に伴う費用の増が主な要因である｡</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財政調整基金残高は､積立額を取崩額が上回っていることから年々減少傾向にあり､財政調整基金残高比率は、令和元年度は前年度比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ポイントと大幅な減となった。実質収支額は前年度比で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の増となり､実質単年度収支比率は赤字となっているものの､適正規模とされる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台を維持している｡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発生しておらず良好であり､今後も引き続き健全で柔軟な財政運営に努める｡公共下水道事業特別会計及び農業集落排水事業特別会計においては､更なる経費の節減や施設の維持管理コストを踏まえた使用料の見直しを図るなど､年々増加傾向にある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5617532</v>
      </c>
      <c r="BO4" s="462"/>
      <c r="BP4" s="462"/>
      <c r="BQ4" s="462"/>
      <c r="BR4" s="462"/>
      <c r="BS4" s="462"/>
      <c r="BT4" s="462"/>
      <c r="BU4" s="463"/>
      <c r="BV4" s="461">
        <v>5324543</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3.1</v>
      </c>
      <c r="CU4" s="646"/>
      <c r="CV4" s="646"/>
      <c r="CW4" s="646"/>
      <c r="CX4" s="646"/>
      <c r="CY4" s="646"/>
      <c r="CZ4" s="646"/>
      <c r="DA4" s="647"/>
      <c r="DB4" s="645">
        <v>3</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5435622</v>
      </c>
      <c r="BO5" s="467"/>
      <c r="BP5" s="467"/>
      <c r="BQ5" s="467"/>
      <c r="BR5" s="467"/>
      <c r="BS5" s="467"/>
      <c r="BT5" s="467"/>
      <c r="BU5" s="468"/>
      <c r="BV5" s="466">
        <v>5193224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97.2</v>
      </c>
      <c r="CU5" s="437"/>
      <c r="CV5" s="437"/>
      <c r="CW5" s="437"/>
      <c r="CX5" s="437"/>
      <c r="CY5" s="437"/>
      <c r="CZ5" s="437"/>
      <c r="DA5" s="438"/>
      <c r="DB5" s="436">
        <v>94.8</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181910</v>
      </c>
      <c r="BO6" s="467"/>
      <c r="BP6" s="467"/>
      <c r="BQ6" s="467"/>
      <c r="BR6" s="467"/>
      <c r="BS6" s="467"/>
      <c r="BT6" s="467"/>
      <c r="BU6" s="468"/>
      <c r="BV6" s="466">
        <v>131319</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101.6</v>
      </c>
      <c r="CU6" s="620"/>
      <c r="CV6" s="620"/>
      <c r="CW6" s="620"/>
      <c r="CX6" s="620"/>
      <c r="CY6" s="620"/>
      <c r="CZ6" s="620"/>
      <c r="DA6" s="621"/>
      <c r="DB6" s="619">
        <v>100.1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70240</v>
      </c>
      <c r="BO7" s="467"/>
      <c r="BP7" s="467"/>
      <c r="BQ7" s="467"/>
      <c r="BR7" s="467"/>
      <c r="BS7" s="467"/>
      <c r="BT7" s="467"/>
      <c r="BU7" s="468"/>
      <c r="BV7" s="466">
        <v>21671</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3593067</v>
      </c>
      <c r="CU7" s="467"/>
      <c r="CV7" s="467"/>
      <c r="CW7" s="467"/>
      <c r="CX7" s="467"/>
      <c r="CY7" s="467"/>
      <c r="CZ7" s="467"/>
      <c r="DA7" s="468"/>
      <c r="DB7" s="466">
        <v>3595251</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111670</v>
      </c>
      <c r="BO8" s="467"/>
      <c r="BP8" s="467"/>
      <c r="BQ8" s="467"/>
      <c r="BR8" s="467"/>
      <c r="BS8" s="467"/>
      <c r="BT8" s="467"/>
      <c r="BU8" s="468"/>
      <c r="BV8" s="466">
        <v>109648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0.44</v>
      </c>
      <c r="CU8" s="580"/>
      <c r="CV8" s="580"/>
      <c r="CW8" s="580"/>
      <c r="CX8" s="580"/>
      <c r="CY8" s="580"/>
      <c r="CZ8" s="580"/>
      <c r="DA8" s="581"/>
      <c r="DB8" s="579">
        <v>0.44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11501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2022</v>
      </c>
      <c r="BO9" s="467"/>
      <c r="BP9" s="467"/>
      <c r="BQ9" s="467"/>
      <c r="BR9" s="467"/>
      <c r="BS9" s="467"/>
      <c r="BT9" s="467"/>
      <c r="BU9" s="468"/>
      <c r="BV9" s="466">
        <v>-7556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16.8</v>
      </c>
      <c r="CU9" s="437"/>
      <c r="CV9" s="437"/>
      <c r="CW9" s="437"/>
      <c r="CX9" s="437"/>
      <c r="CY9" s="437"/>
      <c r="CZ9" s="437"/>
      <c r="DA9" s="438"/>
      <c r="DB9" s="436">
        <v>16.7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11995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108</v>
      </c>
      <c r="AV10" s="524"/>
      <c r="AW10" s="524"/>
      <c r="AX10" s="524"/>
      <c r="AY10" s="446" t="s">
        <v>120</v>
      </c>
      <c r="AZ10" s="447"/>
      <c r="BA10" s="447"/>
      <c r="BB10" s="447"/>
      <c r="BC10" s="447"/>
      <c r="BD10" s="447"/>
      <c r="BE10" s="447"/>
      <c r="BF10" s="447"/>
      <c r="BG10" s="447"/>
      <c r="BH10" s="447"/>
      <c r="BI10" s="447"/>
      <c r="BJ10" s="447"/>
      <c r="BK10" s="447"/>
      <c r="BL10" s="447"/>
      <c r="BM10" s="448"/>
      <c r="BN10" s="466">
        <v>30</v>
      </c>
      <c r="BO10" s="467"/>
      <c r="BP10" s="467"/>
      <c r="BQ10" s="467"/>
      <c r="BR10" s="467"/>
      <c r="BS10" s="467"/>
      <c r="BT10" s="467"/>
      <c r="BU10" s="468"/>
      <c r="BV10" s="466">
        <v>42</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125</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10800</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205534</v>
      </c>
      <c r="BO12" s="467"/>
      <c r="BP12" s="467"/>
      <c r="BQ12" s="467"/>
      <c r="BR12" s="467"/>
      <c r="BS12" s="467"/>
      <c r="BT12" s="467"/>
      <c r="BU12" s="468"/>
      <c r="BV12" s="466">
        <v>185234</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10752</v>
      </c>
      <c r="S13" s="570"/>
      <c r="T13" s="570"/>
      <c r="U13" s="570"/>
      <c r="V13" s="571"/>
      <c r="W13" s="557" t="s">
        <v>139</v>
      </c>
      <c r="X13" s="479"/>
      <c r="Y13" s="479"/>
      <c r="Z13" s="479"/>
      <c r="AA13" s="479"/>
      <c r="AB13" s="480"/>
      <c r="AC13" s="442">
        <v>496</v>
      </c>
      <c r="AD13" s="443"/>
      <c r="AE13" s="443"/>
      <c r="AF13" s="443"/>
      <c r="AG13" s="444"/>
      <c r="AH13" s="442">
        <v>462</v>
      </c>
      <c r="AI13" s="443"/>
      <c r="AJ13" s="443"/>
      <c r="AK13" s="443"/>
      <c r="AL13" s="445"/>
      <c r="AM13" s="535" t="s">
        <v>140</v>
      </c>
      <c r="AN13" s="440"/>
      <c r="AO13" s="440"/>
      <c r="AP13" s="440"/>
      <c r="AQ13" s="440"/>
      <c r="AR13" s="440"/>
      <c r="AS13" s="440"/>
      <c r="AT13" s="441"/>
      <c r="AU13" s="523" t="s">
        <v>134</v>
      </c>
      <c r="AV13" s="524"/>
      <c r="AW13" s="524"/>
      <c r="AX13" s="524"/>
      <c r="AY13" s="446" t="s">
        <v>141</v>
      </c>
      <c r="AZ13" s="447"/>
      <c r="BA13" s="447"/>
      <c r="BB13" s="447"/>
      <c r="BC13" s="447"/>
      <c r="BD13" s="447"/>
      <c r="BE13" s="447"/>
      <c r="BF13" s="447"/>
      <c r="BG13" s="447"/>
      <c r="BH13" s="447"/>
      <c r="BI13" s="447"/>
      <c r="BJ13" s="447"/>
      <c r="BK13" s="447"/>
      <c r="BL13" s="447"/>
      <c r="BM13" s="448"/>
      <c r="BN13" s="466">
        <v>-203482</v>
      </c>
      <c r="BO13" s="467"/>
      <c r="BP13" s="467"/>
      <c r="BQ13" s="467"/>
      <c r="BR13" s="467"/>
      <c r="BS13" s="467"/>
      <c r="BT13" s="467"/>
      <c r="BU13" s="468"/>
      <c r="BV13" s="466">
        <v>-192748</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13.6</v>
      </c>
      <c r="CU13" s="437"/>
      <c r="CV13" s="437"/>
      <c r="CW13" s="437"/>
      <c r="CX13" s="437"/>
      <c r="CY13" s="437"/>
      <c r="CZ13" s="437"/>
      <c r="DA13" s="438"/>
      <c r="DB13" s="436">
        <v>13.6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11086</v>
      </c>
      <c r="S14" s="570"/>
      <c r="T14" s="570"/>
      <c r="U14" s="570"/>
      <c r="V14" s="571"/>
      <c r="W14" s="572"/>
      <c r="X14" s="482"/>
      <c r="Y14" s="482"/>
      <c r="Z14" s="482"/>
      <c r="AA14" s="482"/>
      <c r="AB14" s="483"/>
      <c r="AC14" s="562">
        <v>8.8000000000000007</v>
      </c>
      <c r="AD14" s="563"/>
      <c r="AE14" s="563"/>
      <c r="AF14" s="563"/>
      <c r="AG14" s="564"/>
      <c r="AH14" s="562">
        <v>8</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139.9</v>
      </c>
      <c r="CU14" s="574"/>
      <c r="CV14" s="574"/>
      <c r="CW14" s="574"/>
      <c r="CX14" s="574"/>
      <c r="CY14" s="574"/>
      <c r="CZ14" s="574"/>
      <c r="DA14" s="575"/>
      <c r="DB14" s="573">
        <v>129.69999999999999</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145</v>
      </c>
      <c r="N15" s="567"/>
      <c r="O15" s="567"/>
      <c r="P15" s="567"/>
      <c r="Q15" s="568"/>
      <c r="R15" s="569">
        <v>11036</v>
      </c>
      <c r="S15" s="570"/>
      <c r="T15" s="570"/>
      <c r="U15" s="570"/>
      <c r="V15" s="571"/>
      <c r="W15" s="557" t="s">
        <v>146</v>
      </c>
      <c r="X15" s="479"/>
      <c r="Y15" s="479"/>
      <c r="Z15" s="479"/>
      <c r="AA15" s="479"/>
      <c r="AB15" s="480"/>
      <c r="AC15" s="442">
        <v>2011</v>
      </c>
      <c r="AD15" s="443"/>
      <c r="AE15" s="443"/>
      <c r="AF15" s="443"/>
      <c r="AG15" s="444"/>
      <c r="AH15" s="442">
        <v>2106</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1322422</v>
      </c>
      <c r="BO15" s="462"/>
      <c r="BP15" s="462"/>
      <c r="BQ15" s="462"/>
      <c r="BR15" s="462"/>
      <c r="BS15" s="462"/>
      <c r="BT15" s="462"/>
      <c r="BU15" s="463"/>
      <c r="BV15" s="461">
        <v>1337440</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35.700000000000003</v>
      </c>
      <c r="AD16" s="563"/>
      <c r="AE16" s="563"/>
      <c r="AF16" s="563"/>
      <c r="AG16" s="564"/>
      <c r="AH16" s="562">
        <v>36.5</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3082162</v>
      </c>
      <c r="BO16" s="467"/>
      <c r="BP16" s="467"/>
      <c r="BQ16" s="467"/>
      <c r="BR16" s="467"/>
      <c r="BS16" s="467"/>
      <c r="BT16" s="467"/>
      <c r="BU16" s="468"/>
      <c r="BV16" s="466">
        <v>3054497</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3132</v>
      </c>
      <c r="AD17" s="443"/>
      <c r="AE17" s="443"/>
      <c r="AF17" s="443"/>
      <c r="AG17" s="444"/>
      <c r="AH17" s="442">
        <v>3196</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1672626</v>
      </c>
      <c r="BO17" s="467"/>
      <c r="BP17" s="467"/>
      <c r="BQ17" s="467"/>
      <c r="BR17" s="467"/>
      <c r="BS17" s="467"/>
      <c r="BT17" s="467"/>
      <c r="BU17" s="468"/>
      <c r="BV17" s="466">
        <v>1694527</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78.38</v>
      </c>
      <c r="M18" s="531"/>
      <c r="N18" s="531"/>
      <c r="O18" s="531"/>
      <c r="P18" s="531"/>
      <c r="Q18" s="531"/>
      <c r="R18" s="532"/>
      <c r="S18" s="532"/>
      <c r="T18" s="532"/>
      <c r="U18" s="532"/>
      <c r="V18" s="533"/>
      <c r="W18" s="547"/>
      <c r="X18" s="548"/>
      <c r="Y18" s="548"/>
      <c r="Z18" s="548"/>
      <c r="AA18" s="548"/>
      <c r="AB18" s="558"/>
      <c r="AC18" s="430">
        <v>55.5</v>
      </c>
      <c r="AD18" s="431"/>
      <c r="AE18" s="431"/>
      <c r="AF18" s="431"/>
      <c r="AG18" s="534"/>
      <c r="AH18" s="430">
        <v>55.4</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3469181</v>
      </c>
      <c r="BO18" s="467"/>
      <c r="BP18" s="467"/>
      <c r="BQ18" s="467"/>
      <c r="BR18" s="467"/>
      <c r="BS18" s="467"/>
      <c r="BT18" s="467"/>
      <c r="BU18" s="468"/>
      <c r="BV18" s="466">
        <v>3368144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147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4196641</v>
      </c>
      <c r="BO19" s="467"/>
      <c r="BP19" s="467"/>
      <c r="BQ19" s="467"/>
      <c r="BR19" s="467"/>
      <c r="BS19" s="467"/>
      <c r="BT19" s="467"/>
      <c r="BU19" s="468"/>
      <c r="BV19" s="466">
        <v>4155615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3764</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6429750</v>
      </c>
      <c r="BO23" s="467"/>
      <c r="BP23" s="467"/>
      <c r="BQ23" s="467"/>
      <c r="BR23" s="467"/>
      <c r="BS23" s="467"/>
      <c r="BT23" s="467"/>
      <c r="BU23" s="468"/>
      <c r="BV23" s="466">
        <v>6518442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5810</v>
      </c>
      <c r="R24" s="443"/>
      <c r="S24" s="443"/>
      <c r="T24" s="443"/>
      <c r="U24" s="443"/>
      <c r="V24" s="444"/>
      <c r="W24" s="508"/>
      <c r="X24" s="499"/>
      <c r="Y24" s="500"/>
      <c r="Z24" s="439" t="s">
        <v>170</v>
      </c>
      <c r="AA24" s="440"/>
      <c r="AB24" s="440"/>
      <c r="AC24" s="440"/>
      <c r="AD24" s="440"/>
      <c r="AE24" s="440"/>
      <c r="AF24" s="440"/>
      <c r="AG24" s="441"/>
      <c r="AH24" s="442">
        <v>123</v>
      </c>
      <c r="AI24" s="443"/>
      <c r="AJ24" s="443"/>
      <c r="AK24" s="443"/>
      <c r="AL24" s="444"/>
      <c r="AM24" s="442">
        <v>367524</v>
      </c>
      <c r="AN24" s="443"/>
      <c r="AO24" s="443"/>
      <c r="AP24" s="443"/>
      <c r="AQ24" s="443"/>
      <c r="AR24" s="444"/>
      <c r="AS24" s="442">
        <v>2988</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5355656</v>
      </c>
      <c r="BO24" s="467"/>
      <c r="BP24" s="467"/>
      <c r="BQ24" s="467"/>
      <c r="BR24" s="467"/>
      <c r="BS24" s="467"/>
      <c r="BT24" s="467"/>
      <c r="BU24" s="468"/>
      <c r="BV24" s="466">
        <v>5659483</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4790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137</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86297</v>
      </c>
      <c r="BO25" s="462"/>
      <c r="BP25" s="462"/>
      <c r="BQ25" s="462"/>
      <c r="BR25" s="462"/>
      <c r="BS25" s="462"/>
      <c r="BT25" s="462"/>
      <c r="BU25" s="463"/>
      <c r="BV25" s="461">
        <v>112088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4506</v>
      </c>
      <c r="R26" s="443"/>
      <c r="S26" s="443"/>
      <c r="T26" s="443"/>
      <c r="U26" s="443"/>
      <c r="V26" s="444"/>
      <c r="W26" s="508"/>
      <c r="X26" s="499"/>
      <c r="Y26" s="500"/>
      <c r="Z26" s="439" t="s">
        <v>177</v>
      </c>
      <c r="AA26" s="521"/>
      <c r="AB26" s="521"/>
      <c r="AC26" s="521"/>
      <c r="AD26" s="521"/>
      <c r="AE26" s="521"/>
      <c r="AF26" s="521"/>
      <c r="AG26" s="522"/>
      <c r="AH26" s="442">
        <v>5</v>
      </c>
      <c r="AI26" s="443"/>
      <c r="AJ26" s="443"/>
      <c r="AK26" s="443"/>
      <c r="AL26" s="444"/>
      <c r="AM26" s="442">
        <v>11545</v>
      </c>
      <c r="AN26" s="443"/>
      <c r="AO26" s="443"/>
      <c r="AP26" s="443"/>
      <c r="AQ26" s="443"/>
      <c r="AR26" s="444"/>
      <c r="AS26" s="442">
        <v>2309</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128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3350</v>
      </c>
      <c r="R27" s="443"/>
      <c r="S27" s="443"/>
      <c r="T27" s="443"/>
      <c r="U27" s="443"/>
      <c r="V27" s="444"/>
      <c r="W27" s="508"/>
      <c r="X27" s="499"/>
      <c r="Y27" s="500"/>
      <c r="Z27" s="439" t="s">
        <v>181</v>
      </c>
      <c r="AA27" s="440"/>
      <c r="AB27" s="440"/>
      <c r="AC27" s="440"/>
      <c r="AD27" s="440"/>
      <c r="AE27" s="440"/>
      <c r="AF27" s="440"/>
      <c r="AG27" s="441"/>
      <c r="AH27" s="442">
        <v>10</v>
      </c>
      <c r="AI27" s="443"/>
      <c r="AJ27" s="443"/>
      <c r="AK27" s="443"/>
      <c r="AL27" s="444"/>
      <c r="AM27" s="442">
        <v>28007</v>
      </c>
      <c r="AN27" s="443"/>
      <c r="AO27" s="443"/>
      <c r="AP27" s="443"/>
      <c r="AQ27" s="443"/>
      <c r="AR27" s="444"/>
      <c r="AS27" s="442">
        <v>2801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185510</v>
      </c>
      <c r="BO27" s="470"/>
      <c r="BP27" s="470"/>
      <c r="BQ27" s="470"/>
      <c r="BR27" s="470"/>
      <c r="BS27" s="470"/>
      <c r="BT27" s="470"/>
      <c r="BU27" s="471"/>
      <c r="BV27" s="469">
        <v>185508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2870</v>
      </c>
      <c r="R28" s="443"/>
      <c r="S28" s="443"/>
      <c r="T28" s="443"/>
      <c r="U28" s="443"/>
      <c r="V28" s="444"/>
      <c r="W28" s="508"/>
      <c r="X28" s="499"/>
      <c r="Y28" s="500"/>
      <c r="Z28" s="439" t="s">
        <v>184</v>
      </c>
      <c r="AA28" s="440"/>
      <c r="AB28" s="440"/>
      <c r="AC28" s="440"/>
      <c r="AD28" s="440"/>
      <c r="AE28" s="440"/>
      <c r="AF28" s="440"/>
      <c r="AG28" s="441"/>
      <c r="AH28" s="442" t="s">
        <v>137</v>
      </c>
      <c r="AI28" s="443"/>
      <c r="AJ28" s="443"/>
      <c r="AK28" s="443"/>
      <c r="AL28" s="444"/>
      <c r="AM28" s="442" t="s">
        <v>137</v>
      </c>
      <c r="AN28" s="443"/>
      <c r="AO28" s="443"/>
      <c r="AP28" s="443"/>
      <c r="AQ28" s="443"/>
      <c r="AR28" s="444"/>
      <c r="AS28" s="442" t="s">
        <v>137</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150389</v>
      </c>
      <c r="BO28" s="462"/>
      <c r="BP28" s="462"/>
      <c r="BQ28" s="462"/>
      <c r="BR28" s="462"/>
      <c r="BS28" s="462"/>
      <c r="BT28" s="462"/>
      <c r="BU28" s="463"/>
      <c r="BV28" s="461">
        <v>295437</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12</v>
      </c>
      <c r="M29" s="443"/>
      <c r="N29" s="443"/>
      <c r="O29" s="443"/>
      <c r="P29" s="444"/>
      <c r="Q29" s="442">
        <v>2770</v>
      </c>
      <c r="R29" s="443"/>
      <c r="S29" s="443"/>
      <c r="T29" s="443"/>
      <c r="U29" s="443"/>
      <c r="V29" s="444"/>
      <c r="W29" s="509"/>
      <c r="X29" s="510"/>
      <c r="Y29" s="511"/>
      <c r="Z29" s="439" t="s">
        <v>187</v>
      </c>
      <c r="AA29" s="440"/>
      <c r="AB29" s="440"/>
      <c r="AC29" s="440"/>
      <c r="AD29" s="440"/>
      <c r="AE29" s="440"/>
      <c r="AF29" s="440"/>
      <c r="AG29" s="441"/>
      <c r="AH29" s="442">
        <v>133</v>
      </c>
      <c r="AI29" s="443"/>
      <c r="AJ29" s="443"/>
      <c r="AK29" s="443"/>
      <c r="AL29" s="444"/>
      <c r="AM29" s="442">
        <v>395531</v>
      </c>
      <c r="AN29" s="443"/>
      <c r="AO29" s="443"/>
      <c r="AP29" s="443"/>
      <c r="AQ29" s="443"/>
      <c r="AR29" s="444"/>
      <c r="AS29" s="442">
        <v>2974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42696</v>
      </c>
      <c r="BO29" s="467"/>
      <c r="BP29" s="467"/>
      <c r="BQ29" s="467"/>
      <c r="BR29" s="467"/>
      <c r="BS29" s="467"/>
      <c r="BT29" s="467"/>
      <c r="BU29" s="468"/>
      <c r="BV29" s="466">
        <v>85530</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92.7</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84242</v>
      </c>
      <c r="BO30" s="470"/>
      <c r="BP30" s="470"/>
      <c r="BQ30" s="470"/>
      <c r="BR30" s="470"/>
      <c r="BS30" s="470"/>
      <c r="BT30" s="470"/>
      <c r="BU30" s="471"/>
      <c r="BV30" s="469">
        <v>88251</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198</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村田町国民健康保険事業特別会計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村田町上水道事業会計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村田町公共下水道事業特別会計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宮城県市町村職員退職手当組合</v>
      </c>
      <c r="BZ34" s="424"/>
      <c r="CA34" s="424"/>
      <c r="CB34" s="424"/>
      <c r="CC34" s="424"/>
      <c r="CD34" s="424"/>
      <c r="CE34" s="424"/>
      <c r="CF34" s="424"/>
      <c r="CG34" s="424"/>
      <c r="CH34" s="424"/>
      <c r="CI34" s="424"/>
      <c r="CJ34" s="424"/>
      <c r="CK34" s="424"/>
      <c r="CL34" s="424"/>
      <c r="CM34" s="424"/>
      <c r="CN34" s="214"/>
      <c r="CO34" s="425">
        <f>IF(CQ34="","",MAX(C34:D43,U34:V43,AM34:AN43,BE34:BF43,BW34:BX43)+1)</f>
        <v>17</v>
      </c>
      <c r="CP34" s="425"/>
      <c r="CQ34" s="424" t="str">
        <f>IF('各会計、関係団体の財政状況及び健全化判断比率'!BS7="","",'各会計、関係団体の財政状況及び健全化判断比率'!BS7)</f>
        <v>一般財団法人村田町ふるさとリフレッシュセンター</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村田町介護保険事業特別会計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村田町工業用水道事業会計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村田町農業集落排水事業特別会計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宮城県市町村非常勤消防団員補償報償組合</v>
      </c>
      <c r="BZ35" s="424"/>
      <c r="CA35" s="424"/>
      <c r="CB35" s="424"/>
      <c r="CC35" s="424"/>
      <c r="CD35" s="424"/>
      <c r="CE35" s="424"/>
      <c r="CF35" s="424"/>
      <c r="CG35" s="424"/>
      <c r="CH35" s="424"/>
      <c r="CI35" s="424"/>
      <c r="CJ35" s="424"/>
      <c r="CK35" s="424"/>
      <c r="CL35" s="424"/>
      <c r="CM35" s="424"/>
      <c r="CN35" s="214"/>
      <c r="CO35" s="425">
        <f t="shared" ref="CO35:CO43" si="3">IF(CQ35="","",CO34+1)</f>
        <v>18</v>
      </c>
      <c r="CP35" s="425"/>
      <c r="CQ35" s="424" t="str">
        <f>IF('各会計、関係団体の財政状況及び健全化判断比率'!BS8="","",'各会計、関係団体の財政状況及び健全化判断比率'!BS8)</f>
        <v>株式会社まちづくり村田</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村田町後期高齢者医療特別会計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f t="shared" si="1"/>
        <v>9</v>
      </c>
      <c r="BF36" s="425"/>
      <c r="BG36" s="424" t="str">
        <f>IF('各会計、関係団体の財政状況及び健全化判断比率'!B35="","",'各会計、関係団体の財政状況及び健全化判断比率'!B35)</f>
        <v>村田町宅地造成事業特別会計</v>
      </c>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仙南地域広域行政事務組合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宮城県市町村自治振興センター</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みやぎ県南中核病院企業団</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宮城県後期高齢者医療広域連合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宮城県後期高齢者医療事業会計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QlRD8TRf3RZUuMLlpPJlq9wzgtDG+UF83CSnTVFCi4AxCaU7OM3irRhT1GqEFZHmbyK2i/BH62GF2dXX8LKUw==" saltValue="55bo+lwcNtQm4MR5p2zp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8" t="s">
        <v>572</v>
      </c>
      <c r="D34" s="1248"/>
      <c r="E34" s="1249"/>
      <c r="F34" s="32">
        <v>11.94</v>
      </c>
      <c r="G34" s="33">
        <v>9.93</v>
      </c>
      <c r="H34" s="33">
        <v>12.43</v>
      </c>
      <c r="I34" s="33">
        <v>11.99</v>
      </c>
      <c r="J34" s="34">
        <v>11.71</v>
      </c>
      <c r="K34" s="22"/>
      <c r="L34" s="22"/>
      <c r="M34" s="22"/>
      <c r="N34" s="22"/>
      <c r="O34" s="22"/>
      <c r="P34" s="22"/>
    </row>
    <row r="35" spans="1:16" ht="39" customHeight="1" x14ac:dyDescent="0.15">
      <c r="A35" s="22"/>
      <c r="B35" s="35"/>
      <c r="C35" s="1242" t="s">
        <v>573</v>
      </c>
      <c r="D35" s="1243"/>
      <c r="E35" s="1244"/>
      <c r="F35" s="36">
        <v>4.29</v>
      </c>
      <c r="G35" s="37">
        <v>4.5999999999999996</v>
      </c>
      <c r="H35" s="37">
        <v>3.21</v>
      </c>
      <c r="I35" s="37">
        <v>3.04</v>
      </c>
      <c r="J35" s="38">
        <v>3.1</v>
      </c>
      <c r="K35" s="22"/>
      <c r="L35" s="22"/>
      <c r="M35" s="22"/>
      <c r="N35" s="22"/>
      <c r="O35" s="22"/>
      <c r="P35" s="22"/>
    </row>
    <row r="36" spans="1:16" ht="39" customHeight="1" x14ac:dyDescent="0.15">
      <c r="A36" s="22"/>
      <c r="B36" s="35"/>
      <c r="C36" s="1242" t="s">
        <v>574</v>
      </c>
      <c r="D36" s="1243"/>
      <c r="E36" s="1244"/>
      <c r="F36" s="36">
        <v>2.13</v>
      </c>
      <c r="G36" s="37">
        <v>2.25</v>
      </c>
      <c r="H36" s="37">
        <v>2.29</v>
      </c>
      <c r="I36" s="37">
        <v>2.39</v>
      </c>
      <c r="J36" s="38">
        <v>2.46</v>
      </c>
      <c r="K36" s="22"/>
      <c r="L36" s="22"/>
      <c r="M36" s="22"/>
      <c r="N36" s="22"/>
      <c r="O36" s="22"/>
      <c r="P36" s="22"/>
    </row>
    <row r="37" spans="1:16" ht="39" customHeight="1" x14ac:dyDescent="0.15">
      <c r="A37" s="22"/>
      <c r="B37" s="35"/>
      <c r="C37" s="1242" t="s">
        <v>575</v>
      </c>
      <c r="D37" s="1243"/>
      <c r="E37" s="1244"/>
      <c r="F37" s="36">
        <v>1.1499999999999999</v>
      </c>
      <c r="G37" s="37">
        <v>1.48</v>
      </c>
      <c r="H37" s="37">
        <v>1.61</v>
      </c>
      <c r="I37" s="37">
        <v>1.18</v>
      </c>
      <c r="J37" s="38">
        <v>0.67</v>
      </c>
      <c r="K37" s="22"/>
      <c r="L37" s="22"/>
      <c r="M37" s="22"/>
      <c r="N37" s="22"/>
      <c r="O37" s="22"/>
      <c r="P37" s="22"/>
    </row>
    <row r="38" spans="1:16" ht="39" customHeight="1" x14ac:dyDescent="0.15">
      <c r="A38" s="22"/>
      <c r="B38" s="35"/>
      <c r="C38" s="1242" t="s">
        <v>576</v>
      </c>
      <c r="D38" s="1243"/>
      <c r="E38" s="1244"/>
      <c r="F38" s="36">
        <v>0.37</v>
      </c>
      <c r="G38" s="37">
        <v>0.2</v>
      </c>
      <c r="H38" s="37">
        <v>0.14000000000000001</v>
      </c>
      <c r="I38" s="37">
        <v>0.18</v>
      </c>
      <c r="J38" s="38">
        <v>0.51</v>
      </c>
      <c r="K38" s="22"/>
      <c r="L38" s="22"/>
      <c r="M38" s="22"/>
      <c r="N38" s="22"/>
      <c r="O38" s="22"/>
      <c r="P38" s="22"/>
    </row>
    <row r="39" spans="1:16" ht="39" customHeight="1" x14ac:dyDescent="0.15">
      <c r="A39" s="22"/>
      <c r="B39" s="35"/>
      <c r="C39" s="1242" t="s">
        <v>577</v>
      </c>
      <c r="D39" s="1243"/>
      <c r="E39" s="1244"/>
      <c r="F39" s="36">
        <v>0.98</v>
      </c>
      <c r="G39" s="37">
        <v>3.48</v>
      </c>
      <c r="H39" s="37">
        <v>3.42</v>
      </c>
      <c r="I39" s="37">
        <v>0.38</v>
      </c>
      <c r="J39" s="38">
        <v>0.33</v>
      </c>
      <c r="K39" s="22"/>
      <c r="L39" s="22"/>
      <c r="M39" s="22"/>
      <c r="N39" s="22"/>
      <c r="O39" s="22"/>
      <c r="P39" s="22"/>
    </row>
    <row r="40" spans="1:16" ht="39" customHeight="1" x14ac:dyDescent="0.15">
      <c r="A40" s="22"/>
      <c r="B40" s="35"/>
      <c r="C40" s="1242" t="s">
        <v>578</v>
      </c>
      <c r="D40" s="1243"/>
      <c r="E40" s="1244"/>
      <c r="F40" s="36">
        <v>0.02</v>
      </c>
      <c r="G40" s="37">
        <v>0.04</v>
      </c>
      <c r="H40" s="37">
        <v>0.05</v>
      </c>
      <c r="I40" s="37">
        <v>0.03</v>
      </c>
      <c r="J40" s="38">
        <v>7.0000000000000007E-2</v>
      </c>
      <c r="K40" s="22"/>
      <c r="L40" s="22"/>
      <c r="M40" s="22"/>
      <c r="N40" s="22"/>
      <c r="O40" s="22"/>
      <c r="P40" s="22"/>
    </row>
    <row r="41" spans="1:16" ht="39" customHeight="1" x14ac:dyDescent="0.15">
      <c r="A41" s="22"/>
      <c r="B41" s="35"/>
      <c r="C41" s="1242" t="s">
        <v>579</v>
      </c>
      <c r="D41" s="1243"/>
      <c r="E41" s="1244"/>
      <c r="F41" s="36">
        <v>0.03</v>
      </c>
      <c r="G41" s="37">
        <v>0.02</v>
      </c>
      <c r="H41" s="37">
        <v>0.03</v>
      </c>
      <c r="I41" s="37">
        <v>0.03</v>
      </c>
      <c r="J41" s="38">
        <v>0.03</v>
      </c>
      <c r="K41" s="22"/>
      <c r="L41" s="22"/>
      <c r="M41" s="22"/>
      <c r="N41" s="22"/>
      <c r="O41" s="22"/>
      <c r="P41" s="22"/>
    </row>
    <row r="42" spans="1:16" ht="39" customHeight="1" x14ac:dyDescent="0.15">
      <c r="A42" s="22"/>
      <c r="B42" s="39"/>
      <c r="C42" s="1242" t="s">
        <v>580</v>
      </c>
      <c r="D42" s="1243"/>
      <c r="E42" s="1244"/>
      <c r="F42" s="36" t="s">
        <v>521</v>
      </c>
      <c r="G42" s="37" t="s">
        <v>521</v>
      </c>
      <c r="H42" s="37" t="s">
        <v>521</v>
      </c>
      <c r="I42" s="37" t="s">
        <v>521</v>
      </c>
      <c r="J42" s="38" t="s">
        <v>521</v>
      </c>
      <c r="K42" s="22"/>
      <c r="L42" s="22"/>
      <c r="M42" s="22"/>
      <c r="N42" s="22"/>
      <c r="O42" s="22"/>
      <c r="P42" s="22"/>
    </row>
    <row r="43" spans="1:16" ht="39" customHeight="1" thickBot="1" x14ac:dyDescent="0.2">
      <c r="A43" s="22"/>
      <c r="B43" s="40"/>
      <c r="C43" s="1245" t="s">
        <v>581</v>
      </c>
      <c r="D43" s="1246"/>
      <c r="E43" s="1247"/>
      <c r="F43" s="41" t="s">
        <v>521</v>
      </c>
      <c r="G43" s="42" t="s">
        <v>521</v>
      </c>
      <c r="H43" s="42" t="s">
        <v>521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qySw1niXSlye4uXi9n+vdRg7DetAgJodwvDCZ49GdMophc2ZZM0lNXia2pgs0ymGIM385cBcM5JEunxLNiQbw==" saltValue="2OZDiDK/wExZxT12cEin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766</v>
      </c>
      <c r="L45" s="60">
        <v>753</v>
      </c>
      <c r="M45" s="60">
        <v>724</v>
      </c>
      <c r="N45" s="60">
        <v>711</v>
      </c>
      <c r="O45" s="61">
        <v>720</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521</v>
      </c>
      <c r="L46" s="64" t="s">
        <v>521</v>
      </c>
      <c r="M46" s="64" t="s">
        <v>521</v>
      </c>
      <c r="N46" s="64" t="s">
        <v>521</v>
      </c>
      <c r="O46" s="65" t="s">
        <v>521</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521</v>
      </c>
      <c r="L47" s="64" t="s">
        <v>521</v>
      </c>
      <c r="M47" s="64" t="s">
        <v>521</v>
      </c>
      <c r="N47" s="64" t="s">
        <v>521</v>
      </c>
      <c r="O47" s="65" t="s">
        <v>521</v>
      </c>
      <c r="P47" s="48"/>
      <c r="Q47" s="48"/>
      <c r="R47" s="48"/>
      <c r="S47" s="48"/>
      <c r="T47" s="48"/>
      <c r="U47" s="48"/>
    </row>
    <row r="48" spans="1:21" ht="30.75" customHeight="1" x14ac:dyDescent="0.15">
      <c r="A48" s="48"/>
      <c r="B48" s="1270"/>
      <c r="C48" s="1271"/>
      <c r="D48" s="62"/>
      <c r="E48" s="1252" t="s">
        <v>14</v>
      </c>
      <c r="F48" s="1252"/>
      <c r="G48" s="1252"/>
      <c r="H48" s="1252"/>
      <c r="I48" s="1252"/>
      <c r="J48" s="1253"/>
      <c r="K48" s="63">
        <v>198</v>
      </c>
      <c r="L48" s="64">
        <v>198</v>
      </c>
      <c r="M48" s="64">
        <v>204</v>
      </c>
      <c r="N48" s="64">
        <v>186</v>
      </c>
      <c r="O48" s="65">
        <v>178</v>
      </c>
      <c r="P48" s="48"/>
      <c r="Q48" s="48"/>
      <c r="R48" s="48"/>
      <c r="S48" s="48"/>
      <c r="T48" s="48"/>
      <c r="U48" s="48"/>
    </row>
    <row r="49" spans="1:21" ht="30.75" customHeight="1" x14ac:dyDescent="0.15">
      <c r="A49" s="48"/>
      <c r="B49" s="1270"/>
      <c r="C49" s="1271"/>
      <c r="D49" s="62"/>
      <c r="E49" s="1252" t="s">
        <v>15</v>
      </c>
      <c r="F49" s="1252"/>
      <c r="G49" s="1252"/>
      <c r="H49" s="1252"/>
      <c r="I49" s="1252"/>
      <c r="J49" s="1253"/>
      <c r="K49" s="63">
        <v>85</v>
      </c>
      <c r="L49" s="64">
        <v>89</v>
      </c>
      <c r="M49" s="64">
        <v>77</v>
      </c>
      <c r="N49" s="64">
        <v>77</v>
      </c>
      <c r="O49" s="65">
        <v>81</v>
      </c>
      <c r="P49" s="48"/>
      <c r="Q49" s="48"/>
      <c r="R49" s="48"/>
      <c r="S49" s="48"/>
      <c r="T49" s="48"/>
      <c r="U49" s="48"/>
    </row>
    <row r="50" spans="1:21" ht="30.75" customHeight="1" x14ac:dyDescent="0.15">
      <c r="A50" s="48"/>
      <c r="B50" s="1270"/>
      <c r="C50" s="1271"/>
      <c r="D50" s="62"/>
      <c r="E50" s="1252" t="s">
        <v>16</v>
      </c>
      <c r="F50" s="1252"/>
      <c r="G50" s="1252"/>
      <c r="H50" s="1252"/>
      <c r="I50" s="1252"/>
      <c r="J50" s="1253"/>
      <c r="K50" s="63">
        <v>0</v>
      </c>
      <c r="L50" s="64">
        <v>0</v>
      </c>
      <c r="M50" s="64">
        <v>0</v>
      </c>
      <c r="N50" s="64">
        <v>0</v>
      </c>
      <c r="O50" s="65">
        <v>0</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521</v>
      </c>
      <c r="L51" s="64" t="s">
        <v>521</v>
      </c>
      <c r="M51" s="64" t="s">
        <v>521</v>
      </c>
      <c r="N51" s="64" t="s">
        <v>521</v>
      </c>
      <c r="O51" s="65" t="s">
        <v>521</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597</v>
      </c>
      <c r="L52" s="64">
        <v>613</v>
      </c>
      <c r="M52" s="64">
        <v>591</v>
      </c>
      <c r="N52" s="64">
        <v>560</v>
      </c>
      <c r="O52" s="65">
        <v>555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452</v>
      </c>
      <c r="L53" s="69">
        <v>427</v>
      </c>
      <c r="M53" s="69">
        <v>414</v>
      </c>
      <c r="N53" s="69">
        <v>414</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603</v>
      </c>
      <c r="L57" s="84" t="s">
        <v>521</v>
      </c>
      <c r="M57" s="84" t="s">
        <v>521</v>
      </c>
      <c r="N57" s="84" t="s">
        <v>521</v>
      </c>
      <c r="O57" s="85" t="s">
        <v>521</v>
      </c>
    </row>
    <row r="58" spans="1:21" ht="31.5" customHeight="1" thickBot="1" x14ac:dyDescent="0.2">
      <c r="B58" s="1260"/>
      <c r="C58" s="1261"/>
      <c r="D58" s="1265" t="s">
        <v>26</v>
      </c>
      <c r="E58" s="1266"/>
      <c r="F58" s="1266"/>
      <c r="G58" s="1266"/>
      <c r="H58" s="1266"/>
      <c r="I58" s="1266"/>
      <c r="J58" s="1267"/>
      <c r="K58" s="86" t="s">
        <v>603</v>
      </c>
      <c r="L58" s="87" t="s">
        <v>521</v>
      </c>
      <c r="M58" s="87" t="s">
        <v>521</v>
      </c>
      <c r="N58" s="87" t="s">
        <v>521</v>
      </c>
      <c r="O58" s="88" t="s">
        <v>521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BRNvXgBLa8KljcyW83+CVi3pq7LD71mAiiSjEPd0yn0apACPNGH+LZCAoppsMUZq341GrIEg95mKsWjZprjg==" saltValue="/VL0JEZ7yBOF6Cm9eFEV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88" t="s">
        <v>29</v>
      </c>
      <c r="C41" s="1289"/>
      <c r="D41" s="102"/>
      <c r="E41" s="1290" t="s">
        <v>30</v>
      </c>
      <c r="F41" s="1290"/>
      <c r="G41" s="1290"/>
      <c r="H41" s="1291"/>
      <c r="I41" s="103">
        <v>7353</v>
      </c>
      <c r="J41" s="104">
        <v>7029</v>
      </c>
      <c r="K41" s="104">
        <v>6693</v>
      </c>
      <c r="L41" s="104">
        <v>6518</v>
      </c>
      <c r="M41" s="105">
        <v>6430</v>
      </c>
    </row>
    <row r="42" spans="2:13" ht="27.75" customHeight="1" x14ac:dyDescent="0.15">
      <c r="B42" s="1278"/>
      <c r="C42" s="1279"/>
      <c r="D42" s="106"/>
      <c r="E42" s="1282" t="s">
        <v>31</v>
      </c>
      <c r="F42" s="1282"/>
      <c r="G42" s="1282"/>
      <c r="H42" s="1283"/>
      <c r="I42" s="107" t="s">
        <v>521</v>
      </c>
      <c r="J42" s="108" t="s">
        <v>521</v>
      </c>
      <c r="K42" s="108" t="s">
        <v>521</v>
      </c>
      <c r="L42" s="108" t="s">
        <v>521</v>
      </c>
      <c r="M42" s="109" t="s">
        <v>521</v>
      </c>
    </row>
    <row r="43" spans="2:13" ht="27.75" customHeight="1" x14ac:dyDescent="0.15">
      <c r="B43" s="1278"/>
      <c r="C43" s="1279"/>
      <c r="D43" s="106"/>
      <c r="E43" s="1282" t="s">
        <v>32</v>
      </c>
      <c r="F43" s="1282"/>
      <c r="G43" s="1282"/>
      <c r="H43" s="1283"/>
      <c r="I43" s="107">
        <v>1895</v>
      </c>
      <c r="J43" s="108">
        <v>1717</v>
      </c>
      <c r="K43" s="108">
        <v>1703</v>
      </c>
      <c r="L43" s="108">
        <v>1612</v>
      </c>
      <c r="M43" s="109">
        <v>1567</v>
      </c>
    </row>
    <row r="44" spans="2:13" ht="27.75" customHeight="1" x14ac:dyDescent="0.15">
      <c r="B44" s="1278"/>
      <c r="C44" s="1279"/>
      <c r="D44" s="106"/>
      <c r="E44" s="1282" t="s">
        <v>33</v>
      </c>
      <c r="F44" s="1282"/>
      <c r="G44" s="1282"/>
      <c r="H44" s="1283"/>
      <c r="I44" s="107">
        <v>1219</v>
      </c>
      <c r="J44" s="108">
        <v>1213</v>
      </c>
      <c r="K44" s="108">
        <v>1159</v>
      </c>
      <c r="L44" s="108">
        <v>1251</v>
      </c>
      <c r="M44" s="109">
        <v>1298</v>
      </c>
    </row>
    <row r="45" spans="2:13" ht="27.75" customHeight="1" x14ac:dyDescent="0.15">
      <c r="B45" s="1278"/>
      <c r="C45" s="1279"/>
      <c r="D45" s="106"/>
      <c r="E45" s="1282" t="s">
        <v>34</v>
      </c>
      <c r="F45" s="1282"/>
      <c r="G45" s="1282"/>
      <c r="H45" s="1283"/>
      <c r="I45" s="107">
        <v>871</v>
      </c>
      <c r="J45" s="108">
        <v>873</v>
      </c>
      <c r="K45" s="108">
        <v>776</v>
      </c>
      <c r="L45" s="108">
        <v>685</v>
      </c>
      <c r="M45" s="109">
        <v>695</v>
      </c>
    </row>
    <row r="46" spans="2:13" ht="27.75" customHeight="1" x14ac:dyDescent="0.15">
      <c r="B46" s="1278"/>
      <c r="C46" s="1279"/>
      <c r="D46" s="110"/>
      <c r="E46" s="1282" t="s">
        <v>35</v>
      </c>
      <c r="F46" s="1282"/>
      <c r="G46" s="1282"/>
      <c r="H46" s="1283"/>
      <c r="I46" s="107" t="s">
        <v>521</v>
      </c>
      <c r="J46" s="108" t="s">
        <v>521</v>
      </c>
      <c r="K46" s="108" t="s">
        <v>521</v>
      </c>
      <c r="L46" s="108" t="s">
        <v>521</v>
      </c>
      <c r="M46" s="109" t="s">
        <v>521</v>
      </c>
    </row>
    <row r="47" spans="2:13" ht="27.75" customHeight="1" x14ac:dyDescent="0.15">
      <c r="B47" s="1278"/>
      <c r="C47" s="1279"/>
      <c r="D47" s="111"/>
      <c r="E47" s="1292" t="s">
        <v>36</v>
      </c>
      <c r="F47" s="1293"/>
      <c r="G47" s="1293"/>
      <c r="H47" s="1294"/>
      <c r="I47" s="107" t="s">
        <v>521</v>
      </c>
      <c r="J47" s="108" t="s">
        <v>521</v>
      </c>
      <c r="K47" s="108" t="s">
        <v>521</v>
      </c>
      <c r="L47" s="108" t="s">
        <v>521</v>
      </c>
      <c r="M47" s="109" t="s">
        <v>521</v>
      </c>
    </row>
    <row r="48" spans="2:13" ht="27.75" customHeight="1" x14ac:dyDescent="0.15">
      <c r="B48" s="1278"/>
      <c r="C48" s="1279"/>
      <c r="D48" s="106"/>
      <c r="E48" s="1282" t="s">
        <v>37</v>
      </c>
      <c r="F48" s="1282"/>
      <c r="G48" s="1282"/>
      <c r="H48" s="1283"/>
      <c r="I48" s="107" t="s">
        <v>521</v>
      </c>
      <c r="J48" s="108" t="s">
        <v>521</v>
      </c>
      <c r="K48" s="108" t="s">
        <v>521</v>
      </c>
      <c r="L48" s="108" t="s">
        <v>521</v>
      </c>
      <c r="M48" s="109" t="s">
        <v>521</v>
      </c>
    </row>
    <row r="49" spans="2:13" ht="27.75" customHeight="1" x14ac:dyDescent="0.15">
      <c r="B49" s="1280"/>
      <c r="C49" s="1281"/>
      <c r="D49" s="106"/>
      <c r="E49" s="1282" t="s">
        <v>38</v>
      </c>
      <c r="F49" s="1282"/>
      <c r="G49" s="1282"/>
      <c r="H49" s="1283"/>
      <c r="I49" s="107" t="s">
        <v>521</v>
      </c>
      <c r="J49" s="108" t="s">
        <v>521</v>
      </c>
      <c r="K49" s="108">
        <v>93</v>
      </c>
      <c r="L49" s="108">
        <v>109</v>
      </c>
      <c r="M49" s="109">
        <v>126</v>
      </c>
    </row>
    <row r="50" spans="2:13" ht="27.75" customHeight="1" x14ac:dyDescent="0.15">
      <c r="B50" s="1276" t="s">
        <v>39</v>
      </c>
      <c r="C50" s="1277"/>
      <c r="D50" s="112"/>
      <c r="E50" s="1282" t="s">
        <v>40</v>
      </c>
      <c r="F50" s="1282"/>
      <c r="G50" s="1282"/>
      <c r="H50" s="1283"/>
      <c r="I50" s="107">
        <v>1069</v>
      </c>
      <c r="J50" s="108">
        <v>963</v>
      </c>
      <c r="K50" s="108">
        <v>952</v>
      </c>
      <c r="L50" s="108">
        <v>855</v>
      </c>
      <c r="M50" s="109">
        <v>636</v>
      </c>
    </row>
    <row r="51" spans="2:13" ht="27.75" customHeight="1" x14ac:dyDescent="0.15">
      <c r="B51" s="1278"/>
      <c r="C51" s="1279"/>
      <c r="D51" s="106"/>
      <c r="E51" s="1282" t="s">
        <v>41</v>
      </c>
      <c r="F51" s="1282"/>
      <c r="G51" s="1282"/>
      <c r="H51" s="1283"/>
      <c r="I51" s="107">
        <v>143</v>
      </c>
      <c r="J51" s="108">
        <v>117</v>
      </c>
      <c r="K51" s="108">
        <v>98</v>
      </c>
      <c r="L51" s="108">
        <v>92</v>
      </c>
      <c r="M51" s="109">
        <v>97</v>
      </c>
    </row>
    <row r="52" spans="2:13" ht="27.75" customHeight="1" x14ac:dyDescent="0.15">
      <c r="B52" s="1280"/>
      <c r="C52" s="1281"/>
      <c r="D52" s="106"/>
      <c r="E52" s="1282" t="s">
        <v>42</v>
      </c>
      <c r="F52" s="1282"/>
      <c r="G52" s="1282"/>
      <c r="H52" s="1283"/>
      <c r="I52" s="107">
        <v>5944</v>
      </c>
      <c r="J52" s="108">
        <v>5708</v>
      </c>
      <c r="K52" s="108">
        <v>5449</v>
      </c>
      <c r="L52" s="108">
        <v>5271</v>
      </c>
      <c r="M52" s="109">
        <v>5110</v>
      </c>
    </row>
    <row r="53" spans="2:13" ht="27.75" customHeight="1" thickBot="1" x14ac:dyDescent="0.2">
      <c r="B53" s="1284" t="s">
        <v>43</v>
      </c>
      <c r="C53" s="1285"/>
      <c r="D53" s="113"/>
      <c r="E53" s="1286" t="s">
        <v>44</v>
      </c>
      <c r="F53" s="1286"/>
      <c r="G53" s="1286"/>
      <c r="H53" s="1287"/>
      <c r="I53" s="114">
        <v>4181</v>
      </c>
      <c r="J53" s="115">
        <v>4043</v>
      </c>
      <c r="K53" s="115">
        <v>3925</v>
      </c>
      <c r="L53" s="115">
        <v>3957</v>
      </c>
      <c r="M53" s="116">
        <v>4273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S1nKOgFO3yio3IQ7NHsg4pSlmfp56r81NX7xs8sXjmYuBwWCwtdjDt8CRYnh/yaOb6XIJIiSKAB0Hm0LLB4g==" saltValue="yhIw/RnDg4uepmKQilbT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303" t="s">
        <v>47</v>
      </c>
      <c r="D55" s="1303"/>
      <c r="E55" s="1304"/>
      <c r="F55" s="128">
        <v>413</v>
      </c>
      <c r="G55" s="128">
        <v>295</v>
      </c>
      <c r="H55" s="129">
        <v>150</v>
      </c>
    </row>
    <row r="56" spans="2:8" ht="52.5" customHeight="1" x14ac:dyDescent="0.15">
      <c r="B56" s="130"/>
      <c r="C56" s="1305" t="s">
        <v>48</v>
      </c>
      <c r="D56" s="1305"/>
      <c r="E56" s="1306"/>
      <c r="F56" s="131">
        <v>106</v>
      </c>
      <c r="G56" s="131">
        <v>86</v>
      </c>
      <c r="H56" s="132">
        <v>43</v>
      </c>
    </row>
    <row r="57" spans="2:8" ht="53.25" customHeight="1" x14ac:dyDescent="0.15">
      <c r="B57" s="130"/>
      <c r="C57" s="1307" t="s">
        <v>49</v>
      </c>
      <c r="D57" s="1307"/>
      <c r="E57" s="1308"/>
      <c r="F57" s="133">
        <v>139</v>
      </c>
      <c r="G57" s="133">
        <v>88</v>
      </c>
      <c r="H57" s="134">
        <v>84</v>
      </c>
    </row>
    <row r="58" spans="2:8" ht="45.75" customHeight="1" x14ac:dyDescent="0.15">
      <c r="B58" s="135"/>
      <c r="C58" s="1295" t="s">
        <v>604</v>
      </c>
      <c r="D58" s="1296"/>
      <c r="E58" s="1297"/>
      <c r="F58" s="136">
        <v>32</v>
      </c>
      <c r="G58" s="136">
        <v>32</v>
      </c>
      <c r="H58" s="137">
        <v>31</v>
      </c>
    </row>
    <row r="59" spans="2:8" ht="45.75" customHeight="1" x14ac:dyDescent="0.15">
      <c r="B59" s="135"/>
      <c r="C59" s="1295" t="s">
        <v>599</v>
      </c>
      <c r="D59" s="1296"/>
      <c r="E59" s="1297"/>
      <c r="F59" s="136">
        <v>63</v>
      </c>
      <c r="G59" s="136">
        <v>26</v>
      </c>
      <c r="H59" s="137">
        <v>26</v>
      </c>
    </row>
    <row r="60" spans="2:8" ht="45.75" customHeight="1" x14ac:dyDescent="0.15">
      <c r="B60" s="135"/>
      <c r="C60" s="1295" t="s">
        <v>600</v>
      </c>
      <c r="D60" s="1296"/>
      <c r="E60" s="1297"/>
      <c r="F60" s="136">
        <v>11</v>
      </c>
      <c r="G60" s="136">
        <v>11</v>
      </c>
      <c r="H60" s="137">
        <v>11</v>
      </c>
    </row>
    <row r="61" spans="2:8" ht="45.75" customHeight="1" x14ac:dyDescent="0.15">
      <c r="B61" s="135"/>
      <c r="C61" s="1295" t="s">
        <v>601</v>
      </c>
      <c r="D61" s="1296"/>
      <c r="E61" s="1297"/>
      <c r="F61" s="136">
        <v>10</v>
      </c>
      <c r="G61" s="136">
        <v>10</v>
      </c>
      <c r="H61" s="137">
        <v>10</v>
      </c>
    </row>
    <row r="62" spans="2:8" ht="45.75" customHeight="1" thickBot="1" x14ac:dyDescent="0.2">
      <c r="B62" s="138"/>
      <c r="C62" s="1298" t="s">
        <v>602</v>
      </c>
      <c r="D62" s="1299"/>
      <c r="E62" s="1300"/>
      <c r="F62" s="139">
        <v>14</v>
      </c>
      <c r="G62" s="139">
        <v>10</v>
      </c>
      <c r="H62" s="140">
        <v>4</v>
      </c>
    </row>
    <row r="63" spans="2:8" ht="52.5" customHeight="1" thickBot="1" x14ac:dyDescent="0.2">
      <c r="B63" s="141"/>
      <c r="C63" s="1301" t="s">
        <v>50</v>
      </c>
      <c r="D63" s="1301"/>
      <c r="E63" s="1302"/>
      <c r="F63" s="142">
        <v>658</v>
      </c>
      <c r="G63" s="142">
        <v>469</v>
      </c>
      <c r="H63" s="143">
        <v>277</v>
      </c>
    </row>
    <row r="64" spans="2:8" ht="15" customHeight="1" x14ac:dyDescent="0.15"/>
  </sheetData>
  <sheetProtection algorithmName="SHA-512" hashValue="KPTBaXF3Q87uiElf1XOQbavirLJ0LXJ5C4W8ZJYXzoqbhztD9oer5L5UhCUs5rerWE1yLiZOfirvfxPeC31iXg==" saltValue="8/4XuNWkUAT//NOKKoqJ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31" t="s">
        <v>608</v>
      </c>
      <c r="AO43" s="1332"/>
      <c r="AP43" s="1332"/>
      <c r="AQ43" s="1332"/>
      <c r="AR43" s="1332"/>
      <c r="AS43" s="1332"/>
      <c r="AT43" s="1332"/>
      <c r="AU43" s="1332"/>
      <c r="AV43" s="1332"/>
      <c r="AW43" s="1332"/>
      <c r="AX43" s="1332"/>
      <c r="AY43" s="1332"/>
      <c r="AZ43" s="1332"/>
      <c r="BA43" s="1332"/>
      <c r="BB43" s="1332"/>
      <c r="BC43" s="1332"/>
      <c r="BD43" s="1332"/>
      <c r="BE43" s="1332"/>
      <c r="BF43" s="1332"/>
      <c r="BG43" s="1332"/>
      <c r="BH43" s="1332"/>
      <c r="BI43" s="1332"/>
      <c r="BJ43" s="1332"/>
      <c r="BK43" s="1332"/>
      <c r="BL43" s="1332"/>
      <c r="BM43" s="1332"/>
      <c r="BN43" s="1332"/>
      <c r="BO43" s="1332"/>
      <c r="BP43" s="1332"/>
      <c r="BQ43" s="1332"/>
      <c r="BR43" s="1332"/>
      <c r="BS43" s="1332"/>
      <c r="BT43" s="1332"/>
      <c r="BU43" s="1332"/>
      <c r="BV43" s="1332"/>
      <c r="BW43" s="1332"/>
      <c r="BX43" s="1332"/>
      <c r="BY43" s="1332"/>
      <c r="BZ43" s="1332"/>
      <c r="CA43" s="1332"/>
      <c r="CB43" s="1332"/>
      <c r="CC43" s="1332"/>
      <c r="CD43" s="1332"/>
      <c r="CE43" s="1332"/>
      <c r="CF43" s="1332"/>
      <c r="CG43" s="1332"/>
      <c r="CH43" s="1332"/>
      <c r="CI43" s="1332"/>
      <c r="CJ43" s="1332"/>
      <c r="CK43" s="1332"/>
      <c r="CL43" s="1332"/>
      <c r="CM43" s="1332"/>
      <c r="CN43" s="1332"/>
      <c r="CO43" s="1332"/>
      <c r="CP43" s="1332"/>
      <c r="CQ43" s="1332"/>
      <c r="CR43" s="1332"/>
      <c r="CS43" s="1332"/>
      <c r="CT43" s="1332"/>
      <c r="CU43" s="1332"/>
      <c r="CV43" s="1332"/>
      <c r="CW43" s="1332"/>
      <c r="CX43" s="1332"/>
      <c r="CY43" s="1332"/>
      <c r="CZ43" s="1332"/>
      <c r="DA43" s="1332"/>
      <c r="DB43" s="1332"/>
      <c r="DC43" s="1333"/>
    </row>
    <row r="44" spans="2:109" x14ac:dyDescent="0.15">
      <c r="B44" s="395"/>
      <c r="AN44" s="1334"/>
      <c r="AO44" s="1335"/>
      <c r="AP44" s="1335"/>
      <c r="AQ44" s="1335"/>
      <c r="AR44" s="1335"/>
      <c r="AS44" s="1335"/>
      <c r="AT44" s="1335"/>
      <c r="AU44" s="1335"/>
      <c r="AV44" s="1335"/>
      <c r="AW44" s="1335"/>
      <c r="AX44" s="1335"/>
      <c r="AY44" s="1335"/>
      <c r="AZ44" s="1335"/>
      <c r="BA44" s="1335"/>
      <c r="BB44" s="1335"/>
      <c r="BC44" s="1335"/>
      <c r="BD44" s="1335"/>
      <c r="BE44" s="1335"/>
      <c r="BF44" s="1335"/>
      <c r="BG44" s="1335"/>
      <c r="BH44" s="1335"/>
      <c r="BI44" s="1335"/>
      <c r="BJ44" s="1335"/>
      <c r="BK44" s="1335"/>
      <c r="BL44" s="1335"/>
      <c r="BM44" s="1335"/>
      <c r="BN44" s="1335"/>
      <c r="BO44" s="1335"/>
      <c r="BP44" s="1335"/>
      <c r="BQ44" s="1335"/>
      <c r="BR44" s="1335"/>
      <c r="BS44" s="1335"/>
      <c r="BT44" s="1335"/>
      <c r="BU44" s="1335"/>
      <c r="BV44" s="1335"/>
      <c r="BW44" s="1335"/>
      <c r="BX44" s="1335"/>
      <c r="BY44" s="1335"/>
      <c r="BZ44" s="1335"/>
      <c r="CA44" s="1335"/>
      <c r="CB44" s="1335"/>
      <c r="CC44" s="1335"/>
      <c r="CD44" s="1335"/>
      <c r="CE44" s="1335"/>
      <c r="CF44" s="1335"/>
      <c r="CG44" s="1335"/>
      <c r="CH44" s="1335"/>
      <c r="CI44" s="1335"/>
      <c r="CJ44" s="1335"/>
      <c r="CK44" s="1335"/>
      <c r="CL44" s="1335"/>
      <c r="CM44" s="1335"/>
      <c r="CN44" s="1335"/>
      <c r="CO44" s="1335"/>
      <c r="CP44" s="1335"/>
      <c r="CQ44" s="1335"/>
      <c r="CR44" s="1335"/>
      <c r="CS44" s="1335"/>
      <c r="CT44" s="1335"/>
      <c r="CU44" s="1335"/>
      <c r="CV44" s="1335"/>
      <c r="CW44" s="1335"/>
      <c r="CX44" s="1335"/>
      <c r="CY44" s="1335"/>
      <c r="CZ44" s="1335"/>
      <c r="DA44" s="1335"/>
      <c r="DB44" s="1335"/>
      <c r="DC44" s="1336"/>
    </row>
    <row r="45" spans="2:109" x14ac:dyDescent="0.15">
      <c r="B45" s="395"/>
      <c r="AN45" s="1334"/>
      <c r="AO45" s="1335"/>
      <c r="AP45" s="1335"/>
      <c r="AQ45" s="1335"/>
      <c r="AR45" s="1335"/>
      <c r="AS45" s="1335"/>
      <c r="AT45" s="1335"/>
      <c r="AU45" s="1335"/>
      <c r="AV45" s="1335"/>
      <c r="AW45" s="1335"/>
      <c r="AX45" s="1335"/>
      <c r="AY45" s="1335"/>
      <c r="AZ45" s="1335"/>
      <c r="BA45" s="1335"/>
      <c r="BB45" s="1335"/>
      <c r="BC45" s="1335"/>
      <c r="BD45" s="1335"/>
      <c r="BE45" s="1335"/>
      <c r="BF45" s="1335"/>
      <c r="BG45" s="1335"/>
      <c r="BH45" s="1335"/>
      <c r="BI45" s="1335"/>
      <c r="BJ45" s="1335"/>
      <c r="BK45" s="1335"/>
      <c r="BL45" s="1335"/>
      <c r="BM45" s="1335"/>
      <c r="BN45" s="1335"/>
      <c r="BO45" s="1335"/>
      <c r="BP45" s="1335"/>
      <c r="BQ45" s="1335"/>
      <c r="BR45" s="1335"/>
      <c r="BS45" s="1335"/>
      <c r="BT45" s="1335"/>
      <c r="BU45" s="1335"/>
      <c r="BV45" s="1335"/>
      <c r="BW45" s="1335"/>
      <c r="BX45" s="1335"/>
      <c r="BY45" s="1335"/>
      <c r="BZ45" s="1335"/>
      <c r="CA45" s="1335"/>
      <c r="CB45" s="1335"/>
      <c r="CC45" s="1335"/>
      <c r="CD45" s="1335"/>
      <c r="CE45" s="1335"/>
      <c r="CF45" s="1335"/>
      <c r="CG45" s="1335"/>
      <c r="CH45" s="1335"/>
      <c r="CI45" s="1335"/>
      <c r="CJ45" s="1335"/>
      <c r="CK45" s="1335"/>
      <c r="CL45" s="1335"/>
      <c r="CM45" s="1335"/>
      <c r="CN45" s="1335"/>
      <c r="CO45" s="1335"/>
      <c r="CP45" s="1335"/>
      <c r="CQ45" s="1335"/>
      <c r="CR45" s="1335"/>
      <c r="CS45" s="1335"/>
      <c r="CT45" s="1335"/>
      <c r="CU45" s="1335"/>
      <c r="CV45" s="1335"/>
      <c r="CW45" s="1335"/>
      <c r="CX45" s="1335"/>
      <c r="CY45" s="1335"/>
      <c r="CZ45" s="1335"/>
      <c r="DA45" s="1335"/>
      <c r="DB45" s="1335"/>
      <c r="DC45" s="1336"/>
    </row>
    <row r="46" spans="2:109" x14ac:dyDescent="0.15">
      <c r="B46" s="395"/>
      <c r="AN46" s="1334"/>
      <c r="AO46" s="1335"/>
      <c r="AP46" s="1335"/>
      <c r="AQ46" s="1335"/>
      <c r="AR46" s="1335"/>
      <c r="AS46" s="1335"/>
      <c r="AT46" s="1335"/>
      <c r="AU46" s="1335"/>
      <c r="AV46" s="1335"/>
      <c r="AW46" s="1335"/>
      <c r="AX46" s="1335"/>
      <c r="AY46" s="1335"/>
      <c r="AZ46" s="1335"/>
      <c r="BA46" s="1335"/>
      <c r="BB46" s="1335"/>
      <c r="BC46" s="1335"/>
      <c r="BD46" s="1335"/>
      <c r="BE46" s="1335"/>
      <c r="BF46" s="1335"/>
      <c r="BG46" s="1335"/>
      <c r="BH46" s="1335"/>
      <c r="BI46" s="1335"/>
      <c r="BJ46" s="1335"/>
      <c r="BK46" s="1335"/>
      <c r="BL46" s="1335"/>
      <c r="BM46" s="1335"/>
      <c r="BN46" s="1335"/>
      <c r="BO46" s="1335"/>
      <c r="BP46" s="1335"/>
      <c r="BQ46" s="1335"/>
      <c r="BR46" s="1335"/>
      <c r="BS46" s="1335"/>
      <c r="BT46" s="1335"/>
      <c r="BU46" s="1335"/>
      <c r="BV46" s="1335"/>
      <c r="BW46" s="1335"/>
      <c r="BX46" s="1335"/>
      <c r="BY46" s="1335"/>
      <c r="BZ46" s="1335"/>
      <c r="CA46" s="1335"/>
      <c r="CB46" s="1335"/>
      <c r="CC46" s="1335"/>
      <c r="CD46" s="1335"/>
      <c r="CE46" s="1335"/>
      <c r="CF46" s="1335"/>
      <c r="CG46" s="1335"/>
      <c r="CH46" s="1335"/>
      <c r="CI46" s="1335"/>
      <c r="CJ46" s="1335"/>
      <c r="CK46" s="1335"/>
      <c r="CL46" s="1335"/>
      <c r="CM46" s="1335"/>
      <c r="CN46" s="1335"/>
      <c r="CO46" s="1335"/>
      <c r="CP46" s="1335"/>
      <c r="CQ46" s="1335"/>
      <c r="CR46" s="1335"/>
      <c r="CS46" s="1335"/>
      <c r="CT46" s="1335"/>
      <c r="CU46" s="1335"/>
      <c r="CV46" s="1335"/>
      <c r="CW46" s="1335"/>
      <c r="CX46" s="1335"/>
      <c r="CY46" s="1335"/>
      <c r="CZ46" s="1335"/>
      <c r="DA46" s="1335"/>
      <c r="DB46" s="1335"/>
      <c r="DC46" s="1336"/>
    </row>
    <row r="47" spans="2:109" x14ac:dyDescent="0.15">
      <c r="B47" s="395"/>
      <c r="AN47" s="1337"/>
      <c r="AO47" s="1338"/>
      <c r="AP47" s="1338"/>
      <c r="AQ47" s="1338"/>
      <c r="AR47" s="1338"/>
      <c r="AS47" s="1338"/>
      <c r="AT47" s="1338"/>
      <c r="AU47" s="1338"/>
      <c r="AV47" s="1338"/>
      <c r="AW47" s="1338"/>
      <c r="AX47" s="1338"/>
      <c r="AY47" s="1338"/>
      <c r="AZ47" s="1338"/>
      <c r="BA47" s="1338"/>
      <c r="BB47" s="1338"/>
      <c r="BC47" s="1338"/>
      <c r="BD47" s="1338"/>
      <c r="BE47" s="1338"/>
      <c r="BF47" s="1338"/>
      <c r="BG47" s="1338"/>
      <c r="BH47" s="1338"/>
      <c r="BI47" s="1338"/>
      <c r="BJ47" s="1338"/>
      <c r="BK47" s="1338"/>
      <c r="BL47" s="1338"/>
      <c r="BM47" s="1338"/>
      <c r="BN47" s="1338"/>
      <c r="BO47" s="1338"/>
      <c r="BP47" s="1338"/>
      <c r="BQ47" s="1338"/>
      <c r="BR47" s="1338"/>
      <c r="BS47" s="1338"/>
      <c r="BT47" s="1338"/>
      <c r="BU47" s="1338"/>
      <c r="BV47" s="1338"/>
      <c r="BW47" s="1338"/>
      <c r="BX47" s="1338"/>
      <c r="BY47" s="1338"/>
      <c r="BZ47" s="1338"/>
      <c r="CA47" s="1338"/>
      <c r="CB47" s="1338"/>
      <c r="CC47" s="1338"/>
      <c r="CD47" s="1338"/>
      <c r="CE47" s="1338"/>
      <c r="CF47" s="1338"/>
      <c r="CG47" s="1338"/>
      <c r="CH47" s="1338"/>
      <c r="CI47" s="1338"/>
      <c r="CJ47" s="1338"/>
      <c r="CK47" s="1338"/>
      <c r="CL47" s="1338"/>
      <c r="CM47" s="1338"/>
      <c r="CN47" s="1338"/>
      <c r="CO47" s="1338"/>
      <c r="CP47" s="1338"/>
      <c r="CQ47" s="1338"/>
      <c r="CR47" s="1338"/>
      <c r="CS47" s="1338"/>
      <c r="CT47" s="1338"/>
      <c r="CU47" s="1338"/>
      <c r="CV47" s="1338"/>
      <c r="CW47" s="1338"/>
      <c r="CX47" s="1338"/>
      <c r="CY47" s="1338"/>
      <c r="CZ47" s="1338"/>
      <c r="DA47" s="1338"/>
      <c r="DB47" s="1338"/>
      <c r="DC47" s="133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562</v>
      </c>
      <c r="BQ50" s="1314"/>
      <c r="BR50" s="1314"/>
      <c r="BS50" s="1314"/>
      <c r="BT50" s="1314"/>
      <c r="BU50" s="1314"/>
      <c r="BV50" s="1314"/>
      <c r="BW50" s="1314"/>
      <c r="BX50" s="1314" t="s">
        <v>563</v>
      </c>
      <c r="BY50" s="1314"/>
      <c r="BZ50" s="1314"/>
      <c r="CA50" s="1314"/>
      <c r="CB50" s="1314"/>
      <c r="CC50" s="1314"/>
      <c r="CD50" s="1314"/>
      <c r="CE50" s="1314"/>
      <c r="CF50" s="1314" t="s">
        <v>564</v>
      </c>
      <c r="CG50" s="1314"/>
      <c r="CH50" s="1314"/>
      <c r="CI50" s="1314"/>
      <c r="CJ50" s="1314"/>
      <c r="CK50" s="1314"/>
      <c r="CL50" s="1314"/>
      <c r="CM50" s="1314"/>
      <c r="CN50" s="1314" t="s">
        <v>565</v>
      </c>
      <c r="CO50" s="1314"/>
      <c r="CP50" s="1314"/>
      <c r="CQ50" s="1314"/>
      <c r="CR50" s="1314"/>
      <c r="CS50" s="1314"/>
      <c r="CT50" s="1314"/>
      <c r="CU50" s="1314"/>
      <c r="CV50" s="1314" t="s">
        <v>566</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610</v>
      </c>
      <c r="AO51" s="1312"/>
      <c r="AP51" s="1312"/>
      <c r="AQ51" s="1312"/>
      <c r="AR51" s="1312"/>
      <c r="AS51" s="1312"/>
      <c r="AT51" s="1312"/>
      <c r="AU51" s="1312"/>
      <c r="AV51" s="1312"/>
      <c r="AW51" s="1312"/>
      <c r="AX51" s="1312"/>
      <c r="AY51" s="1312"/>
      <c r="AZ51" s="1312"/>
      <c r="BA51" s="1312"/>
      <c r="BB51" s="1312" t="s">
        <v>611</v>
      </c>
      <c r="BC51" s="1312"/>
      <c r="BD51" s="1312"/>
      <c r="BE51" s="1312"/>
      <c r="BF51" s="1312"/>
      <c r="BG51" s="1312"/>
      <c r="BH51" s="1312"/>
      <c r="BI51" s="1312"/>
      <c r="BJ51" s="1312"/>
      <c r="BK51" s="1312"/>
      <c r="BL51" s="1312"/>
      <c r="BM51" s="1312"/>
      <c r="BN51" s="1312"/>
      <c r="BO51" s="1312"/>
      <c r="BP51" s="1309">
        <v>133.6</v>
      </c>
      <c r="BQ51" s="1309"/>
      <c r="BR51" s="1309"/>
      <c r="BS51" s="1309"/>
      <c r="BT51" s="1309"/>
      <c r="BU51" s="1309"/>
      <c r="BV51" s="1309"/>
      <c r="BW51" s="1309"/>
      <c r="BX51" s="1309">
        <v>131.9</v>
      </c>
      <c r="BY51" s="1309"/>
      <c r="BZ51" s="1309"/>
      <c r="CA51" s="1309"/>
      <c r="CB51" s="1309"/>
      <c r="CC51" s="1309"/>
      <c r="CD51" s="1309"/>
      <c r="CE51" s="1309"/>
      <c r="CF51" s="1309">
        <v>128</v>
      </c>
      <c r="CG51" s="1309"/>
      <c r="CH51" s="1309"/>
      <c r="CI51" s="1309"/>
      <c r="CJ51" s="1309"/>
      <c r="CK51" s="1309"/>
      <c r="CL51" s="1309"/>
      <c r="CM51" s="1309"/>
      <c r="CN51" s="1309">
        <v>129.69999999999999</v>
      </c>
      <c r="CO51" s="1309"/>
      <c r="CP51" s="1309"/>
      <c r="CQ51" s="1309"/>
      <c r="CR51" s="1309"/>
      <c r="CS51" s="1309"/>
      <c r="CT51" s="1309"/>
      <c r="CU51" s="1309"/>
      <c r="CV51" s="1309">
        <v>139.9</v>
      </c>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612</v>
      </c>
      <c r="BC53" s="1312"/>
      <c r="BD53" s="1312"/>
      <c r="BE53" s="1312"/>
      <c r="BF53" s="1312"/>
      <c r="BG53" s="1312"/>
      <c r="BH53" s="1312"/>
      <c r="BI53" s="1312"/>
      <c r="BJ53" s="1312"/>
      <c r="BK53" s="1312"/>
      <c r="BL53" s="1312"/>
      <c r="BM53" s="1312"/>
      <c r="BN53" s="1312"/>
      <c r="BO53" s="1312"/>
      <c r="BP53" s="1309">
        <v>58</v>
      </c>
      <c r="BQ53" s="1309"/>
      <c r="BR53" s="1309"/>
      <c r="BS53" s="1309"/>
      <c r="BT53" s="1309"/>
      <c r="BU53" s="1309"/>
      <c r="BV53" s="1309"/>
      <c r="BW53" s="1309"/>
      <c r="BX53" s="1309">
        <v>63.5</v>
      </c>
      <c r="BY53" s="1309"/>
      <c r="BZ53" s="1309"/>
      <c r="CA53" s="1309"/>
      <c r="CB53" s="1309"/>
      <c r="CC53" s="1309"/>
      <c r="CD53" s="1309"/>
      <c r="CE53" s="1309"/>
      <c r="CF53" s="1309">
        <v>60.4</v>
      </c>
      <c r="CG53" s="1309"/>
      <c r="CH53" s="1309"/>
      <c r="CI53" s="1309"/>
      <c r="CJ53" s="1309"/>
      <c r="CK53" s="1309"/>
      <c r="CL53" s="1309"/>
      <c r="CM53" s="1309"/>
      <c r="CN53" s="1309">
        <v>62.3</v>
      </c>
      <c r="CO53" s="1309"/>
      <c r="CP53" s="1309"/>
      <c r="CQ53" s="1309"/>
      <c r="CR53" s="1309"/>
      <c r="CS53" s="1309"/>
      <c r="CT53" s="1309"/>
      <c r="CU53" s="1309"/>
      <c r="CV53" s="1309">
        <v>63.9</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613</v>
      </c>
      <c r="AO55" s="1314"/>
      <c r="AP55" s="1314"/>
      <c r="AQ55" s="1314"/>
      <c r="AR55" s="1314"/>
      <c r="AS55" s="1314"/>
      <c r="AT55" s="1314"/>
      <c r="AU55" s="1314"/>
      <c r="AV55" s="1314"/>
      <c r="AW55" s="1314"/>
      <c r="AX55" s="1314"/>
      <c r="AY55" s="1314"/>
      <c r="AZ55" s="1314"/>
      <c r="BA55" s="1314"/>
      <c r="BB55" s="1312" t="s">
        <v>611</v>
      </c>
      <c r="BC55" s="1312"/>
      <c r="BD55" s="1312"/>
      <c r="BE55" s="1312"/>
      <c r="BF55" s="1312"/>
      <c r="BG55" s="1312"/>
      <c r="BH55" s="1312"/>
      <c r="BI55" s="1312"/>
      <c r="BJ55" s="1312"/>
      <c r="BK55" s="1312"/>
      <c r="BL55" s="1312"/>
      <c r="BM55" s="1312"/>
      <c r="BN55" s="1312"/>
      <c r="BO55" s="1312"/>
      <c r="BP55" s="1309">
        <v>20.2</v>
      </c>
      <c r="BQ55" s="1309"/>
      <c r="BR55" s="1309"/>
      <c r="BS55" s="1309"/>
      <c r="BT55" s="1309"/>
      <c r="BU55" s="1309"/>
      <c r="BV55" s="1309"/>
      <c r="BW55" s="1309"/>
      <c r="BX55" s="1309">
        <v>38.5</v>
      </c>
      <c r="BY55" s="1309"/>
      <c r="BZ55" s="1309"/>
      <c r="CA55" s="1309"/>
      <c r="CB55" s="1309"/>
      <c r="CC55" s="1309"/>
      <c r="CD55" s="1309"/>
      <c r="CE55" s="1309"/>
      <c r="CF55" s="1309">
        <v>32.799999999999997</v>
      </c>
      <c r="CG55" s="1309"/>
      <c r="CH55" s="1309"/>
      <c r="CI55" s="1309"/>
      <c r="CJ55" s="1309"/>
      <c r="CK55" s="1309"/>
      <c r="CL55" s="1309"/>
      <c r="CM55" s="1309"/>
      <c r="CN55" s="1309">
        <v>20.9</v>
      </c>
      <c r="CO55" s="1309"/>
      <c r="CP55" s="1309"/>
      <c r="CQ55" s="1309"/>
      <c r="CR55" s="1309"/>
      <c r="CS55" s="1309"/>
      <c r="CT55" s="1309"/>
      <c r="CU55" s="1309"/>
      <c r="CV55" s="1309">
        <v>21</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612</v>
      </c>
      <c r="BC57" s="1312"/>
      <c r="BD57" s="1312"/>
      <c r="BE57" s="1312"/>
      <c r="BF57" s="1312"/>
      <c r="BG57" s="1312"/>
      <c r="BH57" s="1312"/>
      <c r="BI57" s="1312"/>
      <c r="BJ57" s="1312"/>
      <c r="BK57" s="1312"/>
      <c r="BL57" s="1312"/>
      <c r="BM57" s="1312"/>
      <c r="BN57" s="1312"/>
      <c r="BO57" s="1312"/>
      <c r="BP57" s="1309">
        <v>55.8</v>
      </c>
      <c r="BQ57" s="1309"/>
      <c r="BR57" s="1309"/>
      <c r="BS57" s="1309"/>
      <c r="BT57" s="1309"/>
      <c r="BU57" s="1309"/>
      <c r="BV57" s="1309"/>
      <c r="BW57" s="1309"/>
      <c r="BX57" s="1309">
        <v>57.6</v>
      </c>
      <c r="BY57" s="1309"/>
      <c r="BZ57" s="1309"/>
      <c r="CA57" s="1309"/>
      <c r="CB57" s="1309"/>
      <c r="CC57" s="1309"/>
      <c r="CD57" s="1309"/>
      <c r="CE57" s="1309"/>
      <c r="CF57" s="1309">
        <v>58.9</v>
      </c>
      <c r="CG57" s="1309"/>
      <c r="CH57" s="1309"/>
      <c r="CI57" s="1309"/>
      <c r="CJ57" s="1309"/>
      <c r="CK57" s="1309"/>
      <c r="CL57" s="1309"/>
      <c r="CM57" s="1309"/>
      <c r="CN57" s="1309">
        <v>60.5</v>
      </c>
      <c r="CO57" s="1309"/>
      <c r="CP57" s="1309"/>
      <c r="CQ57" s="1309"/>
      <c r="CR57" s="1309"/>
      <c r="CS57" s="1309"/>
      <c r="CT57" s="1309"/>
      <c r="CU57" s="1309"/>
      <c r="CV57" s="1309">
        <v>61.2</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615</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562</v>
      </c>
      <c r="BQ72" s="1314"/>
      <c r="BR72" s="1314"/>
      <c r="BS72" s="1314"/>
      <c r="BT72" s="1314"/>
      <c r="BU72" s="1314"/>
      <c r="BV72" s="1314"/>
      <c r="BW72" s="1314"/>
      <c r="BX72" s="1314" t="s">
        <v>563</v>
      </c>
      <c r="BY72" s="1314"/>
      <c r="BZ72" s="1314"/>
      <c r="CA72" s="1314"/>
      <c r="CB72" s="1314"/>
      <c r="CC72" s="1314"/>
      <c r="CD72" s="1314"/>
      <c r="CE72" s="1314"/>
      <c r="CF72" s="1314" t="s">
        <v>564</v>
      </c>
      <c r="CG72" s="1314"/>
      <c r="CH72" s="1314"/>
      <c r="CI72" s="1314"/>
      <c r="CJ72" s="1314"/>
      <c r="CK72" s="1314"/>
      <c r="CL72" s="1314"/>
      <c r="CM72" s="1314"/>
      <c r="CN72" s="1314" t="s">
        <v>565</v>
      </c>
      <c r="CO72" s="1314"/>
      <c r="CP72" s="1314"/>
      <c r="CQ72" s="1314"/>
      <c r="CR72" s="1314"/>
      <c r="CS72" s="1314"/>
      <c r="CT72" s="1314"/>
      <c r="CU72" s="1314"/>
      <c r="CV72" s="1314" t="s">
        <v>566</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610</v>
      </c>
      <c r="AO73" s="1312"/>
      <c r="AP73" s="1312"/>
      <c r="AQ73" s="1312"/>
      <c r="AR73" s="1312"/>
      <c r="AS73" s="1312"/>
      <c r="AT73" s="1312"/>
      <c r="AU73" s="1312"/>
      <c r="AV73" s="1312"/>
      <c r="AW73" s="1312"/>
      <c r="AX73" s="1312"/>
      <c r="AY73" s="1312"/>
      <c r="AZ73" s="1312"/>
      <c r="BA73" s="1312"/>
      <c r="BB73" s="1312" t="s">
        <v>611</v>
      </c>
      <c r="BC73" s="1312"/>
      <c r="BD73" s="1312"/>
      <c r="BE73" s="1312"/>
      <c r="BF73" s="1312"/>
      <c r="BG73" s="1312"/>
      <c r="BH73" s="1312"/>
      <c r="BI73" s="1312"/>
      <c r="BJ73" s="1312"/>
      <c r="BK73" s="1312"/>
      <c r="BL73" s="1312"/>
      <c r="BM73" s="1312"/>
      <c r="BN73" s="1312"/>
      <c r="BO73" s="1312"/>
      <c r="BP73" s="1309">
        <v>133.6</v>
      </c>
      <c r="BQ73" s="1309"/>
      <c r="BR73" s="1309"/>
      <c r="BS73" s="1309"/>
      <c r="BT73" s="1309"/>
      <c r="BU73" s="1309"/>
      <c r="BV73" s="1309"/>
      <c r="BW73" s="1309"/>
      <c r="BX73" s="1309">
        <v>131.9</v>
      </c>
      <c r="BY73" s="1309"/>
      <c r="BZ73" s="1309"/>
      <c r="CA73" s="1309"/>
      <c r="CB73" s="1309"/>
      <c r="CC73" s="1309"/>
      <c r="CD73" s="1309"/>
      <c r="CE73" s="1309"/>
      <c r="CF73" s="1309">
        <v>128</v>
      </c>
      <c r="CG73" s="1309"/>
      <c r="CH73" s="1309"/>
      <c r="CI73" s="1309"/>
      <c r="CJ73" s="1309"/>
      <c r="CK73" s="1309"/>
      <c r="CL73" s="1309"/>
      <c r="CM73" s="1309"/>
      <c r="CN73" s="1309">
        <v>129.69999999999999</v>
      </c>
      <c r="CO73" s="1309"/>
      <c r="CP73" s="1309"/>
      <c r="CQ73" s="1309"/>
      <c r="CR73" s="1309"/>
      <c r="CS73" s="1309"/>
      <c r="CT73" s="1309"/>
      <c r="CU73" s="1309"/>
      <c r="CV73" s="1309">
        <v>139.9</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616</v>
      </c>
      <c r="BC75" s="1312"/>
      <c r="BD75" s="1312"/>
      <c r="BE75" s="1312"/>
      <c r="BF75" s="1312"/>
      <c r="BG75" s="1312"/>
      <c r="BH75" s="1312"/>
      <c r="BI75" s="1312"/>
      <c r="BJ75" s="1312"/>
      <c r="BK75" s="1312"/>
      <c r="BL75" s="1312"/>
      <c r="BM75" s="1312"/>
      <c r="BN75" s="1312"/>
      <c r="BO75" s="1312"/>
      <c r="BP75" s="1309">
        <v>14.8</v>
      </c>
      <c r="BQ75" s="1309"/>
      <c r="BR75" s="1309"/>
      <c r="BS75" s="1309"/>
      <c r="BT75" s="1309"/>
      <c r="BU75" s="1309"/>
      <c r="BV75" s="1309"/>
      <c r="BW75" s="1309"/>
      <c r="BX75" s="1309">
        <v>14.3</v>
      </c>
      <c r="BY75" s="1309"/>
      <c r="BZ75" s="1309"/>
      <c r="CA75" s="1309"/>
      <c r="CB75" s="1309"/>
      <c r="CC75" s="1309"/>
      <c r="CD75" s="1309"/>
      <c r="CE75" s="1309"/>
      <c r="CF75" s="1309">
        <v>13.9</v>
      </c>
      <c r="CG75" s="1309"/>
      <c r="CH75" s="1309"/>
      <c r="CI75" s="1309"/>
      <c r="CJ75" s="1309"/>
      <c r="CK75" s="1309"/>
      <c r="CL75" s="1309"/>
      <c r="CM75" s="1309"/>
      <c r="CN75" s="1309">
        <v>13.6</v>
      </c>
      <c r="CO75" s="1309"/>
      <c r="CP75" s="1309"/>
      <c r="CQ75" s="1309"/>
      <c r="CR75" s="1309"/>
      <c r="CS75" s="1309"/>
      <c r="CT75" s="1309"/>
      <c r="CU75" s="1309"/>
      <c r="CV75" s="1309">
        <v>13.6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613</v>
      </c>
      <c r="AO77" s="1314"/>
      <c r="AP77" s="1314"/>
      <c r="AQ77" s="1314"/>
      <c r="AR77" s="1314"/>
      <c r="AS77" s="1314"/>
      <c r="AT77" s="1314"/>
      <c r="AU77" s="1314"/>
      <c r="AV77" s="1314"/>
      <c r="AW77" s="1314"/>
      <c r="AX77" s="1314"/>
      <c r="AY77" s="1314"/>
      <c r="AZ77" s="1314"/>
      <c r="BA77" s="1314"/>
      <c r="BB77" s="1312" t="s">
        <v>611</v>
      </c>
      <c r="BC77" s="1312"/>
      <c r="BD77" s="1312"/>
      <c r="BE77" s="1312"/>
      <c r="BF77" s="1312"/>
      <c r="BG77" s="1312"/>
      <c r="BH77" s="1312"/>
      <c r="BI77" s="1312"/>
      <c r="BJ77" s="1312"/>
      <c r="BK77" s="1312"/>
      <c r="BL77" s="1312"/>
      <c r="BM77" s="1312"/>
      <c r="BN77" s="1312"/>
      <c r="BO77" s="1312"/>
      <c r="BP77" s="1309">
        <v>20.2</v>
      </c>
      <c r="BQ77" s="1309"/>
      <c r="BR77" s="1309"/>
      <c r="BS77" s="1309"/>
      <c r="BT77" s="1309"/>
      <c r="BU77" s="1309"/>
      <c r="BV77" s="1309"/>
      <c r="BW77" s="1309"/>
      <c r="BX77" s="1309">
        <v>38.5</v>
      </c>
      <c r="BY77" s="1309"/>
      <c r="BZ77" s="1309"/>
      <c r="CA77" s="1309"/>
      <c r="CB77" s="1309"/>
      <c r="CC77" s="1309"/>
      <c r="CD77" s="1309"/>
      <c r="CE77" s="1309"/>
      <c r="CF77" s="1309">
        <v>32.799999999999997</v>
      </c>
      <c r="CG77" s="1309"/>
      <c r="CH77" s="1309"/>
      <c r="CI77" s="1309"/>
      <c r="CJ77" s="1309"/>
      <c r="CK77" s="1309"/>
      <c r="CL77" s="1309"/>
      <c r="CM77" s="1309"/>
      <c r="CN77" s="1309">
        <v>20.9</v>
      </c>
      <c r="CO77" s="1309"/>
      <c r="CP77" s="1309"/>
      <c r="CQ77" s="1309"/>
      <c r="CR77" s="1309"/>
      <c r="CS77" s="1309"/>
      <c r="CT77" s="1309"/>
      <c r="CU77" s="1309"/>
      <c r="CV77" s="1309">
        <v>21</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616</v>
      </c>
      <c r="BC79" s="1312"/>
      <c r="BD79" s="1312"/>
      <c r="BE79" s="1312"/>
      <c r="BF79" s="1312"/>
      <c r="BG79" s="1312"/>
      <c r="BH79" s="1312"/>
      <c r="BI79" s="1312"/>
      <c r="BJ79" s="1312"/>
      <c r="BK79" s="1312"/>
      <c r="BL79" s="1312"/>
      <c r="BM79" s="1312"/>
      <c r="BN79" s="1312"/>
      <c r="BO79" s="1312"/>
      <c r="BP79" s="1309">
        <v>9.3000000000000007</v>
      </c>
      <c r="BQ79" s="1309"/>
      <c r="BR79" s="1309"/>
      <c r="BS79" s="1309"/>
      <c r="BT79" s="1309"/>
      <c r="BU79" s="1309"/>
      <c r="BV79" s="1309"/>
      <c r="BW79" s="1309"/>
      <c r="BX79" s="1309">
        <v>9.1999999999999993</v>
      </c>
      <c r="BY79" s="1309"/>
      <c r="BZ79" s="1309"/>
      <c r="CA79" s="1309"/>
      <c r="CB79" s="1309"/>
      <c r="CC79" s="1309"/>
      <c r="CD79" s="1309"/>
      <c r="CE79" s="1309"/>
      <c r="CF79" s="1309">
        <v>9.1</v>
      </c>
      <c r="CG79" s="1309"/>
      <c r="CH79" s="1309"/>
      <c r="CI79" s="1309"/>
      <c r="CJ79" s="1309"/>
      <c r="CK79" s="1309"/>
      <c r="CL79" s="1309"/>
      <c r="CM79" s="1309"/>
      <c r="CN79" s="1309">
        <v>9.1</v>
      </c>
      <c r="CO79" s="1309"/>
      <c r="CP79" s="1309"/>
      <c r="CQ79" s="1309"/>
      <c r="CR79" s="1309"/>
      <c r="CS79" s="1309"/>
      <c r="CT79" s="1309"/>
      <c r="CU79" s="1309"/>
      <c r="CV79" s="1309">
        <v>9.1999999999999993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6shIYAEfWjYJ7ULPqPnpvCEw9uyNEQclV/MgIpn+TNmqH/2fe7GIFh4EeHjDMit8kAIL7VQkh3GYd32mRhLog==" saltValue="zv3tJOaHu2TbabzLBMMZd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B82ZmU3t8wjD7KXBpfwWsvC/KGoeZjPepJMRwF0DvSHnc67K7wlL73ARdoVK4iRaOtRiw8Z06K1YDB6JlEN0BA==" saltValue="uKRrg5cHEZcWVUTVO49x8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508</v>
      </c>
    </row>
  </sheetData>
  <sheetProtection algorithmName="SHA-512" hashValue="7EkAUZWza8IJjyRbjaccU7DO3Fxqw0E8jgHX+Ne2uzAD4vCbp4ewPVPD1WF3y7vRlidfKG/JTMdf8eGLoEaPCg==" saltValue="ZilQB9p5whh8hPJruh+5j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117093</v>
      </c>
      <c r="E3" s="162"/>
      <c r="F3" s="163">
        <v>106092</v>
      </c>
      <c r="G3" s="164"/>
      <c r="H3" s="165"/>
    </row>
    <row r="4" spans="1:8" x14ac:dyDescent="0.15">
      <c r="A4" s="166"/>
      <c r="B4" s="167"/>
      <c r="C4" s="168"/>
      <c r="D4" s="169">
        <v>55972</v>
      </c>
      <c r="E4" s="170"/>
      <c r="F4" s="171">
        <v>44299</v>
      </c>
      <c r="G4" s="172"/>
      <c r="H4" s="173"/>
    </row>
    <row r="5" spans="1:8" x14ac:dyDescent="0.15">
      <c r="A5" s="154" t="s">
        <v>554</v>
      </c>
      <c r="B5" s="159"/>
      <c r="C5" s="160"/>
      <c r="D5" s="161">
        <v>39790</v>
      </c>
      <c r="E5" s="162"/>
      <c r="F5" s="163">
        <v>78903</v>
      </c>
      <c r="G5" s="164"/>
      <c r="H5" s="165"/>
    </row>
    <row r="6" spans="1:8" x14ac:dyDescent="0.15">
      <c r="A6" s="166"/>
      <c r="B6" s="167"/>
      <c r="C6" s="168"/>
      <c r="D6" s="169">
        <v>16134</v>
      </c>
      <c r="E6" s="170"/>
      <c r="F6" s="171">
        <v>49201</v>
      </c>
      <c r="G6" s="172"/>
      <c r="H6" s="173"/>
    </row>
    <row r="7" spans="1:8" x14ac:dyDescent="0.15">
      <c r="A7" s="154" t="s">
        <v>555</v>
      </c>
      <c r="B7" s="159"/>
      <c r="C7" s="160"/>
      <c r="D7" s="161">
        <v>38158</v>
      </c>
      <c r="E7" s="162"/>
      <c r="F7" s="163">
        <v>82993</v>
      </c>
      <c r="G7" s="164"/>
      <c r="H7" s="165"/>
    </row>
    <row r="8" spans="1:8" x14ac:dyDescent="0.15">
      <c r="A8" s="166"/>
      <c r="B8" s="167"/>
      <c r="C8" s="168"/>
      <c r="D8" s="169">
        <v>9520</v>
      </c>
      <c r="E8" s="170"/>
      <c r="F8" s="171">
        <v>46787</v>
      </c>
      <c r="G8" s="172"/>
      <c r="H8" s="173"/>
    </row>
    <row r="9" spans="1:8" x14ac:dyDescent="0.15">
      <c r="A9" s="154" t="s">
        <v>556</v>
      </c>
      <c r="B9" s="159"/>
      <c r="C9" s="160"/>
      <c r="D9" s="161">
        <v>48201</v>
      </c>
      <c r="E9" s="162"/>
      <c r="F9" s="163">
        <v>108252</v>
      </c>
      <c r="G9" s="164"/>
      <c r="H9" s="165"/>
    </row>
    <row r="10" spans="1:8" x14ac:dyDescent="0.15">
      <c r="A10" s="166"/>
      <c r="B10" s="167"/>
      <c r="C10" s="168"/>
      <c r="D10" s="169">
        <v>31510</v>
      </c>
      <c r="E10" s="170"/>
      <c r="F10" s="171">
        <v>50321</v>
      </c>
      <c r="G10" s="172"/>
      <c r="H10" s="173"/>
    </row>
    <row r="11" spans="1:8" x14ac:dyDescent="0.15">
      <c r="A11" s="154" t="s">
        <v>557</v>
      </c>
      <c r="B11" s="159"/>
      <c r="C11" s="160"/>
      <c r="D11" s="161">
        <v>52364</v>
      </c>
      <c r="E11" s="162"/>
      <c r="F11" s="163">
        <v>93492</v>
      </c>
      <c r="G11" s="164"/>
      <c r="H11" s="165"/>
    </row>
    <row r="12" spans="1:8" x14ac:dyDescent="0.15">
      <c r="A12" s="166"/>
      <c r="B12" s="167"/>
      <c r="C12" s="174"/>
      <c r="D12" s="169">
        <v>23238</v>
      </c>
      <c r="E12" s="170"/>
      <c r="F12" s="171">
        <v>53316</v>
      </c>
      <c r="G12" s="172"/>
      <c r="H12" s="173"/>
    </row>
    <row r="13" spans="1:8" x14ac:dyDescent="0.15">
      <c r="A13" s="154"/>
      <c r="B13" s="159"/>
      <c r="C13" s="175"/>
      <c r="D13" s="176">
        <v>59121</v>
      </c>
      <c r="E13" s="177"/>
      <c r="F13" s="178">
        <v>93946</v>
      </c>
      <c r="G13" s="179"/>
      <c r="H13" s="165"/>
    </row>
    <row r="14" spans="1:8" x14ac:dyDescent="0.15">
      <c r="A14" s="166"/>
      <c r="B14" s="167"/>
      <c r="C14" s="168"/>
      <c r="D14" s="169">
        <v>27275</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4.29</v>
      </c>
      <c r="C19" s="180">
        <f>ROUND(VALUE(SUBSTITUTE(実質収支比率等に係る経年分析!G$48,"▲","-")),2)</f>
        <v>4.6100000000000003</v>
      </c>
      <c r="D19" s="180">
        <f>ROUND(VALUE(SUBSTITUTE(実質収支比率等に係る経年分析!H$48,"▲","-")),2)</f>
        <v>3.22</v>
      </c>
      <c r="E19" s="180">
        <f>ROUND(VALUE(SUBSTITUTE(実質収支比率等に係る経年分析!I$48,"▲","-")),2)</f>
        <v>3.05</v>
      </c>
      <c r="F19" s="180">
        <f>ROUND(VALUE(SUBSTITUTE(実質収支比率等に係る経年分析!J$48,"▲","-")),2)</f>
        <v>3.11</v>
      </c>
    </row>
    <row r="20" spans="1:11" x14ac:dyDescent="0.15">
      <c r="A20" s="180" t="s">
        <v>54</v>
      </c>
      <c r="B20" s="180">
        <f>ROUND(VALUE(SUBSTITUTE(実質収支比率等に係る経年分析!F$47,"▲","-")),2)</f>
        <v>14.97</v>
      </c>
      <c r="C20" s="180">
        <f>ROUND(VALUE(SUBSTITUTE(実質収支比率等に係る経年分析!G$47,"▲","-")),2)</f>
        <v>13.04</v>
      </c>
      <c r="D20" s="180">
        <f>ROUND(VALUE(SUBSTITUTE(実質収支比率等に係る経年分析!H$47,"▲","-")),2)</f>
        <v>11.35</v>
      </c>
      <c r="E20" s="180">
        <f>ROUND(VALUE(SUBSTITUTE(実質収支比率等に係る経年分析!I$47,"▲","-")),2)</f>
        <v>8.2200000000000006</v>
      </c>
      <c r="F20" s="180">
        <f>ROUND(VALUE(SUBSTITUTE(実質収支比率等に係る経年分析!J$47,"▲","-")),2)</f>
        <v>4.1900000000000004</v>
      </c>
    </row>
    <row r="21" spans="1:11" x14ac:dyDescent="0.15">
      <c r="A21" s="180" t="s">
        <v>55</v>
      </c>
      <c r="B21" s="180">
        <f>IF(ISNUMBER(VALUE(SUBSTITUTE(実質収支比率等に係る経年分析!F$49,"▲","-"))),ROUND(VALUE(SUBSTITUTE(実質収支比率等に係る経年分析!F$49,"▲","-")),2),NA())</f>
        <v>-5.04</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-5.85</v>
      </c>
      <c r="E21" s="180">
        <f>IF(ISNUMBER(VALUE(SUBSTITUTE(実質収支比率等に係る経年分析!I$49,"▲","-"))),ROUND(VALUE(SUBSTITUTE(実質収支比率等に係る経年分析!I$49,"▲","-")),2),NA())</f>
        <v>-5.36</v>
      </c>
      <c r="F21" s="180">
        <f>IF(ISNUMBER(VALUE(SUBSTITUTE(実質収支比率等に係る経年分析!J$49,"▲","-"))),ROUND(VALUE(SUBSTITUTE(実質収支比率等に係る経年分析!J$49,"▲","-")),2),NA())</f>
        <v>-5.66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村田町後期高齢者医療特別会計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村田町農業集落排水事業特別会計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村田町国民健康保険事業特別会計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村田町公共下水道事業特別会計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村田町介護保険事業特別会計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村田町工業用水道事業会計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v>
      </c>
    </row>
    <row r="36" spans="1:16" x14ac:dyDescent="0.15">
      <c r="A36" s="181" t="str">
        <f>IF(連結実質赤字比率に係る赤字・黒字の構成分析!C$34="",NA(),連結実質赤字比率に係る赤字・黒字の構成分析!C$34)</f>
        <v>村田町上水道事業会計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597</v>
      </c>
      <c r="E42" s="182"/>
      <c r="F42" s="182"/>
      <c r="G42" s="182">
        <f>'実質公債費比率（分子）の構造'!L$52</f>
        <v>613</v>
      </c>
      <c r="H42" s="182"/>
      <c r="I42" s="182"/>
      <c r="J42" s="182">
        <f>'実質公債費比率（分子）の構造'!M$52</f>
        <v>591</v>
      </c>
      <c r="K42" s="182"/>
      <c r="L42" s="182"/>
      <c r="M42" s="182">
        <f>'実質公債費比率（分子）の構造'!N$52</f>
        <v>560</v>
      </c>
      <c r="N42" s="182"/>
      <c r="O42" s="182"/>
      <c r="P42" s="182">
        <f>'実質公債費比率（分子）の構造'!O$52</f>
        <v>555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85</v>
      </c>
      <c r="C45" s="182"/>
      <c r="D45" s="182"/>
      <c r="E45" s="182">
        <f>'実質公債費比率（分子）の構造'!L$49</f>
        <v>89</v>
      </c>
      <c r="F45" s="182"/>
      <c r="G45" s="182"/>
      <c r="H45" s="182">
        <f>'実質公債費比率（分子）の構造'!M$49</f>
        <v>77</v>
      </c>
      <c r="I45" s="182"/>
      <c r="J45" s="182"/>
      <c r="K45" s="182">
        <f>'実質公債費比率（分子）の構造'!N$49</f>
        <v>77</v>
      </c>
      <c r="L45" s="182"/>
      <c r="M45" s="182"/>
      <c r="N45" s="182">
        <f>'実質公債費比率（分子）の構造'!O$49</f>
        <v>81</v>
      </c>
      <c r="O45" s="182"/>
      <c r="P45" s="182"/>
    </row>
    <row r="46" spans="1:16" x14ac:dyDescent="0.15">
      <c r="A46" s="182" t="s">
        <v>66</v>
      </c>
      <c r="B46" s="182">
        <f>'実質公債費比率（分子）の構造'!K$48</f>
        <v>198</v>
      </c>
      <c r="C46" s="182"/>
      <c r="D46" s="182"/>
      <c r="E46" s="182">
        <f>'実質公債費比率（分子）の構造'!L$48</f>
        <v>198</v>
      </c>
      <c r="F46" s="182"/>
      <c r="G46" s="182"/>
      <c r="H46" s="182">
        <f>'実質公債費比率（分子）の構造'!M$48</f>
        <v>204</v>
      </c>
      <c r="I46" s="182"/>
      <c r="J46" s="182"/>
      <c r="K46" s="182">
        <f>'実質公債費比率（分子）の構造'!N$48</f>
        <v>186</v>
      </c>
      <c r="L46" s="182"/>
      <c r="M46" s="182"/>
      <c r="N46" s="182">
        <f>'実質公債費比率（分子）の構造'!O$48</f>
        <v>178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766</v>
      </c>
      <c r="C49" s="182"/>
      <c r="D49" s="182"/>
      <c r="E49" s="182">
        <f>'実質公債費比率（分子）の構造'!L$45</f>
        <v>753</v>
      </c>
      <c r="F49" s="182"/>
      <c r="G49" s="182"/>
      <c r="H49" s="182">
        <f>'実質公債費比率（分子）の構造'!M$45</f>
        <v>724</v>
      </c>
      <c r="I49" s="182"/>
      <c r="J49" s="182"/>
      <c r="K49" s="182">
        <f>'実質公債費比率（分子）の構造'!N$45</f>
        <v>711</v>
      </c>
      <c r="L49" s="182"/>
      <c r="M49" s="182"/>
      <c r="N49" s="182">
        <f>'実質公債費比率（分子）の構造'!O$45</f>
        <v>720</v>
      </c>
      <c r="O49" s="182"/>
      <c r="P49" s="182"/>
    </row>
    <row r="50" spans="1:16" x14ac:dyDescent="0.15">
      <c r="A50" s="182" t="s">
        <v>70</v>
      </c>
      <c r="B50" s="182" t="e">
        <f>NA()</f>
        <v>#N/A</v>
      </c>
      <c r="C50" s="182">
        <f>IF(ISNUMBER('実質公債費比率（分子）の構造'!K$53),'実質公債費比率（分子）の構造'!K$53,NA())</f>
        <v>452</v>
      </c>
      <c r="D50" s="182" t="e">
        <f>NA()</f>
        <v>#N/A</v>
      </c>
      <c r="E50" s="182" t="e">
        <f>NA()</f>
        <v>#N/A</v>
      </c>
      <c r="F50" s="182">
        <f>IF(ISNUMBER('実質公債費比率（分子）の構造'!L$53),'実質公債費比率（分子）の構造'!L$53,NA())</f>
        <v>427</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414</v>
      </c>
      <c r="M50" s="182" t="e">
        <f>NA()</f>
        <v>#N/A</v>
      </c>
      <c r="N50" s="182" t="e">
        <f>NA()</f>
        <v>#N/A</v>
      </c>
      <c r="O50" s="182">
        <f>IF(ISNUMBER('実質公債費比率（分子）の構造'!O$53),'実質公債費比率（分子）の構造'!O$53,NA())</f>
        <v>424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5944</v>
      </c>
      <c r="E56" s="181"/>
      <c r="F56" s="181"/>
      <c r="G56" s="181">
        <f>'将来負担比率（分子）の構造'!J$52</f>
        <v>5708</v>
      </c>
      <c r="H56" s="181"/>
      <c r="I56" s="181"/>
      <c r="J56" s="181">
        <f>'将来負担比率（分子）の構造'!K$52</f>
        <v>5449</v>
      </c>
      <c r="K56" s="181"/>
      <c r="L56" s="181"/>
      <c r="M56" s="181">
        <f>'将来負担比率（分子）の構造'!L$52</f>
        <v>5271</v>
      </c>
      <c r="N56" s="181"/>
      <c r="O56" s="181"/>
      <c r="P56" s="181">
        <f>'将来負担比率（分子）の構造'!M$52</f>
        <v>5110</v>
      </c>
    </row>
    <row r="57" spans="1:16" x14ac:dyDescent="0.15">
      <c r="A57" s="181" t="s">
        <v>41</v>
      </c>
      <c r="B57" s="181"/>
      <c r="C57" s="181"/>
      <c r="D57" s="181">
        <f>'将来負担比率（分子）の構造'!I$51</f>
        <v>143</v>
      </c>
      <c r="E57" s="181"/>
      <c r="F57" s="181"/>
      <c r="G57" s="181">
        <f>'将来負担比率（分子）の構造'!J$51</f>
        <v>117</v>
      </c>
      <c r="H57" s="181"/>
      <c r="I57" s="181"/>
      <c r="J57" s="181">
        <f>'将来負担比率（分子）の構造'!K$51</f>
        <v>98</v>
      </c>
      <c r="K57" s="181"/>
      <c r="L57" s="181"/>
      <c r="M57" s="181">
        <f>'将来負担比率（分子）の構造'!L$51</f>
        <v>92</v>
      </c>
      <c r="N57" s="181"/>
      <c r="O57" s="181"/>
      <c r="P57" s="181">
        <f>'将来負担比率（分子）の構造'!M$51</f>
        <v>97</v>
      </c>
    </row>
    <row r="58" spans="1:16" x14ac:dyDescent="0.15">
      <c r="A58" s="181" t="s">
        <v>40</v>
      </c>
      <c r="B58" s="181"/>
      <c r="C58" s="181"/>
      <c r="D58" s="181">
        <f>'将来負担比率（分子）の構造'!I$50</f>
        <v>1069</v>
      </c>
      <c r="E58" s="181"/>
      <c r="F58" s="181"/>
      <c r="G58" s="181">
        <f>'将来負担比率（分子）の構造'!J$50</f>
        <v>963</v>
      </c>
      <c r="H58" s="181"/>
      <c r="I58" s="181"/>
      <c r="J58" s="181">
        <f>'将来負担比率（分子）の構造'!K$50</f>
        <v>952</v>
      </c>
      <c r="K58" s="181"/>
      <c r="L58" s="181"/>
      <c r="M58" s="181">
        <f>'将来負担比率（分子）の構造'!L$50</f>
        <v>855</v>
      </c>
      <c r="N58" s="181"/>
      <c r="O58" s="181"/>
      <c r="P58" s="181">
        <f>'将来負担比率（分子）の構造'!M$50</f>
        <v>636</v>
      </c>
    </row>
    <row r="59" spans="1:16" x14ac:dyDescent="0.15">
      <c r="A59" s="181" t="s">
        <v>38</v>
      </c>
      <c r="B59" s="181" t="str">
        <f>'将来負担比率（分子）の構造'!I$49</f>
        <v>-</v>
      </c>
      <c r="C59" s="181"/>
      <c r="D59" s="181"/>
      <c r="E59" s="181" t="str">
        <f>'将来負担比率（分子）の構造'!J$49</f>
        <v>-</v>
      </c>
      <c r="F59" s="181"/>
      <c r="G59" s="181"/>
      <c r="H59" s="181">
        <f>'将来負担比率（分子）の構造'!K$49</f>
        <v>93</v>
      </c>
      <c r="I59" s="181"/>
      <c r="J59" s="181"/>
      <c r="K59" s="181">
        <f>'将来負担比率（分子）の構造'!L$49</f>
        <v>109</v>
      </c>
      <c r="L59" s="181"/>
      <c r="M59" s="181"/>
      <c r="N59" s="181">
        <f>'将来負担比率（分子）の構造'!M$49</f>
        <v>126</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871</v>
      </c>
      <c r="C62" s="181"/>
      <c r="D62" s="181"/>
      <c r="E62" s="181">
        <f>'将来負担比率（分子）の構造'!J$45</f>
        <v>873</v>
      </c>
      <c r="F62" s="181"/>
      <c r="G62" s="181"/>
      <c r="H62" s="181">
        <f>'将来負担比率（分子）の構造'!K$45</f>
        <v>776</v>
      </c>
      <c r="I62" s="181"/>
      <c r="J62" s="181"/>
      <c r="K62" s="181">
        <f>'将来負担比率（分子）の構造'!L$45</f>
        <v>685</v>
      </c>
      <c r="L62" s="181"/>
      <c r="M62" s="181"/>
      <c r="N62" s="181">
        <f>'将来負担比率（分子）の構造'!M$45</f>
        <v>695</v>
      </c>
      <c r="O62" s="181"/>
      <c r="P62" s="181"/>
    </row>
    <row r="63" spans="1:16" x14ac:dyDescent="0.15">
      <c r="A63" s="181" t="s">
        <v>33</v>
      </c>
      <c r="B63" s="181">
        <f>'将来負担比率（分子）の構造'!I$44</f>
        <v>1219</v>
      </c>
      <c r="C63" s="181"/>
      <c r="D63" s="181"/>
      <c r="E63" s="181">
        <f>'将来負担比率（分子）の構造'!J$44</f>
        <v>1213</v>
      </c>
      <c r="F63" s="181"/>
      <c r="G63" s="181"/>
      <c r="H63" s="181">
        <f>'将来負担比率（分子）の構造'!K$44</f>
        <v>1159</v>
      </c>
      <c r="I63" s="181"/>
      <c r="J63" s="181"/>
      <c r="K63" s="181">
        <f>'将来負担比率（分子）の構造'!L$44</f>
        <v>1251</v>
      </c>
      <c r="L63" s="181"/>
      <c r="M63" s="181"/>
      <c r="N63" s="181">
        <f>'将来負担比率（分子）の構造'!M$44</f>
        <v>1298</v>
      </c>
      <c r="O63" s="181"/>
      <c r="P63" s="181"/>
    </row>
    <row r="64" spans="1:16" x14ac:dyDescent="0.15">
      <c r="A64" s="181" t="s">
        <v>32</v>
      </c>
      <c r="B64" s="181">
        <f>'将来負担比率（分子）の構造'!I$43</f>
        <v>1895</v>
      </c>
      <c r="C64" s="181"/>
      <c r="D64" s="181"/>
      <c r="E64" s="181">
        <f>'将来負担比率（分子）の構造'!J$43</f>
        <v>1717</v>
      </c>
      <c r="F64" s="181"/>
      <c r="G64" s="181"/>
      <c r="H64" s="181">
        <f>'将来負担比率（分子）の構造'!K$43</f>
        <v>1703</v>
      </c>
      <c r="I64" s="181"/>
      <c r="J64" s="181"/>
      <c r="K64" s="181">
        <f>'将来負担比率（分子）の構造'!L$43</f>
        <v>1612</v>
      </c>
      <c r="L64" s="181"/>
      <c r="M64" s="181"/>
      <c r="N64" s="181">
        <f>'将来負担比率（分子）の構造'!M$43</f>
        <v>1567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7353</v>
      </c>
      <c r="C66" s="181"/>
      <c r="D66" s="181"/>
      <c r="E66" s="181">
        <f>'将来負担比率（分子）の構造'!J$41</f>
        <v>7029</v>
      </c>
      <c r="F66" s="181"/>
      <c r="G66" s="181"/>
      <c r="H66" s="181">
        <f>'将来負担比率（分子）の構造'!K$41</f>
        <v>6693</v>
      </c>
      <c r="I66" s="181"/>
      <c r="J66" s="181"/>
      <c r="K66" s="181">
        <f>'将来負担比率（分子）の構造'!L$41</f>
        <v>6518</v>
      </c>
      <c r="L66" s="181"/>
      <c r="M66" s="181"/>
      <c r="N66" s="181">
        <f>'将来負担比率（分子）の構造'!M$41</f>
        <v>6430</v>
      </c>
      <c r="O66" s="181"/>
      <c r="P66" s="181"/>
    </row>
    <row r="67" spans="1:16" x14ac:dyDescent="0.15">
      <c r="A67" s="181" t="s">
        <v>74</v>
      </c>
      <c r="B67" s="181" t="e">
        <f>NA()</f>
        <v>#N/A</v>
      </c>
      <c r="C67" s="181">
        <f>IF(ISNUMBER('将来負担比率（分子）の構造'!I$53), IF('将来負担比率（分子）の構造'!I$53 &lt; 0, 0, '将来負担比率（分子）の構造'!I$53), NA())</f>
        <v>4181</v>
      </c>
      <c r="D67" s="181" t="e">
        <f>NA()</f>
        <v>#N/A</v>
      </c>
      <c r="E67" s="181" t="e">
        <f>NA()</f>
        <v>#N/A</v>
      </c>
      <c r="F67" s="181">
        <f>IF(ISNUMBER('将来負担比率（分子）の構造'!J$53), IF('将来負担比率（分子）の構造'!J$53 &lt; 0, 0, '将来負担比率（分子）の構造'!J$53), NA())</f>
        <v>4043</v>
      </c>
      <c r="G67" s="181" t="e">
        <f>NA()</f>
        <v>#N/A</v>
      </c>
      <c r="H67" s="181" t="e">
        <f>NA()</f>
        <v>#N/A</v>
      </c>
      <c r="I67" s="181">
        <f>IF(ISNUMBER('将来負担比率（分子）の構造'!K$53), IF('将来負担比率（分子）の構造'!K$53 &lt; 0, 0, '将来負担比率（分子）の構造'!K$53), NA())</f>
        <v>3925</v>
      </c>
      <c r="J67" s="181" t="e">
        <f>NA()</f>
        <v>#N/A</v>
      </c>
      <c r="K67" s="181" t="e">
        <f>NA()</f>
        <v>#N/A</v>
      </c>
      <c r="L67" s="181">
        <f>IF(ISNUMBER('将来負担比率（分子）の構造'!L$53), IF('将来負担比率（分子）の構造'!L$53 &lt; 0, 0, '将来負担比率（分子）の構造'!L$53), NA())</f>
        <v>3957</v>
      </c>
      <c r="M67" s="181" t="e">
        <f>NA()</f>
        <v>#N/A</v>
      </c>
      <c r="N67" s="181" t="e">
        <f>NA()</f>
        <v>#N/A</v>
      </c>
      <c r="O67" s="181">
        <f>IF(ISNUMBER('将来負担比率（分子）の構造'!M$53), IF('将来負担比率（分子）の構造'!M$53 &lt; 0, 0, '将来負担比率（分子）の構造'!M$53), NA())</f>
        <v>4273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413</v>
      </c>
      <c r="C72" s="185">
        <f>基金残高に係る経年分析!G55</f>
        <v>295</v>
      </c>
      <c r="D72" s="185">
        <f>基金残高に係る経年分析!H55</f>
        <v>150</v>
      </c>
    </row>
    <row r="73" spans="1:16" x14ac:dyDescent="0.15">
      <c r="A73" s="184" t="s">
        <v>77</v>
      </c>
      <c r="B73" s="185">
        <f>基金残高に係る経年分析!F56</f>
        <v>106</v>
      </c>
      <c r="C73" s="185">
        <f>基金残高に係る経年分析!G56</f>
        <v>86</v>
      </c>
      <c r="D73" s="185">
        <f>基金残高に係る経年分析!H56</f>
        <v>43</v>
      </c>
    </row>
    <row r="74" spans="1:16" x14ac:dyDescent="0.15">
      <c r="A74" s="184" t="s">
        <v>78</v>
      </c>
      <c r="B74" s="185">
        <f>基金残高に係る経年分析!F57</f>
        <v>139</v>
      </c>
      <c r="C74" s="185">
        <f>基金残高に係る経年分析!G57</f>
        <v>88</v>
      </c>
      <c r="D74" s="185">
        <f>基金残高に係る経年分析!H57</f>
        <v>84</v>
      </c>
    </row>
  </sheetData>
  <sheetProtection algorithmName="SHA-512" hashValue="oYqQvHUfVzILiNdLJGzTdIWEvIuYAM481OdTR7KvLc5gPXaSqlHuZy6kSYQQBSSKhSv4+Y8Dxkqyz+bQqc58BQ==" saltValue="1rPuSO9HqAx9/GdR/S+7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228</v>
      </c>
      <c r="C5" s="745"/>
      <c r="D5" s="745"/>
      <c r="E5" s="745"/>
      <c r="F5" s="745"/>
      <c r="G5" s="745"/>
      <c r="H5" s="745"/>
      <c r="I5" s="745"/>
      <c r="J5" s="745"/>
      <c r="K5" s="745"/>
      <c r="L5" s="745"/>
      <c r="M5" s="745"/>
      <c r="N5" s="745"/>
      <c r="O5" s="745"/>
      <c r="P5" s="745"/>
      <c r="Q5" s="746"/>
      <c r="R5" s="733">
        <v>1304636</v>
      </c>
      <c r="S5" s="734"/>
      <c r="T5" s="734"/>
      <c r="U5" s="734"/>
      <c r="V5" s="734"/>
      <c r="W5" s="734"/>
      <c r="X5" s="734"/>
      <c r="Y5" s="777"/>
      <c r="Z5" s="795">
        <v>23.2</v>
      </c>
      <c r="AA5" s="795"/>
      <c r="AB5" s="795"/>
      <c r="AC5" s="795"/>
      <c r="AD5" s="796">
        <v>1304636</v>
      </c>
      <c r="AE5" s="796"/>
      <c r="AF5" s="796"/>
      <c r="AG5" s="796"/>
      <c r="AH5" s="796"/>
      <c r="AI5" s="796"/>
      <c r="AJ5" s="796"/>
      <c r="AK5" s="796"/>
      <c r="AL5" s="778">
        <v>38.200000000000003</v>
      </c>
      <c r="AM5" s="749"/>
      <c r="AN5" s="749"/>
      <c r="AO5" s="779"/>
      <c r="AP5" s="744" t="s">
        <v>229</v>
      </c>
      <c r="AQ5" s="745"/>
      <c r="AR5" s="745"/>
      <c r="AS5" s="745"/>
      <c r="AT5" s="745"/>
      <c r="AU5" s="745"/>
      <c r="AV5" s="745"/>
      <c r="AW5" s="745"/>
      <c r="AX5" s="745"/>
      <c r="AY5" s="745"/>
      <c r="AZ5" s="745"/>
      <c r="BA5" s="745"/>
      <c r="BB5" s="745"/>
      <c r="BC5" s="745"/>
      <c r="BD5" s="745"/>
      <c r="BE5" s="745"/>
      <c r="BF5" s="746"/>
      <c r="BG5" s="678">
        <v>1303111</v>
      </c>
      <c r="BH5" s="679"/>
      <c r="BI5" s="679"/>
      <c r="BJ5" s="679"/>
      <c r="BK5" s="679"/>
      <c r="BL5" s="679"/>
      <c r="BM5" s="679"/>
      <c r="BN5" s="680"/>
      <c r="BO5" s="715">
        <v>99.9</v>
      </c>
      <c r="BP5" s="715"/>
      <c r="BQ5" s="715"/>
      <c r="BR5" s="715"/>
      <c r="BS5" s="716" t="s">
        <v>137</v>
      </c>
      <c r="BT5" s="716"/>
      <c r="BU5" s="716"/>
      <c r="BV5" s="716"/>
      <c r="BW5" s="716"/>
      <c r="BX5" s="716"/>
      <c r="BY5" s="716"/>
      <c r="BZ5" s="716"/>
      <c r="CA5" s="716"/>
      <c r="CB5" s="775"/>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x14ac:dyDescent="0.15">
      <c r="B6" s="675" t="s">
        <v>233</v>
      </c>
      <c r="C6" s="676"/>
      <c r="D6" s="676"/>
      <c r="E6" s="676"/>
      <c r="F6" s="676"/>
      <c r="G6" s="676"/>
      <c r="H6" s="676"/>
      <c r="I6" s="676"/>
      <c r="J6" s="676"/>
      <c r="K6" s="676"/>
      <c r="L6" s="676"/>
      <c r="M6" s="676"/>
      <c r="N6" s="676"/>
      <c r="O6" s="676"/>
      <c r="P6" s="676"/>
      <c r="Q6" s="677"/>
      <c r="R6" s="678">
        <v>69564</v>
      </c>
      <c r="S6" s="679"/>
      <c r="T6" s="679"/>
      <c r="U6" s="679"/>
      <c r="V6" s="679"/>
      <c r="W6" s="679"/>
      <c r="X6" s="679"/>
      <c r="Y6" s="680"/>
      <c r="Z6" s="715">
        <v>1.2</v>
      </c>
      <c r="AA6" s="715"/>
      <c r="AB6" s="715"/>
      <c r="AC6" s="715"/>
      <c r="AD6" s="716">
        <v>69564</v>
      </c>
      <c r="AE6" s="716"/>
      <c r="AF6" s="716"/>
      <c r="AG6" s="716"/>
      <c r="AH6" s="716"/>
      <c r="AI6" s="716"/>
      <c r="AJ6" s="716"/>
      <c r="AK6" s="716"/>
      <c r="AL6" s="681">
        <v>2</v>
      </c>
      <c r="AM6" s="682"/>
      <c r="AN6" s="682"/>
      <c r="AO6" s="717"/>
      <c r="AP6" s="675" t="s">
        <v>234</v>
      </c>
      <c r="AQ6" s="676"/>
      <c r="AR6" s="676"/>
      <c r="AS6" s="676"/>
      <c r="AT6" s="676"/>
      <c r="AU6" s="676"/>
      <c r="AV6" s="676"/>
      <c r="AW6" s="676"/>
      <c r="AX6" s="676"/>
      <c r="AY6" s="676"/>
      <c r="AZ6" s="676"/>
      <c r="BA6" s="676"/>
      <c r="BB6" s="676"/>
      <c r="BC6" s="676"/>
      <c r="BD6" s="676"/>
      <c r="BE6" s="676"/>
      <c r="BF6" s="677"/>
      <c r="BG6" s="678">
        <v>1303111</v>
      </c>
      <c r="BH6" s="679"/>
      <c r="BI6" s="679"/>
      <c r="BJ6" s="679"/>
      <c r="BK6" s="679"/>
      <c r="BL6" s="679"/>
      <c r="BM6" s="679"/>
      <c r="BN6" s="680"/>
      <c r="BO6" s="715">
        <v>99.9</v>
      </c>
      <c r="BP6" s="715"/>
      <c r="BQ6" s="715"/>
      <c r="BR6" s="715"/>
      <c r="BS6" s="716" t="s">
        <v>235</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90354</v>
      </c>
      <c r="CS6" s="679"/>
      <c r="CT6" s="679"/>
      <c r="CU6" s="679"/>
      <c r="CV6" s="679"/>
      <c r="CW6" s="679"/>
      <c r="CX6" s="679"/>
      <c r="CY6" s="680"/>
      <c r="CZ6" s="778">
        <v>1.7</v>
      </c>
      <c r="DA6" s="749"/>
      <c r="DB6" s="749"/>
      <c r="DC6" s="781"/>
      <c r="DD6" s="684" t="s">
        <v>235</v>
      </c>
      <c r="DE6" s="679"/>
      <c r="DF6" s="679"/>
      <c r="DG6" s="679"/>
      <c r="DH6" s="679"/>
      <c r="DI6" s="679"/>
      <c r="DJ6" s="679"/>
      <c r="DK6" s="679"/>
      <c r="DL6" s="679"/>
      <c r="DM6" s="679"/>
      <c r="DN6" s="679"/>
      <c r="DO6" s="679"/>
      <c r="DP6" s="680"/>
      <c r="DQ6" s="684">
        <v>90354</v>
      </c>
      <c r="DR6" s="679"/>
      <c r="DS6" s="679"/>
      <c r="DT6" s="679"/>
      <c r="DU6" s="679"/>
      <c r="DV6" s="679"/>
      <c r="DW6" s="679"/>
      <c r="DX6" s="679"/>
      <c r="DY6" s="679"/>
      <c r="DZ6" s="679"/>
      <c r="EA6" s="679"/>
      <c r="EB6" s="679"/>
      <c r="EC6" s="722"/>
    </row>
    <row r="7" spans="2:143" ht="11.25" customHeight="1" x14ac:dyDescent="0.15">
      <c r="B7" s="675" t="s">
        <v>237</v>
      </c>
      <c r="C7" s="676"/>
      <c r="D7" s="676"/>
      <c r="E7" s="676"/>
      <c r="F7" s="676"/>
      <c r="G7" s="676"/>
      <c r="H7" s="676"/>
      <c r="I7" s="676"/>
      <c r="J7" s="676"/>
      <c r="K7" s="676"/>
      <c r="L7" s="676"/>
      <c r="M7" s="676"/>
      <c r="N7" s="676"/>
      <c r="O7" s="676"/>
      <c r="P7" s="676"/>
      <c r="Q7" s="677"/>
      <c r="R7" s="678">
        <v>559</v>
      </c>
      <c r="S7" s="679"/>
      <c r="T7" s="679"/>
      <c r="U7" s="679"/>
      <c r="V7" s="679"/>
      <c r="W7" s="679"/>
      <c r="X7" s="679"/>
      <c r="Y7" s="680"/>
      <c r="Z7" s="715">
        <v>0</v>
      </c>
      <c r="AA7" s="715"/>
      <c r="AB7" s="715"/>
      <c r="AC7" s="715"/>
      <c r="AD7" s="716">
        <v>559</v>
      </c>
      <c r="AE7" s="716"/>
      <c r="AF7" s="716"/>
      <c r="AG7" s="716"/>
      <c r="AH7" s="716"/>
      <c r="AI7" s="716"/>
      <c r="AJ7" s="716"/>
      <c r="AK7" s="716"/>
      <c r="AL7" s="681">
        <v>0</v>
      </c>
      <c r="AM7" s="682"/>
      <c r="AN7" s="682"/>
      <c r="AO7" s="717"/>
      <c r="AP7" s="675" t="s">
        <v>238</v>
      </c>
      <c r="AQ7" s="676"/>
      <c r="AR7" s="676"/>
      <c r="AS7" s="676"/>
      <c r="AT7" s="676"/>
      <c r="AU7" s="676"/>
      <c r="AV7" s="676"/>
      <c r="AW7" s="676"/>
      <c r="AX7" s="676"/>
      <c r="AY7" s="676"/>
      <c r="AZ7" s="676"/>
      <c r="BA7" s="676"/>
      <c r="BB7" s="676"/>
      <c r="BC7" s="676"/>
      <c r="BD7" s="676"/>
      <c r="BE7" s="676"/>
      <c r="BF7" s="677"/>
      <c r="BG7" s="678">
        <v>493065</v>
      </c>
      <c r="BH7" s="679"/>
      <c r="BI7" s="679"/>
      <c r="BJ7" s="679"/>
      <c r="BK7" s="679"/>
      <c r="BL7" s="679"/>
      <c r="BM7" s="679"/>
      <c r="BN7" s="680"/>
      <c r="BO7" s="715">
        <v>37.799999999999997</v>
      </c>
      <c r="BP7" s="715"/>
      <c r="BQ7" s="715"/>
      <c r="BR7" s="715"/>
      <c r="BS7" s="716" t="s">
        <v>235</v>
      </c>
      <c r="BT7" s="716"/>
      <c r="BU7" s="716"/>
      <c r="BV7" s="716"/>
      <c r="BW7" s="716"/>
      <c r="BX7" s="716"/>
      <c r="BY7" s="716"/>
      <c r="BZ7" s="716"/>
      <c r="CA7" s="716"/>
      <c r="CB7" s="775"/>
      <c r="CD7" s="711" t="s">
        <v>239</v>
      </c>
      <c r="CE7" s="712"/>
      <c r="CF7" s="712"/>
      <c r="CG7" s="712"/>
      <c r="CH7" s="712"/>
      <c r="CI7" s="712"/>
      <c r="CJ7" s="712"/>
      <c r="CK7" s="712"/>
      <c r="CL7" s="712"/>
      <c r="CM7" s="712"/>
      <c r="CN7" s="712"/>
      <c r="CO7" s="712"/>
      <c r="CP7" s="712"/>
      <c r="CQ7" s="713"/>
      <c r="CR7" s="678">
        <v>748093</v>
      </c>
      <c r="CS7" s="679"/>
      <c r="CT7" s="679"/>
      <c r="CU7" s="679"/>
      <c r="CV7" s="679"/>
      <c r="CW7" s="679"/>
      <c r="CX7" s="679"/>
      <c r="CY7" s="680"/>
      <c r="CZ7" s="715">
        <v>13.8</v>
      </c>
      <c r="DA7" s="715"/>
      <c r="DB7" s="715"/>
      <c r="DC7" s="715"/>
      <c r="DD7" s="684">
        <v>300</v>
      </c>
      <c r="DE7" s="679"/>
      <c r="DF7" s="679"/>
      <c r="DG7" s="679"/>
      <c r="DH7" s="679"/>
      <c r="DI7" s="679"/>
      <c r="DJ7" s="679"/>
      <c r="DK7" s="679"/>
      <c r="DL7" s="679"/>
      <c r="DM7" s="679"/>
      <c r="DN7" s="679"/>
      <c r="DO7" s="679"/>
      <c r="DP7" s="680"/>
      <c r="DQ7" s="684">
        <v>677238</v>
      </c>
      <c r="DR7" s="679"/>
      <c r="DS7" s="679"/>
      <c r="DT7" s="679"/>
      <c r="DU7" s="679"/>
      <c r="DV7" s="679"/>
      <c r="DW7" s="679"/>
      <c r="DX7" s="679"/>
      <c r="DY7" s="679"/>
      <c r="DZ7" s="679"/>
      <c r="EA7" s="679"/>
      <c r="EB7" s="679"/>
      <c r="EC7" s="722"/>
    </row>
    <row r="8" spans="2:143" ht="11.25" customHeight="1" x14ac:dyDescent="0.15">
      <c r="B8" s="675" t="s">
        <v>240</v>
      </c>
      <c r="C8" s="676"/>
      <c r="D8" s="676"/>
      <c r="E8" s="676"/>
      <c r="F8" s="676"/>
      <c r="G8" s="676"/>
      <c r="H8" s="676"/>
      <c r="I8" s="676"/>
      <c r="J8" s="676"/>
      <c r="K8" s="676"/>
      <c r="L8" s="676"/>
      <c r="M8" s="676"/>
      <c r="N8" s="676"/>
      <c r="O8" s="676"/>
      <c r="P8" s="676"/>
      <c r="Q8" s="677"/>
      <c r="R8" s="678">
        <v>2677</v>
      </c>
      <c r="S8" s="679"/>
      <c r="T8" s="679"/>
      <c r="U8" s="679"/>
      <c r="V8" s="679"/>
      <c r="W8" s="679"/>
      <c r="X8" s="679"/>
      <c r="Y8" s="680"/>
      <c r="Z8" s="715">
        <v>0</v>
      </c>
      <c r="AA8" s="715"/>
      <c r="AB8" s="715"/>
      <c r="AC8" s="715"/>
      <c r="AD8" s="716">
        <v>2677</v>
      </c>
      <c r="AE8" s="716"/>
      <c r="AF8" s="716"/>
      <c r="AG8" s="716"/>
      <c r="AH8" s="716"/>
      <c r="AI8" s="716"/>
      <c r="AJ8" s="716"/>
      <c r="AK8" s="716"/>
      <c r="AL8" s="681">
        <v>0.1</v>
      </c>
      <c r="AM8" s="682"/>
      <c r="AN8" s="682"/>
      <c r="AO8" s="717"/>
      <c r="AP8" s="675" t="s">
        <v>241</v>
      </c>
      <c r="AQ8" s="676"/>
      <c r="AR8" s="676"/>
      <c r="AS8" s="676"/>
      <c r="AT8" s="676"/>
      <c r="AU8" s="676"/>
      <c r="AV8" s="676"/>
      <c r="AW8" s="676"/>
      <c r="AX8" s="676"/>
      <c r="AY8" s="676"/>
      <c r="AZ8" s="676"/>
      <c r="BA8" s="676"/>
      <c r="BB8" s="676"/>
      <c r="BC8" s="676"/>
      <c r="BD8" s="676"/>
      <c r="BE8" s="676"/>
      <c r="BF8" s="677"/>
      <c r="BG8" s="678">
        <v>17938</v>
      </c>
      <c r="BH8" s="679"/>
      <c r="BI8" s="679"/>
      <c r="BJ8" s="679"/>
      <c r="BK8" s="679"/>
      <c r="BL8" s="679"/>
      <c r="BM8" s="679"/>
      <c r="BN8" s="680"/>
      <c r="BO8" s="715">
        <v>1.4</v>
      </c>
      <c r="BP8" s="715"/>
      <c r="BQ8" s="715"/>
      <c r="BR8" s="715"/>
      <c r="BS8" s="684" t="s">
        <v>235</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1283024</v>
      </c>
      <c r="CS8" s="679"/>
      <c r="CT8" s="679"/>
      <c r="CU8" s="679"/>
      <c r="CV8" s="679"/>
      <c r="CW8" s="679"/>
      <c r="CX8" s="679"/>
      <c r="CY8" s="680"/>
      <c r="CZ8" s="715">
        <v>23.6</v>
      </c>
      <c r="DA8" s="715"/>
      <c r="DB8" s="715"/>
      <c r="DC8" s="715"/>
      <c r="DD8" s="684">
        <v>660</v>
      </c>
      <c r="DE8" s="679"/>
      <c r="DF8" s="679"/>
      <c r="DG8" s="679"/>
      <c r="DH8" s="679"/>
      <c r="DI8" s="679"/>
      <c r="DJ8" s="679"/>
      <c r="DK8" s="679"/>
      <c r="DL8" s="679"/>
      <c r="DM8" s="679"/>
      <c r="DN8" s="679"/>
      <c r="DO8" s="679"/>
      <c r="DP8" s="680"/>
      <c r="DQ8" s="684">
        <v>768627</v>
      </c>
      <c r="DR8" s="679"/>
      <c r="DS8" s="679"/>
      <c r="DT8" s="679"/>
      <c r="DU8" s="679"/>
      <c r="DV8" s="679"/>
      <c r="DW8" s="679"/>
      <c r="DX8" s="679"/>
      <c r="DY8" s="679"/>
      <c r="DZ8" s="679"/>
      <c r="EA8" s="679"/>
      <c r="EB8" s="679"/>
      <c r="EC8" s="722"/>
    </row>
    <row r="9" spans="2:143" ht="11.25" customHeight="1" x14ac:dyDescent="0.15">
      <c r="B9" s="675" t="s">
        <v>243</v>
      </c>
      <c r="C9" s="676"/>
      <c r="D9" s="676"/>
      <c r="E9" s="676"/>
      <c r="F9" s="676"/>
      <c r="G9" s="676"/>
      <c r="H9" s="676"/>
      <c r="I9" s="676"/>
      <c r="J9" s="676"/>
      <c r="K9" s="676"/>
      <c r="L9" s="676"/>
      <c r="M9" s="676"/>
      <c r="N9" s="676"/>
      <c r="O9" s="676"/>
      <c r="P9" s="676"/>
      <c r="Q9" s="677"/>
      <c r="R9" s="678">
        <v>1635</v>
      </c>
      <c r="S9" s="679"/>
      <c r="T9" s="679"/>
      <c r="U9" s="679"/>
      <c r="V9" s="679"/>
      <c r="W9" s="679"/>
      <c r="X9" s="679"/>
      <c r="Y9" s="680"/>
      <c r="Z9" s="715">
        <v>0</v>
      </c>
      <c r="AA9" s="715"/>
      <c r="AB9" s="715"/>
      <c r="AC9" s="715"/>
      <c r="AD9" s="716">
        <v>1635</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370648</v>
      </c>
      <c r="BH9" s="679"/>
      <c r="BI9" s="679"/>
      <c r="BJ9" s="679"/>
      <c r="BK9" s="679"/>
      <c r="BL9" s="679"/>
      <c r="BM9" s="679"/>
      <c r="BN9" s="680"/>
      <c r="BO9" s="715">
        <v>28.4</v>
      </c>
      <c r="BP9" s="715"/>
      <c r="BQ9" s="715"/>
      <c r="BR9" s="715"/>
      <c r="BS9" s="684" t="s">
        <v>235</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646143</v>
      </c>
      <c r="CS9" s="679"/>
      <c r="CT9" s="679"/>
      <c r="CU9" s="679"/>
      <c r="CV9" s="679"/>
      <c r="CW9" s="679"/>
      <c r="CX9" s="679"/>
      <c r="CY9" s="680"/>
      <c r="CZ9" s="715">
        <v>11.9</v>
      </c>
      <c r="DA9" s="715"/>
      <c r="DB9" s="715"/>
      <c r="DC9" s="715"/>
      <c r="DD9" s="684">
        <v>47543</v>
      </c>
      <c r="DE9" s="679"/>
      <c r="DF9" s="679"/>
      <c r="DG9" s="679"/>
      <c r="DH9" s="679"/>
      <c r="DI9" s="679"/>
      <c r="DJ9" s="679"/>
      <c r="DK9" s="679"/>
      <c r="DL9" s="679"/>
      <c r="DM9" s="679"/>
      <c r="DN9" s="679"/>
      <c r="DO9" s="679"/>
      <c r="DP9" s="680"/>
      <c r="DQ9" s="684">
        <v>523326</v>
      </c>
      <c r="DR9" s="679"/>
      <c r="DS9" s="679"/>
      <c r="DT9" s="679"/>
      <c r="DU9" s="679"/>
      <c r="DV9" s="679"/>
      <c r="DW9" s="679"/>
      <c r="DX9" s="679"/>
      <c r="DY9" s="679"/>
      <c r="DZ9" s="679"/>
      <c r="EA9" s="679"/>
      <c r="EB9" s="679"/>
      <c r="EC9" s="722"/>
    </row>
    <row r="10" spans="2:143" ht="11.25" customHeight="1" x14ac:dyDescent="0.15">
      <c r="B10" s="675" t="s">
        <v>246</v>
      </c>
      <c r="C10" s="676"/>
      <c r="D10" s="676"/>
      <c r="E10" s="676"/>
      <c r="F10" s="676"/>
      <c r="G10" s="676"/>
      <c r="H10" s="676"/>
      <c r="I10" s="676"/>
      <c r="J10" s="676"/>
      <c r="K10" s="676"/>
      <c r="L10" s="676"/>
      <c r="M10" s="676"/>
      <c r="N10" s="676"/>
      <c r="O10" s="676"/>
      <c r="P10" s="676"/>
      <c r="Q10" s="677"/>
      <c r="R10" s="678" t="s">
        <v>137</v>
      </c>
      <c r="S10" s="679"/>
      <c r="T10" s="679"/>
      <c r="U10" s="679"/>
      <c r="V10" s="679"/>
      <c r="W10" s="679"/>
      <c r="X10" s="679"/>
      <c r="Y10" s="680"/>
      <c r="Z10" s="715" t="s">
        <v>235</v>
      </c>
      <c r="AA10" s="715"/>
      <c r="AB10" s="715"/>
      <c r="AC10" s="715"/>
      <c r="AD10" s="716" t="s">
        <v>137</v>
      </c>
      <c r="AE10" s="716"/>
      <c r="AF10" s="716"/>
      <c r="AG10" s="716"/>
      <c r="AH10" s="716"/>
      <c r="AI10" s="716"/>
      <c r="AJ10" s="716"/>
      <c r="AK10" s="716"/>
      <c r="AL10" s="681" t="s">
        <v>235</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30796</v>
      </c>
      <c r="BH10" s="679"/>
      <c r="BI10" s="679"/>
      <c r="BJ10" s="679"/>
      <c r="BK10" s="679"/>
      <c r="BL10" s="679"/>
      <c r="BM10" s="679"/>
      <c r="BN10" s="680"/>
      <c r="BO10" s="715">
        <v>2.4</v>
      </c>
      <c r="BP10" s="715"/>
      <c r="BQ10" s="715"/>
      <c r="BR10" s="715"/>
      <c r="BS10" s="684" t="s">
        <v>235</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16247</v>
      </c>
      <c r="CS10" s="679"/>
      <c r="CT10" s="679"/>
      <c r="CU10" s="679"/>
      <c r="CV10" s="679"/>
      <c r="CW10" s="679"/>
      <c r="CX10" s="679"/>
      <c r="CY10" s="680"/>
      <c r="CZ10" s="715">
        <v>0.3</v>
      </c>
      <c r="DA10" s="715"/>
      <c r="DB10" s="715"/>
      <c r="DC10" s="715"/>
      <c r="DD10" s="684">
        <v>9180</v>
      </c>
      <c r="DE10" s="679"/>
      <c r="DF10" s="679"/>
      <c r="DG10" s="679"/>
      <c r="DH10" s="679"/>
      <c r="DI10" s="679"/>
      <c r="DJ10" s="679"/>
      <c r="DK10" s="679"/>
      <c r="DL10" s="679"/>
      <c r="DM10" s="679"/>
      <c r="DN10" s="679"/>
      <c r="DO10" s="679"/>
      <c r="DP10" s="680"/>
      <c r="DQ10" s="684">
        <v>3570</v>
      </c>
      <c r="DR10" s="679"/>
      <c r="DS10" s="679"/>
      <c r="DT10" s="679"/>
      <c r="DU10" s="679"/>
      <c r="DV10" s="679"/>
      <c r="DW10" s="679"/>
      <c r="DX10" s="679"/>
      <c r="DY10" s="679"/>
      <c r="DZ10" s="679"/>
      <c r="EA10" s="679"/>
      <c r="EB10" s="679"/>
      <c r="EC10" s="722"/>
    </row>
    <row r="11" spans="2:143" ht="11.25" customHeight="1" x14ac:dyDescent="0.15">
      <c r="B11" s="675" t="s">
        <v>249</v>
      </c>
      <c r="C11" s="676"/>
      <c r="D11" s="676"/>
      <c r="E11" s="676"/>
      <c r="F11" s="676"/>
      <c r="G11" s="676"/>
      <c r="H11" s="676"/>
      <c r="I11" s="676"/>
      <c r="J11" s="676"/>
      <c r="K11" s="676"/>
      <c r="L11" s="676"/>
      <c r="M11" s="676"/>
      <c r="N11" s="676"/>
      <c r="O11" s="676"/>
      <c r="P11" s="676"/>
      <c r="Q11" s="677"/>
      <c r="R11" s="678">
        <v>210083</v>
      </c>
      <c r="S11" s="679"/>
      <c r="T11" s="679"/>
      <c r="U11" s="679"/>
      <c r="V11" s="679"/>
      <c r="W11" s="679"/>
      <c r="X11" s="679"/>
      <c r="Y11" s="680"/>
      <c r="Z11" s="681">
        <v>3.7</v>
      </c>
      <c r="AA11" s="682"/>
      <c r="AB11" s="682"/>
      <c r="AC11" s="683"/>
      <c r="AD11" s="684">
        <v>210083</v>
      </c>
      <c r="AE11" s="679"/>
      <c r="AF11" s="679"/>
      <c r="AG11" s="679"/>
      <c r="AH11" s="679"/>
      <c r="AI11" s="679"/>
      <c r="AJ11" s="679"/>
      <c r="AK11" s="680"/>
      <c r="AL11" s="681">
        <v>6.2</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73683</v>
      </c>
      <c r="BH11" s="679"/>
      <c r="BI11" s="679"/>
      <c r="BJ11" s="679"/>
      <c r="BK11" s="679"/>
      <c r="BL11" s="679"/>
      <c r="BM11" s="679"/>
      <c r="BN11" s="680"/>
      <c r="BO11" s="715">
        <v>5.6</v>
      </c>
      <c r="BP11" s="715"/>
      <c r="BQ11" s="715"/>
      <c r="BR11" s="715"/>
      <c r="BS11" s="684" t="s">
        <v>235</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229569</v>
      </c>
      <c r="CS11" s="679"/>
      <c r="CT11" s="679"/>
      <c r="CU11" s="679"/>
      <c r="CV11" s="679"/>
      <c r="CW11" s="679"/>
      <c r="CX11" s="679"/>
      <c r="CY11" s="680"/>
      <c r="CZ11" s="715">
        <v>4.2</v>
      </c>
      <c r="DA11" s="715"/>
      <c r="DB11" s="715"/>
      <c r="DC11" s="715"/>
      <c r="DD11" s="684">
        <v>4990</v>
      </c>
      <c r="DE11" s="679"/>
      <c r="DF11" s="679"/>
      <c r="DG11" s="679"/>
      <c r="DH11" s="679"/>
      <c r="DI11" s="679"/>
      <c r="DJ11" s="679"/>
      <c r="DK11" s="679"/>
      <c r="DL11" s="679"/>
      <c r="DM11" s="679"/>
      <c r="DN11" s="679"/>
      <c r="DO11" s="679"/>
      <c r="DP11" s="680"/>
      <c r="DQ11" s="684">
        <v>185817</v>
      </c>
      <c r="DR11" s="679"/>
      <c r="DS11" s="679"/>
      <c r="DT11" s="679"/>
      <c r="DU11" s="679"/>
      <c r="DV11" s="679"/>
      <c r="DW11" s="679"/>
      <c r="DX11" s="679"/>
      <c r="DY11" s="679"/>
      <c r="DZ11" s="679"/>
      <c r="EA11" s="679"/>
      <c r="EB11" s="679"/>
      <c r="EC11" s="722"/>
    </row>
    <row r="12" spans="2:143" ht="11.25" customHeight="1" x14ac:dyDescent="0.15">
      <c r="B12" s="675" t="s">
        <v>252</v>
      </c>
      <c r="C12" s="676"/>
      <c r="D12" s="676"/>
      <c r="E12" s="676"/>
      <c r="F12" s="676"/>
      <c r="G12" s="676"/>
      <c r="H12" s="676"/>
      <c r="I12" s="676"/>
      <c r="J12" s="676"/>
      <c r="K12" s="676"/>
      <c r="L12" s="676"/>
      <c r="M12" s="676"/>
      <c r="N12" s="676"/>
      <c r="O12" s="676"/>
      <c r="P12" s="676"/>
      <c r="Q12" s="677"/>
      <c r="R12" s="678">
        <v>10499</v>
      </c>
      <c r="S12" s="679"/>
      <c r="T12" s="679"/>
      <c r="U12" s="679"/>
      <c r="V12" s="679"/>
      <c r="W12" s="679"/>
      <c r="X12" s="679"/>
      <c r="Y12" s="680"/>
      <c r="Z12" s="715">
        <v>0.2</v>
      </c>
      <c r="AA12" s="715"/>
      <c r="AB12" s="715"/>
      <c r="AC12" s="715"/>
      <c r="AD12" s="716">
        <v>10499</v>
      </c>
      <c r="AE12" s="716"/>
      <c r="AF12" s="716"/>
      <c r="AG12" s="716"/>
      <c r="AH12" s="716"/>
      <c r="AI12" s="716"/>
      <c r="AJ12" s="716"/>
      <c r="AK12" s="716"/>
      <c r="AL12" s="681">
        <v>0.3</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673830</v>
      </c>
      <c r="BH12" s="679"/>
      <c r="BI12" s="679"/>
      <c r="BJ12" s="679"/>
      <c r="BK12" s="679"/>
      <c r="BL12" s="679"/>
      <c r="BM12" s="679"/>
      <c r="BN12" s="680"/>
      <c r="BO12" s="715">
        <v>51.6</v>
      </c>
      <c r="BP12" s="715"/>
      <c r="BQ12" s="715"/>
      <c r="BR12" s="715"/>
      <c r="BS12" s="684" t="s">
        <v>235</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105107</v>
      </c>
      <c r="CS12" s="679"/>
      <c r="CT12" s="679"/>
      <c r="CU12" s="679"/>
      <c r="CV12" s="679"/>
      <c r="CW12" s="679"/>
      <c r="CX12" s="679"/>
      <c r="CY12" s="680"/>
      <c r="CZ12" s="715">
        <v>1.9</v>
      </c>
      <c r="DA12" s="715"/>
      <c r="DB12" s="715"/>
      <c r="DC12" s="715"/>
      <c r="DD12" s="684" t="s">
        <v>137</v>
      </c>
      <c r="DE12" s="679"/>
      <c r="DF12" s="679"/>
      <c r="DG12" s="679"/>
      <c r="DH12" s="679"/>
      <c r="DI12" s="679"/>
      <c r="DJ12" s="679"/>
      <c r="DK12" s="679"/>
      <c r="DL12" s="679"/>
      <c r="DM12" s="679"/>
      <c r="DN12" s="679"/>
      <c r="DO12" s="679"/>
      <c r="DP12" s="680"/>
      <c r="DQ12" s="684">
        <v>73196</v>
      </c>
      <c r="DR12" s="679"/>
      <c r="DS12" s="679"/>
      <c r="DT12" s="679"/>
      <c r="DU12" s="679"/>
      <c r="DV12" s="679"/>
      <c r="DW12" s="679"/>
      <c r="DX12" s="679"/>
      <c r="DY12" s="679"/>
      <c r="DZ12" s="679"/>
      <c r="EA12" s="679"/>
      <c r="EB12" s="679"/>
      <c r="EC12" s="722"/>
    </row>
    <row r="13" spans="2:143" ht="11.25" customHeight="1" x14ac:dyDescent="0.15">
      <c r="B13" s="675" t="s">
        <v>255</v>
      </c>
      <c r="C13" s="676"/>
      <c r="D13" s="676"/>
      <c r="E13" s="676"/>
      <c r="F13" s="676"/>
      <c r="G13" s="676"/>
      <c r="H13" s="676"/>
      <c r="I13" s="676"/>
      <c r="J13" s="676"/>
      <c r="K13" s="676"/>
      <c r="L13" s="676"/>
      <c r="M13" s="676"/>
      <c r="N13" s="676"/>
      <c r="O13" s="676"/>
      <c r="P13" s="676"/>
      <c r="Q13" s="677"/>
      <c r="R13" s="678" t="s">
        <v>235</v>
      </c>
      <c r="S13" s="679"/>
      <c r="T13" s="679"/>
      <c r="U13" s="679"/>
      <c r="V13" s="679"/>
      <c r="W13" s="679"/>
      <c r="X13" s="679"/>
      <c r="Y13" s="680"/>
      <c r="Z13" s="715" t="s">
        <v>235</v>
      </c>
      <c r="AA13" s="715"/>
      <c r="AB13" s="715"/>
      <c r="AC13" s="715"/>
      <c r="AD13" s="716" t="s">
        <v>137</v>
      </c>
      <c r="AE13" s="716"/>
      <c r="AF13" s="716"/>
      <c r="AG13" s="716"/>
      <c r="AH13" s="716"/>
      <c r="AI13" s="716"/>
      <c r="AJ13" s="716"/>
      <c r="AK13" s="716"/>
      <c r="AL13" s="681" t="s">
        <v>235</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672866</v>
      </c>
      <c r="BH13" s="679"/>
      <c r="BI13" s="679"/>
      <c r="BJ13" s="679"/>
      <c r="BK13" s="679"/>
      <c r="BL13" s="679"/>
      <c r="BM13" s="679"/>
      <c r="BN13" s="680"/>
      <c r="BO13" s="715">
        <v>51.6</v>
      </c>
      <c r="BP13" s="715"/>
      <c r="BQ13" s="715"/>
      <c r="BR13" s="715"/>
      <c r="BS13" s="684" t="s">
        <v>137</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469442</v>
      </c>
      <c r="CS13" s="679"/>
      <c r="CT13" s="679"/>
      <c r="CU13" s="679"/>
      <c r="CV13" s="679"/>
      <c r="CW13" s="679"/>
      <c r="CX13" s="679"/>
      <c r="CY13" s="680"/>
      <c r="CZ13" s="715">
        <v>8.6</v>
      </c>
      <c r="DA13" s="715"/>
      <c r="DB13" s="715"/>
      <c r="DC13" s="715"/>
      <c r="DD13" s="684">
        <v>271267</v>
      </c>
      <c r="DE13" s="679"/>
      <c r="DF13" s="679"/>
      <c r="DG13" s="679"/>
      <c r="DH13" s="679"/>
      <c r="DI13" s="679"/>
      <c r="DJ13" s="679"/>
      <c r="DK13" s="679"/>
      <c r="DL13" s="679"/>
      <c r="DM13" s="679"/>
      <c r="DN13" s="679"/>
      <c r="DO13" s="679"/>
      <c r="DP13" s="680"/>
      <c r="DQ13" s="684">
        <v>234365</v>
      </c>
      <c r="DR13" s="679"/>
      <c r="DS13" s="679"/>
      <c r="DT13" s="679"/>
      <c r="DU13" s="679"/>
      <c r="DV13" s="679"/>
      <c r="DW13" s="679"/>
      <c r="DX13" s="679"/>
      <c r="DY13" s="679"/>
      <c r="DZ13" s="679"/>
      <c r="EA13" s="679"/>
      <c r="EB13" s="679"/>
      <c r="EC13" s="722"/>
    </row>
    <row r="14" spans="2:143" ht="11.25" customHeight="1" x14ac:dyDescent="0.15">
      <c r="B14" s="675" t="s">
        <v>258</v>
      </c>
      <c r="C14" s="676"/>
      <c r="D14" s="676"/>
      <c r="E14" s="676"/>
      <c r="F14" s="676"/>
      <c r="G14" s="676"/>
      <c r="H14" s="676"/>
      <c r="I14" s="676"/>
      <c r="J14" s="676"/>
      <c r="K14" s="676"/>
      <c r="L14" s="676"/>
      <c r="M14" s="676"/>
      <c r="N14" s="676"/>
      <c r="O14" s="676"/>
      <c r="P14" s="676"/>
      <c r="Q14" s="677"/>
      <c r="R14" s="678">
        <v>10960</v>
      </c>
      <c r="S14" s="679"/>
      <c r="T14" s="679"/>
      <c r="U14" s="679"/>
      <c r="V14" s="679"/>
      <c r="W14" s="679"/>
      <c r="X14" s="679"/>
      <c r="Y14" s="680"/>
      <c r="Z14" s="715">
        <v>0.2</v>
      </c>
      <c r="AA14" s="715"/>
      <c r="AB14" s="715"/>
      <c r="AC14" s="715"/>
      <c r="AD14" s="716">
        <v>10960</v>
      </c>
      <c r="AE14" s="716"/>
      <c r="AF14" s="716"/>
      <c r="AG14" s="716"/>
      <c r="AH14" s="716"/>
      <c r="AI14" s="716"/>
      <c r="AJ14" s="716"/>
      <c r="AK14" s="716"/>
      <c r="AL14" s="681">
        <v>0.3</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40618</v>
      </c>
      <c r="BH14" s="679"/>
      <c r="BI14" s="679"/>
      <c r="BJ14" s="679"/>
      <c r="BK14" s="679"/>
      <c r="BL14" s="679"/>
      <c r="BM14" s="679"/>
      <c r="BN14" s="680"/>
      <c r="BO14" s="715">
        <v>3.1</v>
      </c>
      <c r="BP14" s="715"/>
      <c r="BQ14" s="715"/>
      <c r="BR14" s="715"/>
      <c r="BS14" s="684" t="s">
        <v>137</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211736</v>
      </c>
      <c r="CS14" s="679"/>
      <c r="CT14" s="679"/>
      <c r="CU14" s="679"/>
      <c r="CV14" s="679"/>
      <c r="CW14" s="679"/>
      <c r="CX14" s="679"/>
      <c r="CY14" s="680"/>
      <c r="CZ14" s="715">
        <v>3.9</v>
      </c>
      <c r="DA14" s="715"/>
      <c r="DB14" s="715"/>
      <c r="DC14" s="715"/>
      <c r="DD14" s="684">
        <v>7063</v>
      </c>
      <c r="DE14" s="679"/>
      <c r="DF14" s="679"/>
      <c r="DG14" s="679"/>
      <c r="DH14" s="679"/>
      <c r="DI14" s="679"/>
      <c r="DJ14" s="679"/>
      <c r="DK14" s="679"/>
      <c r="DL14" s="679"/>
      <c r="DM14" s="679"/>
      <c r="DN14" s="679"/>
      <c r="DO14" s="679"/>
      <c r="DP14" s="680"/>
      <c r="DQ14" s="684">
        <v>211220</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235</v>
      </c>
      <c r="S15" s="679"/>
      <c r="T15" s="679"/>
      <c r="U15" s="679"/>
      <c r="V15" s="679"/>
      <c r="W15" s="679"/>
      <c r="X15" s="679"/>
      <c r="Y15" s="680"/>
      <c r="Z15" s="715" t="s">
        <v>137</v>
      </c>
      <c r="AA15" s="715"/>
      <c r="AB15" s="715"/>
      <c r="AC15" s="715"/>
      <c r="AD15" s="716" t="s">
        <v>235</v>
      </c>
      <c r="AE15" s="716"/>
      <c r="AF15" s="716"/>
      <c r="AG15" s="716"/>
      <c r="AH15" s="716"/>
      <c r="AI15" s="716"/>
      <c r="AJ15" s="716"/>
      <c r="AK15" s="716"/>
      <c r="AL15" s="681" t="s">
        <v>235</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95598</v>
      </c>
      <c r="BH15" s="679"/>
      <c r="BI15" s="679"/>
      <c r="BJ15" s="679"/>
      <c r="BK15" s="679"/>
      <c r="BL15" s="679"/>
      <c r="BM15" s="679"/>
      <c r="BN15" s="680"/>
      <c r="BO15" s="715">
        <v>7.3</v>
      </c>
      <c r="BP15" s="715"/>
      <c r="BQ15" s="715"/>
      <c r="BR15" s="715"/>
      <c r="BS15" s="684" t="s">
        <v>235</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770460</v>
      </c>
      <c r="CS15" s="679"/>
      <c r="CT15" s="679"/>
      <c r="CU15" s="679"/>
      <c r="CV15" s="679"/>
      <c r="CW15" s="679"/>
      <c r="CX15" s="679"/>
      <c r="CY15" s="680"/>
      <c r="CZ15" s="715">
        <v>14.2</v>
      </c>
      <c r="DA15" s="715"/>
      <c r="DB15" s="715"/>
      <c r="DC15" s="715"/>
      <c r="DD15" s="684">
        <v>224525</v>
      </c>
      <c r="DE15" s="679"/>
      <c r="DF15" s="679"/>
      <c r="DG15" s="679"/>
      <c r="DH15" s="679"/>
      <c r="DI15" s="679"/>
      <c r="DJ15" s="679"/>
      <c r="DK15" s="679"/>
      <c r="DL15" s="679"/>
      <c r="DM15" s="679"/>
      <c r="DN15" s="679"/>
      <c r="DO15" s="679"/>
      <c r="DP15" s="680"/>
      <c r="DQ15" s="684">
        <v>501959</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2843</v>
      </c>
      <c r="S16" s="679"/>
      <c r="T16" s="679"/>
      <c r="U16" s="679"/>
      <c r="V16" s="679"/>
      <c r="W16" s="679"/>
      <c r="X16" s="679"/>
      <c r="Y16" s="680"/>
      <c r="Z16" s="715">
        <v>0.1</v>
      </c>
      <c r="AA16" s="715"/>
      <c r="AB16" s="715"/>
      <c r="AC16" s="715"/>
      <c r="AD16" s="716">
        <v>2843</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137</v>
      </c>
      <c r="BH16" s="679"/>
      <c r="BI16" s="679"/>
      <c r="BJ16" s="679"/>
      <c r="BK16" s="679"/>
      <c r="BL16" s="679"/>
      <c r="BM16" s="679"/>
      <c r="BN16" s="680"/>
      <c r="BO16" s="715" t="s">
        <v>235</v>
      </c>
      <c r="BP16" s="715"/>
      <c r="BQ16" s="715"/>
      <c r="BR16" s="715"/>
      <c r="BS16" s="684" t="s">
        <v>174</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145731</v>
      </c>
      <c r="CS16" s="679"/>
      <c r="CT16" s="679"/>
      <c r="CU16" s="679"/>
      <c r="CV16" s="679"/>
      <c r="CW16" s="679"/>
      <c r="CX16" s="679"/>
      <c r="CY16" s="680"/>
      <c r="CZ16" s="715">
        <v>2.7</v>
      </c>
      <c r="DA16" s="715"/>
      <c r="DB16" s="715"/>
      <c r="DC16" s="715"/>
      <c r="DD16" s="684" t="s">
        <v>137</v>
      </c>
      <c r="DE16" s="679"/>
      <c r="DF16" s="679"/>
      <c r="DG16" s="679"/>
      <c r="DH16" s="679"/>
      <c r="DI16" s="679"/>
      <c r="DJ16" s="679"/>
      <c r="DK16" s="679"/>
      <c r="DL16" s="679"/>
      <c r="DM16" s="679"/>
      <c r="DN16" s="679"/>
      <c r="DO16" s="679"/>
      <c r="DP16" s="680"/>
      <c r="DQ16" s="684">
        <v>41326</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28492</v>
      </c>
      <c r="S17" s="679"/>
      <c r="T17" s="679"/>
      <c r="U17" s="679"/>
      <c r="V17" s="679"/>
      <c r="W17" s="679"/>
      <c r="X17" s="679"/>
      <c r="Y17" s="680"/>
      <c r="Z17" s="715">
        <v>0.5</v>
      </c>
      <c r="AA17" s="715"/>
      <c r="AB17" s="715"/>
      <c r="AC17" s="715"/>
      <c r="AD17" s="716">
        <v>28492</v>
      </c>
      <c r="AE17" s="716"/>
      <c r="AF17" s="716"/>
      <c r="AG17" s="716"/>
      <c r="AH17" s="716"/>
      <c r="AI17" s="716"/>
      <c r="AJ17" s="716"/>
      <c r="AK17" s="716"/>
      <c r="AL17" s="681">
        <v>0.8</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137</v>
      </c>
      <c r="BH17" s="679"/>
      <c r="BI17" s="679"/>
      <c r="BJ17" s="679"/>
      <c r="BK17" s="679"/>
      <c r="BL17" s="679"/>
      <c r="BM17" s="679"/>
      <c r="BN17" s="680"/>
      <c r="BO17" s="715" t="s">
        <v>235</v>
      </c>
      <c r="BP17" s="715"/>
      <c r="BQ17" s="715"/>
      <c r="BR17" s="715"/>
      <c r="BS17" s="684" t="s">
        <v>269</v>
      </c>
      <c r="BT17" s="679"/>
      <c r="BU17" s="679"/>
      <c r="BV17" s="679"/>
      <c r="BW17" s="679"/>
      <c r="BX17" s="679"/>
      <c r="BY17" s="679"/>
      <c r="BZ17" s="679"/>
      <c r="CA17" s="679"/>
      <c r="CB17" s="722"/>
      <c r="CD17" s="711" t="s">
        <v>270</v>
      </c>
      <c r="CE17" s="712"/>
      <c r="CF17" s="712"/>
      <c r="CG17" s="712"/>
      <c r="CH17" s="712"/>
      <c r="CI17" s="712"/>
      <c r="CJ17" s="712"/>
      <c r="CK17" s="712"/>
      <c r="CL17" s="712"/>
      <c r="CM17" s="712"/>
      <c r="CN17" s="712"/>
      <c r="CO17" s="712"/>
      <c r="CP17" s="712"/>
      <c r="CQ17" s="713"/>
      <c r="CR17" s="678">
        <v>719716</v>
      </c>
      <c r="CS17" s="679"/>
      <c r="CT17" s="679"/>
      <c r="CU17" s="679"/>
      <c r="CV17" s="679"/>
      <c r="CW17" s="679"/>
      <c r="CX17" s="679"/>
      <c r="CY17" s="680"/>
      <c r="CZ17" s="715">
        <v>13.2</v>
      </c>
      <c r="DA17" s="715"/>
      <c r="DB17" s="715"/>
      <c r="DC17" s="715"/>
      <c r="DD17" s="684" t="s">
        <v>235</v>
      </c>
      <c r="DE17" s="679"/>
      <c r="DF17" s="679"/>
      <c r="DG17" s="679"/>
      <c r="DH17" s="679"/>
      <c r="DI17" s="679"/>
      <c r="DJ17" s="679"/>
      <c r="DK17" s="679"/>
      <c r="DL17" s="679"/>
      <c r="DM17" s="679"/>
      <c r="DN17" s="679"/>
      <c r="DO17" s="679"/>
      <c r="DP17" s="680"/>
      <c r="DQ17" s="684">
        <v>703733</v>
      </c>
      <c r="DR17" s="679"/>
      <c r="DS17" s="679"/>
      <c r="DT17" s="679"/>
      <c r="DU17" s="679"/>
      <c r="DV17" s="679"/>
      <c r="DW17" s="679"/>
      <c r="DX17" s="679"/>
      <c r="DY17" s="679"/>
      <c r="DZ17" s="679"/>
      <c r="EA17" s="679"/>
      <c r="EB17" s="679"/>
      <c r="EC17" s="722"/>
    </row>
    <row r="18" spans="2:133" ht="11.25" customHeight="1" x14ac:dyDescent="0.15">
      <c r="B18" s="675" t="s">
        <v>271</v>
      </c>
      <c r="C18" s="676"/>
      <c r="D18" s="676"/>
      <c r="E18" s="676"/>
      <c r="F18" s="676"/>
      <c r="G18" s="676"/>
      <c r="H18" s="676"/>
      <c r="I18" s="676"/>
      <c r="J18" s="676"/>
      <c r="K18" s="676"/>
      <c r="L18" s="676"/>
      <c r="M18" s="676"/>
      <c r="N18" s="676"/>
      <c r="O18" s="676"/>
      <c r="P18" s="676"/>
      <c r="Q18" s="677"/>
      <c r="R18" s="678">
        <v>6536</v>
      </c>
      <c r="S18" s="679"/>
      <c r="T18" s="679"/>
      <c r="U18" s="679"/>
      <c r="V18" s="679"/>
      <c r="W18" s="679"/>
      <c r="X18" s="679"/>
      <c r="Y18" s="680"/>
      <c r="Z18" s="715">
        <v>0.1</v>
      </c>
      <c r="AA18" s="715"/>
      <c r="AB18" s="715"/>
      <c r="AC18" s="715"/>
      <c r="AD18" s="716">
        <v>6536</v>
      </c>
      <c r="AE18" s="716"/>
      <c r="AF18" s="716"/>
      <c r="AG18" s="716"/>
      <c r="AH18" s="716"/>
      <c r="AI18" s="716"/>
      <c r="AJ18" s="716"/>
      <c r="AK18" s="716"/>
      <c r="AL18" s="681">
        <v>0.2</v>
      </c>
      <c r="AM18" s="682"/>
      <c r="AN18" s="682"/>
      <c r="AO18" s="717"/>
      <c r="AP18" s="675" t="s">
        <v>272</v>
      </c>
      <c r="AQ18" s="676"/>
      <c r="AR18" s="676"/>
      <c r="AS18" s="676"/>
      <c r="AT18" s="676"/>
      <c r="AU18" s="676"/>
      <c r="AV18" s="676"/>
      <c r="AW18" s="676"/>
      <c r="AX18" s="676"/>
      <c r="AY18" s="676"/>
      <c r="AZ18" s="676"/>
      <c r="BA18" s="676"/>
      <c r="BB18" s="676"/>
      <c r="BC18" s="676"/>
      <c r="BD18" s="676"/>
      <c r="BE18" s="676"/>
      <c r="BF18" s="677"/>
      <c r="BG18" s="678" t="s">
        <v>137</v>
      </c>
      <c r="BH18" s="679"/>
      <c r="BI18" s="679"/>
      <c r="BJ18" s="679"/>
      <c r="BK18" s="679"/>
      <c r="BL18" s="679"/>
      <c r="BM18" s="679"/>
      <c r="BN18" s="680"/>
      <c r="BO18" s="715" t="s">
        <v>137</v>
      </c>
      <c r="BP18" s="715"/>
      <c r="BQ18" s="715"/>
      <c r="BR18" s="715"/>
      <c r="BS18" s="684" t="s">
        <v>235</v>
      </c>
      <c r="BT18" s="679"/>
      <c r="BU18" s="679"/>
      <c r="BV18" s="679"/>
      <c r="BW18" s="679"/>
      <c r="BX18" s="679"/>
      <c r="BY18" s="679"/>
      <c r="BZ18" s="679"/>
      <c r="CA18" s="679"/>
      <c r="CB18" s="722"/>
      <c r="CD18" s="711" t="s">
        <v>273</v>
      </c>
      <c r="CE18" s="712"/>
      <c r="CF18" s="712"/>
      <c r="CG18" s="712"/>
      <c r="CH18" s="712"/>
      <c r="CI18" s="712"/>
      <c r="CJ18" s="712"/>
      <c r="CK18" s="712"/>
      <c r="CL18" s="712"/>
      <c r="CM18" s="712"/>
      <c r="CN18" s="712"/>
      <c r="CO18" s="712"/>
      <c r="CP18" s="712"/>
      <c r="CQ18" s="713"/>
      <c r="CR18" s="678" t="s">
        <v>235</v>
      </c>
      <c r="CS18" s="679"/>
      <c r="CT18" s="679"/>
      <c r="CU18" s="679"/>
      <c r="CV18" s="679"/>
      <c r="CW18" s="679"/>
      <c r="CX18" s="679"/>
      <c r="CY18" s="680"/>
      <c r="CZ18" s="715" t="s">
        <v>235</v>
      </c>
      <c r="DA18" s="715"/>
      <c r="DB18" s="715"/>
      <c r="DC18" s="715"/>
      <c r="DD18" s="684" t="s">
        <v>235</v>
      </c>
      <c r="DE18" s="679"/>
      <c r="DF18" s="679"/>
      <c r="DG18" s="679"/>
      <c r="DH18" s="679"/>
      <c r="DI18" s="679"/>
      <c r="DJ18" s="679"/>
      <c r="DK18" s="679"/>
      <c r="DL18" s="679"/>
      <c r="DM18" s="679"/>
      <c r="DN18" s="679"/>
      <c r="DO18" s="679"/>
      <c r="DP18" s="680"/>
      <c r="DQ18" s="684" t="s">
        <v>235</v>
      </c>
      <c r="DR18" s="679"/>
      <c r="DS18" s="679"/>
      <c r="DT18" s="679"/>
      <c r="DU18" s="679"/>
      <c r="DV18" s="679"/>
      <c r="DW18" s="679"/>
      <c r="DX18" s="679"/>
      <c r="DY18" s="679"/>
      <c r="DZ18" s="679"/>
      <c r="EA18" s="679"/>
      <c r="EB18" s="679"/>
      <c r="EC18" s="722"/>
    </row>
    <row r="19" spans="2:133" ht="11.25" customHeight="1" x14ac:dyDescent="0.15">
      <c r="B19" s="675" t="s">
        <v>274</v>
      </c>
      <c r="C19" s="676"/>
      <c r="D19" s="676"/>
      <c r="E19" s="676"/>
      <c r="F19" s="676"/>
      <c r="G19" s="676"/>
      <c r="H19" s="676"/>
      <c r="I19" s="676"/>
      <c r="J19" s="676"/>
      <c r="K19" s="676"/>
      <c r="L19" s="676"/>
      <c r="M19" s="676"/>
      <c r="N19" s="676"/>
      <c r="O19" s="676"/>
      <c r="P19" s="676"/>
      <c r="Q19" s="677"/>
      <c r="R19" s="678">
        <v>1473</v>
      </c>
      <c r="S19" s="679"/>
      <c r="T19" s="679"/>
      <c r="U19" s="679"/>
      <c r="V19" s="679"/>
      <c r="W19" s="679"/>
      <c r="X19" s="679"/>
      <c r="Y19" s="680"/>
      <c r="Z19" s="715">
        <v>0</v>
      </c>
      <c r="AA19" s="715"/>
      <c r="AB19" s="715"/>
      <c r="AC19" s="715"/>
      <c r="AD19" s="716">
        <v>1473</v>
      </c>
      <c r="AE19" s="716"/>
      <c r="AF19" s="716"/>
      <c r="AG19" s="716"/>
      <c r="AH19" s="716"/>
      <c r="AI19" s="716"/>
      <c r="AJ19" s="716"/>
      <c r="AK19" s="716"/>
      <c r="AL19" s="681">
        <v>0</v>
      </c>
      <c r="AM19" s="682"/>
      <c r="AN19" s="682"/>
      <c r="AO19" s="717"/>
      <c r="AP19" s="675" t="s">
        <v>275</v>
      </c>
      <c r="AQ19" s="676"/>
      <c r="AR19" s="676"/>
      <c r="AS19" s="676"/>
      <c r="AT19" s="676"/>
      <c r="AU19" s="676"/>
      <c r="AV19" s="676"/>
      <c r="AW19" s="676"/>
      <c r="AX19" s="676"/>
      <c r="AY19" s="676"/>
      <c r="AZ19" s="676"/>
      <c r="BA19" s="676"/>
      <c r="BB19" s="676"/>
      <c r="BC19" s="676"/>
      <c r="BD19" s="676"/>
      <c r="BE19" s="676"/>
      <c r="BF19" s="677"/>
      <c r="BG19" s="678">
        <v>1525</v>
      </c>
      <c r="BH19" s="679"/>
      <c r="BI19" s="679"/>
      <c r="BJ19" s="679"/>
      <c r="BK19" s="679"/>
      <c r="BL19" s="679"/>
      <c r="BM19" s="679"/>
      <c r="BN19" s="680"/>
      <c r="BO19" s="715">
        <v>0.1</v>
      </c>
      <c r="BP19" s="715"/>
      <c r="BQ19" s="715"/>
      <c r="BR19" s="715"/>
      <c r="BS19" s="684" t="s">
        <v>137</v>
      </c>
      <c r="BT19" s="679"/>
      <c r="BU19" s="679"/>
      <c r="BV19" s="679"/>
      <c r="BW19" s="679"/>
      <c r="BX19" s="679"/>
      <c r="BY19" s="679"/>
      <c r="BZ19" s="679"/>
      <c r="CA19" s="679"/>
      <c r="CB19" s="722"/>
      <c r="CD19" s="711" t="s">
        <v>276</v>
      </c>
      <c r="CE19" s="712"/>
      <c r="CF19" s="712"/>
      <c r="CG19" s="712"/>
      <c r="CH19" s="712"/>
      <c r="CI19" s="712"/>
      <c r="CJ19" s="712"/>
      <c r="CK19" s="712"/>
      <c r="CL19" s="712"/>
      <c r="CM19" s="712"/>
      <c r="CN19" s="712"/>
      <c r="CO19" s="712"/>
      <c r="CP19" s="712"/>
      <c r="CQ19" s="713"/>
      <c r="CR19" s="678" t="s">
        <v>137</v>
      </c>
      <c r="CS19" s="679"/>
      <c r="CT19" s="679"/>
      <c r="CU19" s="679"/>
      <c r="CV19" s="679"/>
      <c r="CW19" s="679"/>
      <c r="CX19" s="679"/>
      <c r="CY19" s="680"/>
      <c r="CZ19" s="715" t="s">
        <v>137</v>
      </c>
      <c r="DA19" s="715"/>
      <c r="DB19" s="715"/>
      <c r="DC19" s="715"/>
      <c r="DD19" s="684" t="s">
        <v>235</v>
      </c>
      <c r="DE19" s="679"/>
      <c r="DF19" s="679"/>
      <c r="DG19" s="679"/>
      <c r="DH19" s="679"/>
      <c r="DI19" s="679"/>
      <c r="DJ19" s="679"/>
      <c r="DK19" s="679"/>
      <c r="DL19" s="679"/>
      <c r="DM19" s="679"/>
      <c r="DN19" s="679"/>
      <c r="DO19" s="679"/>
      <c r="DP19" s="680"/>
      <c r="DQ19" s="684" t="s">
        <v>235</v>
      </c>
      <c r="DR19" s="679"/>
      <c r="DS19" s="679"/>
      <c r="DT19" s="679"/>
      <c r="DU19" s="679"/>
      <c r="DV19" s="679"/>
      <c r="DW19" s="679"/>
      <c r="DX19" s="679"/>
      <c r="DY19" s="679"/>
      <c r="DZ19" s="679"/>
      <c r="EA19" s="679"/>
      <c r="EB19" s="679"/>
      <c r="EC19" s="722"/>
    </row>
    <row r="20" spans="2:133" ht="11.25" customHeight="1" x14ac:dyDescent="0.15">
      <c r="B20" s="675" t="s">
        <v>277</v>
      </c>
      <c r="C20" s="676"/>
      <c r="D20" s="676"/>
      <c r="E20" s="676"/>
      <c r="F20" s="676"/>
      <c r="G20" s="676"/>
      <c r="H20" s="676"/>
      <c r="I20" s="676"/>
      <c r="J20" s="676"/>
      <c r="K20" s="676"/>
      <c r="L20" s="676"/>
      <c r="M20" s="676"/>
      <c r="N20" s="676"/>
      <c r="O20" s="676"/>
      <c r="P20" s="676"/>
      <c r="Q20" s="677"/>
      <c r="R20" s="678">
        <v>241</v>
      </c>
      <c r="S20" s="679"/>
      <c r="T20" s="679"/>
      <c r="U20" s="679"/>
      <c r="V20" s="679"/>
      <c r="W20" s="679"/>
      <c r="X20" s="679"/>
      <c r="Y20" s="680"/>
      <c r="Z20" s="715">
        <v>0</v>
      </c>
      <c r="AA20" s="715"/>
      <c r="AB20" s="715"/>
      <c r="AC20" s="715"/>
      <c r="AD20" s="716">
        <v>241</v>
      </c>
      <c r="AE20" s="716"/>
      <c r="AF20" s="716"/>
      <c r="AG20" s="716"/>
      <c r="AH20" s="716"/>
      <c r="AI20" s="716"/>
      <c r="AJ20" s="716"/>
      <c r="AK20" s="716"/>
      <c r="AL20" s="681">
        <v>0</v>
      </c>
      <c r="AM20" s="682"/>
      <c r="AN20" s="682"/>
      <c r="AO20" s="717"/>
      <c r="AP20" s="675" t="s">
        <v>278</v>
      </c>
      <c r="AQ20" s="676"/>
      <c r="AR20" s="676"/>
      <c r="AS20" s="676"/>
      <c r="AT20" s="676"/>
      <c r="AU20" s="676"/>
      <c r="AV20" s="676"/>
      <c r="AW20" s="676"/>
      <c r="AX20" s="676"/>
      <c r="AY20" s="676"/>
      <c r="AZ20" s="676"/>
      <c r="BA20" s="676"/>
      <c r="BB20" s="676"/>
      <c r="BC20" s="676"/>
      <c r="BD20" s="676"/>
      <c r="BE20" s="676"/>
      <c r="BF20" s="677"/>
      <c r="BG20" s="678">
        <v>1525</v>
      </c>
      <c r="BH20" s="679"/>
      <c r="BI20" s="679"/>
      <c r="BJ20" s="679"/>
      <c r="BK20" s="679"/>
      <c r="BL20" s="679"/>
      <c r="BM20" s="679"/>
      <c r="BN20" s="680"/>
      <c r="BO20" s="715">
        <v>0.1</v>
      </c>
      <c r="BP20" s="715"/>
      <c r="BQ20" s="715"/>
      <c r="BR20" s="715"/>
      <c r="BS20" s="684" t="s">
        <v>137</v>
      </c>
      <c r="BT20" s="679"/>
      <c r="BU20" s="679"/>
      <c r="BV20" s="679"/>
      <c r="BW20" s="679"/>
      <c r="BX20" s="679"/>
      <c r="BY20" s="679"/>
      <c r="BZ20" s="679"/>
      <c r="CA20" s="679"/>
      <c r="CB20" s="722"/>
      <c r="CD20" s="711" t="s">
        <v>279</v>
      </c>
      <c r="CE20" s="712"/>
      <c r="CF20" s="712"/>
      <c r="CG20" s="712"/>
      <c r="CH20" s="712"/>
      <c r="CI20" s="712"/>
      <c r="CJ20" s="712"/>
      <c r="CK20" s="712"/>
      <c r="CL20" s="712"/>
      <c r="CM20" s="712"/>
      <c r="CN20" s="712"/>
      <c r="CO20" s="712"/>
      <c r="CP20" s="712"/>
      <c r="CQ20" s="713"/>
      <c r="CR20" s="678">
        <v>5435622</v>
      </c>
      <c r="CS20" s="679"/>
      <c r="CT20" s="679"/>
      <c r="CU20" s="679"/>
      <c r="CV20" s="679"/>
      <c r="CW20" s="679"/>
      <c r="CX20" s="679"/>
      <c r="CY20" s="680"/>
      <c r="CZ20" s="715">
        <v>100</v>
      </c>
      <c r="DA20" s="715"/>
      <c r="DB20" s="715"/>
      <c r="DC20" s="715"/>
      <c r="DD20" s="684">
        <v>565528</v>
      </c>
      <c r="DE20" s="679"/>
      <c r="DF20" s="679"/>
      <c r="DG20" s="679"/>
      <c r="DH20" s="679"/>
      <c r="DI20" s="679"/>
      <c r="DJ20" s="679"/>
      <c r="DK20" s="679"/>
      <c r="DL20" s="679"/>
      <c r="DM20" s="679"/>
      <c r="DN20" s="679"/>
      <c r="DO20" s="679"/>
      <c r="DP20" s="680"/>
      <c r="DQ20" s="684">
        <v>4014731</v>
      </c>
      <c r="DR20" s="679"/>
      <c r="DS20" s="679"/>
      <c r="DT20" s="679"/>
      <c r="DU20" s="679"/>
      <c r="DV20" s="679"/>
      <c r="DW20" s="679"/>
      <c r="DX20" s="679"/>
      <c r="DY20" s="679"/>
      <c r="DZ20" s="679"/>
      <c r="EA20" s="679"/>
      <c r="EB20" s="679"/>
      <c r="EC20" s="722"/>
    </row>
    <row r="21" spans="2:133" ht="11.25" customHeight="1" x14ac:dyDescent="0.15">
      <c r="B21" s="675" t="s">
        <v>280</v>
      </c>
      <c r="C21" s="676"/>
      <c r="D21" s="676"/>
      <c r="E21" s="676"/>
      <c r="F21" s="676"/>
      <c r="G21" s="676"/>
      <c r="H21" s="676"/>
      <c r="I21" s="676"/>
      <c r="J21" s="676"/>
      <c r="K21" s="676"/>
      <c r="L21" s="676"/>
      <c r="M21" s="676"/>
      <c r="N21" s="676"/>
      <c r="O21" s="676"/>
      <c r="P21" s="676"/>
      <c r="Q21" s="677"/>
      <c r="R21" s="678">
        <v>20242</v>
      </c>
      <c r="S21" s="679"/>
      <c r="T21" s="679"/>
      <c r="U21" s="679"/>
      <c r="V21" s="679"/>
      <c r="W21" s="679"/>
      <c r="X21" s="679"/>
      <c r="Y21" s="680"/>
      <c r="Z21" s="715">
        <v>0.4</v>
      </c>
      <c r="AA21" s="715"/>
      <c r="AB21" s="715"/>
      <c r="AC21" s="715"/>
      <c r="AD21" s="716">
        <v>20242</v>
      </c>
      <c r="AE21" s="716"/>
      <c r="AF21" s="716"/>
      <c r="AG21" s="716"/>
      <c r="AH21" s="716"/>
      <c r="AI21" s="716"/>
      <c r="AJ21" s="716"/>
      <c r="AK21" s="716"/>
      <c r="AL21" s="681">
        <v>0.6</v>
      </c>
      <c r="AM21" s="682"/>
      <c r="AN21" s="682"/>
      <c r="AO21" s="717"/>
      <c r="AP21" s="772" t="s">
        <v>281</v>
      </c>
      <c r="AQ21" s="780"/>
      <c r="AR21" s="780"/>
      <c r="AS21" s="780"/>
      <c r="AT21" s="780"/>
      <c r="AU21" s="780"/>
      <c r="AV21" s="780"/>
      <c r="AW21" s="780"/>
      <c r="AX21" s="780"/>
      <c r="AY21" s="780"/>
      <c r="AZ21" s="780"/>
      <c r="BA21" s="780"/>
      <c r="BB21" s="780"/>
      <c r="BC21" s="780"/>
      <c r="BD21" s="780"/>
      <c r="BE21" s="780"/>
      <c r="BF21" s="774"/>
      <c r="BG21" s="678">
        <v>1525</v>
      </c>
      <c r="BH21" s="679"/>
      <c r="BI21" s="679"/>
      <c r="BJ21" s="679"/>
      <c r="BK21" s="679"/>
      <c r="BL21" s="679"/>
      <c r="BM21" s="679"/>
      <c r="BN21" s="680"/>
      <c r="BO21" s="715">
        <v>0.1</v>
      </c>
      <c r="BP21" s="715"/>
      <c r="BQ21" s="715"/>
      <c r="BR21" s="715"/>
      <c r="BS21" s="684" t="s">
        <v>137</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282</v>
      </c>
      <c r="C22" s="676"/>
      <c r="D22" s="676"/>
      <c r="E22" s="676"/>
      <c r="F22" s="676"/>
      <c r="G22" s="676"/>
      <c r="H22" s="676"/>
      <c r="I22" s="676"/>
      <c r="J22" s="676"/>
      <c r="K22" s="676"/>
      <c r="L22" s="676"/>
      <c r="M22" s="676"/>
      <c r="N22" s="676"/>
      <c r="O22" s="676"/>
      <c r="P22" s="676"/>
      <c r="Q22" s="677"/>
      <c r="R22" s="678">
        <v>2014314</v>
      </c>
      <c r="S22" s="679"/>
      <c r="T22" s="679"/>
      <c r="U22" s="679"/>
      <c r="V22" s="679"/>
      <c r="W22" s="679"/>
      <c r="X22" s="679"/>
      <c r="Y22" s="680"/>
      <c r="Z22" s="715">
        <v>35.9</v>
      </c>
      <c r="AA22" s="715"/>
      <c r="AB22" s="715"/>
      <c r="AC22" s="715"/>
      <c r="AD22" s="716">
        <v>1767367</v>
      </c>
      <c r="AE22" s="716"/>
      <c r="AF22" s="716"/>
      <c r="AG22" s="716"/>
      <c r="AH22" s="716"/>
      <c r="AI22" s="716"/>
      <c r="AJ22" s="716"/>
      <c r="AK22" s="716"/>
      <c r="AL22" s="681">
        <v>51.7</v>
      </c>
      <c r="AM22" s="682"/>
      <c r="AN22" s="682"/>
      <c r="AO22" s="717"/>
      <c r="AP22" s="772" t="s">
        <v>283</v>
      </c>
      <c r="AQ22" s="780"/>
      <c r="AR22" s="780"/>
      <c r="AS22" s="780"/>
      <c r="AT22" s="780"/>
      <c r="AU22" s="780"/>
      <c r="AV22" s="780"/>
      <c r="AW22" s="780"/>
      <c r="AX22" s="780"/>
      <c r="AY22" s="780"/>
      <c r="AZ22" s="780"/>
      <c r="BA22" s="780"/>
      <c r="BB22" s="780"/>
      <c r="BC22" s="780"/>
      <c r="BD22" s="780"/>
      <c r="BE22" s="780"/>
      <c r="BF22" s="774"/>
      <c r="BG22" s="678" t="s">
        <v>235</v>
      </c>
      <c r="BH22" s="679"/>
      <c r="BI22" s="679"/>
      <c r="BJ22" s="679"/>
      <c r="BK22" s="679"/>
      <c r="BL22" s="679"/>
      <c r="BM22" s="679"/>
      <c r="BN22" s="680"/>
      <c r="BO22" s="715" t="s">
        <v>137</v>
      </c>
      <c r="BP22" s="715"/>
      <c r="BQ22" s="715"/>
      <c r="BR22" s="715"/>
      <c r="BS22" s="684" t="s">
        <v>235</v>
      </c>
      <c r="BT22" s="679"/>
      <c r="BU22" s="679"/>
      <c r="BV22" s="679"/>
      <c r="BW22" s="679"/>
      <c r="BX22" s="679"/>
      <c r="BY22" s="679"/>
      <c r="BZ22" s="679"/>
      <c r="CA22" s="679"/>
      <c r="CB22" s="722"/>
      <c r="CD22" s="782" t="s">
        <v>284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285</v>
      </c>
      <c r="C23" s="676"/>
      <c r="D23" s="676"/>
      <c r="E23" s="676"/>
      <c r="F23" s="676"/>
      <c r="G23" s="676"/>
      <c r="H23" s="676"/>
      <c r="I23" s="676"/>
      <c r="J23" s="676"/>
      <c r="K23" s="676"/>
      <c r="L23" s="676"/>
      <c r="M23" s="676"/>
      <c r="N23" s="676"/>
      <c r="O23" s="676"/>
      <c r="P23" s="676"/>
      <c r="Q23" s="677"/>
      <c r="R23" s="678">
        <v>1767367</v>
      </c>
      <c r="S23" s="679"/>
      <c r="T23" s="679"/>
      <c r="U23" s="679"/>
      <c r="V23" s="679"/>
      <c r="W23" s="679"/>
      <c r="X23" s="679"/>
      <c r="Y23" s="680"/>
      <c r="Z23" s="715">
        <v>31.5</v>
      </c>
      <c r="AA23" s="715"/>
      <c r="AB23" s="715"/>
      <c r="AC23" s="715"/>
      <c r="AD23" s="716">
        <v>1767367</v>
      </c>
      <c r="AE23" s="716"/>
      <c r="AF23" s="716"/>
      <c r="AG23" s="716"/>
      <c r="AH23" s="716"/>
      <c r="AI23" s="716"/>
      <c r="AJ23" s="716"/>
      <c r="AK23" s="716"/>
      <c r="AL23" s="681">
        <v>51.7</v>
      </c>
      <c r="AM23" s="682"/>
      <c r="AN23" s="682"/>
      <c r="AO23" s="717"/>
      <c r="AP23" s="772" t="s">
        <v>286</v>
      </c>
      <c r="AQ23" s="780"/>
      <c r="AR23" s="780"/>
      <c r="AS23" s="780"/>
      <c r="AT23" s="780"/>
      <c r="AU23" s="780"/>
      <c r="AV23" s="780"/>
      <c r="AW23" s="780"/>
      <c r="AX23" s="780"/>
      <c r="AY23" s="780"/>
      <c r="AZ23" s="780"/>
      <c r="BA23" s="780"/>
      <c r="BB23" s="780"/>
      <c r="BC23" s="780"/>
      <c r="BD23" s="780"/>
      <c r="BE23" s="780"/>
      <c r="BF23" s="774"/>
      <c r="BG23" s="678" t="s">
        <v>235</v>
      </c>
      <c r="BH23" s="679"/>
      <c r="BI23" s="679"/>
      <c r="BJ23" s="679"/>
      <c r="BK23" s="679"/>
      <c r="BL23" s="679"/>
      <c r="BM23" s="679"/>
      <c r="BN23" s="680"/>
      <c r="BO23" s="715" t="s">
        <v>235</v>
      </c>
      <c r="BP23" s="715"/>
      <c r="BQ23" s="715"/>
      <c r="BR23" s="715"/>
      <c r="BS23" s="684" t="s">
        <v>137</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287</v>
      </c>
      <c r="CS23" s="783"/>
      <c r="CT23" s="783"/>
      <c r="CU23" s="783"/>
      <c r="CV23" s="783"/>
      <c r="CW23" s="783"/>
      <c r="CX23" s="783"/>
      <c r="CY23" s="784"/>
      <c r="CZ23" s="782" t="s">
        <v>288</v>
      </c>
      <c r="DA23" s="783"/>
      <c r="DB23" s="783"/>
      <c r="DC23" s="784"/>
      <c r="DD23" s="782" t="s">
        <v>289</v>
      </c>
      <c r="DE23" s="783"/>
      <c r="DF23" s="783"/>
      <c r="DG23" s="783"/>
      <c r="DH23" s="783"/>
      <c r="DI23" s="783"/>
      <c r="DJ23" s="783"/>
      <c r="DK23" s="784"/>
      <c r="DL23" s="791" t="s">
        <v>290</v>
      </c>
      <c r="DM23" s="792"/>
      <c r="DN23" s="792"/>
      <c r="DO23" s="792"/>
      <c r="DP23" s="792"/>
      <c r="DQ23" s="792"/>
      <c r="DR23" s="792"/>
      <c r="DS23" s="792"/>
      <c r="DT23" s="792"/>
      <c r="DU23" s="792"/>
      <c r="DV23" s="793"/>
      <c r="DW23" s="782" t="s">
        <v>291</v>
      </c>
      <c r="DX23" s="783"/>
      <c r="DY23" s="783"/>
      <c r="DZ23" s="783"/>
      <c r="EA23" s="783"/>
      <c r="EB23" s="783"/>
      <c r="EC23" s="784"/>
    </row>
    <row r="24" spans="2:133" ht="11.25" customHeight="1" x14ac:dyDescent="0.15">
      <c r="B24" s="675" t="s">
        <v>292</v>
      </c>
      <c r="C24" s="676"/>
      <c r="D24" s="676"/>
      <c r="E24" s="676"/>
      <c r="F24" s="676"/>
      <c r="G24" s="676"/>
      <c r="H24" s="676"/>
      <c r="I24" s="676"/>
      <c r="J24" s="676"/>
      <c r="K24" s="676"/>
      <c r="L24" s="676"/>
      <c r="M24" s="676"/>
      <c r="N24" s="676"/>
      <c r="O24" s="676"/>
      <c r="P24" s="676"/>
      <c r="Q24" s="677"/>
      <c r="R24" s="678">
        <v>197466</v>
      </c>
      <c r="S24" s="679"/>
      <c r="T24" s="679"/>
      <c r="U24" s="679"/>
      <c r="V24" s="679"/>
      <c r="W24" s="679"/>
      <c r="X24" s="679"/>
      <c r="Y24" s="680"/>
      <c r="Z24" s="715">
        <v>3.5</v>
      </c>
      <c r="AA24" s="715"/>
      <c r="AB24" s="715"/>
      <c r="AC24" s="715"/>
      <c r="AD24" s="716" t="s">
        <v>269</v>
      </c>
      <c r="AE24" s="716"/>
      <c r="AF24" s="716"/>
      <c r="AG24" s="716"/>
      <c r="AH24" s="716"/>
      <c r="AI24" s="716"/>
      <c r="AJ24" s="716"/>
      <c r="AK24" s="716"/>
      <c r="AL24" s="681" t="s">
        <v>137</v>
      </c>
      <c r="AM24" s="682"/>
      <c r="AN24" s="682"/>
      <c r="AO24" s="717"/>
      <c r="AP24" s="772" t="s">
        <v>293</v>
      </c>
      <c r="AQ24" s="780"/>
      <c r="AR24" s="780"/>
      <c r="AS24" s="780"/>
      <c r="AT24" s="780"/>
      <c r="AU24" s="780"/>
      <c r="AV24" s="780"/>
      <c r="AW24" s="780"/>
      <c r="AX24" s="780"/>
      <c r="AY24" s="780"/>
      <c r="AZ24" s="780"/>
      <c r="BA24" s="780"/>
      <c r="BB24" s="780"/>
      <c r="BC24" s="780"/>
      <c r="BD24" s="780"/>
      <c r="BE24" s="780"/>
      <c r="BF24" s="774"/>
      <c r="BG24" s="678" t="s">
        <v>137</v>
      </c>
      <c r="BH24" s="679"/>
      <c r="BI24" s="679"/>
      <c r="BJ24" s="679"/>
      <c r="BK24" s="679"/>
      <c r="BL24" s="679"/>
      <c r="BM24" s="679"/>
      <c r="BN24" s="680"/>
      <c r="BO24" s="715" t="s">
        <v>235</v>
      </c>
      <c r="BP24" s="715"/>
      <c r="BQ24" s="715"/>
      <c r="BR24" s="715"/>
      <c r="BS24" s="684" t="s">
        <v>235</v>
      </c>
      <c r="BT24" s="679"/>
      <c r="BU24" s="679"/>
      <c r="BV24" s="679"/>
      <c r="BW24" s="679"/>
      <c r="BX24" s="679"/>
      <c r="BY24" s="679"/>
      <c r="BZ24" s="679"/>
      <c r="CA24" s="679"/>
      <c r="CB24" s="722"/>
      <c r="CD24" s="736" t="s">
        <v>294</v>
      </c>
      <c r="CE24" s="737"/>
      <c r="CF24" s="737"/>
      <c r="CG24" s="737"/>
      <c r="CH24" s="737"/>
      <c r="CI24" s="737"/>
      <c r="CJ24" s="737"/>
      <c r="CK24" s="737"/>
      <c r="CL24" s="737"/>
      <c r="CM24" s="737"/>
      <c r="CN24" s="737"/>
      <c r="CO24" s="737"/>
      <c r="CP24" s="737"/>
      <c r="CQ24" s="738"/>
      <c r="CR24" s="733">
        <v>2421411</v>
      </c>
      <c r="CS24" s="734"/>
      <c r="CT24" s="734"/>
      <c r="CU24" s="734"/>
      <c r="CV24" s="734"/>
      <c r="CW24" s="734"/>
      <c r="CX24" s="734"/>
      <c r="CY24" s="777"/>
      <c r="CZ24" s="778">
        <v>44.5</v>
      </c>
      <c r="DA24" s="749"/>
      <c r="DB24" s="749"/>
      <c r="DC24" s="781"/>
      <c r="DD24" s="776">
        <v>1994271</v>
      </c>
      <c r="DE24" s="734"/>
      <c r="DF24" s="734"/>
      <c r="DG24" s="734"/>
      <c r="DH24" s="734"/>
      <c r="DI24" s="734"/>
      <c r="DJ24" s="734"/>
      <c r="DK24" s="777"/>
      <c r="DL24" s="776">
        <v>1994271</v>
      </c>
      <c r="DM24" s="734"/>
      <c r="DN24" s="734"/>
      <c r="DO24" s="734"/>
      <c r="DP24" s="734"/>
      <c r="DQ24" s="734"/>
      <c r="DR24" s="734"/>
      <c r="DS24" s="734"/>
      <c r="DT24" s="734"/>
      <c r="DU24" s="734"/>
      <c r="DV24" s="777"/>
      <c r="DW24" s="778">
        <v>55.9</v>
      </c>
      <c r="DX24" s="749"/>
      <c r="DY24" s="749"/>
      <c r="DZ24" s="749"/>
      <c r="EA24" s="749"/>
      <c r="EB24" s="749"/>
      <c r="EC24" s="779"/>
    </row>
    <row r="25" spans="2:133" ht="11.25" customHeight="1" x14ac:dyDescent="0.15">
      <c r="B25" s="675" t="s">
        <v>295</v>
      </c>
      <c r="C25" s="676"/>
      <c r="D25" s="676"/>
      <c r="E25" s="676"/>
      <c r="F25" s="676"/>
      <c r="G25" s="676"/>
      <c r="H25" s="676"/>
      <c r="I25" s="676"/>
      <c r="J25" s="676"/>
      <c r="K25" s="676"/>
      <c r="L25" s="676"/>
      <c r="M25" s="676"/>
      <c r="N25" s="676"/>
      <c r="O25" s="676"/>
      <c r="P25" s="676"/>
      <c r="Q25" s="677"/>
      <c r="R25" s="678">
        <v>49481</v>
      </c>
      <c r="S25" s="679"/>
      <c r="T25" s="679"/>
      <c r="U25" s="679"/>
      <c r="V25" s="679"/>
      <c r="W25" s="679"/>
      <c r="X25" s="679"/>
      <c r="Y25" s="680"/>
      <c r="Z25" s="715">
        <v>0.9</v>
      </c>
      <c r="AA25" s="715"/>
      <c r="AB25" s="715"/>
      <c r="AC25" s="715"/>
      <c r="AD25" s="716" t="s">
        <v>137</v>
      </c>
      <c r="AE25" s="716"/>
      <c r="AF25" s="716"/>
      <c r="AG25" s="716"/>
      <c r="AH25" s="716"/>
      <c r="AI25" s="716"/>
      <c r="AJ25" s="716"/>
      <c r="AK25" s="716"/>
      <c r="AL25" s="681" t="s">
        <v>235</v>
      </c>
      <c r="AM25" s="682"/>
      <c r="AN25" s="682"/>
      <c r="AO25" s="717"/>
      <c r="AP25" s="772" t="s">
        <v>296</v>
      </c>
      <c r="AQ25" s="780"/>
      <c r="AR25" s="780"/>
      <c r="AS25" s="780"/>
      <c r="AT25" s="780"/>
      <c r="AU25" s="780"/>
      <c r="AV25" s="780"/>
      <c r="AW25" s="780"/>
      <c r="AX25" s="780"/>
      <c r="AY25" s="780"/>
      <c r="AZ25" s="780"/>
      <c r="BA25" s="780"/>
      <c r="BB25" s="780"/>
      <c r="BC25" s="780"/>
      <c r="BD25" s="780"/>
      <c r="BE25" s="780"/>
      <c r="BF25" s="774"/>
      <c r="BG25" s="678" t="s">
        <v>235</v>
      </c>
      <c r="BH25" s="679"/>
      <c r="BI25" s="679"/>
      <c r="BJ25" s="679"/>
      <c r="BK25" s="679"/>
      <c r="BL25" s="679"/>
      <c r="BM25" s="679"/>
      <c r="BN25" s="680"/>
      <c r="BO25" s="715" t="s">
        <v>137</v>
      </c>
      <c r="BP25" s="715"/>
      <c r="BQ25" s="715"/>
      <c r="BR25" s="715"/>
      <c r="BS25" s="684" t="s">
        <v>137</v>
      </c>
      <c r="BT25" s="679"/>
      <c r="BU25" s="679"/>
      <c r="BV25" s="679"/>
      <c r="BW25" s="679"/>
      <c r="BX25" s="679"/>
      <c r="BY25" s="679"/>
      <c r="BZ25" s="679"/>
      <c r="CA25" s="679"/>
      <c r="CB25" s="722"/>
      <c r="CD25" s="711" t="s">
        <v>297</v>
      </c>
      <c r="CE25" s="712"/>
      <c r="CF25" s="712"/>
      <c r="CG25" s="712"/>
      <c r="CH25" s="712"/>
      <c r="CI25" s="712"/>
      <c r="CJ25" s="712"/>
      <c r="CK25" s="712"/>
      <c r="CL25" s="712"/>
      <c r="CM25" s="712"/>
      <c r="CN25" s="712"/>
      <c r="CO25" s="712"/>
      <c r="CP25" s="712"/>
      <c r="CQ25" s="713"/>
      <c r="CR25" s="678">
        <v>1205519</v>
      </c>
      <c r="CS25" s="697"/>
      <c r="CT25" s="697"/>
      <c r="CU25" s="697"/>
      <c r="CV25" s="697"/>
      <c r="CW25" s="697"/>
      <c r="CX25" s="697"/>
      <c r="CY25" s="698"/>
      <c r="CZ25" s="681">
        <v>22.2</v>
      </c>
      <c r="DA25" s="699"/>
      <c r="DB25" s="699"/>
      <c r="DC25" s="700"/>
      <c r="DD25" s="684">
        <v>1133540</v>
      </c>
      <c r="DE25" s="697"/>
      <c r="DF25" s="697"/>
      <c r="DG25" s="697"/>
      <c r="DH25" s="697"/>
      <c r="DI25" s="697"/>
      <c r="DJ25" s="697"/>
      <c r="DK25" s="698"/>
      <c r="DL25" s="684">
        <v>1133540</v>
      </c>
      <c r="DM25" s="697"/>
      <c r="DN25" s="697"/>
      <c r="DO25" s="697"/>
      <c r="DP25" s="697"/>
      <c r="DQ25" s="697"/>
      <c r="DR25" s="697"/>
      <c r="DS25" s="697"/>
      <c r="DT25" s="697"/>
      <c r="DU25" s="697"/>
      <c r="DV25" s="698"/>
      <c r="DW25" s="681">
        <v>31.8</v>
      </c>
      <c r="DX25" s="699"/>
      <c r="DY25" s="699"/>
      <c r="DZ25" s="699"/>
      <c r="EA25" s="699"/>
      <c r="EB25" s="699"/>
      <c r="EC25" s="714"/>
    </row>
    <row r="26" spans="2:133" ht="11.25" customHeight="1" x14ac:dyDescent="0.15">
      <c r="B26" s="675" t="s">
        <v>298</v>
      </c>
      <c r="C26" s="676"/>
      <c r="D26" s="676"/>
      <c r="E26" s="676"/>
      <c r="F26" s="676"/>
      <c r="G26" s="676"/>
      <c r="H26" s="676"/>
      <c r="I26" s="676"/>
      <c r="J26" s="676"/>
      <c r="K26" s="676"/>
      <c r="L26" s="676"/>
      <c r="M26" s="676"/>
      <c r="N26" s="676"/>
      <c r="O26" s="676"/>
      <c r="P26" s="676"/>
      <c r="Q26" s="677"/>
      <c r="R26" s="678">
        <v>3656262</v>
      </c>
      <c r="S26" s="679"/>
      <c r="T26" s="679"/>
      <c r="U26" s="679"/>
      <c r="V26" s="679"/>
      <c r="W26" s="679"/>
      <c r="X26" s="679"/>
      <c r="Y26" s="680"/>
      <c r="Z26" s="715">
        <v>65.099999999999994</v>
      </c>
      <c r="AA26" s="715"/>
      <c r="AB26" s="715"/>
      <c r="AC26" s="715"/>
      <c r="AD26" s="716">
        <v>3409315</v>
      </c>
      <c r="AE26" s="716"/>
      <c r="AF26" s="716"/>
      <c r="AG26" s="716"/>
      <c r="AH26" s="716"/>
      <c r="AI26" s="716"/>
      <c r="AJ26" s="716"/>
      <c r="AK26" s="716"/>
      <c r="AL26" s="681">
        <v>99.8</v>
      </c>
      <c r="AM26" s="682"/>
      <c r="AN26" s="682"/>
      <c r="AO26" s="717"/>
      <c r="AP26" s="772" t="s">
        <v>299</v>
      </c>
      <c r="AQ26" s="773"/>
      <c r="AR26" s="773"/>
      <c r="AS26" s="773"/>
      <c r="AT26" s="773"/>
      <c r="AU26" s="773"/>
      <c r="AV26" s="773"/>
      <c r="AW26" s="773"/>
      <c r="AX26" s="773"/>
      <c r="AY26" s="773"/>
      <c r="AZ26" s="773"/>
      <c r="BA26" s="773"/>
      <c r="BB26" s="773"/>
      <c r="BC26" s="773"/>
      <c r="BD26" s="773"/>
      <c r="BE26" s="773"/>
      <c r="BF26" s="774"/>
      <c r="BG26" s="678" t="s">
        <v>137</v>
      </c>
      <c r="BH26" s="679"/>
      <c r="BI26" s="679"/>
      <c r="BJ26" s="679"/>
      <c r="BK26" s="679"/>
      <c r="BL26" s="679"/>
      <c r="BM26" s="679"/>
      <c r="BN26" s="680"/>
      <c r="BO26" s="715" t="s">
        <v>235</v>
      </c>
      <c r="BP26" s="715"/>
      <c r="BQ26" s="715"/>
      <c r="BR26" s="715"/>
      <c r="BS26" s="684" t="s">
        <v>137</v>
      </c>
      <c r="BT26" s="679"/>
      <c r="BU26" s="679"/>
      <c r="BV26" s="679"/>
      <c r="BW26" s="679"/>
      <c r="BX26" s="679"/>
      <c r="BY26" s="679"/>
      <c r="BZ26" s="679"/>
      <c r="CA26" s="679"/>
      <c r="CB26" s="722"/>
      <c r="CD26" s="711" t="s">
        <v>300</v>
      </c>
      <c r="CE26" s="712"/>
      <c r="CF26" s="712"/>
      <c r="CG26" s="712"/>
      <c r="CH26" s="712"/>
      <c r="CI26" s="712"/>
      <c r="CJ26" s="712"/>
      <c r="CK26" s="712"/>
      <c r="CL26" s="712"/>
      <c r="CM26" s="712"/>
      <c r="CN26" s="712"/>
      <c r="CO26" s="712"/>
      <c r="CP26" s="712"/>
      <c r="CQ26" s="713"/>
      <c r="CR26" s="678">
        <v>771113</v>
      </c>
      <c r="CS26" s="679"/>
      <c r="CT26" s="679"/>
      <c r="CU26" s="679"/>
      <c r="CV26" s="679"/>
      <c r="CW26" s="679"/>
      <c r="CX26" s="679"/>
      <c r="CY26" s="680"/>
      <c r="CZ26" s="681">
        <v>14.2</v>
      </c>
      <c r="DA26" s="699"/>
      <c r="DB26" s="699"/>
      <c r="DC26" s="700"/>
      <c r="DD26" s="684">
        <v>711077</v>
      </c>
      <c r="DE26" s="679"/>
      <c r="DF26" s="679"/>
      <c r="DG26" s="679"/>
      <c r="DH26" s="679"/>
      <c r="DI26" s="679"/>
      <c r="DJ26" s="679"/>
      <c r="DK26" s="680"/>
      <c r="DL26" s="684" t="s">
        <v>137</v>
      </c>
      <c r="DM26" s="679"/>
      <c r="DN26" s="679"/>
      <c r="DO26" s="679"/>
      <c r="DP26" s="679"/>
      <c r="DQ26" s="679"/>
      <c r="DR26" s="679"/>
      <c r="DS26" s="679"/>
      <c r="DT26" s="679"/>
      <c r="DU26" s="679"/>
      <c r="DV26" s="680"/>
      <c r="DW26" s="681" t="s">
        <v>235</v>
      </c>
      <c r="DX26" s="699"/>
      <c r="DY26" s="699"/>
      <c r="DZ26" s="699"/>
      <c r="EA26" s="699"/>
      <c r="EB26" s="699"/>
      <c r="EC26" s="714"/>
    </row>
    <row r="27" spans="2:133" ht="11.25" customHeight="1" x14ac:dyDescent="0.15">
      <c r="B27" s="675" t="s">
        <v>301</v>
      </c>
      <c r="C27" s="676"/>
      <c r="D27" s="676"/>
      <c r="E27" s="676"/>
      <c r="F27" s="676"/>
      <c r="G27" s="676"/>
      <c r="H27" s="676"/>
      <c r="I27" s="676"/>
      <c r="J27" s="676"/>
      <c r="K27" s="676"/>
      <c r="L27" s="676"/>
      <c r="M27" s="676"/>
      <c r="N27" s="676"/>
      <c r="O27" s="676"/>
      <c r="P27" s="676"/>
      <c r="Q27" s="677"/>
      <c r="R27" s="678">
        <v>1377</v>
      </c>
      <c r="S27" s="679"/>
      <c r="T27" s="679"/>
      <c r="U27" s="679"/>
      <c r="V27" s="679"/>
      <c r="W27" s="679"/>
      <c r="X27" s="679"/>
      <c r="Y27" s="680"/>
      <c r="Z27" s="715">
        <v>0</v>
      </c>
      <c r="AA27" s="715"/>
      <c r="AB27" s="715"/>
      <c r="AC27" s="715"/>
      <c r="AD27" s="716">
        <v>1377</v>
      </c>
      <c r="AE27" s="716"/>
      <c r="AF27" s="716"/>
      <c r="AG27" s="716"/>
      <c r="AH27" s="716"/>
      <c r="AI27" s="716"/>
      <c r="AJ27" s="716"/>
      <c r="AK27" s="716"/>
      <c r="AL27" s="681">
        <v>0</v>
      </c>
      <c r="AM27" s="682"/>
      <c r="AN27" s="682"/>
      <c r="AO27" s="717"/>
      <c r="AP27" s="675" t="s">
        <v>302</v>
      </c>
      <c r="AQ27" s="676"/>
      <c r="AR27" s="676"/>
      <c r="AS27" s="676"/>
      <c r="AT27" s="676"/>
      <c r="AU27" s="676"/>
      <c r="AV27" s="676"/>
      <c r="AW27" s="676"/>
      <c r="AX27" s="676"/>
      <c r="AY27" s="676"/>
      <c r="AZ27" s="676"/>
      <c r="BA27" s="676"/>
      <c r="BB27" s="676"/>
      <c r="BC27" s="676"/>
      <c r="BD27" s="676"/>
      <c r="BE27" s="676"/>
      <c r="BF27" s="677"/>
      <c r="BG27" s="678">
        <v>1304636</v>
      </c>
      <c r="BH27" s="679"/>
      <c r="BI27" s="679"/>
      <c r="BJ27" s="679"/>
      <c r="BK27" s="679"/>
      <c r="BL27" s="679"/>
      <c r="BM27" s="679"/>
      <c r="BN27" s="680"/>
      <c r="BO27" s="715">
        <v>100</v>
      </c>
      <c r="BP27" s="715"/>
      <c r="BQ27" s="715"/>
      <c r="BR27" s="715"/>
      <c r="BS27" s="684" t="s">
        <v>235</v>
      </c>
      <c r="BT27" s="679"/>
      <c r="BU27" s="679"/>
      <c r="BV27" s="679"/>
      <c r="BW27" s="679"/>
      <c r="BX27" s="679"/>
      <c r="BY27" s="679"/>
      <c r="BZ27" s="679"/>
      <c r="CA27" s="679"/>
      <c r="CB27" s="722"/>
      <c r="CD27" s="711" t="s">
        <v>303</v>
      </c>
      <c r="CE27" s="712"/>
      <c r="CF27" s="712"/>
      <c r="CG27" s="712"/>
      <c r="CH27" s="712"/>
      <c r="CI27" s="712"/>
      <c r="CJ27" s="712"/>
      <c r="CK27" s="712"/>
      <c r="CL27" s="712"/>
      <c r="CM27" s="712"/>
      <c r="CN27" s="712"/>
      <c r="CO27" s="712"/>
      <c r="CP27" s="712"/>
      <c r="CQ27" s="713"/>
      <c r="CR27" s="678">
        <v>496176</v>
      </c>
      <c r="CS27" s="697"/>
      <c r="CT27" s="697"/>
      <c r="CU27" s="697"/>
      <c r="CV27" s="697"/>
      <c r="CW27" s="697"/>
      <c r="CX27" s="697"/>
      <c r="CY27" s="698"/>
      <c r="CZ27" s="681">
        <v>9.1</v>
      </c>
      <c r="DA27" s="699"/>
      <c r="DB27" s="699"/>
      <c r="DC27" s="700"/>
      <c r="DD27" s="684">
        <v>156998</v>
      </c>
      <c r="DE27" s="697"/>
      <c r="DF27" s="697"/>
      <c r="DG27" s="697"/>
      <c r="DH27" s="697"/>
      <c r="DI27" s="697"/>
      <c r="DJ27" s="697"/>
      <c r="DK27" s="698"/>
      <c r="DL27" s="684">
        <v>156998</v>
      </c>
      <c r="DM27" s="697"/>
      <c r="DN27" s="697"/>
      <c r="DO27" s="697"/>
      <c r="DP27" s="697"/>
      <c r="DQ27" s="697"/>
      <c r="DR27" s="697"/>
      <c r="DS27" s="697"/>
      <c r="DT27" s="697"/>
      <c r="DU27" s="697"/>
      <c r="DV27" s="698"/>
      <c r="DW27" s="681">
        <v>4.4000000000000004</v>
      </c>
      <c r="DX27" s="699"/>
      <c r="DY27" s="699"/>
      <c r="DZ27" s="699"/>
      <c r="EA27" s="699"/>
      <c r="EB27" s="699"/>
      <c r="EC27" s="714"/>
    </row>
    <row r="28" spans="2:133" ht="11.25" customHeight="1" x14ac:dyDescent="0.15">
      <c r="B28" s="675" t="s">
        <v>304</v>
      </c>
      <c r="C28" s="676"/>
      <c r="D28" s="676"/>
      <c r="E28" s="676"/>
      <c r="F28" s="676"/>
      <c r="G28" s="676"/>
      <c r="H28" s="676"/>
      <c r="I28" s="676"/>
      <c r="J28" s="676"/>
      <c r="K28" s="676"/>
      <c r="L28" s="676"/>
      <c r="M28" s="676"/>
      <c r="N28" s="676"/>
      <c r="O28" s="676"/>
      <c r="P28" s="676"/>
      <c r="Q28" s="677"/>
      <c r="R28" s="678">
        <v>3493</v>
      </c>
      <c r="S28" s="679"/>
      <c r="T28" s="679"/>
      <c r="U28" s="679"/>
      <c r="V28" s="679"/>
      <c r="W28" s="679"/>
      <c r="X28" s="679"/>
      <c r="Y28" s="680"/>
      <c r="Z28" s="715">
        <v>0.1</v>
      </c>
      <c r="AA28" s="715"/>
      <c r="AB28" s="715"/>
      <c r="AC28" s="715"/>
      <c r="AD28" s="716" t="s">
        <v>137</v>
      </c>
      <c r="AE28" s="716"/>
      <c r="AF28" s="716"/>
      <c r="AG28" s="716"/>
      <c r="AH28" s="716"/>
      <c r="AI28" s="716"/>
      <c r="AJ28" s="716"/>
      <c r="AK28" s="716"/>
      <c r="AL28" s="681" t="s">
        <v>235</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305</v>
      </c>
      <c r="CE28" s="712"/>
      <c r="CF28" s="712"/>
      <c r="CG28" s="712"/>
      <c r="CH28" s="712"/>
      <c r="CI28" s="712"/>
      <c r="CJ28" s="712"/>
      <c r="CK28" s="712"/>
      <c r="CL28" s="712"/>
      <c r="CM28" s="712"/>
      <c r="CN28" s="712"/>
      <c r="CO28" s="712"/>
      <c r="CP28" s="712"/>
      <c r="CQ28" s="713"/>
      <c r="CR28" s="678">
        <v>719716</v>
      </c>
      <c r="CS28" s="679"/>
      <c r="CT28" s="679"/>
      <c r="CU28" s="679"/>
      <c r="CV28" s="679"/>
      <c r="CW28" s="679"/>
      <c r="CX28" s="679"/>
      <c r="CY28" s="680"/>
      <c r="CZ28" s="681">
        <v>13.2</v>
      </c>
      <c r="DA28" s="699"/>
      <c r="DB28" s="699"/>
      <c r="DC28" s="700"/>
      <c r="DD28" s="684">
        <v>703733</v>
      </c>
      <c r="DE28" s="679"/>
      <c r="DF28" s="679"/>
      <c r="DG28" s="679"/>
      <c r="DH28" s="679"/>
      <c r="DI28" s="679"/>
      <c r="DJ28" s="679"/>
      <c r="DK28" s="680"/>
      <c r="DL28" s="684">
        <v>703733</v>
      </c>
      <c r="DM28" s="679"/>
      <c r="DN28" s="679"/>
      <c r="DO28" s="679"/>
      <c r="DP28" s="679"/>
      <c r="DQ28" s="679"/>
      <c r="DR28" s="679"/>
      <c r="DS28" s="679"/>
      <c r="DT28" s="679"/>
      <c r="DU28" s="679"/>
      <c r="DV28" s="680"/>
      <c r="DW28" s="681">
        <v>19.7</v>
      </c>
      <c r="DX28" s="699"/>
      <c r="DY28" s="699"/>
      <c r="DZ28" s="699"/>
      <c r="EA28" s="699"/>
      <c r="EB28" s="699"/>
      <c r="EC28" s="714"/>
    </row>
    <row r="29" spans="2:133" ht="11.25" customHeight="1" x14ac:dyDescent="0.15">
      <c r="B29" s="675" t="s">
        <v>306</v>
      </c>
      <c r="C29" s="676"/>
      <c r="D29" s="676"/>
      <c r="E29" s="676"/>
      <c r="F29" s="676"/>
      <c r="G29" s="676"/>
      <c r="H29" s="676"/>
      <c r="I29" s="676"/>
      <c r="J29" s="676"/>
      <c r="K29" s="676"/>
      <c r="L29" s="676"/>
      <c r="M29" s="676"/>
      <c r="N29" s="676"/>
      <c r="O29" s="676"/>
      <c r="P29" s="676"/>
      <c r="Q29" s="677"/>
      <c r="R29" s="678">
        <v>77346</v>
      </c>
      <c r="S29" s="679"/>
      <c r="T29" s="679"/>
      <c r="U29" s="679"/>
      <c r="V29" s="679"/>
      <c r="W29" s="679"/>
      <c r="X29" s="679"/>
      <c r="Y29" s="680"/>
      <c r="Z29" s="715">
        <v>1.4</v>
      </c>
      <c r="AA29" s="715"/>
      <c r="AB29" s="715"/>
      <c r="AC29" s="715"/>
      <c r="AD29" s="716">
        <v>3783</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307</v>
      </c>
      <c r="CE29" s="767"/>
      <c r="CF29" s="711" t="s">
        <v>308</v>
      </c>
      <c r="CG29" s="712"/>
      <c r="CH29" s="712"/>
      <c r="CI29" s="712"/>
      <c r="CJ29" s="712"/>
      <c r="CK29" s="712"/>
      <c r="CL29" s="712"/>
      <c r="CM29" s="712"/>
      <c r="CN29" s="712"/>
      <c r="CO29" s="712"/>
      <c r="CP29" s="712"/>
      <c r="CQ29" s="713"/>
      <c r="CR29" s="678">
        <v>719716</v>
      </c>
      <c r="CS29" s="697"/>
      <c r="CT29" s="697"/>
      <c r="CU29" s="697"/>
      <c r="CV29" s="697"/>
      <c r="CW29" s="697"/>
      <c r="CX29" s="697"/>
      <c r="CY29" s="698"/>
      <c r="CZ29" s="681">
        <v>13.2</v>
      </c>
      <c r="DA29" s="699"/>
      <c r="DB29" s="699"/>
      <c r="DC29" s="700"/>
      <c r="DD29" s="684">
        <v>703733</v>
      </c>
      <c r="DE29" s="697"/>
      <c r="DF29" s="697"/>
      <c r="DG29" s="697"/>
      <c r="DH29" s="697"/>
      <c r="DI29" s="697"/>
      <c r="DJ29" s="697"/>
      <c r="DK29" s="698"/>
      <c r="DL29" s="684">
        <v>703733</v>
      </c>
      <c r="DM29" s="697"/>
      <c r="DN29" s="697"/>
      <c r="DO29" s="697"/>
      <c r="DP29" s="697"/>
      <c r="DQ29" s="697"/>
      <c r="DR29" s="697"/>
      <c r="DS29" s="697"/>
      <c r="DT29" s="697"/>
      <c r="DU29" s="697"/>
      <c r="DV29" s="698"/>
      <c r="DW29" s="681">
        <v>19.7</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14889</v>
      </c>
      <c r="S30" s="679"/>
      <c r="T30" s="679"/>
      <c r="U30" s="679"/>
      <c r="V30" s="679"/>
      <c r="W30" s="679"/>
      <c r="X30" s="679"/>
      <c r="Y30" s="680"/>
      <c r="Z30" s="715">
        <v>0.3</v>
      </c>
      <c r="AA30" s="715"/>
      <c r="AB30" s="715"/>
      <c r="AC30" s="715"/>
      <c r="AD30" s="716" t="s">
        <v>137</v>
      </c>
      <c r="AE30" s="716"/>
      <c r="AF30" s="716"/>
      <c r="AG30" s="716"/>
      <c r="AH30" s="716"/>
      <c r="AI30" s="716"/>
      <c r="AJ30" s="716"/>
      <c r="AK30" s="716"/>
      <c r="AL30" s="681" t="s">
        <v>235</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310</v>
      </c>
      <c r="BH30" s="764"/>
      <c r="BI30" s="764"/>
      <c r="BJ30" s="764"/>
      <c r="BK30" s="764"/>
      <c r="BL30" s="764"/>
      <c r="BM30" s="764"/>
      <c r="BN30" s="764"/>
      <c r="BO30" s="764"/>
      <c r="BP30" s="764"/>
      <c r="BQ30" s="765"/>
      <c r="BR30" s="739" t="s">
        <v>311</v>
      </c>
      <c r="BS30" s="764"/>
      <c r="BT30" s="764"/>
      <c r="BU30" s="764"/>
      <c r="BV30" s="764"/>
      <c r="BW30" s="764"/>
      <c r="BX30" s="764"/>
      <c r="BY30" s="764"/>
      <c r="BZ30" s="764"/>
      <c r="CA30" s="764"/>
      <c r="CB30" s="765"/>
      <c r="CD30" s="768"/>
      <c r="CE30" s="769"/>
      <c r="CF30" s="711" t="s">
        <v>312</v>
      </c>
      <c r="CG30" s="712"/>
      <c r="CH30" s="712"/>
      <c r="CI30" s="712"/>
      <c r="CJ30" s="712"/>
      <c r="CK30" s="712"/>
      <c r="CL30" s="712"/>
      <c r="CM30" s="712"/>
      <c r="CN30" s="712"/>
      <c r="CO30" s="712"/>
      <c r="CP30" s="712"/>
      <c r="CQ30" s="713"/>
      <c r="CR30" s="678">
        <v>663592</v>
      </c>
      <c r="CS30" s="679"/>
      <c r="CT30" s="679"/>
      <c r="CU30" s="679"/>
      <c r="CV30" s="679"/>
      <c r="CW30" s="679"/>
      <c r="CX30" s="679"/>
      <c r="CY30" s="680"/>
      <c r="CZ30" s="681">
        <v>12.2</v>
      </c>
      <c r="DA30" s="699"/>
      <c r="DB30" s="699"/>
      <c r="DC30" s="700"/>
      <c r="DD30" s="684">
        <v>647609</v>
      </c>
      <c r="DE30" s="679"/>
      <c r="DF30" s="679"/>
      <c r="DG30" s="679"/>
      <c r="DH30" s="679"/>
      <c r="DI30" s="679"/>
      <c r="DJ30" s="679"/>
      <c r="DK30" s="680"/>
      <c r="DL30" s="684">
        <v>647609</v>
      </c>
      <c r="DM30" s="679"/>
      <c r="DN30" s="679"/>
      <c r="DO30" s="679"/>
      <c r="DP30" s="679"/>
      <c r="DQ30" s="679"/>
      <c r="DR30" s="679"/>
      <c r="DS30" s="679"/>
      <c r="DT30" s="679"/>
      <c r="DU30" s="679"/>
      <c r="DV30" s="680"/>
      <c r="DW30" s="681">
        <v>18.100000000000001</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480503</v>
      </c>
      <c r="S31" s="679"/>
      <c r="T31" s="679"/>
      <c r="U31" s="679"/>
      <c r="V31" s="679"/>
      <c r="W31" s="679"/>
      <c r="X31" s="679"/>
      <c r="Y31" s="680"/>
      <c r="Z31" s="715">
        <v>8.6</v>
      </c>
      <c r="AA31" s="715"/>
      <c r="AB31" s="715"/>
      <c r="AC31" s="715"/>
      <c r="AD31" s="716" t="s">
        <v>235</v>
      </c>
      <c r="AE31" s="716"/>
      <c r="AF31" s="716"/>
      <c r="AG31" s="716"/>
      <c r="AH31" s="716"/>
      <c r="AI31" s="716"/>
      <c r="AJ31" s="716"/>
      <c r="AK31" s="716"/>
      <c r="AL31" s="681" t="s">
        <v>269</v>
      </c>
      <c r="AM31" s="682"/>
      <c r="AN31" s="682"/>
      <c r="AO31" s="717"/>
      <c r="AP31" s="752" t="s">
        <v>314</v>
      </c>
      <c r="AQ31" s="753"/>
      <c r="AR31" s="753"/>
      <c r="AS31" s="753"/>
      <c r="AT31" s="758" t="s">
        <v>315</v>
      </c>
      <c r="AU31" s="231"/>
      <c r="AV31" s="231"/>
      <c r="AW31" s="231"/>
      <c r="AX31" s="744" t="s">
        <v>187</v>
      </c>
      <c r="AY31" s="745"/>
      <c r="AZ31" s="745"/>
      <c r="BA31" s="745"/>
      <c r="BB31" s="745"/>
      <c r="BC31" s="745"/>
      <c r="BD31" s="745"/>
      <c r="BE31" s="745"/>
      <c r="BF31" s="746"/>
      <c r="BG31" s="747">
        <v>98.3</v>
      </c>
      <c r="BH31" s="748"/>
      <c r="BI31" s="748"/>
      <c r="BJ31" s="748"/>
      <c r="BK31" s="748"/>
      <c r="BL31" s="748"/>
      <c r="BM31" s="749">
        <v>95.2</v>
      </c>
      <c r="BN31" s="748"/>
      <c r="BO31" s="748"/>
      <c r="BP31" s="748"/>
      <c r="BQ31" s="750"/>
      <c r="BR31" s="747">
        <v>98.7</v>
      </c>
      <c r="BS31" s="748"/>
      <c r="BT31" s="748"/>
      <c r="BU31" s="748"/>
      <c r="BV31" s="748"/>
      <c r="BW31" s="748"/>
      <c r="BX31" s="749">
        <v>95.9</v>
      </c>
      <c r="BY31" s="748"/>
      <c r="BZ31" s="748"/>
      <c r="CA31" s="748"/>
      <c r="CB31" s="750"/>
      <c r="CD31" s="768"/>
      <c r="CE31" s="769"/>
      <c r="CF31" s="711" t="s">
        <v>316</v>
      </c>
      <c r="CG31" s="712"/>
      <c r="CH31" s="712"/>
      <c r="CI31" s="712"/>
      <c r="CJ31" s="712"/>
      <c r="CK31" s="712"/>
      <c r="CL31" s="712"/>
      <c r="CM31" s="712"/>
      <c r="CN31" s="712"/>
      <c r="CO31" s="712"/>
      <c r="CP31" s="712"/>
      <c r="CQ31" s="713"/>
      <c r="CR31" s="678">
        <v>56124</v>
      </c>
      <c r="CS31" s="697"/>
      <c r="CT31" s="697"/>
      <c r="CU31" s="697"/>
      <c r="CV31" s="697"/>
      <c r="CW31" s="697"/>
      <c r="CX31" s="697"/>
      <c r="CY31" s="698"/>
      <c r="CZ31" s="681">
        <v>1</v>
      </c>
      <c r="DA31" s="699"/>
      <c r="DB31" s="699"/>
      <c r="DC31" s="700"/>
      <c r="DD31" s="684">
        <v>56124</v>
      </c>
      <c r="DE31" s="697"/>
      <c r="DF31" s="697"/>
      <c r="DG31" s="697"/>
      <c r="DH31" s="697"/>
      <c r="DI31" s="697"/>
      <c r="DJ31" s="697"/>
      <c r="DK31" s="698"/>
      <c r="DL31" s="684">
        <v>56124</v>
      </c>
      <c r="DM31" s="697"/>
      <c r="DN31" s="697"/>
      <c r="DO31" s="697"/>
      <c r="DP31" s="697"/>
      <c r="DQ31" s="697"/>
      <c r="DR31" s="697"/>
      <c r="DS31" s="697"/>
      <c r="DT31" s="697"/>
      <c r="DU31" s="697"/>
      <c r="DV31" s="698"/>
      <c r="DW31" s="681">
        <v>1.6</v>
      </c>
      <c r="DX31" s="699"/>
      <c r="DY31" s="699"/>
      <c r="DZ31" s="699"/>
      <c r="EA31" s="699"/>
      <c r="EB31" s="699"/>
      <c r="EC31" s="714"/>
    </row>
    <row r="32" spans="2:133" ht="11.25" customHeight="1" x14ac:dyDescent="0.15">
      <c r="B32" s="761" t="s">
        <v>317</v>
      </c>
      <c r="C32" s="762"/>
      <c r="D32" s="762"/>
      <c r="E32" s="762"/>
      <c r="F32" s="762"/>
      <c r="G32" s="762"/>
      <c r="H32" s="762"/>
      <c r="I32" s="762"/>
      <c r="J32" s="762"/>
      <c r="K32" s="762"/>
      <c r="L32" s="762"/>
      <c r="M32" s="762"/>
      <c r="N32" s="762"/>
      <c r="O32" s="762"/>
      <c r="P32" s="762"/>
      <c r="Q32" s="763"/>
      <c r="R32" s="678" t="s">
        <v>235</v>
      </c>
      <c r="S32" s="679"/>
      <c r="T32" s="679"/>
      <c r="U32" s="679"/>
      <c r="V32" s="679"/>
      <c r="W32" s="679"/>
      <c r="X32" s="679"/>
      <c r="Y32" s="680"/>
      <c r="Z32" s="715" t="s">
        <v>235</v>
      </c>
      <c r="AA32" s="715"/>
      <c r="AB32" s="715"/>
      <c r="AC32" s="715"/>
      <c r="AD32" s="716" t="s">
        <v>137</v>
      </c>
      <c r="AE32" s="716"/>
      <c r="AF32" s="716"/>
      <c r="AG32" s="716"/>
      <c r="AH32" s="716"/>
      <c r="AI32" s="716"/>
      <c r="AJ32" s="716"/>
      <c r="AK32" s="716"/>
      <c r="AL32" s="681" t="s">
        <v>137</v>
      </c>
      <c r="AM32" s="682"/>
      <c r="AN32" s="682"/>
      <c r="AO32" s="717"/>
      <c r="AP32" s="754"/>
      <c r="AQ32" s="755"/>
      <c r="AR32" s="755"/>
      <c r="AS32" s="755"/>
      <c r="AT32" s="759"/>
      <c r="AU32" s="230" t="s">
        <v>318</v>
      </c>
      <c r="AV32" s="230"/>
      <c r="AW32" s="230"/>
      <c r="AX32" s="675" t="s">
        <v>319</v>
      </c>
      <c r="AY32" s="676"/>
      <c r="AZ32" s="676"/>
      <c r="BA32" s="676"/>
      <c r="BB32" s="676"/>
      <c r="BC32" s="676"/>
      <c r="BD32" s="676"/>
      <c r="BE32" s="676"/>
      <c r="BF32" s="677"/>
      <c r="BG32" s="751">
        <v>98.6</v>
      </c>
      <c r="BH32" s="697"/>
      <c r="BI32" s="697"/>
      <c r="BJ32" s="697"/>
      <c r="BK32" s="697"/>
      <c r="BL32" s="697"/>
      <c r="BM32" s="682">
        <v>94.7</v>
      </c>
      <c r="BN32" s="743"/>
      <c r="BO32" s="743"/>
      <c r="BP32" s="743"/>
      <c r="BQ32" s="721"/>
      <c r="BR32" s="751">
        <v>98.6</v>
      </c>
      <c r="BS32" s="697"/>
      <c r="BT32" s="697"/>
      <c r="BU32" s="697"/>
      <c r="BV32" s="697"/>
      <c r="BW32" s="697"/>
      <c r="BX32" s="682">
        <v>95.3</v>
      </c>
      <c r="BY32" s="743"/>
      <c r="BZ32" s="743"/>
      <c r="CA32" s="743"/>
      <c r="CB32" s="721"/>
      <c r="CD32" s="770"/>
      <c r="CE32" s="771"/>
      <c r="CF32" s="711" t="s">
        <v>320</v>
      </c>
      <c r="CG32" s="712"/>
      <c r="CH32" s="712"/>
      <c r="CI32" s="712"/>
      <c r="CJ32" s="712"/>
      <c r="CK32" s="712"/>
      <c r="CL32" s="712"/>
      <c r="CM32" s="712"/>
      <c r="CN32" s="712"/>
      <c r="CO32" s="712"/>
      <c r="CP32" s="712"/>
      <c r="CQ32" s="713"/>
      <c r="CR32" s="678" t="s">
        <v>137</v>
      </c>
      <c r="CS32" s="679"/>
      <c r="CT32" s="679"/>
      <c r="CU32" s="679"/>
      <c r="CV32" s="679"/>
      <c r="CW32" s="679"/>
      <c r="CX32" s="679"/>
      <c r="CY32" s="680"/>
      <c r="CZ32" s="681" t="s">
        <v>137</v>
      </c>
      <c r="DA32" s="699"/>
      <c r="DB32" s="699"/>
      <c r="DC32" s="700"/>
      <c r="DD32" s="684" t="s">
        <v>235</v>
      </c>
      <c r="DE32" s="679"/>
      <c r="DF32" s="679"/>
      <c r="DG32" s="679"/>
      <c r="DH32" s="679"/>
      <c r="DI32" s="679"/>
      <c r="DJ32" s="679"/>
      <c r="DK32" s="680"/>
      <c r="DL32" s="684" t="s">
        <v>137</v>
      </c>
      <c r="DM32" s="679"/>
      <c r="DN32" s="679"/>
      <c r="DO32" s="679"/>
      <c r="DP32" s="679"/>
      <c r="DQ32" s="679"/>
      <c r="DR32" s="679"/>
      <c r="DS32" s="679"/>
      <c r="DT32" s="679"/>
      <c r="DU32" s="679"/>
      <c r="DV32" s="680"/>
      <c r="DW32" s="681" t="s">
        <v>137</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313843</v>
      </c>
      <c r="S33" s="679"/>
      <c r="T33" s="679"/>
      <c r="U33" s="679"/>
      <c r="V33" s="679"/>
      <c r="W33" s="679"/>
      <c r="X33" s="679"/>
      <c r="Y33" s="680"/>
      <c r="Z33" s="715">
        <v>5.6</v>
      </c>
      <c r="AA33" s="715"/>
      <c r="AB33" s="715"/>
      <c r="AC33" s="715"/>
      <c r="AD33" s="716" t="s">
        <v>235</v>
      </c>
      <c r="AE33" s="716"/>
      <c r="AF33" s="716"/>
      <c r="AG33" s="716"/>
      <c r="AH33" s="716"/>
      <c r="AI33" s="716"/>
      <c r="AJ33" s="716"/>
      <c r="AK33" s="716"/>
      <c r="AL33" s="681" t="s">
        <v>235</v>
      </c>
      <c r="AM33" s="682"/>
      <c r="AN33" s="682"/>
      <c r="AO33" s="717"/>
      <c r="AP33" s="756"/>
      <c r="AQ33" s="757"/>
      <c r="AR33" s="757"/>
      <c r="AS33" s="757"/>
      <c r="AT33" s="760"/>
      <c r="AU33" s="232"/>
      <c r="AV33" s="232"/>
      <c r="AW33" s="232"/>
      <c r="AX33" s="659" t="s">
        <v>322</v>
      </c>
      <c r="AY33" s="660"/>
      <c r="AZ33" s="660"/>
      <c r="BA33" s="660"/>
      <c r="BB33" s="660"/>
      <c r="BC33" s="660"/>
      <c r="BD33" s="660"/>
      <c r="BE33" s="660"/>
      <c r="BF33" s="661"/>
      <c r="BG33" s="742">
        <v>98</v>
      </c>
      <c r="BH33" s="663"/>
      <c r="BI33" s="663"/>
      <c r="BJ33" s="663"/>
      <c r="BK33" s="663"/>
      <c r="BL33" s="663"/>
      <c r="BM33" s="706">
        <v>95.1</v>
      </c>
      <c r="BN33" s="663"/>
      <c r="BO33" s="663"/>
      <c r="BP33" s="663"/>
      <c r="BQ33" s="727"/>
      <c r="BR33" s="742">
        <v>98.7</v>
      </c>
      <c r="BS33" s="663"/>
      <c r="BT33" s="663"/>
      <c r="BU33" s="663"/>
      <c r="BV33" s="663"/>
      <c r="BW33" s="663"/>
      <c r="BX33" s="706">
        <v>96.1</v>
      </c>
      <c r="BY33" s="663"/>
      <c r="BZ33" s="663"/>
      <c r="CA33" s="663"/>
      <c r="CB33" s="727"/>
      <c r="CD33" s="711" t="s">
        <v>323</v>
      </c>
      <c r="CE33" s="712"/>
      <c r="CF33" s="712"/>
      <c r="CG33" s="712"/>
      <c r="CH33" s="712"/>
      <c r="CI33" s="712"/>
      <c r="CJ33" s="712"/>
      <c r="CK33" s="712"/>
      <c r="CL33" s="712"/>
      <c r="CM33" s="712"/>
      <c r="CN33" s="712"/>
      <c r="CO33" s="712"/>
      <c r="CP33" s="712"/>
      <c r="CQ33" s="713"/>
      <c r="CR33" s="678">
        <v>2302952</v>
      </c>
      <c r="CS33" s="697"/>
      <c r="CT33" s="697"/>
      <c r="CU33" s="697"/>
      <c r="CV33" s="697"/>
      <c r="CW33" s="697"/>
      <c r="CX33" s="697"/>
      <c r="CY33" s="698"/>
      <c r="CZ33" s="681">
        <v>42.4</v>
      </c>
      <c r="DA33" s="699"/>
      <c r="DB33" s="699"/>
      <c r="DC33" s="700"/>
      <c r="DD33" s="684">
        <v>1878598</v>
      </c>
      <c r="DE33" s="697"/>
      <c r="DF33" s="697"/>
      <c r="DG33" s="697"/>
      <c r="DH33" s="697"/>
      <c r="DI33" s="697"/>
      <c r="DJ33" s="697"/>
      <c r="DK33" s="698"/>
      <c r="DL33" s="684">
        <v>1474910</v>
      </c>
      <c r="DM33" s="697"/>
      <c r="DN33" s="697"/>
      <c r="DO33" s="697"/>
      <c r="DP33" s="697"/>
      <c r="DQ33" s="697"/>
      <c r="DR33" s="697"/>
      <c r="DS33" s="697"/>
      <c r="DT33" s="697"/>
      <c r="DU33" s="697"/>
      <c r="DV33" s="698"/>
      <c r="DW33" s="681">
        <v>41.3</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13565</v>
      </c>
      <c r="S34" s="679"/>
      <c r="T34" s="679"/>
      <c r="U34" s="679"/>
      <c r="V34" s="679"/>
      <c r="W34" s="679"/>
      <c r="X34" s="679"/>
      <c r="Y34" s="680"/>
      <c r="Z34" s="715">
        <v>0.2</v>
      </c>
      <c r="AA34" s="715"/>
      <c r="AB34" s="715"/>
      <c r="AC34" s="715"/>
      <c r="AD34" s="716">
        <v>1289</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927783</v>
      </c>
      <c r="CS34" s="679"/>
      <c r="CT34" s="679"/>
      <c r="CU34" s="679"/>
      <c r="CV34" s="679"/>
      <c r="CW34" s="679"/>
      <c r="CX34" s="679"/>
      <c r="CY34" s="680"/>
      <c r="CZ34" s="681">
        <v>17.100000000000001</v>
      </c>
      <c r="DA34" s="699"/>
      <c r="DB34" s="699"/>
      <c r="DC34" s="700"/>
      <c r="DD34" s="684">
        <v>682357</v>
      </c>
      <c r="DE34" s="679"/>
      <c r="DF34" s="679"/>
      <c r="DG34" s="679"/>
      <c r="DH34" s="679"/>
      <c r="DI34" s="679"/>
      <c r="DJ34" s="679"/>
      <c r="DK34" s="680"/>
      <c r="DL34" s="684">
        <v>509678</v>
      </c>
      <c r="DM34" s="679"/>
      <c r="DN34" s="679"/>
      <c r="DO34" s="679"/>
      <c r="DP34" s="679"/>
      <c r="DQ34" s="679"/>
      <c r="DR34" s="679"/>
      <c r="DS34" s="679"/>
      <c r="DT34" s="679"/>
      <c r="DU34" s="679"/>
      <c r="DV34" s="680"/>
      <c r="DW34" s="681">
        <v>14.3</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44544</v>
      </c>
      <c r="S35" s="679"/>
      <c r="T35" s="679"/>
      <c r="U35" s="679"/>
      <c r="V35" s="679"/>
      <c r="W35" s="679"/>
      <c r="X35" s="679"/>
      <c r="Y35" s="680"/>
      <c r="Z35" s="715">
        <v>0.8</v>
      </c>
      <c r="AA35" s="715"/>
      <c r="AB35" s="715"/>
      <c r="AC35" s="715"/>
      <c r="AD35" s="716" t="s">
        <v>137</v>
      </c>
      <c r="AE35" s="716"/>
      <c r="AF35" s="716"/>
      <c r="AG35" s="716"/>
      <c r="AH35" s="716"/>
      <c r="AI35" s="716"/>
      <c r="AJ35" s="716"/>
      <c r="AK35" s="716"/>
      <c r="AL35" s="681" t="s">
        <v>235</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12665</v>
      </c>
      <c r="CS35" s="697"/>
      <c r="CT35" s="697"/>
      <c r="CU35" s="697"/>
      <c r="CV35" s="697"/>
      <c r="CW35" s="697"/>
      <c r="CX35" s="697"/>
      <c r="CY35" s="698"/>
      <c r="CZ35" s="681">
        <v>0.2</v>
      </c>
      <c r="DA35" s="699"/>
      <c r="DB35" s="699"/>
      <c r="DC35" s="700"/>
      <c r="DD35" s="684">
        <v>8993</v>
      </c>
      <c r="DE35" s="697"/>
      <c r="DF35" s="697"/>
      <c r="DG35" s="697"/>
      <c r="DH35" s="697"/>
      <c r="DI35" s="697"/>
      <c r="DJ35" s="697"/>
      <c r="DK35" s="698"/>
      <c r="DL35" s="684">
        <v>8993</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256042</v>
      </c>
      <c r="S36" s="679"/>
      <c r="T36" s="679"/>
      <c r="U36" s="679"/>
      <c r="V36" s="679"/>
      <c r="W36" s="679"/>
      <c r="X36" s="679"/>
      <c r="Y36" s="680"/>
      <c r="Z36" s="715">
        <v>4.5999999999999996</v>
      </c>
      <c r="AA36" s="715"/>
      <c r="AB36" s="715"/>
      <c r="AC36" s="715"/>
      <c r="AD36" s="716" t="s">
        <v>137</v>
      </c>
      <c r="AE36" s="716"/>
      <c r="AF36" s="716"/>
      <c r="AG36" s="716"/>
      <c r="AH36" s="716"/>
      <c r="AI36" s="716"/>
      <c r="AJ36" s="716"/>
      <c r="AK36" s="716"/>
      <c r="AL36" s="681" t="s">
        <v>137</v>
      </c>
      <c r="AM36" s="682"/>
      <c r="AN36" s="682"/>
      <c r="AO36" s="717"/>
      <c r="AP36" s="235"/>
      <c r="AQ36" s="730" t="s">
        <v>331</v>
      </c>
      <c r="AR36" s="731"/>
      <c r="AS36" s="731"/>
      <c r="AT36" s="731"/>
      <c r="AU36" s="731"/>
      <c r="AV36" s="731"/>
      <c r="AW36" s="731"/>
      <c r="AX36" s="731"/>
      <c r="AY36" s="732"/>
      <c r="AZ36" s="733">
        <v>837781</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11916</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670081</v>
      </c>
      <c r="CS36" s="679"/>
      <c r="CT36" s="679"/>
      <c r="CU36" s="679"/>
      <c r="CV36" s="679"/>
      <c r="CW36" s="679"/>
      <c r="CX36" s="679"/>
      <c r="CY36" s="680"/>
      <c r="CZ36" s="681">
        <v>12.3</v>
      </c>
      <c r="DA36" s="699"/>
      <c r="DB36" s="699"/>
      <c r="DC36" s="700"/>
      <c r="DD36" s="684">
        <v>601917</v>
      </c>
      <c r="DE36" s="679"/>
      <c r="DF36" s="679"/>
      <c r="DG36" s="679"/>
      <c r="DH36" s="679"/>
      <c r="DI36" s="679"/>
      <c r="DJ36" s="679"/>
      <c r="DK36" s="680"/>
      <c r="DL36" s="684">
        <v>449539</v>
      </c>
      <c r="DM36" s="679"/>
      <c r="DN36" s="679"/>
      <c r="DO36" s="679"/>
      <c r="DP36" s="679"/>
      <c r="DQ36" s="679"/>
      <c r="DR36" s="679"/>
      <c r="DS36" s="679"/>
      <c r="DT36" s="679"/>
      <c r="DU36" s="679"/>
      <c r="DV36" s="680"/>
      <c r="DW36" s="681">
        <v>12.6</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70863</v>
      </c>
      <c r="S37" s="679"/>
      <c r="T37" s="679"/>
      <c r="U37" s="679"/>
      <c r="V37" s="679"/>
      <c r="W37" s="679"/>
      <c r="X37" s="679"/>
      <c r="Y37" s="680"/>
      <c r="Z37" s="715">
        <v>1.3</v>
      </c>
      <c r="AA37" s="715"/>
      <c r="AB37" s="715"/>
      <c r="AC37" s="715"/>
      <c r="AD37" s="716" t="s">
        <v>137</v>
      </c>
      <c r="AE37" s="716"/>
      <c r="AF37" s="716"/>
      <c r="AG37" s="716"/>
      <c r="AH37" s="716"/>
      <c r="AI37" s="716"/>
      <c r="AJ37" s="716"/>
      <c r="AK37" s="716"/>
      <c r="AL37" s="681" t="s">
        <v>137</v>
      </c>
      <c r="AM37" s="682"/>
      <c r="AN37" s="682"/>
      <c r="AO37" s="717"/>
      <c r="AQ37" s="718" t="s">
        <v>335</v>
      </c>
      <c r="AR37" s="719"/>
      <c r="AS37" s="719"/>
      <c r="AT37" s="719"/>
      <c r="AU37" s="719"/>
      <c r="AV37" s="719"/>
      <c r="AW37" s="719"/>
      <c r="AX37" s="719"/>
      <c r="AY37" s="720"/>
      <c r="AZ37" s="678">
        <v>207403</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-4826</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290935</v>
      </c>
      <c r="CS37" s="697"/>
      <c r="CT37" s="697"/>
      <c r="CU37" s="697"/>
      <c r="CV37" s="697"/>
      <c r="CW37" s="697"/>
      <c r="CX37" s="697"/>
      <c r="CY37" s="698"/>
      <c r="CZ37" s="681">
        <v>5.4</v>
      </c>
      <c r="DA37" s="699"/>
      <c r="DB37" s="699"/>
      <c r="DC37" s="700"/>
      <c r="DD37" s="684">
        <v>273835</v>
      </c>
      <c r="DE37" s="697"/>
      <c r="DF37" s="697"/>
      <c r="DG37" s="697"/>
      <c r="DH37" s="697"/>
      <c r="DI37" s="697"/>
      <c r="DJ37" s="697"/>
      <c r="DK37" s="698"/>
      <c r="DL37" s="684">
        <v>229547</v>
      </c>
      <c r="DM37" s="697"/>
      <c r="DN37" s="697"/>
      <c r="DO37" s="697"/>
      <c r="DP37" s="697"/>
      <c r="DQ37" s="697"/>
      <c r="DR37" s="697"/>
      <c r="DS37" s="697"/>
      <c r="DT37" s="697"/>
      <c r="DU37" s="697"/>
      <c r="DV37" s="698"/>
      <c r="DW37" s="681">
        <v>6.4</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109905</v>
      </c>
      <c r="S38" s="679"/>
      <c r="T38" s="679"/>
      <c r="U38" s="679"/>
      <c r="V38" s="679"/>
      <c r="W38" s="679"/>
      <c r="X38" s="679"/>
      <c r="Y38" s="680"/>
      <c r="Z38" s="715">
        <v>2</v>
      </c>
      <c r="AA38" s="715"/>
      <c r="AB38" s="715"/>
      <c r="AC38" s="715"/>
      <c r="AD38" s="716">
        <v>6</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150000</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1529</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576183</v>
      </c>
      <c r="CS38" s="679"/>
      <c r="CT38" s="679"/>
      <c r="CU38" s="679"/>
      <c r="CV38" s="679"/>
      <c r="CW38" s="679"/>
      <c r="CX38" s="679"/>
      <c r="CY38" s="680"/>
      <c r="CZ38" s="681">
        <v>10.6</v>
      </c>
      <c r="DA38" s="699"/>
      <c r="DB38" s="699"/>
      <c r="DC38" s="700"/>
      <c r="DD38" s="684">
        <v>504036</v>
      </c>
      <c r="DE38" s="679"/>
      <c r="DF38" s="679"/>
      <c r="DG38" s="679"/>
      <c r="DH38" s="679"/>
      <c r="DI38" s="679"/>
      <c r="DJ38" s="679"/>
      <c r="DK38" s="680"/>
      <c r="DL38" s="684">
        <v>457558</v>
      </c>
      <c r="DM38" s="679"/>
      <c r="DN38" s="679"/>
      <c r="DO38" s="679"/>
      <c r="DP38" s="679"/>
      <c r="DQ38" s="679"/>
      <c r="DR38" s="679"/>
      <c r="DS38" s="679"/>
      <c r="DT38" s="679"/>
      <c r="DU38" s="679"/>
      <c r="DV38" s="680"/>
      <c r="DW38" s="681">
        <v>12.8</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574900</v>
      </c>
      <c r="S39" s="679"/>
      <c r="T39" s="679"/>
      <c r="U39" s="679"/>
      <c r="V39" s="679"/>
      <c r="W39" s="679"/>
      <c r="X39" s="679"/>
      <c r="Y39" s="680"/>
      <c r="Z39" s="715">
        <v>10.199999999999999</v>
      </c>
      <c r="AA39" s="715"/>
      <c r="AB39" s="715"/>
      <c r="AC39" s="715"/>
      <c r="AD39" s="716" t="s">
        <v>137</v>
      </c>
      <c r="AE39" s="716"/>
      <c r="AF39" s="716"/>
      <c r="AG39" s="716"/>
      <c r="AH39" s="716"/>
      <c r="AI39" s="716"/>
      <c r="AJ39" s="716"/>
      <c r="AK39" s="716"/>
      <c r="AL39" s="681" t="s">
        <v>137</v>
      </c>
      <c r="AM39" s="682"/>
      <c r="AN39" s="682"/>
      <c r="AO39" s="717"/>
      <c r="AQ39" s="718" t="s">
        <v>343</v>
      </c>
      <c r="AR39" s="719"/>
      <c r="AS39" s="719"/>
      <c r="AT39" s="719"/>
      <c r="AU39" s="719"/>
      <c r="AV39" s="719"/>
      <c r="AW39" s="719"/>
      <c r="AX39" s="719"/>
      <c r="AY39" s="720"/>
      <c r="AZ39" s="678">
        <v>54195</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2536</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2735</v>
      </c>
      <c r="CS39" s="697"/>
      <c r="CT39" s="697"/>
      <c r="CU39" s="697"/>
      <c r="CV39" s="697"/>
      <c r="CW39" s="697"/>
      <c r="CX39" s="697"/>
      <c r="CY39" s="698"/>
      <c r="CZ39" s="681">
        <v>0.1</v>
      </c>
      <c r="DA39" s="699"/>
      <c r="DB39" s="699"/>
      <c r="DC39" s="700"/>
      <c r="DD39" s="684">
        <v>2690</v>
      </c>
      <c r="DE39" s="697"/>
      <c r="DF39" s="697"/>
      <c r="DG39" s="697"/>
      <c r="DH39" s="697"/>
      <c r="DI39" s="697"/>
      <c r="DJ39" s="697"/>
      <c r="DK39" s="698"/>
      <c r="DL39" s="684" t="s">
        <v>235</v>
      </c>
      <c r="DM39" s="697"/>
      <c r="DN39" s="697"/>
      <c r="DO39" s="697"/>
      <c r="DP39" s="697"/>
      <c r="DQ39" s="697"/>
      <c r="DR39" s="697"/>
      <c r="DS39" s="697"/>
      <c r="DT39" s="697"/>
      <c r="DU39" s="697"/>
      <c r="DV39" s="698"/>
      <c r="DW39" s="681" t="s">
        <v>137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235</v>
      </c>
      <c r="S40" s="679"/>
      <c r="T40" s="679"/>
      <c r="U40" s="679"/>
      <c r="V40" s="679"/>
      <c r="W40" s="679"/>
      <c r="X40" s="679"/>
      <c r="Y40" s="680"/>
      <c r="Z40" s="715" t="s">
        <v>137</v>
      </c>
      <c r="AA40" s="715"/>
      <c r="AB40" s="715"/>
      <c r="AC40" s="715"/>
      <c r="AD40" s="716" t="s">
        <v>137</v>
      </c>
      <c r="AE40" s="716"/>
      <c r="AF40" s="716"/>
      <c r="AG40" s="716"/>
      <c r="AH40" s="716"/>
      <c r="AI40" s="716"/>
      <c r="AJ40" s="716"/>
      <c r="AK40" s="716"/>
      <c r="AL40" s="681" t="s">
        <v>235</v>
      </c>
      <c r="AM40" s="682"/>
      <c r="AN40" s="682"/>
      <c r="AO40" s="717"/>
      <c r="AQ40" s="718" t="s">
        <v>347</v>
      </c>
      <c r="AR40" s="719"/>
      <c r="AS40" s="719"/>
      <c r="AT40" s="719"/>
      <c r="AU40" s="719"/>
      <c r="AV40" s="719"/>
      <c r="AW40" s="719"/>
      <c r="AX40" s="719"/>
      <c r="AY40" s="720"/>
      <c r="AZ40" s="678" t="s">
        <v>137</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77</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113505</v>
      </c>
      <c r="CS40" s="679"/>
      <c r="CT40" s="679"/>
      <c r="CU40" s="679"/>
      <c r="CV40" s="679"/>
      <c r="CW40" s="679"/>
      <c r="CX40" s="679"/>
      <c r="CY40" s="680"/>
      <c r="CZ40" s="681">
        <v>2.1</v>
      </c>
      <c r="DA40" s="699"/>
      <c r="DB40" s="699"/>
      <c r="DC40" s="700"/>
      <c r="DD40" s="684">
        <v>78605</v>
      </c>
      <c r="DE40" s="679"/>
      <c r="DF40" s="679"/>
      <c r="DG40" s="679"/>
      <c r="DH40" s="679"/>
      <c r="DI40" s="679"/>
      <c r="DJ40" s="679"/>
      <c r="DK40" s="680"/>
      <c r="DL40" s="684">
        <v>49142</v>
      </c>
      <c r="DM40" s="679"/>
      <c r="DN40" s="679"/>
      <c r="DO40" s="679"/>
      <c r="DP40" s="679"/>
      <c r="DQ40" s="679"/>
      <c r="DR40" s="679"/>
      <c r="DS40" s="679"/>
      <c r="DT40" s="679"/>
      <c r="DU40" s="679"/>
      <c r="DV40" s="680"/>
      <c r="DW40" s="681">
        <v>1.4</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153000</v>
      </c>
      <c r="S41" s="679"/>
      <c r="T41" s="679"/>
      <c r="U41" s="679"/>
      <c r="V41" s="679"/>
      <c r="W41" s="679"/>
      <c r="X41" s="679"/>
      <c r="Y41" s="680"/>
      <c r="Z41" s="715">
        <v>2.7</v>
      </c>
      <c r="AA41" s="715"/>
      <c r="AB41" s="715"/>
      <c r="AC41" s="715"/>
      <c r="AD41" s="716" t="s">
        <v>269</v>
      </c>
      <c r="AE41" s="716"/>
      <c r="AF41" s="716"/>
      <c r="AG41" s="716"/>
      <c r="AH41" s="716"/>
      <c r="AI41" s="716"/>
      <c r="AJ41" s="716"/>
      <c r="AK41" s="716"/>
      <c r="AL41" s="681" t="s">
        <v>137</v>
      </c>
      <c r="AM41" s="682"/>
      <c r="AN41" s="682"/>
      <c r="AO41" s="717"/>
      <c r="AQ41" s="718" t="s">
        <v>352</v>
      </c>
      <c r="AR41" s="719"/>
      <c r="AS41" s="719"/>
      <c r="AT41" s="719"/>
      <c r="AU41" s="719"/>
      <c r="AV41" s="719"/>
      <c r="AW41" s="719"/>
      <c r="AX41" s="719"/>
      <c r="AY41" s="720"/>
      <c r="AZ41" s="678">
        <v>90767</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v>1</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137</v>
      </c>
      <c r="CS41" s="697"/>
      <c r="CT41" s="697"/>
      <c r="CU41" s="697"/>
      <c r="CV41" s="697"/>
      <c r="CW41" s="697"/>
      <c r="CX41" s="697"/>
      <c r="CY41" s="698"/>
      <c r="CZ41" s="681" t="s">
        <v>235</v>
      </c>
      <c r="DA41" s="699"/>
      <c r="DB41" s="699"/>
      <c r="DC41" s="700"/>
      <c r="DD41" s="684" t="s">
        <v>137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5617532</v>
      </c>
      <c r="S42" s="701"/>
      <c r="T42" s="701"/>
      <c r="U42" s="701"/>
      <c r="V42" s="701"/>
      <c r="W42" s="701"/>
      <c r="X42" s="701"/>
      <c r="Y42" s="703"/>
      <c r="Z42" s="704">
        <v>100</v>
      </c>
      <c r="AA42" s="704"/>
      <c r="AB42" s="704"/>
      <c r="AC42" s="704"/>
      <c r="AD42" s="705">
        <v>3415770</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335416</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380</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711259</v>
      </c>
      <c r="CS42" s="679"/>
      <c r="CT42" s="679"/>
      <c r="CU42" s="679"/>
      <c r="CV42" s="679"/>
      <c r="CW42" s="679"/>
      <c r="CX42" s="679"/>
      <c r="CY42" s="680"/>
      <c r="CZ42" s="681">
        <v>13.1</v>
      </c>
      <c r="DA42" s="682"/>
      <c r="DB42" s="682"/>
      <c r="DC42" s="683"/>
      <c r="DD42" s="684">
        <v>141862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45846</v>
      </c>
      <c r="CS43" s="697"/>
      <c r="CT43" s="697"/>
      <c r="CU43" s="697"/>
      <c r="CV43" s="697"/>
      <c r="CW43" s="697"/>
      <c r="CX43" s="697"/>
      <c r="CY43" s="698"/>
      <c r="CZ43" s="681">
        <v>0.8</v>
      </c>
      <c r="DA43" s="699"/>
      <c r="DB43" s="699"/>
      <c r="DC43" s="700"/>
      <c r="DD43" s="684">
        <v>45846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307</v>
      </c>
      <c r="CE44" s="692"/>
      <c r="CF44" s="675" t="s">
        <v>360</v>
      </c>
      <c r="CG44" s="676"/>
      <c r="CH44" s="676"/>
      <c r="CI44" s="676"/>
      <c r="CJ44" s="676"/>
      <c r="CK44" s="676"/>
      <c r="CL44" s="676"/>
      <c r="CM44" s="676"/>
      <c r="CN44" s="676"/>
      <c r="CO44" s="676"/>
      <c r="CP44" s="676"/>
      <c r="CQ44" s="677"/>
      <c r="CR44" s="678">
        <v>565528</v>
      </c>
      <c r="CS44" s="679"/>
      <c r="CT44" s="679"/>
      <c r="CU44" s="679"/>
      <c r="CV44" s="679"/>
      <c r="CW44" s="679"/>
      <c r="CX44" s="679"/>
      <c r="CY44" s="680"/>
      <c r="CZ44" s="681">
        <v>10.4</v>
      </c>
      <c r="DA44" s="682"/>
      <c r="DB44" s="682"/>
      <c r="DC44" s="683"/>
      <c r="DD44" s="684">
        <v>100536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301415</v>
      </c>
      <c r="CS45" s="697"/>
      <c r="CT45" s="697"/>
      <c r="CU45" s="697"/>
      <c r="CV45" s="697"/>
      <c r="CW45" s="697"/>
      <c r="CX45" s="697"/>
      <c r="CY45" s="698"/>
      <c r="CZ45" s="681">
        <v>5.5</v>
      </c>
      <c r="DA45" s="699"/>
      <c r="DB45" s="699"/>
      <c r="DC45" s="700"/>
      <c r="DD45" s="684">
        <v>14855</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250967</v>
      </c>
      <c r="CS46" s="679"/>
      <c r="CT46" s="679"/>
      <c r="CU46" s="679"/>
      <c r="CV46" s="679"/>
      <c r="CW46" s="679"/>
      <c r="CX46" s="679"/>
      <c r="CY46" s="680"/>
      <c r="CZ46" s="681">
        <v>4.5999999999999996</v>
      </c>
      <c r="DA46" s="682"/>
      <c r="DB46" s="682"/>
      <c r="DC46" s="683"/>
      <c r="DD46" s="684">
        <v>84630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145731</v>
      </c>
      <c r="CS47" s="697"/>
      <c r="CT47" s="697"/>
      <c r="CU47" s="697"/>
      <c r="CV47" s="697"/>
      <c r="CW47" s="697"/>
      <c r="CX47" s="697"/>
      <c r="CY47" s="698"/>
      <c r="CZ47" s="681">
        <v>2.7</v>
      </c>
      <c r="DA47" s="699"/>
      <c r="DB47" s="699"/>
      <c r="DC47" s="700"/>
      <c r="DD47" s="684">
        <v>41326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235</v>
      </c>
      <c r="CS48" s="679"/>
      <c r="CT48" s="679"/>
      <c r="CU48" s="679"/>
      <c r="CV48" s="679"/>
      <c r="CW48" s="679"/>
      <c r="CX48" s="679"/>
      <c r="CY48" s="680"/>
      <c r="CZ48" s="681" t="s">
        <v>235</v>
      </c>
      <c r="DA48" s="682"/>
      <c r="DB48" s="682"/>
      <c r="DC48" s="683"/>
      <c r="DD48" s="684" t="s">
        <v>235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5435622</v>
      </c>
      <c r="CS49" s="663"/>
      <c r="CT49" s="663"/>
      <c r="CU49" s="663"/>
      <c r="CV49" s="663"/>
      <c r="CW49" s="663"/>
      <c r="CX49" s="663"/>
      <c r="CY49" s="664"/>
      <c r="CZ49" s="665">
        <v>100</v>
      </c>
      <c r="DA49" s="666"/>
      <c r="DB49" s="666"/>
      <c r="DC49" s="667"/>
      <c r="DD49" s="668">
        <v>4014731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TjzjD64qanQZYDhLyRyFulAIAlZgqafTOkA/+I48cGOcLNuQdxgGgze4iWqunoDhg8Deb1ZmE+0WaHHnxODMQ==" saltValue="ZVpKZXPgCUW4ZkfbaBSs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5618</v>
      </c>
      <c r="R7" s="1198"/>
      <c r="S7" s="1198"/>
      <c r="T7" s="1198"/>
      <c r="U7" s="1198"/>
      <c r="V7" s="1198">
        <v>5436</v>
      </c>
      <c r="W7" s="1198"/>
      <c r="X7" s="1198"/>
      <c r="Y7" s="1198"/>
      <c r="Z7" s="1198"/>
      <c r="AA7" s="1198">
        <v>182</v>
      </c>
      <c r="AB7" s="1198"/>
      <c r="AC7" s="1198"/>
      <c r="AD7" s="1198"/>
      <c r="AE7" s="1199"/>
      <c r="AF7" s="1200">
        <v>112</v>
      </c>
      <c r="AG7" s="1201"/>
      <c r="AH7" s="1201"/>
      <c r="AI7" s="1201"/>
      <c r="AJ7" s="1202"/>
      <c r="AK7" s="1184">
        <v>256</v>
      </c>
      <c r="AL7" s="1185"/>
      <c r="AM7" s="1185"/>
      <c r="AN7" s="1185"/>
      <c r="AO7" s="1185"/>
      <c r="AP7" s="1185">
        <v>6430</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597</v>
      </c>
      <c r="BT7" s="1189"/>
      <c r="BU7" s="1189"/>
      <c r="BV7" s="1189"/>
      <c r="BW7" s="1189"/>
      <c r="BX7" s="1189"/>
      <c r="BY7" s="1189"/>
      <c r="BZ7" s="1189"/>
      <c r="CA7" s="1189"/>
      <c r="CB7" s="1189"/>
      <c r="CC7" s="1189"/>
      <c r="CD7" s="1189"/>
      <c r="CE7" s="1189"/>
      <c r="CF7" s="1189"/>
      <c r="CG7" s="1190"/>
      <c r="CH7" s="1181">
        <v>-1</v>
      </c>
      <c r="CI7" s="1182"/>
      <c r="CJ7" s="1182"/>
      <c r="CK7" s="1182"/>
      <c r="CL7" s="1183"/>
      <c r="CM7" s="1181">
        <v>28</v>
      </c>
      <c r="CN7" s="1182"/>
      <c r="CO7" s="1182"/>
      <c r="CP7" s="1182"/>
      <c r="CQ7" s="1183"/>
      <c r="CR7" s="1181">
        <v>30</v>
      </c>
      <c r="CS7" s="1182"/>
      <c r="CT7" s="1182"/>
      <c r="CU7" s="1182"/>
      <c r="CV7" s="1183"/>
      <c r="CW7" s="1181">
        <v>2</v>
      </c>
      <c r="CX7" s="1182"/>
      <c r="CY7" s="1182"/>
      <c r="CZ7" s="1182"/>
      <c r="DA7" s="1183"/>
      <c r="DB7" s="1181" t="s">
        <v>598</v>
      </c>
      <c r="DC7" s="1182"/>
      <c r="DD7" s="1182"/>
      <c r="DE7" s="1182"/>
      <c r="DF7" s="1183"/>
      <c r="DG7" s="1181" t="s">
        <v>521</v>
      </c>
      <c r="DH7" s="1182"/>
      <c r="DI7" s="1182"/>
      <c r="DJ7" s="1182"/>
      <c r="DK7" s="1183"/>
      <c r="DL7" s="1181" t="s">
        <v>521</v>
      </c>
      <c r="DM7" s="1182"/>
      <c r="DN7" s="1182"/>
      <c r="DO7" s="1182"/>
      <c r="DP7" s="1183"/>
      <c r="DQ7" s="1181" t="s">
        <v>521</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596</v>
      </c>
      <c r="BT8" s="1108"/>
      <c r="BU8" s="1108"/>
      <c r="BV8" s="1108"/>
      <c r="BW8" s="1108"/>
      <c r="BX8" s="1108"/>
      <c r="BY8" s="1108"/>
      <c r="BZ8" s="1108"/>
      <c r="CA8" s="1108"/>
      <c r="CB8" s="1108"/>
      <c r="CC8" s="1108"/>
      <c r="CD8" s="1108"/>
      <c r="CE8" s="1108"/>
      <c r="CF8" s="1108"/>
      <c r="CG8" s="1109"/>
      <c r="CH8" s="1082">
        <v>-4</v>
      </c>
      <c r="CI8" s="1083"/>
      <c r="CJ8" s="1083"/>
      <c r="CK8" s="1083"/>
      <c r="CL8" s="1084"/>
      <c r="CM8" s="1082">
        <v>-5</v>
      </c>
      <c r="CN8" s="1083"/>
      <c r="CO8" s="1083"/>
      <c r="CP8" s="1083"/>
      <c r="CQ8" s="1084"/>
      <c r="CR8" s="1082">
        <v>2</v>
      </c>
      <c r="CS8" s="1083"/>
      <c r="CT8" s="1083"/>
      <c r="CU8" s="1083"/>
      <c r="CV8" s="1084"/>
      <c r="CW8" s="1082">
        <v>10</v>
      </c>
      <c r="CX8" s="1083"/>
      <c r="CY8" s="1083"/>
      <c r="CZ8" s="1083"/>
      <c r="DA8" s="1084"/>
      <c r="DB8" s="1082" t="s">
        <v>521</v>
      </c>
      <c r="DC8" s="1083"/>
      <c r="DD8" s="1083"/>
      <c r="DE8" s="1083"/>
      <c r="DF8" s="1084"/>
      <c r="DG8" s="1082" t="s">
        <v>521</v>
      </c>
      <c r="DH8" s="1083"/>
      <c r="DI8" s="1083"/>
      <c r="DJ8" s="1083"/>
      <c r="DK8" s="1084"/>
      <c r="DL8" s="1082" t="s">
        <v>521</v>
      </c>
      <c r="DM8" s="1083"/>
      <c r="DN8" s="1083"/>
      <c r="DO8" s="1083"/>
      <c r="DP8" s="1084"/>
      <c r="DQ8" s="1082" t="s">
        <v>521</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5618</v>
      </c>
      <c r="R23" s="1162"/>
      <c r="S23" s="1162"/>
      <c r="T23" s="1162"/>
      <c r="U23" s="1162"/>
      <c r="V23" s="1162">
        <v>5436</v>
      </c>
      <c r="W23" s="1162"/>
      <c r="X23" s="1162"/>
      <c r="Y23" s="1162"/>
      <c r="Z23" s="1162"/>
      <c r="AA23" s="1162">
        <v>182</v>
      </c>
      <c r="AB23" s="1162"/>
      <c r="AC23" s="1162"/>
      <c r="AD23" s="1162"/>
      <c r="AE23" s="1163"/>
      <c r="AF23" s="1164">
        <v>112</v>
      </c>
      <c r="AG23" s="1162"/>
      <c r="AH23" s="1162"/>
      <c r="AI23" s="1162"/>
      <c r="AJ23" s="1165"/>
      <c r="AK23" s="1166"/>
      <c r="AL23" s="1167"/>
      <c r="AM23" s="1167"/>
      <c r="AN23" s="1167"/>
      <c r="AO23" s="1167"/>
      <c r="AP23" s="1162">
        <v>6430</v>
      </c>
      <c r="AQ23" s="1162"/>
      <c r="AR23" s="1162"/>
      <c r="AS23" s="1162"/>
      <c r="AT23" s="1162"/>
      <c r="AU23" s="1168"/>
      <c r="AV23" s="1168"/>
      <c r="AW23" s="1168"/>
      <c r="AX23" s="1168"/>
      <c r="AY23" s="1169"/>
      <c r="AZ23" s="1158" t="s">
        <v>137</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405</v>
      </c>
      <c r="C28" s="1144"/>
      <c r="D28" s="1144"/>
      <c r="E28" s="1144"/>
      <c r="F28" s="1144"/>
      <c r="G28" s="1144"/>
      <c r="H28" s="1144"/>
      <c r="I28" s="1144"/>
      <c r="J28" s="1144"/>
      <c r="K28" s="1144"/>
      <c r="L28" s="1144"/>
      <c r="M28" s="1144"/>
      <c r="N28" s="1144"/>
      <c r="O28" s="1144"/>
      <c r="P28" s="1145"/>
      <c r="Q28" s="1146">
        <v>1347</v>
      </c>
      <c r="R28" s="1147"/>
      <c r="S28" s="1147"/>
      <c r="T28" s="1147"/>
      <c r="U28" s="1147"/>
      <c r="V28" s="1147">
        <v>1335</v>
      </c>
      <c r="W28" s="1147"/>
      <c r="X28" s="1147"/>
      <c r="Y28" s="1147"/>
      <c r="Z28" s="1147"/>
      <c r="AA28" s="1147">
        <v>12</v>
      </c>
      <c r="AB28" s="1147"/>
      <c r="AC28" s="1147"/>
      <c r="AD28" s="1147"/>
      <c r="AE28" s="1148"/>
      <c r="AF28" s="1149">
        <v>12</v>
      </c>
      <c r="AG28" s="1147"/>
      <c r="AH28" s="1147"/>
      <c r="AI28" s="1147"/>
      <c r="AJ28" s="1150"/>
      <c r="AK28" s="1151">
        <v>107</v>
      </c>
      <c r="AL28" s="1139"/>
      <c r="AM28" s="1139"/>
      <c r="AN28" s="1139"/>
      <c r="AO28" s="1139"/>
      <c r="AP28" s="1139" t="s">
        <v>521</v>
      </c>
      <c r="AQ28" s="1139"/>
      <c r="AR28" s="1139"/>
      <c r="AS28" s="1139"/>
      <c r="AT28" s="1139"/>
      <c r="AU28" s="1139" t="s">
        <v>521</v>
      </c>
      <c r="AV28" s="1139"/>
      <c r="AW28" s="1139"/>
      <c r="AX28" s="1139"/>
      <c r="AY28" s="1139"/>
      <c r="AZ28" s="1140" t="s">
        <v>521</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406</v>
      </c>
      <c r="C29" s="1131"/>
      <c r="D29" s="1131"/>
      <c r="E29" s="1131"/>
      <c r="F29" s="1131"/>
      <c r="G29" s="1131"/>
      <c r="H29" s="1131"/>
      <c r="I29" s="1131"/>
      <c r="J29" s="1131"/>
      <c r="K29" s="1131"/>
      <c r="L29" s="1131"/>
      <c r="M29" s="1131"/>
      <c r="N29" s="1131"/>
      <c r="O29" s="1131"/>
      <c r="P29" s="1132"/>
      <c r="Q29" s="1136">
        <v>1193</v>
      </c>
      <c r="R29" s="1137"/>
      <c r="S29" s="1137"/>
      <c r="T29" s="1137"/>
      <c r="U29" s="1137"/>
      <c r="V29" s="1137">
        <v>1168</v>
      </c>
      <c r="W29" s="1137"/>
      <c r="X29" s="1137"/>
      <c r="Y29" s="1137"/>
      <c r="Z29" s="1137"/>
      <c r="AA29" s="1137">
        <v>24</v>
      </c>
      <c r="AB29" s="1137"/>
      <c r="AC29" s="1137"/>
      <c r="AD29" s="1137"/>
      <c r="AE29" s="1138"/>
      <c r="AF29" s="1112">
        <v>24</v>
      </c>
      <c r="AG29" s="1113"/>
      <c r="AH29" s="1113"/>
      <c r="AI29" s="1113"/>
      <c r="AJ29" s="1114"/>
      <c r="AK29" s="1073">
        <v>180</v>
      </c>
      <c r="AL29" s="1064"/>
      <c r="AM29" s="1064"/>
      <c r="AN29" s="1064"/>
      <c r="AO29" s="1064"/>
      <c r="AP29" s="1064" t="s">
        <v>521</v>
      </c>
      <c r="AQ29" s="1064"/>
      <c r="AR29" s="1064"/>
      <c r="AS29" s="1064"/>
      <c r="AT29" s="1064"/>
      <c r="AU29" s="1064" t="s">
        <v>521</v>
      </c>
      <c r="AV29" s="1064"/>
      <c r="AW29" s="1064"/>
      <c r="AX29" s="1064"/>
      <c r="AY29" s="1064"/>
      <c r="AZ29" s="1135" t="s">
        <v>521</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407</v>
      </c>
      <c r="C30" s="1131"/>
      <c r="D30" s="1131"/>
      <c r="E30" s="1131"/>
      <c r="F30" s="1131"/>
      <c r="G30" s="1131"/>
      <c r="H30" s="1131"/>
      <c r="I30" s="1131"/>
      <c r="J30" s="1131"/>
      <c r="K30" s="1131"/>
      <c r="L30" s="1131"/>
      <c r="M30" s="1131"/>
      <c r="N30" s="1131"/>
      <c r="O30" s="1131"/>
      <c r="P30" s="1132"/>
      <c r="Q30" s="1136">
        <v>127</v>
      </c>
      <c r="R30" s="1137"/>
      <c r="S30" s="1137"/>
      <c r="T30" s="1137"/>
      <c r="U30" s="1137"/>
      <c r="V30" s="1137">
        <v>126</v>
      </c>
      <c r="W30" s="1137"/>
      <c r="X30" s="1137"/>
      <c r="Y30" s="1137"/>
      <c r="Z30" s="1137"/>
      <c r="AA30" s="1137">
        <v>1</v>
      </c>
      <c r="AB30" s="1137"/>
      <c r="AC30" s="1137"/>
      <c r="AD30" s="1137"/>
      <c r="AE30" s="1138"/>
      <c r="AF30" s="1112">
        <v>1</v>
      </c>
      <c r="AG30" s="1113"/>
      <c r="AH30" s="1113"/>
      <c r="AI30" s="1113"/>
      <c r="AJ30" s="1114"/>
      <c r="AK30" s="1073">
        <v>34</v>
      </c>
      <c r="AL30" s="1064"/>
      <c r="AM30" s="1064"/>
      <c r="AN30" s="1064"/>
      <c r="AO30" s="1064"/>
      <c r="AP30" s="1064" t="s">
        <v>521</v>
      </c>
      <c r="AQ30" s="1064"/>
      <c r="AR30" s="1064"/>
      <c r="AS30" s="1064"/>
      <c r="AT30" s="1064"/>
      <c r="AU30" s="1064" t="s">
        <v>521</v>
      </c>
      <c r="AV30" s="1064"/>
      <c r="AW30" s="1064"/>
      <c r="AX30" s="1064"/>
      <c r="AY30" s="1064"/>
      <c r="AZ30" s="1135" t="s">
        <v>521</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408</v>
      </c>
      <c r="C31" s="1131"/>
      <c r="D31" s="1131"/>
      <c r="E31" s="1131"/>
      <c r="F31" s="1131"/>
      <c r="G31" s="1131"/>
      <c r="H31" s="1131"/>
      <c r="I31" s="1131"/>
      <c r="J31" s="1131"/>
      <c r="K31" s="1131"/>
      <c r="L31" s="1131"/>
      <c r="M31" s="1131"/>
      <c r="N31" s="1131"/>
      <c r="O31" s="1131"/>
      <c r="P31" s="1132"/>
      <c r="Q31" s="1136">
        <v>392</v>
      </c>
      <c r="R31" s="1137"/>
      <c r="S31" s="1137"/>
      <c r="T31" s="1137"/>
      <c r="U31" s="1137"/>
      <c r="V31" s="1137">
        <v>402</v>
      </c>
      <c r="W31" s="1137"/>
      <c r="X31" s="1137"/>
      <c r="Y31" s="1137"/>
      <c r="Z31" s="1137"/>
      <c r="AA31" s="1137">
        <v>-10</v>
      </c>
      <c r="AB31" s="1137"/>
      <c r="AC31" s="1137"/>
      <c r="AD31" s="1137"/>
      <c r="AE31" s="1138"/>
      <c r="AF31" s="1112">
        <v>421</v>
      </c>
      <c r="AG31" s="1113"/>
      <c r="AH31" s="1113"/>
      <c r="AI31" s="1113"/>
      <c r="AJ31" s="1114"/>
      <c r="AK31" s="1073">
        <v>54</v>
      </c>
      <c r="AL31" s="1064"/>
      <c r="AM31" s="1064"/>
      <c r="AN31" s="1064"/>
      <c r="AO31" s="1064"/>
      <c r="AP31" s="1064">
        <v>473</v>
      </c>
      <c r="AQ31" s="1064"/>
      <c r="AR31" s="1064"/>
      <c r="AS31" s="1064"/>
      <c r="AT31" s="1064"/>
      <c r="AU31" s="1064">
        <v>209</v>
      </c>
      <c r="AV31" s="1064"/>
      <c r="AW31" s="1064"/>
      <c r="AX31" s="1064"/>
      <c r="AY31" s="1064"/>
      <c r="AZ31" s="1135" t="s">
        <v>521</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410</v>
      </c>
      <c r="C32" s="1131"/>
      <c r="D32" s="1131"/>
      <c r="E32" s="1131"/>
      <c r="F32" s="1131"/>
      <c r="G32" s="1131"/>
      <c r="H32" s="1131"/>
      <c r="I32" s="1131"/>
      <c r="J32" s="1131"/>
      <c r="K32" s="1131"/>
      <c r="L32" s="1131"/>
      <c r="M32" s="1131"/>
      <c r="N32" s="1131"/>
      <c r="O32" s="1131"/>
      <c r="P32" s="1132"/>
      <c r="Q32" s="1136">
        <v>8</v>
      </c>
      <c r="R32" s="1137"/>
      <c r="S32" s="1137"/>
      <c r="T32" s="1137"/>
      <c r="U32" s="1137"/>
      <c r="V32" s="1137">
        <v>7</v>
      </c>
      <c r="W32" s="1137"/>
      <c r="X32" s="1137"/>
      <c r="Y32" s="1137"/>
      <c r="Z32" s="1137"/>
      <c r="AA32" s="1137">
        <v>1</v>
      </c>
      <c r="AB32" s="1137"/>
      <c r="AC32" s="1137"/>
      <c r="AD32" s="1137"/>
      <c r="AE32" s="1138"/>
      <c r="AF32" s="1112">
        <v>88</v>
      </c>
      <c r="AG32" s="1113"/>
      <c r="AH32" s="1113"/>
      <c r="AI32" s="1113"/>
      <c r="AJ32" s="1114"/>
      <c r="AK32" s="1073" t="s">
        <v>521</v>
      </c>
      <c r="AL32" s="1064"/>
      <c r="AM32" s="1064"/>
      <c r="AN32" s="1064"/>
      <c r="AO32" s="1064"/>
      <c r="AP32" s="1064" t="s">
        <v>521</v>
      </c>
      <c r="AQ32" s="1064"/>
      <c r="AR32" s="1064"/>
      <c r="AS32" s="1064"/>
      <c r="AT32" s="1064"/>
      <c r="AU32" s="1064" t="s">
        <v>521</v>
      </c>
      <c r="AV32" s="1064"/>
      <c r="AW32" s="1064"/>
      <c r="AX32" s="1064"/>
      <c r="AY32" s="1064"/>
      <c r="AZ32" s="1135" t="s">
        <v>521</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412</v>
      </c>
      <c r="C33" s="1131"/>
      <c r="D33" s="1131"/>
      <c r="E33" s="1131"/>
      <c r="F33" s="1131"/>
      <c r="G33" s="1131"/>
      <c r="H33" s="1131"/>
      <c r="I33" s="1131"/>
      <c r="J33" s="1131"/>
      <c r="K33" s="1131"/>
      <c r="L33" s="1131"/>
      <c r="M33" s="1131"/>
      <c r="N33" s="1131"/>
      <c r="O33" s="1131"/>
      <c r="P33" s="1132"/>
      <c r="Q33" s="1136">
        <v>402</v>
      </c>
      <c r="R33" s="1137"/>
      <c r="S33" s="1137"/>
      <c r="T33" s="1137"/>
      <c r="U33" s="1137"/>
      <c r="V33" s="1137">
        <v>384</v>
      </c>
      <c r="W33" s="1137"/>
      <c r="X33" s="1137"/>
      <c r="Y33" s="1137"/>
      <c r="Z33" s="1137"/>
      <c r="AA33" s="1137">
        <v>18</v>
      </c>
      <c r="AB33" s="1137"/>
      <c r="AC33" s="1137"/>
      <c r="AD33" s="1137"/>
      <c r="AE33" s="1138"/>
      <c r="AF33" s="1112">
        <v>18</v>
      </c>
      <c r="AG33" s="1113"/>
      <c r="AH33" s="1113"/>
      <c r="AI33" s="1113"/>
      <c r="AJ33" s="1114"/>
      <c r="AK33" s="1073">
        <v>121</v>
      </c>
      <c r="AL33" s="1064"/>
      <c r="AM33" s="1064"/>
      <c r="AN33" s="1064"/>
      <c r="AO33" s="1064"/>
      <c r="AP33" s="1064">
        <v>2119</v>
      </c>
      <c r="AQ33" s="1064"/>
      <c r="AR33" s="1064"/>
      <c r="AS33" s="1064"/>
      <c r="AT33" s="1064"/>
      <c r="AU33" s="1064">
        <v>1195</v>
      </c>
      <c r="AV33" s="1064"/>
      <c r="AW33" s="1064"/>
      <c r="AX33" s="1064"/>
      <c r="AY33" s="1064"/>
      <c r="AZ33" s="1135" t="s">
        <v>521</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414</v>
      </c>
      <c r="C34" s="1131"/>
      <c r="D34" s="1131"/>
      <c r="E34" s="1131"/>
      <c r="F34" s="1131"/>
      <c r="G34" s="1131"/>
      <c r="H34" s="1131"/>
      <c r="I34" s="1131"/>
      <c r="J34" s="1131"/>
      <c r="K34" s="1131"/>
      <c r="L34" s="1131"/>
      <c r="M34" s="1131"/>
      <c r="N34" s="1131"/>
      <c r="O34" s="1131"/>
      <c r="P34" s="1132"/>
      <c r="Q34" s="1136">
        <v>37</v>
      </c>
      <c r="R34" s="1137"/>
      <c r="S34" s="1137"/>
      <c r="T34" s="1137"/>
      <c r="U34" s="1137"/>
      <c r="V34" s="1137">
        <v>34</v>
      </c>
      <c r="W34" s="1137"/>
      <c r="X34" s="1137"/>
      <c r="Y34" s="1137"/>
      <c r="Z34" s="1137"/>
      <c r="AA34" s="1137">
        <v>3</v>
      </c>
      <c r="AB34" s="1137"/>
      <c r="AC34" s="1137"/>
      <c r="AD34" s="1137"/>
      <c r="AE34" s="1138"/>
      <c r="AF34" s="1112">
        <v>3</v>
      </c>
      <c r="AG34" s="1113"/>
      <c r="AH34" s="1113"/>
      <c r="AI34" s="1113"/>
      <c r="AJ34" s="1114"/>
      <c r="AK34" s="1073">
        <v>29</v>
      </c>
      <c r="AL34" s="1064"/>
      <c r="AM34" s="1064"/>
      <c r="AN34" s="1064"/>
      <c r="AO34" s="1064"/>
      <c r="AP34" s="1064">
        <v>107</v>
      </c>
      <c r="AQ34" s="1064"/>
      <c r="AR34" s="1064"/>
      <c r="AS34" s="1064"/>
      <c r="AT34" s="1064"/>
      <c r="AU34" s="1064">
        <v>104</v>
      </c>
      <c r="AV34" s="1064"/>
      <c r="AW34" s="1064"/>
      <c r="AX34" s="1064"/>
      <c r="AY34" s="1064"/>
      <c r="AZ34" s="1135" t="s">
        <v>521</v>
      </c>
      <c r="BA34" s="1135"/>
      <c r="BB34" s="1135"/>
      <c r="BC34" s="1135"/>
      <c r="BD34" s="1135"/>
      <c r="BE34" s="1125" t="s">
        <v>415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t="s">
        <v>416</v>
      </c>
      <c r="C35" s="1131"/>
      <c r="D35" s="1131"/>
      <c r="E35" s="1131"/>
      <c r="F35" s="1131"/>
      <c r="G35" s="1131"/>
      <c r="H35" s="1131"/>
      <c r="I35" s="1131"/>
      <c r="J35" s="1131"/>
      <c r="K35" s="1131"/>
      <c r="L35" s="1131"/>
      <c r="M35" s="1131"/>
      <c r="N35" s="1131"/>
      <c r="O35" s="1131"/>
      <c r="P35" s="1132"/>
      <c r="Q35" s="1136">
        <v>31</v>
      </c>
      <c r="R35" s="1137"/>
      <c r="S35" s="1137"/>
      <c r="T35" s="1137"/>
      <c r="U35" s="1137"/>
      <c r="V35" s="1137">
        <v>30</v>
      </c>
      <c r="W35" s="1137"/>
      <c r="X35" s="1137"/>
      <c r="Y35" s="1137"/>
      <c r="Z35" s="1137"/>
      <c r="AA35" s="1137">
        <v>0</v>
      </c>
      <c r="AB35" s="1137"/>
      <c r="AC35" s="1137"/>
      <c r="AD35" s="1137"/>
      <c r="AE35" s="1138"/>
      <c r="AF35" s="1112" t="s">
        <v>137</v>
      </c>
      <c r="AG35" s="1113"/>
      <c r="AH35" s="1113"/>
      <c r="AI35" s="1113"/>
      <c r="AJ35" s="1114"/>
      <c r="AK35" s="1073" t="s">
        <v>521</v>
      </c>
      <c r="AL35" s="1064"/>
      <c r="AM35" s="1064"/>
      <c r="AN35" s="1064"/>
      <c r="AO35" s="1064"/>
      <c r="AP35" s="1064">
        <v>59</v>
      </c>
      <c r="AQ35" s="1064"/>
      <c r="AR35" s="1064"/>
      <c r="AS35" s="1064"/>
      <c r="AT35" s="1064"/>
      <c r="AU35" s="1064">
        <v>59</v>
      </c>
      <c r="AV35" s="1064"/>
      <c r="AW35" s="1064"/>
      <c r="AX35" s="1064"/>
      <c r="AY35" s="1064"/>
      <c r="AZ35" s="1135" t="s">
        <v>521</v>
      </c>
      <c r="BA35" s="1135"/>
      <c r="BB35" s="1135"/>
      <c r="BC35" s="1135"/>
      <c r="BD35" s="1135"/>
      <c r="BE35" s="1125" t="s">
        <v>417</v>
      </c>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418</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419</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568</v>
      </c>
      <c r="AG63" s="1052"/>
      <c r="AH63" s="1052"/>
      <c r="AI63" s="1052"/>
      <c r="AJ63" s="1123"/>
      <c r="AK63" s="1124"/>
      <c r="AL63" s="1056"/>
      <c r="AM63" s="1056"/>
      <c r="AN63" s="1056"/>
      <c r="AO63" s="1056"/>
      <c r="AP63" s="1052">
        <v>2758</v>
      </c>
      <c r="AQ63" s="1052"/>
      <c r="AR63" s="1052"/>
      <c r="AS63" s="1052"/>
      <c r="AT63" s="1052"/>
      <c r="AU63" s="1052">
        <v>1567</v>
      </c>
      <c r="AV63" s="1052"/>
      <c r="AW63" s="1052"/>
      <c r="AX63" s="1052"/>
      <c r="AY63" s="1052"/>
      <c r="AZ63" s="1118"/>
      <c r="BA63" s="1118"/>
      <c r="BB63" s="1118"/>
      <c r="BC63" s="1118"/>
      <c r="BD63" s="1118"/>
      <c r="BE63" s="1053"/>
      <c r="BF63" s="1053"/>
      <c r="BG63" s="1053"/>
      <c r="BH63" s="1053"/>
      <c r="BI63" s="1054"/>
      <c r="BJ63" s="1119" t="s">
        <v>420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422</v>
      </c>
      <c r="B66" s="1089"/>
      <c r="C66" s="1089"/>
      <c r="D66" s="1089"/>
      <c r="E66" s="1089"/>
      <c r="F66" s="1089"/>
      <c r="G66" s="1089"/>
      <c r="H66" s="1089"/>
      <c r="I66" s="1089"/>
      <c r="J66" s="1089"/>
      <c r="K66" s="1089"/>
      <c r="L66" s="1089"/>
      <c r="M66" s="1089"/>
      <c r="N66" s="1089"/>
      <c r="O66" s="1089"/>
      <c r="P66" s="1090"/>
      <c r="Q66" s="1094" t="s">
        <v>423</v>
      </c>
      <c r="R66" s="1095"/>
      <c r="S66" s="1095"/>
      <c r="T66" s="1095"/>
      <c r="U66" s="1096"/>
      <c r="V66" s="1094" t="s">
        <v>424</v>
      </c>
      <c r="W66" s="1095"/>
      <c r="X66" s="1095"/>
      <c r="Y66" s="1095"/>
      <c r="Z66" s="1096"/>
      <c r="AA66" s="1094" t="s">
        <v>399</v>
      </c>
      <c r="AB66" s="1095"/>
      <c r="AC66" s="1095"/>
      <c r="AD66" s="1095"/>
      <c r="AE66" s="1096"/>
      <c r="AF66" s="1100" t="s">
        <v>425</v>
      </c>
      <c r="AG66" s="1101"/>
      <c r="AH66" s="1101"/>
      <c r="AI66" s="1101"/>
      <c r="AJ66" s="1102"/>
      <c r="AK66" s="1094" t="s">
        <v>426</v>
      </c>
      <c r="AL66" s="1089"/>
      <c r="AM66" s="1089"/>
      <c r="AN66" s="1089"/>
      <c r="AO66" s="1090"/>
      <c r="AP66" s="1094" t="s">
        <v>402</v>
      </c>
      <c r="AQ66" s="1095"/>
      <c r="AR66" s="1095"/>
      <c r="AS66" s="1095"/>
      <c r="AT66" s="1096"/>
      <c r="AU66" s="1094" t="s">
        <v>427</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588</v>
      </c>
      <c r="C68" s="1079"/>
      <c r="D68" s="1079"/>
      <c r="E68" s="1079"/>
      <c r="F68" s="1079"/>
      <c r="G68" s="1079"/>
      <c r="H68" s="1079"/>
      <c r="I68" s="1079"/>
      <c r="J68" s="1079"/>
      <c r="K68" s="1079"/>
      <c r="L68" s="1079"/>
      <c r="M68" s="1079"/>
      <c r="N68" s="1079"/>
      <c r="O68" s="1079"/>
      <c r="P68" s="1080"/>
      <c r="Q68" s="1081">
        <v>11972</v>
      </c>
      <c r="R68" s="1075"/>
      <c r="S68" s="1075"/>
      <c r="T68" s="1075"/>
      <c r="U68" s="1075"/>
      <c r="V68" s="1075">
        <v>11300</v>
      </c>
      <c r="W68" s="1075"/>
      <c r="X68" s="1075"/>
      <c r="Y68" s="1075"/>
      <c r="Z68" s="1075"/>
      <c r="AA68" s="1075">
        <v>671</v>
      </c>
      <c r="AB68" s="1075"/>
      <c r="AC68" s="1075"/>
      <c r="AD68" s="1075"/>
      <c r="AE68" s="1075"/>
      <c r="AF68" s="1075">
        <v>671</v>
      </c>
      <c r="AG68" s="1075"/>
      <c r="AH68" s="1075"/>
      <c r="AI68" s="1075"/>
      <c r="AJ68" s="1075"/>
      <c r="AK68" s="1075" t="s">
        <v>595</v>
      </c>
      <c r="AL68" s="1075"/>
      <c r="AM68" s="1075"/>
      <c r="AN68" s="1075"/>
      <c r="AO68" s="1075"/>
      <c r="AP68" s="1075" t="s">
        <v>595</v>
      </c>
      <c r="AQ68" s="1075"/>
      <c r="AR68" s="1075"/>
      <c r="AS68" s="1075"/>
      <c r="AT68" s="1075"/>
      <c r="AU68" s="1075" t="s">
        <v>595</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589</v>
      </c>
      <c r="C69" s="1068"/>
      <c r="D69" s="1068"/>
      <c r="E69" s="1068"/>
      <c r="F69" s="1068"/>
      <c r="G69" s="1068"/>
      <c r="H69" s="1068"/>
      <c r="I69" s="1068"/>
      <c r="J69" s="1068"/>
      <c r="K69" s="1068"/>
      <c r="L69" s="1068"/>
      <c r="M69" s="1068"/>
      <c r="N69" s="1068"/>
      <c r="O69" s="1068"/>
      <c r="P69" s="1069"/>
      <c r="Q69" s="1070">
        <v>954</v>
      </c>
      <c r="R69" s="1064"/>
      <c r="S69" s="1064"/>
      <c r="T69" s="1064"/>
      <c r="U69" s="1064"/>
      <c r="V69" s="1064">
        <v>953</v>
      </c>
      <c r="W69" s="1064"/>
      <c r="X69" s="1064"/>
      <c r="Y69" s="1064"/>
      <c r="Z69" s="1064"/>
      <c r="AA69" s="1064">
        <v>2</v>
      </c>
      <c r="AB69" s="1064"/>
      <c r="AC69" s="1064"/>
      <c r="AD69" s="1064"/>
      <c r="AE69" s="1064"/>
      <c r="AF69" s="1064">
        <v>2</v>
      </c>
      <c r="AG69" s="1064"/>
      <c r="AH69" s="1064"/>
      <c r="AI69" s="1064"/>
      <c r="AJ69" s="1064"/>
      <c r="AK69" s="1064">
        <v>4</v>
      </c>
      <c r="AL69" s="1064"/>
      <c r="AM69" s="1064"/>
      <c r="AN69" s="1064"/>
      <c r="AO69" s="1064"/>
      <c r="AP69" s="1064" t="s">
        <v>595</v>
      </c>
      <c r="AQ69" s="1064"/>
      <c r="AR69" s="1064"/>
      <c r="AS69" s="1064"/>
      <c r="AT69" s="1064"/>
      <c r="AU69" s="1064" t="s">
        <v>595</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590</v>
      </c>
      <c r="C70" s="1068"/>
      <c r="D70" s="1068"/>
      <c r="E70" s="1068"/>
      <c r="F70" s="1068"/>
      <c r="G70" s="1068"/>
      <c r="H70" s="1068"/>
      <c r="I70" s="1068"/>
      <c r="J70" s="1068"/>
      <c r="K70" s="1068"/>
      <c r="L70" s="1068"/>
      <c r="M70" s="1068"/>
      <c r="N70" s="1068"/>
      <c r="O70" s="1068"/>
      <c r="P70" s="1069"/>
      <c r="Q70" s="1070">
        <v>5706</v>
      </c>
      <c r="R70" s="1064"/>
      <c r="S70" s="1064"/>
      <c r="T70" s="1064"/>
      <c r="U70" s="1064"/>
      <c r="V70" s="1064">
        <v>5564</v>
      </c>
      <c r="W70" s="1064"/>
      <c r="X70" s="1064"/>
      <c r="Y70" s="1064"/>
      <c r="Z70" s="1064"/>
      <c r="AA70" s="1064">
        <v>142</v>
      </c>
      <c r="AB70" s="1064"/>
      <c r="AC70" s="1064"/>
      <c r="AD70" s="1064"/>
      <c r="AE70" s="1064"/>
      <c r="AF70" s="1064">
        <v>133</v>
      </c>
      <c r="AG70" s="1064"/>
      <c r="AH70" s="1064"/>
      <c r="AI70" s="1064"/>
      <c r="AJ70" s="1064"/>
      <c r="AK70" s="1064">
        <v>42</v>
      </c>
      <c r="AL70" s="1064"/>
      <c r="AM70" s="1064"/>
      <c r="AN70" s="1064"/>
      <c r="AO70" s="1064"/>
      <c r="AP70" s="1064">
        <v>4930</v>
      </c>
      <c r="AQ70" s="1064"/>
      <c r="AR70" s="1064"/>
      <c r="AS70" s="1064"/>
      <c r="AT70" s="1064"/>
      <c r="AU70" s="1064">
        <v>403</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591</v>
      </c>
      <c r="C71" s="1068"/>
      <c r="D71" s="1068"/>
      <c r="E71" s="1068"/>
      <c r="F71" s="1068"/>
      <c r="G71" s="1068"/>
      <c r="H71" s="1068"/>
      <c r="I71" s="1068"/>
      <c r="J71" s="1068"/>
      <c r="K71" s="1068"/>
      <c r="L71" s="1068"/>
      <c r="M71" s="1068"/>
      <c r="N71" s="1068"/>
      <c r="O71" s="1068"/>
      <c r="P71" s="1069"/>
      <c r="Q71" s="1070">
        <v>140</v>
      </c>
      <c r="R71" s="1064"/>
      <c r="S71" s="1064"/>
      <c r="T71" s="1064"/>
      <c r="U71" s="1064"/>
      <c r="V71" s="1064">
        <v>137</v>
      </c>
      <c r="W71" s="1064"/>
      <c r="X71" s="1064"/>
      <c r="Y71" s="1064"/>
      <c r="Z71" s="1064"/>
      <c r="AA71" s="1064">
        <v>3</v>
      </c>
      <c r="AB71" s="1064"/>
      <c r="AC71" s="1064"/>
      <c r="AD71" s="1064"/>
      <c r="AE71" s="1064"/>
      <c r="AF71" s="1064">
        <v>3</v>
      </c>
      <c r="AG71" s="1064"/>
      <c r="AH71" s="1064"/>
      <c r="AI71" s="1064"/>
      <c r="AJ71" s="1064"/>
      <c r="AK71" s="1064" t="s">
        <v>595</v>
      </c>
      <c r="AL71" s="1064"/>
      <c r="AM71" s="1064"/>
      <c r="AN71" s="1064"/>
      <c r="AO71" s="1064"/>
      <c r="AP71" s="1064" t="s">
        <v>595</v>
      </c>
      <c r="AQ71" s="1064"/>
      <c r="AR71" s="1064"/>
      <c r="AS71" s="1064"/>
      <c r="AT71" s="1064"/>
      <c r="AU71" s="1064" t="s">
        <v>595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592</v>
      </c>
      <c r="C72" s="1068"/>
      <c r="D72" s="1068"/>
      <c r="E72" s="1068"/>
      <c r="F72" s="1068"/>
      <c r="G72" s="1068"/>
      <c r="H72" s="1068"/>
      <c r="I72" s="1068"/>
      <c r="J72" s="1068"/>
      <c r="K72" s="1068"/>
      <c r="L72" s="1068"/>
      <c r="M72" s="1068"/>
      <c r="N72" s="1068"/>
      <c r="O72" s="1068"/>
      <c r="P72" s="1069"/>
      <c r="Q72" s="1070">
        <v>9029</v>
      </c>
      <c r="R72" s="1064"/>
      <c r="S72" s="1064"/>
      <c r="T72" s="1064"/>
      <c r="U72" s="1064"/>
      <c r="V72" s="1064">
        <v>9695</v>
      </c>
      <c r="W72" s="1064"/>
      <c r="X72" s="1064"/>
      <c r="Y72" s="1064"/>
      <c r="Z72" s="1064"/>
      <c r="AA72" s="1064">
        <v>-666</v>
      </c>
      <c r="AB72" s="1064"/>
      <c r="AC72" s="1064"/>
      <c r="AD72" s="1064"/>
      <c r="AE72" s="1064"/>
      <c r="AF72" s="1064">
        <v>-946</v>
      </c>
      <c r="AG72" s="1064"/>
      <c r="AH72" s="1064"/>
      <c r="AI72" s="1064"/>
      <c r="AJ72" s="1064"/>
      <c r="AK72" s="1064">
        <v>1558</v>
      </c>
      <c r="AL72" s="1064"/>
      <c r="AM72" s="1064"/>
      <c r="AN72" s="1064"/>
      <c r="AO72" s="1064"/>
      <c r="AP72" s="1064">
        <v>8482</v>
      </c>
      <c r="AQ72" s="1064"/>
      <c r="AR72" s="1064"/>
      <c r="AS72" s="1064"/>
      <c r="AT72" s="1064"/>
      <c r="AU72" s="1064">
        <v>895</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593</v>
      </c>
      <c r="C73" s="1068"/>
      <c r="D73" s="1068"/>
      <c r="E73" s="1068"/>
      <c r="F73" s="1068"/>
      <c r="G73" s="1068"/>
      <c r="H73" s="1068"/>
      <c r="I73" s="1068"/>
      <c r="J73" s="1068"/>
      <c r="K73" s="1068"/>
      <c r="L73" s="1068"/>
      <c r="M73" s="1068"/>
      <c r="N73" s="1068"/>
      <c r="O73" s="1068"/>
      <c r="P73" s="1069"/>
      <c r="Q73" s="1070">
        <v>279</v>
      </c>
      <c r="R73" s="1064"/>
      <c r="S73" s="1064"/>
      <c r="T73" s="1064"/>
      <c r="U73" s="1064"/>
      <c r="V73" s="1064">
        <v>217</v>
      </c>
      <c r="W73" s="1064"/>
      <c r="X73" s="1064"/>
      <c r="Y73" s="1064"/>
      <c r="Z73" s="1064"/>
      <c r="AA73" s="1064">
        <v>62</v>
      </c>
      <c r="AB73" s="1064"/>
      <c r="AC73" s="1064"/>
      <c r="AD73" s="1064"/>
      <c r="AE73" s="1064"/>
      <c r="AF73" s="1064">
        <v>62</v>
      </c>
      <c r="AG73" s="1064"/>
      <c r="AH73" s="1064"/>
      <c r="AI73" s="1064"/>
      <c r="AJ73" s="1064"/>
      <c r="AK73" s="1064">
        <v>25</v>
      </c>
      <c r="AL73" s="1064"/>
      <c r="AM73" s="1064"/>
      <c r="AN73" s="1064"/>
      <c r="AO73" s="1064"/>
      <c r="AP73" s="1064" t="s">
        <v>595</v>
      </c>
      <c r="AQ73" s="1064"/>
      <c r="AR73" s="1064"/>
      <c r="AS73" s="1064"/>
      <c r="AT73" s="1064"/>
      <c r="AU73" s="1064" t="s">
        <v>595</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594</v>
      </c>
      <c r="C74" s="1068"/>
      <c r="D74" s="1068"/>
      <c r="E74" s="1068"/>
      <c r="F74" s="1068"/>
      <c r="G74" s="1068"/>
      <c r="H74" s="1068"/>
      <c r="I74" s="1068"/>
      <c r="J74" s="1068"/>
      <c r="K74" s="1068"/>
      <c r="L74" s="1068"/>
      <c r="M74" s="1068"/>
      <c r="N74" s="1068"/>
      <c r="O74" s="1068"/>
      <c r="P74" s="1069"/>
      <c r="Q74" s="1070">
        <v>269094</v>
      </c>
      <c r="R74" s="1064"/>
      <c r="S74" s="1064"/>
      <c r="T74" s="1064"/>
      <c r="U74" s="1064"/>
      <c r="V74" s="1064">
        <v>261949</v>
      </c>
      <c r="W74" s="1064"/>
      <c r="X74" s="1064"/>
      <c r="Y74" s="1064"/>
      <c r="Z74" s="1064"/>
      <c r="AA74" s="1064">
        <v>7145</v>
      </c>
      <c r="AB74" s="1064"/>
      <c r="AC74" s="1064"/>
      <c r="AD74" s="1064"/>
      <c r="AE74" s="1064"/>
      <c r="AF74" s="1064">
        <v>7145</v>
      </c>
      <c r="AG74" s="1064"/>
      <c r="AH74" s="1064"/>
      <c r="AI74" s="1064"/>
      <c r="AJ74" s="1064"/>
      <c r="AK74" s="1064">
        <v>9718</v>
      </c>
      <c r="AL74" s="1064"/>
      <c r="AM74" s="1064"/>
      <c r="AN74" s="1064"/>
      <c r="AO74" s="1064"/>
      <c r="AP74" s="1064" t="s">
        <v>595</v>
      </c>
      <c r="AQ74" s="1064"/>
      <c r="AR74" s="1064"/>
      <c r="AS74" s="1064"/>
      <c r="AT74" s="1064"/>
      <c r="AU74" s="1064" t="s">
        <v>595</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7359</v>
      </c>
      <c r="AG88" s="1052"/>
      <c r="AH88" s="1052"/>
      <c r="AI88" s="1052"/>
      <c r="AJ88" s="1052"/>
      <c r="AK88" s="1056"/>
      <c r="AL88" s="1056"/>
      <c r="AM88" s="1056"/>
      <c r="AN88" s="1056"/>
      <c r="AO88" s="1056"/>
      <c r="AP88" s="1052">
        <v>13412</v>
      </c>
      <c r="AQ88" s="1052"/>
      <c r="AR88" s="1052"/>
      <c r="AS88" s="1052"/>
      <c r="AT88" s="1052"/>
      <c r="AU88" s="1052">
        <v>1298</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32</v>
      </c>
      <c r="CS102" s="1044"/>
      <c r="CT102" s="1044"/>
      <c r="CU102" s="1044"/>
      <c r="CV102" s="1045"/>
      <c r="CW102" s="1043">
        <v>12</v>
      </c>
      <c r="CX102" s="1044"/>
      <c r="CY102" s="1044"/>
      <c r="CZ102" s="1044"/>
      <c r="DA102" s="1045"/>
      <c r="DB102" s="1043" t="s">
        <v>521</v>
      </c>
      <c r="DC102" s="1044"/>
      <c r="DD102" s="1044"/>
      <c r="DE102" s="1044"/>
      <c r="DF102" s="1045"/>
      <c r="DG102" s="1043" t="s">
        <v>521</v>
      </c>
      <c r="DH102" s="1044"/>
      <c r="DI102" s="1044"/>
      <c r="DJ102" s="1044"/>
      <c r="DK102" s="1045"/>
      <c r="DL102" s="1043" t="s">
        <v>521</v>
      </c>
      <c r="DM102" s="1044"/>
      <c r="DN102" s="1044"/>
      <c r="DO102" s="1044"/>
      <c r="DP102" s="1045"/>
      <c r="DQ102" s="1043" t="s">
        <v>521</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430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437</v>
      </c>
      <c r="AB109" s="987"/>
      <c r="AC109" s="987"/>
      <c r="AD109" s="987"/>
      <c r="AE109" s="988"/>
      <c r="AF109" s="989" t="s">
        <v>311</v>
      </c>
      <c r="AG109" s="987"/>
      <c r="AH109" s="987"/>
      <c r="AI109" s="987"/>
      <c r="AJ109" s="988"/>
      <c r="AK109" s="989" t="s">
        <v>310</v>
      </c>
      <c r="AL109" s="987"/>
      <c r="AM109" s="987"/>
      <c r="AN109" s="987"/>
      <c r="AO109" s="988"/>
      <c r="AP109" s="989" t="s">
        <v>438</v>
      </c>
      <c r="AQ109" s="987"/>
      <c r="AR109" s="987"/>
      <c r="AS109" s="987"/>
      <c r="AT109" s="1018"/>
      <c r="AU109" s="986" t="s">
        <v>436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437</v>
      </c>
      <c r="BR109" s="987"/>
      <c r="BS109" s="987"/>
      <c r="BT109" s="987"/>
      <c r="BU109" s="988"/>
      <c r="BV109" s="989" t="s">
        <v>311</v>
      </c>
      <c r="BW109" s="987"/>
      <c r="BX109" s="987"/>
      <c r="BY109" s="987"/>
      <c r="BZ109" s="988"/>
      <c r="CA109" s="989" t="s">
        <v>310</v>
      </c>
      <c r="CB109" s="987"/>
      <c r="CC109" s="987"/>
      <c r="CD109" s="987"/>
      <c r="CE109" s="988"/>
      <c r="CF109" s="1025" t="s">
        <v>438</v>
      </c>
      <c r="CG109" s="1025"/>
      <c r="CH109" s="1025"/>
      <c r="CI109" s="1025"/>
      <c r="CJ109" s="1025"/>
      <c r="CK109" s="989" t="s">
        <v>439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437</v>
      </c>
      <c r="DH109" s="987"/>
      <c r="DI109" s="987"/>
      <c r="DJ109" s="987"/>
      <c r="DK109" s="988"/>
      <c r="DL109" s="989" t="s">
        <v>311</v>
      </c>
      <c r="DM109" s="987"/>
      <c r="DN109" s="987"/>
      <c r="DO109" s="987"/>
      <c r="DP109" s="988"/>
      <c r="DQ109" s="989" t="s">
        <v>310</v>
      </c>
      <c r="DR109" s="987"/>
      <c r="DS109" s="987"/>
      <c r="DT109" s="987"/>
      <c r="DU109" s="988"/>
      <c r="DV109" s="989" t="s">
        <v>438</v>
      </c>
      <c r="DW109" s="987"/>
      <c r="DX109" s="987"/>
      <c r="DY109" s="987"/>
      <c r="DZ109" s="1018"/>
    </row>
    <row r="110" spans="1:131" s="247" customFormat="1" ht="26.25" customHeight="1" x14ac:dyDescent="0.15">
      <c r="A110" s="889" t="s">
        <v>440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723812</v>
      </c>
      <c r="AB110" s="980"/>
      <c r="AC110" s="980"/>
      <c r="AD110" s="980"/>
      <c r="AE110" s="981"/>
      <c r="AF110" s="982">
        <v>711229</v>
      </c>
      <c r="AG110" s="980"/>
      <c r="AH110" s="980"/>
      <c r="AI110" s="980"/>
      <c r="AJ110" s="981"/>
      <c r="AK110" s="982">
        <v>719716</v>
      </c>
      <c r="AL110" s="980"/>
      <c r="AM110" s="980"/>
      <c r="AN110" s="980"/>
      <c r="AO110" s="981"/>
      <c r="AP110" s="983">
        <v>23.6</v>
      </c>
      <c r="AQ110" s="984"/>
      <c r="AR110" s="984"/>
      <c r="AS110" s="984"/>
      <c r="AT110" s="985"/>
      <c r="AU110" s="1019" t="s">
        <v>72</v>
      </c>
      <c r="AV110" s="1020"/>
      <c r="AW110" s="1020"/>
      <c r="AX110" s="1020"/>
      <c r="AY110" s="1020"/>
      <c r="AZ110" s="945" t="s">
        <v>441</v>
      </c>
      <c r="BA110" s="890"/>
      <c r="BB110" s="890"/>
      <c r="BC110" s="890"/>
      <c r="BD110" s="890"/>
      <c r="BE110" s="890"/>
      <c r="BF110" s="890"/>
      <c r="BG110" s="890"/>
      <c r="BH110" s="890"/>
      <c r="BI110" s="890"/>
      <c r="BJ110" s="890"/>
      <c r="BK110" s="890"/>
      <c r="BL110" s="890"/>
      <c r="BM110" s="890"/>
      <c r="BN110" s="890"/>
      <c r="BO110" s="890"/>
      <c r="BP110" s="891"/>
      <c r="BQ110" s="946">
        <v>6693483</v>
      </c>
      <c r="BR110" s="927"/>
      <c r="BS110" s="927"/>
      <c r="BT110" s="927"/>
      <c r="BU110" s="927"/>
      <c r="BV110" s="927">
        <v>6518442</v>
      </c>
      <c r="BW110" s="927"/>
      <c r="BX110" s="927"/>
      <c r="BY110" s="927"/>
      <c r="BZ110" s="927"/>
      <c r="CA110" s="927">
        <v>6429750</v>
      </c>
      <c r="CB110" s="927"/>
      <c r="CC110" s="927"/>
      <c r="CD110" s="927"/>
      <c r="CE110" s="927"/>
      <c r="CF110" s="951">
        <v>210.6</v>
      </c>
      <c r="CG110" s="952"/>
      <c r="CH110" s="952"/>
      <c r="CI110" s="952"/>
      <c r="CJ110" s="952"/>
      <c r="CK110" s="1015" t="s">
        <v>442</v>
      </c>
      <c r="CL110" s="901"/>
      <c r="CM110" s="976" t="s">
        <v>443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444</v>
      </c>
      <c r="DH110" s="927"/>
      <c r="DI110" s="927"/>
      <c r="DJ110" s="927"/>
      <c r="DK110" s="927"/>
      <c r="DL110" s="927" t="s">
        <v>420</v>
      </c>
      <c r="DM110" s="927"/>
      <c r="DN110" s="927"/>
      <c r="DO110" s="927"/>
      <c r="DP110" s="927"/>
      <c r="DQ110" s="927" t="s">
        <v>445</v>
      </c>
      <c r="DR110" s="927"/>
      <c r="DS110" s="927"/>
      <c r="DT110" s="927"/>
      <c r="DU110" s="927"/>
      <c r="DV110" s="928" t="s">
        <v>420</v>
      </c>
      <c r="DW110" s="928"/>
      <c r="DX110" s="928"/>
      <c r="DY110" s="928"/>
      <c r="DZ110" s="929"/>
    </row>
    <row r="111" spans="1:131" s="247" customFormat="1" ht="26.25" customHeight="1" x14ac:dyDescent="0.15">
      <c r="A111" s="856" t="s">
        <v>446</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447</v>
      </c>
      <c r="AB111" s="1008"/>
      <c r="AC111" s="1008"/>
      <c r="AD111" s="1008"/>
      <c r="AE111" s="1009"/>
      <c r="AF111" s="1010" t="s">
        <v>444</v>
      </c>
      <c r="AG111" s="1008"/>
      <c r="AH111" s="1008"/>
      <c r="AI111" s="1008"/>
      <c r="AJ111" s="1009"/>
      <c r="AK111" s="1010" t="s">
        <v>444</v>
      </c>
      <c r="AL111" s="1008"/>
      <c r="AM111" s="1008"/>
      <c r="AN111" s="1008"/>
      <c r="AO111" s="1009"/>
      <c r="AP111" s="1011" t="s">
        <v>447</v>
      </c>
      <c r="AQ111" s="1012"/>
      <c r="AR111" s="1012"/>
      <c r="AS111" s="1012"/>
      <c r="AT111" s="1013"/>
      <c r="AU111" s="1021"/>
      <c r="AV111" s="1022"/>
      <c r="AW111" s="1022"/>
      <c r="AX111" s="1022"/>
      <c r="AY111" s="1022"/>
      <c r="AZ111" s="897" t="s">
        <v>448</v>
      </c>
      <c r="BA111" s="832"/>
      <c r="BB111" s="832"/>
      <c r="BC111" s="832"/>
      <c r="BD111" s="832"/>
      <c r="BE111" s="832"/>
      <c r="BF111" s="832"/>
      <c r="BG111" s="832"/>
      <c r="BH111" s="832"/>
      <c r="BI111" s="832"/>
      <c r="BJ111" s="832"/>
      <c r="BK111" s="832"/>
      <c r="BL111" s="832"/>
      <c r="BM111" s="832"/>
      <c r="BN111" s="832"/>
      <c r="BO111" s="832"/>
      <c r="BP111" s="833"/>
      <c r="BQ111" s="898" t="s">
        <v>447</v>
      </c>
      <c r="BR111" s="899"/>
      <c r="BS111" s="899"/>
      <c r="BT111" s="899"/>
      <c r="BU111" s="899"/>
      <c r="BV111" s="899" t="s">
        <v>447</v>
      </c>
      <c r="BW111" s="899"/>
      <c r="BX111" s="899"/>
      <c r="BY111" s="899"/>
      <c r="BZ111" s="899"/>
      <c r="CA111" s="899" t="s">
        <v>420</v>
      </c>
      <c r="CB111" s="899"/>
      <c r="CC111" s="899"/>
      <c r="CD111" s="899"/>
      <c r="CE111" s="899"/>
      <c r="CF111" s="960" t="s">
        <v>445</v>
      </c>
      <c r="CG111" s="961"/>
      <c r="CH111" s="961"/>
      <c r="CI111" s="961"/>
      <c r="CJ111" s="961"/>
      <c r="CK111" s="1016"/>
      <c r="CL111" s="903"/>
      <c r="CM111" s="906" t="s">
        <v>449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444</v>
      </c>
      <c r="DH111" s="899"/>
      <c r="DI111" s="899"/>
      <c r="DJ111" s="899"/>
      <c r="DK111" s="899"/>
      <c r="DL111" s="899" t="s">
        <v>447</v>
      </c>
      <c r="DM111" s="899"/>
      <c r="DN111" s="899"/>
      <c r="DO111" s="899"/>
      <c r="DP111" s="899"/>
      <c r="DQ111" s="899" t="s">
        <v>444</v>
      </c>
      <c r="DR111" s="899"/>
      <c r="DS111" s="899"/>
      <c r="DT111" s="899"/>
      <c r="DU111" s="899"/>
      <c r="DV111" s="876" t="s">
        <v>420</v>
      </c>
      <c r="DW111" s="876"/>
      <c r="DX111" s="876"/>
      <c r="DY111" s="876"/>
      <c r="DZ111" s="877"/>
    </row>
    <row r="112" spans="1:131" s="247" customFormat="1" ht="26.25" customHeight="1" x14ac:dyDescent="0.15">
      <c r="A112" s="1001" t="s">
        <v>450</v>
      </c>
      <c r="B112" s="1002"/>
      <c r="C112" s="832" t="s">
        <v>451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447</v>
      </c>
      <c r="AB112" s="862"/>
      <c r="AC112" s="862"/>
      <c r="AD112" s="862"/>
      <c r="AE112" s="863"/>
      <c r="AF112" s="864" t="s">
        <v>445</v>
      </c>
      <c r="AG112" s="862"/>
      <c r="AH112" s="862"/>
      <c r="AI112" s="862"/>
      <c r="AJ112" s="863"/>
      <c r="AK112" s="864" t="s">
        <v>445</v>
      </c>
      <c r="AL112" s="862"/>
      <c r="AM112" s="862"/>
      <c r="AN112" s="862"/>
      <c r="AO112" s="863"/>
      <c r="AP112" s="909" t="s">
        <v>447</v>
      </c>
      <c r="AQ112" s="910"/>
      <c r="AR112" s="910"/>
      <c r="AS112" s="910"/>
      <c r="AT112" s="911"/>
      <c r="AU112" s="1021"/>
      <c r="AV112" s="1022"/>
      <c r="AW112" s="1022"/>
      <c r="AX112" s="1022"/>
      <c r="AY112" s="1022"/>
      <c r="AZ112" s="897" t="s">
        <v>452</v>
      </c>
      <c r="BA112" s="832"/>
      <c r="BB112" s="832"/>
      <c r="BC112" s="832"/>
      <c r="BD112" s="832"/>
      <c r="BE112" s="832"/>
      <c r="BF112" s="832"/>
      <c r="BG112" s="832"/>
      <c r="BH112" s="832"/>
      <c r="BI112" s="832"/>
      <c r="BJ112" s="832"/>
      <c r="BK112" s="832"/>
      <c r="BL112" s="832"/>
      <c r="BM112" s="832"/>
      <c r="BN112" s="832"/>
      <c r="BO112" s="832"/>
      <c r="BP112" s="833"/>
      <c r="BQ112" s="898">
        <v>1703280</v>
      </c>
      <c r="BR112" s="899"/>
      <c r="BS112" s="899"/>
      <c r="BT112" s="899"/>
      <c r="BU112" s="899"/>
      <c r="BV112" s="899">
        <v>1612208</v>
      </c>
      <c r="BW112" s="899"/>
      <c r="BX112" s="899"/>
      <c r="BY112" s="899"/>
      <c r="BZ112" s="899"/>
      <c r="CA112" s="899">
        <v>1566635</v>
      </c>
      <c r="CB112" s="899"/>
      <c r="CC112" s="899"/>
      <c r="CD112" s="899"/>
      <c r="CE112" s="899"/>
      <c r="CF112" s="960">
        <v>51.3</v>
      </c>
      <c r="CG112" s="961"/>
      <c r="CH112" s="961"/>
      <c r="CI112" s="961"/>
      <c r="CJ112" s="961"/>
      <c r="CK112" s="1016"/>
      <c r="CL112" s="903"/>
      <c r="CM112" s="906" t="s">
        <v>453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445</v>
      </c>
      <c r="DH112" s="899"/>
      <c r="DI112" s="899"/>
      <c r="DJ112" s="899"/>
      <c r="DK112" s="899"/>
      <c r="DL112" s="899" t="s">
        <v>447</v>
      </c>
      <c r="DM112" s="899"/>
      <c r="DN112" s="899"/>
      <c r="DO112" s="899"/>
      <c r="DP112" s="899"/>
      <c r="DQ112" s="899" t="s">
        <v>447</v>
      </c>
      <c r="DR112" s="899"/>
      <c r="DS112" s="899"/>
      <c r="DT112" s="899"/>
      <c r="DU112" s="899"/>
      <c r="DV112" s="876" t="s">
        <v>447</v>
      </c>
      <c r="DW112" s="876"/>
      <c r="DX112" s="876"/>
      <c r="DY112" s="876"/>
      <c r="DZ112" s="877"/>
    </row>
    <row r="113" spans="1:130" s="247" customFormat="1" ht="26.25" customHeight="1" x14ac:dyDescent="0.15">
      <c r="A113" s="1003"/>
      <c r="B113" s="1004"/>
      <c r="C113" s="832" t="s">
        <v>454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204143</v>
      </c>
      <c r="AB113" s="1008"/>
      <c r="AC113" s="1008"/>
      <c r="AD113" s="1008"/>
      <c r="AE113" s="1009"/>
      <c r="AF113" s="1010">
        <v>185562</v>
      </c>
      <c r="AG113" s="1008"/>
      <c r="AH113" s="1008"/>
      <c r="AI113" s="1008"/>
      <c r="AJ113" s="1009"/>
      <c r="AK113" s="1010">
        <v>177541</v>
      </c>
      <c r="AL113" s="1008"/>
      <c r="AM113" s="1008"/>
      <c r="AN113" s="1008"/>
      <c r="AO113" s="1009"/>
      <c r="AP113" s="1011">
        <v>5.8</v>
      </c>
      <c r="AQ113" s="1012"/>
      <c r="AR113" s="1012"/>
      <c r="AS113" s="1012"/>
      <c r="AT113" s="1013"/>
      <c r="AU113" s="1021"/>
      <c r="AV113" s="1022"/>
      <c r="AW113" s="1022"/>
      <c r="AX113" s="1022"/>
      <c r="AY113" s="1022"/>
      <c r="AZ113" s="897" t="s">
        <v>455</v>
      </c>
      <c r="BA113" s="832"/>
      <c r="BB113" s="832"/>
      <c r="BC113" s="832"/>
      <c r="BD113" s="832"/>
      <c r="BE113" s="832"/>
      <c r="BF113" s="832"/>
      <c r="BG113" s="832"/>
      <c r="BH113" s="832"/>
      <c r="BI113" s="832"/>
      <c r="BJ113" s="832"/>
      <c r="BK113" s="832"/>
      <c r="BL113" s="832"/>
      <c r="BM113" s="832"/>
      <c r="BN113" s="832"/>
      <c r="BO113" s="832"/>
      <c r="BP113" s="833"/>
      <c r="BQ113" s="898">
        <v>1159230</v>
      </c>
      <c r="BR113" s="899"/>
      <c r="BS113" s="899"/>
      <c r="BT113" s="899"/>
      <c r="BU113" s="899"/>
      <c r="BV113" s="899">
        <v>1251425</v>
      </c>
      <c r="BW113" s="899"/>
      <c r="BX113" s="899"/>
      <c r="BY113" s="899"/>
      <c r="BZ113" s="899"/>
      <c r="CA113" s="899">
        <v>1298324</v>
      </c>
      <c r="CB113" s="899"/>
      <c r="CC113" s="899"/>
      <c r="CD113" s="899"/>
      <c r="CE113" s="899"/>
      <c r="CF113" s="960">
        <v>42.5</v>
      </c>
      <c r="CG113" s="961"/>
      <c r="CH113" s="961"/>
      <c r="CI113" s="961"/>
      <c r="CJ113" s="961"/>
      <c r="CK113" s="1016"/>
      <c r="CL113" s="903"/>
      <c r="CM113" s="906" t="s">
        <v>456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444</v>
      </c>
      <c r="DH113" s="862"/>
      <c r="DI113" s="862"/>
      <c r="DJ113" s="862"/>
      <c r="DK113" s="863"/>
      <c r="DL113" s="864" t="s">
        <v>445</v>
      </c>
      <c r="DM113" s="862"/>
      <c r="DN113" s="862"/>
      <c r="DO113" s="862"/>
      <c r="DP113" s="863"/>
      <c r="DQ113" s="864" t="s">
        <v>444</v>
      </c>
      <c r="DR113" s="862"/>
      <c r="DS113" s="862"/>
      <c r="DT113" s="862"/>
      <c r="DU113" s="863"/>
      <c r="DV113" s="909" t="s">
        <v>444</v>
      </c>
      <c r="DW113" s="910"/>
      <c r="DX113" s="910"/>
      <c r="DY113" s="910"/>
      <c r="DZ113" s="911"/>
    </row>
    <row r="114" spans="1:130" s="247" customFormat="1" ht="26.25" customHeight="1" x14ac:dyDescent="0.15">
      <c r="A114" s="1003"/>
      <c r="B114" s="1004"/>
      <c r="C114" s="832" t="s">
        <v>457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77350</v>
      </c>
      <c r="AB114" s="862"/>
      <c r="AC114" s="862"/>
      <c r="AD114" s="862"/>
      <c r="AE114" s="863"/>
      <c r="AF114" s="864">
        <v>76758</v>
      </c>
      <c r="AG114" s="862"/>
      <c r="AH114" s="862"/>
      <c r="AI114" s="862"/>
      <c r="AJ114" s="863"/>
      <c r="AK114" s="864">
        <v>80857</v>
      </c>
      <c r="AL114" s="862"/>
      <c r="AM114" s="862"/>
      <c r="AN114" s="862"/>
      <c r="AO114" s="863"/>
      <c r="AP114" s="909">
        <v>2.6</v>
      </c>
      <c r="AQ114" s="910"/>
      <c r="AR114" s="910"/>
      <c r="AS114" s="910"/>
      <c r="AT114" s="911"/>
      <c r="AU114" s="1021"/>
      <c r="AV114" s="1022"/>
      <c r="AW114" s="1022"/>
      <c r="AX114" s="1022"/>
      <c r="AY114" s="1022"/>
      <c r="AZ114" s="897" t="s">
        <v>458</v>
      </c>
      <c r="BA114" s="832"/>
      <c r="BB114" s="832"/>
      <c r="BC114" s="832"/>
      <c r="BD114" s="832"/>
      <c r="BE114" s="832"/>
      <c r="BF114" s="832"/>
      <c r="BG114" s="832"/>
      <c r="BH114" s="832"/>
      <c r="BI114" s="832"/>
      <c r="BJ114" s="832"/>
      <c r="BK114" s="832"/>
      <c r="BL114" s="832"/>
      <c r="BM114" s="832"/>
      <c r="BN114" s="832"/>
      <c r="BO114" s="832"/>
      <c r="BP114" s="833"/>
      <c r="BQ114" s="898">
        <v>775547</v>
      </c>
      <c r="BR114" s="899"/>
      <c r="BS114" s="899"/>
      <c r="BT114" s="899"/>
      <c r="BU114" s="899"/>
      <c r="BV114" s="899">
        <v>685448</v>
      </c>
      <c r="BW114" s="899"/>
      <c r="BX114" s="899"/>
      <c r="BY114" s="899"/>
      <c r="BZ114" s="899"/>
      <c r="CA114" s="899">
        <v>695473</v>
      </c>
      <c r="CB114" s="899"/>
      <c r="CC114" s="899"/>
      <c r="CD114" s="899"/>
      <c r="CE114" s="899"/>
      <c r="CF114" s="960">
        <v>22.8</v>
      </c>
      <c r="CG114" s="961"/>
      <c r="CH114" s="961"/>
      <c r="CI114" s="961"/>
      <c r="CJ114" s="961"/>
      <c r="CK114" s="1016"/>
      <c r="CL114" s="903"/>
      <c r="CM114" s="906" t="s">
        <v>459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445</v>
      </c>
      <c r="DH114" s="862"/>
      <c r="DI114" s="862"/>
      <c r="DJ114" s="862"/>
      <c r="DK114" s="863"/>
      <c r="DL114" s="864" t="s">
        <v>444</v>
      </c>
      <c r="DM114" s="862"/>
      <c r="DN114" s="862"/>
      <c r="DO114" s="862"/>
      <c r="DP114" s="863"/>
      <c r="DQ114" s="864" t="s">
        <v>447</v>
      </c>
      <c r="DR114" s="862"/>
      <c r="DS114" s="862"/>
      <c r="DT114" s="862"/>
      <c r="DU114" s="863"/>
      <c r="DV114" s="909" t="s">
        <v>444</v>
      </c>
      <c r="DW114" s="910"/>
      <c r="DX114" s="910"/>
      <c r="DY114" s="910"/>
      <c r="DZ114" s="911"/>
    </row>
    <row r="115" spans="1:130" s="247" customFormat="1" ht="26.25" customHeight="1" x14ac:dyDescent="0.15">
      <c r="A115" s="1003"/>
      <c r="B115" s="1004"/>
      <c r="C115" s="832" t="s">
        <v>460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38</v>
      </c>
      <c r="AB115" s="1008"/>
      <c r="AC115" s="1008"/>
      <c r="AD115" s="1008"/>
      <c r="AE115" s="1009"/>
      <c r="AF115" s="1010">
        <v>43</v>
      </c>
      <c r="AG115" s="1008"/>
      <c r="AH115" s="1008"/>
      <c r="AI115" s="1008"/>
      <c r="AJ115" s="1009"/>
      <c r="AK115" s="1010">
        <v>26</v>
      </c>
      <c r="AL115" s="1008"/>
      <c r="AM115" s="1008"/>
      <c r="AN115" s="1008"/>
      <c r="AO115" s="1009"/>
      <c r="AP115" s="1011">
        <v>0</v>
      </c>
      <c r="AQ115" s="1012"/>
      <c r="AR115" s="1012"/>
      <c r="AS115" s="1012"/>
      <c r="AT115" s="1013"/>
      <c r="AU115" s="1021"/>
      <c r="AV115" s="1022"/>
      <c r="AW115" s="1022"/>
      <c r="AX115" s="1022"/>
      <c r="AY115" s="1022"/>
      <c r="AZ115" s="897" t="s">
        <v>461</v>
      </c>
      <c r="BA115" s="832"/>
      <c r="BB115" s="832"/>
      <c r="BC115" s="832"/>
      <c r="BD115" s="832"/>
      <c r="BE115" s="832"/>
      <c r="BF115" s="832"/>
      <c r="BG115" s="832"/>
      <c r="BH115" s="832"/>
      <c r="BI115" s="832"/>
      <c r="BJ115" s="832"/>
      <c r="BK115" s="832"/>
      <c r="BL115" s="832"/>
      <c r="BM115" s="832"/>
      <c r="BN115" s="832"/>
      <c r="BO115" s="832"/>
      <c r="BP115" s="833"/>
      <c r="BQ115" s="898" t="s">
        <v>447</v>
      </c>
      <c r="BR115" s="899"/>
      <c r="BS115" s="899"/>
      <c r="BT115" s="899"/>
      <c r="BU115" s="899"/>
      <c r="BV115" s="899" t="s">
        <v>447</v>
      </c>
      <c r="BW115" s="899"/>
      <c r="BX115" s="899"/>
      <c r="BY115" s="899"/>
      <c r="BZ115" s="899"/>
      <c r="CA115" s="899" t="s">
        <v>445</v>
      </c>
      <c r="CB115" s="899"/>
      <c r="CC115" s="899"/>
      <c r="CD115" s="899"/>
      <c r="CE115" s="899"/>
      <c r="CF115" s="960" t="s">
        <v>445</v>
      </c>
      <c r="CG115" s="961"/>
      <c r="CH115" s="961"/>
      <c r="CI115" s="961"/>
      <c r="CJ115" s="961"/>
      <c r="CK115" s="1016"/>
      <c r="CL115" s="903"/>
      <c r="CM115" s="897" t="s">
        <v>462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444</v>
      </c>
      <c r="DH115" s="862"/>
      <c r="DI115" s="862"/>
      <c r="DJ115" s="862"/>
      <c r="DK115" s="863"/>
      <c r="DL115" s="864" t="s">
        <v>444</v>
      </c>
      <c r="DM115" s="862"/>
      <c r="DN115" s="862"/>
      <c r="DO115" s="862"/>
      <c r="DP115" s="863"/>
      <c r="DQ115" s="864" t="s">
        <v>447</v>
      </c>
      <c r="DR115" s="862"/>
      <c r="DS115" s="862"/>
      <c r="DT115" s="862"/>
      <c r="DU115" s="863"/>
      <c r="DV115" s="909" t="s">
        <v>445</v>
      </c>
      <c r="DW115" s="910"/>
      <c r="DX115" s="910"/>
      <c r="DY115" s="910"/>
      <c r="DZ115" s="911"/>
    </row>
    <row r="116" spans="1:130" s="247" customFormat="1" ht="26.25" customHeight="1" x14ac:dyDescent="0.15">
      <c r="A116" s="1005"/>
      <c r="B116" s="1006"/>
      <c r="C116" s="965" t="s">
        <v>463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447</v>
      </c>
      <c r="AB116" s="862"/>
      <c r="AC116" s="862"/>
      <c r="AD116" s="862"/>
      <c r="AE116" s="863"/>
      <c r="AF116" s="864" t="s">
        <v>445</v>
      </c>
      <c r="AG116" s="862"/>
      <c r="AH116" s="862"/>
      <c r="AI116" s="862"/>
      <c r="AJ116" s="863"/>
      <c r="AK116" s="864" t="s">
        <v>444</v>
      </c>
      <c r="AL116" s="862"/>
      <c r="AM116" s="862"/>
      <c r="AN116" s="862"/>
      <c r="AO116" s="863"/>
      <c r="AP116" s="909" t="s">
        <v>447</v>
      </c>
      <c r="AQ116" s="910"/>
      <c r="AR116" s="910"/>
      <c r="AS116" s="910"/>
      <c r="AT116" s="911"/>
      <c r="AU116" s="1021"/>
      <c r="AV116" s="1022"/>
      <c r="AW116" s="1022"/>
      <c r="AX116" s="1022"/>
      <c r="AY116" s="1022"/>
      <c r="AZ116" s="948" t="s">
        <v>464</v>
      </c>
      <c r="BA116" s="949"/>
      <c r="BB116" s="949"/>
      <c r="BC116" s="949"/>
      <c r="BD116" s="949"/>
      <c r="BE116" s="949"/>
      <c r="BF116" s="949"/>
      <c r="BG116" s="949"/>
      <c r="BH116" s="949"/>
      <c r="BI116" s="949"/>
      <c r="BJ116" s="949"/>
      <c r="BK116" s="949"/>
      <c r="BL116" s="949"/>
      <c r="BM116" s="949"/>
      <c r="BN116" s="949"/>
      <c r="BO116" s="949"/>
      <c r="BP116" s="950"/>
      <c r="BQ116" s="898" t="s">
        <v>445</v>
      </c>
      <c r="BR116" s="899"/>
      <c r="BS116" s="899"/>
      <c r="BT116" s="899"/>
      <c r="BU116" s="899"/>
      <c r="BV116" s="899" t="s">
        <v>445</v>
      </c>
      <c r="BW116" s="899"/>
      <c r="BX116" s="899"/>
      <c r="BY116" s="899"/>
      <c r="BZ116" s="899"/>
      <c r="CA116" s="899" t="s">
        <v>445</v>
      </c>
      <c r="CB116" s="899"/>
      <c r="CC116" s="899"/>
      <c r="CD116" s="899"/>
      <c r="CE116" s="899"/>
      <c r="CF116" s="960" t="s">
        <v>447</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444</v>
      </c>
      <c r="DH116" s="862"/>
      <c r="DI116" s="862"/>
      <c r="DJ116" s="862"/>
      <c r="DK116" s="863"/>
      <c r="DL116" s="864" t="s">
        <v>445</v>
      </c>
      <c r="DM116" s="862"/>
      <c r="DN116" s="862"/>
      <c r="DO116" s="862"/>
      <c r="DP116" s="863"/>
      <c r="DQ116" s="864" t="s">
        <v>444</v>
      </c>
      <c r="DR116" s="862"/>
      <c r="DS116" s="862"/>
      <c r="DT116" s="862"/>
      <c r="DU116" s="863"/>
      <c r="DV116" s="909" t="s">
        <v>447</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466</v>
      </c>
      <c r="Z117" s="988"/>
      <c r="AA117" s="993">
        <v>1005343</v>
      </c>
      <c r="AB117" s="994"/>
      <c r="AC117" s="994"/>
      <c r="AD117" s="994"/>
      <c r="AE117" s="995"/>
      <c r="AF117" s="996">
        <v>973592</v>
      </c>
      <c r="AG117" s="994"/>
      <c r="AH117" s="994"/>
      <c r="AI117" s="994"/>
      <c r="AJ117" s="995"/>
      <c r="AK117" s="996">
        <v>978140</v>
      </c>
      <c r="AL117" s="994"/>
      <c r="AM117" s="994"/>
      <c r="AN117" s="994"/>
      <c r="AO117" s="995"/>
      <c r="AP117" s="997"/>
      <c r="AQ117" s="998"/>
      <c r="AR117" s="998"/>
      <c r="AS117" s="998"/>
      <c r="AT117" s="999"/>
      <c r="AU117" s="1021"/>
      <c r="AV117" s="1022"/>
      <c r="AW117" s="1022"/>
      <c r="AX117" s="1022"/>
      <c r="AY117" s="1022"/>
      <c r="AZ117" s="948" t="s">
        <v>467</v>
      </c>
      <c r="BA117" s="949"/>
      <c r="BB117" s="949"/>
      <c r="BC117" s="949"/>
      <c r="BD117" s="949"/>
      <c r="BE117" s="949"/>
      <c r="BF117" s="949"/>
      <c r="BG117" s="949"/>
      <c r="BH117" s="949"/>
      <c r="BI117" s="949"/>
      <c r="BJ117" s="949"/>
      <c r="BK117" s="949"/>
      <c r="BL117" s="949"/>
      <c r="BM117" s="949"/>
      <c r="BN117" s="949"/>
      <c r="BO117" s="949"/>
      <c r="BP117" s="950"/>
      <c r="BQ117" s="898" t="s">
        <v>447</v>
      </c>
      <c r="BR117" s="899"/>
      <c r="BS117" s="899"/>
      <c r="BT117" s="899"/>
      <c r="BU117" s="899"/>
      <c r="BV117" s="899" t="s">
        <v>447</v>
      </c>
      <c r="BW117" s="899"/>
      <c r="BX117" s="899"/>
      <c r="BY117" s="899"/>
      <c r="BZ117" s="899"/>
      <c r="CA117" s="899" t="s">
        <v>447</v>
      </c>
      <c r="CB117" s="899"/>
      <c r="CC117" s="899"/>
      <c r="CD117" s="899"/>
      <c r="CE117" s="899"/>
      <c r="CF117" s="960" t="s">
        <v>137</v>
      </c>
      <c r="CG117" s="961"/>
      <c r="CH117" s="961"/>
      <c r="CI117" s="961"/>
      <c r="CJ117" s="961"/>
      <c r="CK117" s="1016"/>
      <c r="CL117" s="903"/>
      <c r="CM117" s="906" t="s">
        <v>468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445</v>
      </c>
      <c r="DH117" s="862"/>
      <c r="DI117" s="862"/>
      <c r="DJ117" s="862"/>
      <c r="DK117" s="863"/>
      <c r="DL117" s="864" t="s">
        <v>447</v>
      </c>
      <c r="DM117" s="862"/>
      <c r="DN117" s="862"/>
      <c r="DO117" s="862"/>
      <c r="DP117" s="863"/>
      <c r="DQ117" s="864" t="s">
        <v>447</v>
      </c>
      <c r="DR117" s="862"/>
      <c r="DS117" s="862"/>
      <c r="DT117" s="862"/>
      <c r="DU117" s="863"/>
      <c r="DV117" s="909" t="s">
        <v>447</v>
      </c>
      <c r="DW117" s="910"/>
      <c r="DX117" s="910"/>
      <c r="DY117" s="910"/>
      <c r="DZ117" s="911"/>
    </row>
    <row r="118" spans="1:130" s="247" customFormat="1" ht="26.25" customHeight="1" x14ac:dyDescent="0.15">
      <c r="A118" s="986" t="s">
        <v>439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437</v>
      </c>
      <c r="AB118" s="987"/>
      <c r="AC118" s="987"/>
      <c r="AD118" s="987"/>
      <c r="AE118" s="988"/>
      <c r="AF118" s="989" t="s">
        <v>311</v>
      </c>
      <c r="AG118" s="987"/>
      <c r="AH118" s="987"/>
      <c r="AI118" s="987"/>
      <c r="AJ118" s="988"/>
      <c r="AK118" s="989" t="s">
        <v>310</v>
      </c>
      <c r="AL118" s="987"/>
      <c r="AM118" s="987"/>
      <c r="AN118" s="987"/>
      <c r="AO118" s="988"/>
      <c r="AP118" s="990" t="s">
        <v>438</v>
      </c>
      <c r="AQ118" s="991"/>
      <c r="AR118" s="991"/>
      <c r="AS118" s="991"/>
      <c r="AT118" s="992"/>
      <c r="AU118" s="1021"/>
      <c r="AV118" s="1022"/>
      <c r="AW118" s="1022"/>
      <c r="AX118" s="1022"/>
      <c r="AY118" s="1022"/>
      <c r="AZ118" s="964" t="s">
        <v>469</v>
      </c>
      <c r="BA118" s="965"/>
      <c r="BB118" s="965"/>
      <c r="BC118" s="965"/>
      <c r="BD118" s="965"/>
      <c r="BE118" s="965"/>
      <c r="BF118" s="965"/>
      <c r="BG118" s="965"/>
      <c r="BH118" s="965"/>
      <c r="BI118" s="965"/>
      <c r="BJ118" s="965"/>
      <c r="BK118" s="965"/>
      <c r="BL118" s="965"/>
      <c r="BM118" s="965"/>
      <c r="BN118" s="965"/>
      <c r="BO118" s="965"/>
      <c r="BP118" s="966"/>
      <c r="BQ118" s="967">
        <v>92929</v>
      </c>
      <c r="BR118" s="930"/>
      <c r="BS118" s="930"/>
      <c r="BT118" s="930"/>
      <c r="BU118" s="930"/>
      <c r="BV118" s="930">
        <v>108897</v>
      </c>
      <c r="BW118" s="930"/>
      <c r="BX118" s="930"/>
      <c r="BY118" s="930"/>
      <c r="BZ118" s="930"/>
      <c r="CA118" s="930">
        <v>125859</v>
      </c>
      <c r="CB118" s="930"/>
      <c r="CC118" s="930"/>
      <c r="CD118" s="930"/>
      <c r="CE118" s="930"/>
      <c r="CF118" s="960">
        <v>4.0999999999999996</v>
      </c>
      <c r="CG118" s="961"/>
      <c r="CH118" s="961"/>
      <c r="CI118" s="961"/>
      <c r="CJ118" s="961"/>
      <c r="CK118" s="1016"/>
      <c r="CL118" s="903"/>
      <c r="CM118" s="906" t="s">
        <v>470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447</v>
      </c>
      <c r="DH118" s="862"/>
      <c r="DI118" s="862"/>
      <c r="DJ118" s="862"/>
      <c r="DK118" s="863"/>
      <c r="DL118" s="864" t="s">
        <v>445</v>
      </c>
      <c r="DM118" s="862"/>
      <c r="DN118" s="862"/>
      <c r="DO118" s="862"/>
      <c r="DP118" s="863"/>
      <c r="DQ118" s="864" t="s">
        <v>471</v>
      </c>
      <c r="DR118" s="862"/>
      <c r="DS118" s="862"/>
      <c r="DT118" s="862"/>
      <c r="DU118" s="863"/>
      <c r="DV118" s="909" t="s">
        <v>447</v>
      </c>
      <c r="DW118" s="910"/>
      <c r="DX118" s="910"/>
      <c r="DY118" s="910"/>
      <c r="DZ118" s="911"/>
    </row>
    <row r="119" spans="1:130" s="247" customFormat="1" ht="26.25" customHeight="1" x14ac:dyDescent="0.15">
      <c r="A119" s="900" t="s">
        <v>442</v>
      </c>
      <c r="B119" s="901"/>
      <c r="C119" s="976" t="s">
        <v>443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137</v>
      </c>
      <c r="AB119" s="980"/>
      <c r="AC119" s="980"/>
      <c r="AD119" s="980"/>
      <c r="AE119" s="981"/>
      <c r="AF119" s="982" t="s">
        <v>471</v>
      </c>
      <c r="AG119" s="980"/>
      <c r="AH119" s="980"/>
      <c r="AI119" s="980"/>
      <c r="AJ119" s="981"/>
      <c r="AK119" s="982" t="s">
        <v>447</v>
      </c>
      <c r="AL119" s="980"/>
      <c r="AM119" s="980"/>
      <c r="AN119" s="980"/>
      <c r="AO119" s="981"/>
      <c r="AP119" s="983" t="s">
        <v>445</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472</v>
      </c>
      <c r="BP119" s="963"/>
      <c r="BQ119" s="967">
        <v>10424469</v>
      </c>
      <c r="BR119" s="930"/>
      <c r="BS119" s="930"/>
      <c r="BT119" s="930"/>
      <c r="BU119" s="930"/>
      <c r="BV119" s="930">
        <v>10176420</v>
      </c>
      <c r="BW119" s="930"/>
      <c r="BX119" s="930"/>
      <c r="BY119" s="930"/>
      <c r="BZ119" s="930"/>
      <c r="CA119" s="930">
        <v>10116041</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447</v>
      </c>
      <c r="DH119" s="845"/>
      <c r="DI119" s="845"/>
      <c r="DJ119" s="845"/>
      <c r="DK119" s="846"/>
      <c r="DL119" s="847" t="s">
        <v>447</v>
      </c>
      <c r="DM119" s="845"/>
      <c r="DN119" s="845"/>
      <c r="DO119" s="845"/>
      <c r="DP119" s="846"/>
      <c r="DQ119" s="847" t="s">
        <v>137</v>
      </c>
      <c r="DR119" s="845"/>
      <c r="DS119" s="845"/>
      <c r="DT119" s="845"/>
      <c r="DU119" s="846"/>
      <c r="DV119" s="933" t="s">
        <v>447</v>
      </c>
      <c r="DW119" s="934"/>
      <c r="DX119" s="934"/>
      <c r="DY119" s="934"/>
      <c r="DZ119" s="935"/>
    </row>
    <row r="120" spans="1:130" s="247" customFormat="1" ht="26.25" customHeight="1" x14ac:dyDescent="0.15">
      <c r="A120" s="902"/>
      <c r="B120" s="903"/>
      <c r="C120" s="906" t="s">
        <v>449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447</v>
      </c>
      <c r="AB120" s="862"/>
      <c r="AC120" s="862"/>
      <c r="AD120" s="862"/>
      <c r="AE120" s="863"/>
      <c r="AF120" s="864" t="s">
        <v>447</v>
      </c>
      <c r="AG120" s="862"/>
      <c r="AH120" s="862"/>
      <c r="AI120" s="862"/>
      <c r="AJ120" s="863"/>
      <c r="AK120" s="864" t="s">
        <v>447</v>
      </c>
      <c r="AL120" s="862"/>
      <c r="AM120" s="862"/>
      <c r="AN120" s="862"/>
      <c r="AO120" s="863"/>
      <c r="AP120" s="909" t="s">
        <v>137</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951938</v>
      </c>
      <c r="BR120" s="927"/>
      <c r="BS120" s="927"/>
      <c r="BT120" s="927"/>
      <c r="BU120" s="927"/>
      <c r="BV120" s="927">
        <v>855451</v>
      </c>
      <c r="BW120" s="927"/>
      <c r="BX120" s="927"/>
      <c r="BY120" s="927"/>
      <c r="BZ120" s="927"/>
      <c r="CA120" s="927">
        <v>636153</v>
      </c>
      <c r="CB120" s="927"/>
      <c r="CC120" s="927"/>
      <c r="CD120" s="927"/>
      <c r="CE120" s="927"/>
      <c r="CF120" s="951">
        <v>20.8</v>
      </c>
      <c r="CG120" s="952"/>
      <c r="CH120" s="952"/>
      <c r="CI120" s="952"/>
      <c r="CJ120" s="952"/>
      <c r="CK120" s="953" t="s">
        <v>476</v>
      </c>
      <c r="CL120" s="937"/>
      <c r="CM120" s="937"/>
      <c r="CN120" s="937"/>
      <c r="CO120" s="938"/>
      <c r="CP120" s="957" t="s">
        <v>477</v>
      </c>
      <c r="CQ120" s="958"/>
      <c r="CR120" s="958"/>
      <c r="CS120" s="958"/>
      <c r="CT120" s="958"/>
      <c r="CU120" s="958"/>
      <c r="CV120" s="958"/>
      <c r="CW120" s="958"/>
      <c r="CX120" s="958"/>
      <c r="CY120" s="958"/>
      <c r="CZ120" s="958"/>
      <c r="DA120" s="958"/>
      <c r="DB120" s="958"/>
      <c r="DC120" s="958"/>
      <c r="DD120" s="958"/>
      <c r="DE120" s="958"/>
      <c r="DF120" s="959"/>
      <c r="DG120" s="946">
        <v>1260079</v>
      </c>
      <c r="DH120" s="927"/>
      <c r="DI120" s="927"/>
      <c r="DJ120" s="927"/>
      <c r="DK120" s="927"/>
      <c r="DL120" s="927">
        <v>1226322</v>
      </c>
      <c r="DM120" s="927"/>
      <c r="DN120" s="927"/>
      <c r="DO120" s="927"/>
      <c r="DP120" s="927"/>
      <c r="DQ120" s="927">
        <v>1194883</v>
      </c>
      <c r="DR120" s="927"/>
      <c r="DS120" s="927"/>
      <c r="DT120" s="927"/>
      <c r="DU120" s="927"/>
      <c r="DV120" s="928">
        <v>39.1</v>
      </c>
      <c r="DW120" s="928"/>
      <c r="DX120" s="928"/>
      <c r="DY120" s="928"/>
      <c r="DZ120" s="929"/>
    </row>
    <row r="121" spans="1:130" s="247" customFormat="1" ht="26.25" customHeight="1" x14ac:dyDescent="0.15">
      <c r="A121" s="902"/>
      <c r="B121" s="903"/>
      <c r="C121" s="948" t="s">
        <v>478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137</v>
      </c>
      <c r="AB121" s="862"/>
      <c r="AC121" s="862"/>
      <c r="AD121" s="862"/>
      <c r="AE121" s="863"/>
      <c r="AF121" s="864" t="s">
        <v>447</v>
      </c>
      <c r="AG121" s="862"/>
      <c r="AH121" s="862"/>
      <c r="AI121" s="862"/>
      <c r="AJ121" s="863"/>
      <c r="AK121" s="864" t="s">
        <v>447</v>
      </c>
      <c r="AL121" s="862"/>
      <c r="AM121" s="862"/>
      <c r="AN121" s="862"/>
      <c r="AO121" s="863"/>
      <c r="AP121" s="909" t="s">
        <v>445</v>
      </c>
      <c r="AQ121" s="910"/>
      <c r="AR121" s="910"/>
      <c r="AS121" s="910"/>
      <c r="AT121" s="911"/>
      <c r="AU121" s="971"/>
      <c r="AV121" s="972"/>
      <c r="AW121" s="972"/>
      <c r="AX121" s="972"/>
      <c r="AY121" s="973"/>
      <c r="AZ121" s="897" t="s">
        <v>479</v>
      </c>
      <c r="BA121" s="832"/>
      <c r="BB121" s="832"/>
      <c r="BC121" s="832"/>
      <c r="BD121" s="832"/>
      <c r="BE121" s="832"/>
      <c r="BF121" s="832"/>
      <c r="BG121" s="832"/>
      <c r="BH121" s="832"/>
      <c r="BI121" s="832"/>
      <c r="BJ121" s="832"/>
      <c r="BK121" s="832"/>
      <c r="BL121" s="832"/>
      <c r="BM121" s="832"/>
      <c r="BN121" s="832"/>
      <c r="BO121" s="832"/>
      <c r="BP121" s="833"/>
      <c r="BQ121" s="898">
        <v>98329</v>
      </c>
      <c r="BR121" s="899"/>
      <c r="BS121" s="899"/>
      <c r="BT121" s="899"/>
      <c r="BU121" s="899"/>
      <c r="BV121" s="899">
        <v>92348</v>
      </c>
      <c r="BW121" s="899"/>
      <c r="BX121" s="899"/>
      <c r="BY121" s="899"/>
      <c r="BZ121" s="899"/>
      <c r="CA121" s="899">
        <v>97201</v>
      </c>
      <c r="CB121" s="899"/>
      <c r="CC121" s="899"/>
      <c r="CD121" s="899"/>
      <c r="CE121" s="899"/>
      <c r="CF121" s="960">
        <v>3.2</v>
      </c>
      <c r="CG121" s="961"/>
      <c r="CH121" s="961"/>
      <c r="CI121" s="961"/>
      <c r="CJ121" s="961"/>
      <c r="CK121" s="954"/>
      <c r="CL121" s="940"/>
      <c r="CM121" s="940"/>
      <c r="CN121" s="940"/>
      <c r="CO121" s="941"/>
      <c r="CP121" s="920" t="s">
        <v>408</v>
      </c>
      <c r="CQ121" s="921"/>
      <c r="CR121" s="921"/>
      <c r="CS121" s="921"/>
      <c r="CT121" s="921"/>
      <c r="CU121" s="921"/>
      <c r="CV121" s="921"/>
      <c r="CW121" s="921"/>
      <c r="CX121" s="921"/>
      <c r="CY121" s="921"/>
      <c r="CZ121" s="921"/>
      <c r="DA121" s="921"/>
      <c r="DB121" s="921"/>
      <c r="DC121" s="921"/>
      <c r="DD121" s="921"/>
      <c r="DE121" s="921"/>
      <c r="DF121" s="922"/>
      <c r="DG121" s="898">
        <v>299255</v>
      </c>
      <c r="DH121" s="899"/>
      <c r="DI121" s="899"/>
      <c r="DJ121" s="899"/>
      <c r="DK121" s="899"/>
      <c r="DL121" s="899">
        <v>234081</v>
      </c>
      <c r="DM121" s="899"/>
      <c r="DN121" s="899"/>
      <c r="DO121" s="899"/>
      <c r="DP121" s="899"/>
      <c r="DQ121" s="899">
        <v>208757</v>
      </c>
      <c r="DR121" s="899"/>
      <c r="DS121" s="899"/>
      <c r="DT121" s="899"/>
      <c r="DU121" s="899"/>
      <c r="DV121" s="876">
        <v>6.8</v>
      </c>
      <c r="DW121" s="876"/>
      <c r="DX121" s="876"/>
      <c r="DY121" s="876"/>
      <c r="DZ121" s="877"/>
    </row>
    <row r="122" spans="1:130" s="247" customFormat="1" ht="26.25" customHeight="1" x14ac:dyDescent="0.15">
      <c r="A122" s="902"/>
      <c r="B122" s="903"/>
      <c r="C122" s="906" t="s">
        <v>459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447</v>
      </c>
      <c r="AB122" s="862"/>
      <c r="AC122" s="862"/>
      <c r="AD122" s="862"/>
      <c r="AE122" s="863"/>
      <c r="AF122" s="864" t="s">
        <v>447</v>
      </c>
      <c r="AG122" s="862"/>
      <c r="AH122" s="862"/>
      <c r="AI122" s="862"/>
      <c r="AJ122" s="863"/>
      <c r="AK122" s="864" t="s">
        <v>447</v>
      </c>
      <c r="AL122" s="862"/>
      <c r="AM122" s="862"/>
      <c r="AN122" s="862"/>
      <c r="AO122" s="863"/>
      <c r="AP122" s="909" t="s">
        <v>137</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5448960</v>
      </c>
      <c r="BR122" s="930"/>
      <c r="BS122" s="930"/>
      <c r="BT122" s="930"/>
      <c r="BU122" s="930"/>
      <c r="BV122" s="930">
        <v>5271290</v>
      </c>
      <c r="BW122" s="930"/>
      <c r="BX122" s="930"/>
      <c r="BY122" s="930"/>
      <c r="BZ122" s="930"/>
      <c r="CA122" s="930">
        <v>5110171</v>
      </c>
      <c r="CB122" s="930"/>
      <c r="CC122" s="930"/>
      <c r="CD122" s="930"/>
      <c r="CE122" s="930"/>
      <c r="CF122" s="931">
        <v>167.4</v>
      </c>
      <c r="CG122" s="932"/>
      <c r="CH122" s="932"/>
      <c r="CI122" s="932"/>
      <c r="CJ122" s="932"/>
      <c r="CK122" s="954"/>
      <c r="CL122" s="940"/>
      <c r="CM122" s="940"/>
      <c r="CN122" s="940"/>
      <c r="CO122" s="941"/>
      <c r="CP122" s="920" t="s">
        <v>414</v>
      </c>
      <c r="CQ122" s="921"/>
      <c r="CR122" s="921"/>
      <c r="CS122" s="921"/>
      <c r="CT122" s="921"/>
      <c r="CU122" s="921"/>
      <c r="CV122" s="921"/>
      <c r="CW122" s="921"/>
      <c r="CX122" s="921"/>
      <c r="CY122" s="921"/>
      <c r="CZ122" s="921"/>
      <c r="DA122" s="921"/>
      <c r="DB122" s="921"/>
      <c r="DC122" s="921"/>
      <c r="DD122" s="921"/>
      <c r="DE122" s="921"/>
      <c r="DF122" s="922"/>
      <c r="DG122" s="898">
        <v>143946</v>
      </c>
      <c r="DH122" s="899"/>
      <c r="DI122" s="899"/>
      <c r="DJ122" s="899"/>
      <c r="DK122" s="899"/>
      <c r="DL122" s="899">
        <v>122705</v>
      </c>
      <c r="DM122" s="899"/>
      <c r="DN122" s="899"/>
      <c r="DO122" s="899"/>
      <c r="DP122" s="899"/>
      <c r="DQ122" s="899">
        <v>103995</v>
      </c>
      <c r="DR122" s="899"/>
      <c r="DS122" s="899"/>
      <c r="DT122" s="899"/>
      <c r="DU122" s="899"/>
      <c r="DV122" s="876">
        <v>3.4</v>
      </c>
      <c r="DW122" s="876"/>
      <c r="DX122" s="876"/>
      <c r="DY122" s="876"/>
      <c r="DZ122" s="877"/>
    </row>
    <row r="123" spans="1:130" s="247" customFormat="1" ht="26.25" customHeight="1" x14ac:dyDescent="0.15">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445</v>
      </c>
      <c r="AB123" s="862"/>
      <c r="AC123" s="862"/>
      <c r="AD123" s="862"/>
      <c r="AE123" s="863"/>
      <c r="AF123" s="864" t="s">
        <v>447</v>
      </c>
      <c r="AG123" s="862"/>
      <c r="AH123" s="862"/>
      <c r="AI123" s="862"/>
      <c r="AJ123" s="863"/>
      <c r="AK123" s="864" t="s">
        <v>137</v>
      </c>
      <c r="AL123" s="862"/>
      <c r="AM123" s="862"/>
      <c r="AN123" s="862"/>
      <c r="AO123" s="863"/>
      <c r="AP123" s="909" t="s">
        <v>447</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481</v>
      </c>
      <c r="BP123" s="963"/>
      <c r="BQ123" s="917">
        <v>6499227</v>
      </c>
      <c r="BR123" s="918"/>
      <c r="BS123" s="918"/>
      <c r="BT123" s="918"/>
      <c r="BU123" s="918"/>
      <c r="BV123" s="918">
        <v>6219089</v>
      </c>
      <c r="BW123" s="918"/>
      <c r="BX123" s="918"/>
      <c r="BY123" s="918"/>
      <c r="BZ123" s="918"/>
      <c r="CA123" s="918">
        <v>5843525</v>
      </c>
      <c r="CB123" s="918"/>
      <c r="CC123" s="918"/>
      <c r="CD123" s="918"/>
      <c r="CE123" s="918"/>
      <c r="CF123" s="828"/>
      <c r="CG123" s="829"/>
      <c r="CH123" s="829"/>
      <c r="CI123" s="829"/>
      <c r="CJ123" s="919"/>
      <c r="CK123" s="954"/>
      <c r="CL123" s="940"/>
      <c r="CM123" s="940"/>
      <c r="CN123" s="940"/>
      <c r="CO123" s="941"/>
      <c r="CP123" s="920" t="s">
        <v>416</v>
      </c>
      <c r="CQ123" s="921"/>
      <c r="CR123" s="921"/>
      <c r="CS123" s="921"/>
      <c r="CT123" s="921"/>
      <c r="CU123" s="921"/>
      <c r="CV123" s="921"/>
      <c r="CW123" s="921"/>
      <c r="CX123" s="921"/>
      <c r="CY123" s="921"/>
      <c r="CZ123" s="921"/>
      <c r="DA123" s="921"/>
      <c r="DB123" s="921"/>
      <c r="DC123" s="921"/>
      <c r="DD123" s="921"/>
      <c r="DE123" s="921"/>
      <c r="DF123" s="922"/>
      <c r="DG123" s="861" t="s">
        <v>137</v>
      </c>
      <c r="DH123" s="862"/>
      <c r="DI123" s="862"/>
      <c r="DJ123" s="862"/>
      <c r="DK123" s="863"/>
      <c r="DL123" s="864">
        <v>29100</v>
      </c>
      <c r="DM123" s="862"/>
      <c r="DN123" s="862"/>
      <c r="DO123" s="862"/>
      <c r="DP123" s="863"/>
      <c r="DQ123" s="864">
        <v>59000</v>
      </c>
      <c r="DR123" s="862"/>
      <c r="DS123" s="862"/>
      <c r="DT123" s="862"/>
      <c r="DU123" s="863"/>
      <c r="DV123" s="909">
        <v>1.9</v>
      </c>
      <c r="DW123" s="910"/>
      <c r="DX123" s="910"/>
      <c r="DY123" s="910"/>
      <c r="DZ123" s="911"/>
    </row>
    <row r="124" spans="1:130" s="247" customFormat="1" ht="26.25" customHeight="1" thickBot="1" x14ac:dyDescent="0.2">
      <c r="A124" s="902"/>
      <c r="B124" s="903"/>
      <c r="C124" s="906" t="s">
        <v>468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137</v>
      </c>
      <c r="AB124" s="862"/>
      <c r="AC124" s="862"/>
      <c r="AD124" s="862"/>
      <c r="AE124" s="863"/>
      <c r="AF124" s="864" t="s">
        <v>447</v>
      </c>
      <c r="AG124" s="862"/>
      <c r="AH124" s="862"/>
      <c r="AI124" s="862"/>
      <c r="AJ124" s="863"/>
      <c r="AK124" s="864" t="s">
        <v>471</v>
      </c>
      <c r="AL124" s="862"/>
      <c r="AM124" s="862"/>
      <c r="AN124" s="862"/>
      <c r="AO124" s="863"/>
      <c r="AP124" s="909" t="s">
        <v>447</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128</v>
      </c>
      <c r="BR124" s="916"/>
      <c r="BS124" s="916"/>
      <c r="BT124" s="916"/>
      <c r="BU124" s="916"/>
      <c r="BV124" s="916">
        <v>129.69999999999999</v>
      </c>
      <c r="BW124" s="916"/>
      <c r="BX124" s="916"/>
      <c r="BY124" s="916"/>
      <c r="BZ124" s="916"/>
      <c r="CA124" s="916">
        <v>139.9</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t="s">
        <v>137</v>
      </c>
      <c r="DH124" s="845"/>
      <c r="DI124" s="845"/>
      <c r="DJ124" s="845"/>
      <c r="DK124" s="846"/>
      <c r="DL124" s="847" t="s">
        <v>137</v>
      </c>
      <c r="DM124" s="845"/>
      <c r="DN124" s="845"/>
      <c r="DO124" s="845"/>
      <c r="DP124" s="846"/>
      <c r="DQ124" s="847" t="s">
        <v>447</v>
      </c>
      <c r="DR124" s="845"/>
      <c r="DS124" s="845"/>
      <c r="DT124" s="845"/>
      <c r="DU124" s="846"/>
      <c r="DV124" s="933" t="s">
        <v>137</v>
      </c>
      <c r="DW124" s="934"/>
      <c r="DX124" s="934"/>
      <c r="DY124" s="934"/>
      <c r="DZ124" s="935"/>
    </row>
    <row r="125" spans="1:130" s="247" customFormat="1" ht="26.25" customHeight="1" x14ac:dyDescent="0.15">
      <c r="A125" s="902"/>
      <c r="B125" s="903"/>
      <c r="C125" s="906" t="s">
        <v>470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445</v>
      </c>
      <c r="AB125" s="862"/>
      <c r="AC125" s="862"/>
      <c r="AD125" s="862"/>
      <c r="AE125" s="863"/>
      <c r="AF125" s="864" t="s">
        <v>447</v>
      </c>
      <c r="AG125" s="862"/>
      <c r="AH125" s="862"/>
      <c r="AI125" s="862"/>
      <c r="AJ125" s="863"/>
      <c r="AK125" s="864" t="s">
        <v>137</v>
      </c>
      <c r="AL125" s="862"/>
      <c r="AM125" s="862"/>
      <c r="AN125" s="862"/>
      <c r="AO125" s="863"/>
      <c r="AP125" s="909" t="s">
        <v>447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484</v>
      </c>
      <c r="CL125" s="937"/>
      <c r="CM125" s="937"/>
      <c r="CN125" s="937"/>
      <c r="CO125" s="938"/>
      <c r="CP125" s="945" t="s">
        <v>485</v>
      </c>
      <c r="CQ125" s="890"/>
      <c r="CR125" s="890"/>
      <c r="CS125" s="890"/>
      <c r="CT125" s="890"/>
      <c r="CU125" s="890"/>
      <c r="CV125" s="890"/>
      <c r="CW125" s="890"/>
      <c r="CX125" s="890"/>
      <c r="CY125" s="890"/>
      <c r="CZ125" s="890"/>
      <c r="DA125" s="890"/>
      <c r="DB125" s="890"/>
      <c r="DC125" s="890"/>
      <c r="DD125" s="890"/>
      <c r="DE125" s="890"/>
      <c r="DF125" s="891"/>
      <c r="DG125" s="946" t="s">
        <v>447</v>
      </c>
      <c r="DH125" s="927"/>
      <c r="DI125" s="927"/>
      <c r="DJ125" s="927"/>
      <c r="DK125" s="927"/>
      <c r="DL125" s="927" t="s">
        <v>447</v>
      </c>
      <c r="DM125" s="927"/>
      <c r="DN125" s="927"/>
      <c r="DO125" s="927"/>
      <c r="DP125" s="927"/>
      <c r="DQ125" s="927" t="s">
        <v>137</v>
      </c>
      <c r="DR125" s="927"/>
      <c r="DS125" s="927"/>
      <c r="DT125" s="927"/>
      <c r="DU125" s="927"/>
      <c r="DV125" s="928" t="s">
        <v>445</v>
      </c>
      <c r="DW125" s="928"/>
      <c r="DX125" s="928"/>
      <c r="DY125" s="928"/>
      <c r="DZ125" s="929"/>
    </row>
    <row r="126" spans="1:130" s="247" customFormat="1" ht="26.25" customHeight="1" thickBot="1" x14ac:dyDescent="0.2">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445</v>
      </c>
      <c r="AB126" s="862"/>
      <c r="AC126" s="862"/>
      <c r="AD126" s="862"/>
      <c r="AE126" s="863"/>
      <c r="AF126" s="864" t="s">
        <v>447</v>
      </c>
      <c r="AG126" s="862"/>
      <c r="AH126" s="862"/>
      <c r="AI126" s="862"/>
      <c r="AJ126" s="863"/>
      <c r="AK126" s="864" t="s">
        <v>445</v>
      </c>
      <c r="AL126" s="862"/>
      <c r="AM126" s="862"/>
      <c r="AN126" s="862"/>
      <c r="AO126" s="863"/>
      <c r="AP126" s="909" t="s">
        <v>445</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486</v>
      </c>
      <c r="CQ126" s="832"/>
      <c r="CR126" s="832"/>
      <c r="CS126" s="832"/>
      <c r="CT126" s="832"/>
      <c r="CU126" s="832"/>
      <c r="CV126" s="832"/>
      <c r="CW126" s="832"/>
      <c r="CX126" s="832"/>
      <c r="CY126" s="832"/>
      <c r="CZ126" s="832"/>
      <c r="DA126" s="832"/>
      <c r="DB126" s="832"/>
      <c r="DC126" s="832"/>
      <c r="DD126" s="832"/>
      <c r="DE126" s="832"/>
      <c r="DF126" s="833"/>
      <c r="DG126" s="898" t="s">
        <v>447</v>
      </c>
      <c r="DH126" s="899"/>
      <c r="DI126" s="899"/>
      <c r="DJ126" s="899"/>
      <c r="DK126" s="899"/>
      <c r="DL126" s="899" t="s">
        <v>445</v>
      </c>
      <c r="DM126" s="899"/>
      <c r="DN126" s="899"/>
      <c r="DO126" s="899"/>
      <c r="DP126" s="899"/>
      <c r="DQ126" s="899" t="s">
        <v>445</v>
      </c>
      <c r="DR126" s="899"/>
      <c r="DS126" s="899"/>
      <c r="DT126" s="899"/>
      <c r="DU126" s="899"/>
      <c r="DV126" s="876" t="s">
        <v>447</v>
      </c>
      <c r="DW126" s="876"/>
      <c r="DX126" s="876"/>
      <c r="DY126" s="876"/>
      <c r="DZ126" s="877"/>
    </row>
    <row r="127" spans="1:130" s="247" customFormat="1" ht="26.25" customHeight="1" x14ac:dyDescent="0.15">
      <c r="A127" s="904"/>
      <c r="B127" s="905"/>
      <c r="C127" s="923" t="s">
        <v>487</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38</v>
      </c>
      <c r="AB127" s="862"/>
      <c r="AC127" s="862"/>
      <c r="AD127" s="862"/>
      <c r="AE127" s="863"/>
      <c r="AF127" s="864">
        <v>43</v>
      </c>
      <c r="AG127" s="862"/>
      <c r="AH127" s="862"/>
      <c r="AI127" s="862"/>
      <c r="AJ127" s="863"/>
      <c r="AK127" s="864">
        <v>26</v>
      </c>
      <c r="AL127" s="862"/>
      <c r="AM127" s="862"/>
      <c r="AN127" s="862"/>
      <c r="AO127" s="863"/>
      <c r="AP127" s="909">
        <v>0</v>
      </c>
      <c r="AQ127" s="910"/>
      <c r="AR127" s="910"/>
      <c r="AS127" s="910"/>
      <c r="AT127" s="911"/>
      <c r="AU127" s="283"/>
      <c r="AV127" s="283"/>
      <c r="AW127" s="283"/>
      <c r="AX127" s="926" t="s">
        <v>488</v>
      </c>
      <c r="AY127" s="894"/>
      <c r="AZ127" s="894"/>
      <c r="BA127" s="894"/>
      <c r="BB127" s="894"/>
      <c r="BC127" s="894"/>
      <c r="BD127" s="894"/>
      <c r="BE127" s="895"/>
      <c r="BF127" s="893" t="s">
        <v>489</v>
      </c>
      <c r="BG127" s="894"/>
      <c r="BH127" s="894"/>
      <c r="BI127" s="894"/>
      <c r="BJ127" s="894"/>
      <c r="BK127" s="894"/>
      <c r="BL127" s="895"/>
      <c r="BM127" s="893" t="s">
        <v>490</v>
      </c>
      <c r="BN127" s="894"/>
      <c r="BO127" s="894"/>
      <c r="BP127" s="894"/>
      <c r="BQ127" s="894"/>
      <c r="BR127" s="894"/>
      <c r="BS127" s="895"/>
      <c r="BT127" s="893" t="s">
        <v>491</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492</v>
      </c>
      <c r="CQ127" s="832"/>
      <c r="CR127" s="832"/>
      <c r="CS127" s="832"/>
      <c r="CT127" s="832"/>
      <c r="CU127" s="832"/>
      <c r="CV127" s="832"/>
      <c r="CW127" s="832"/>
      <c r="CX127" s="832"/>
      <c r="CY127" s="832"/>
      <c r="CZ127" s="832"/>
      <c r="DA127" s="832"/>
      <c r="DB127" s="832"/>
      <c r="DC127" s="832"/>
      <c r="DD127" s="832"/>
      <c r="DE127" s="832"/>
      <c r="DF127" s="833"/>
      <c r="DG127" s="898" t="s">
        <v>137</v>
      </c>
      <c r="DH127" s="899"/>
      <c r="DI127" s="899"/>
      <c r="DJ127" s="899"/>
      <c r="DK127" s="899"/>
      <c r="DL127" s="899" t="s">
        <v>447</v>
      </c>
      <c r="DM127" s="899"/>
      <c r="DN127" s="899"/>
      <c r="DO127" s="899"/>
      <c r="DP127" s="899"/>
      <c r="DQ127" s="899" t="s">
        <v>137</v>
      </c>
      <c r="DR127" s="899"/>
      <c r="DS127" s="899"/>
      <c r="DT127" s="899"/>
      <c r="DU127" s="899"/>
      <c r="DV127" s="876" t="s">
        <v>447</v>
      </c>
      <c r="DW127" s="876"/>
      <c r="DX127" s="876"/>
      <c r="DY127" s="876"/>
      <c r="DZ127" s="877"/>
    </row>
    <row r="128" spans="1:130" s="247" customFormat="1" ht="26.25" customHeight="1" thickBot="1" x14ac:dyDescent="0.2">
      <c r="A128" s="878" t="s">
        <v>493</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494</v>
      </c>
      <c r="X128" s="880"/>
      <c r="Y128" s="880"/>
      <c r="Z128" s="881"/>
      <c r="AA128" s="882">
        <v>17833</v>
      </c>
      <c r="AB128" s="883"/>
      <c r="AC128" s="883"/>
      <c r="AD128" s="883"/>
      <c r="AE128" s="884"/>
      <c r="AF128" s="885">
        <v>15288</v>
      </c>
      <c r="AG128" s="883"/>
      <c r="AH128" s="883"/>
      <c r="AI128" s="883"/>
      <c r="AJ128" s="884"/>
      <c r="AK128" s="885">
        <v>15335</v>
      </c>
      <c r="AL128" s="883"/>
      <c r="AM128" s="883"/>
      <c r="AN128" s="883"/>
      <c r="AO128" s="884"/>
      <c r="AP128" s="886"/>
      <c r="AQ128" s="887"/>
      <c r="AR128" s="887"/>
      <c r="AS128" s="887"/>
      <c r="AT128" s="888"/>
      <c r="AU128" s="283"/>
      <c r="AV128" s="283"/>
      <c r="AW128" s="283"/>
      <c r="AX128" s="889" t="s">
        <v>495</v>
      </c>
      <c r="AY128" s="890"/>
      <c r="AZ128" s="890"/>
      <c r="BA128" s="890"/>
      <c r="BB128" s="890"/>
      <c r="BC128" s="890"/>
      <c r="BD128" s="890"/>
      <c r="BE128" s="891"/>
      <c r="BF128" s="868" t="s">
        <v>137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496</v>
      </c>
      <c r="CQ128" s="810"/>
      <c r="CR128" s="810"/>
      <c r="CS128" s="810"/>
      <c r="CT128" s="810"/>
      <c r="CU128" s="810"/>
      <c r="CV128" s="810"/>
      <c r="CW128" s="810"/>
      <c r="CX128" s="810"/>
      <c r="CY128" s="810"/>
      <c r="CZ128" s="810"/>
      <c r="DA128" s="810"/>
      <c r="DB128" s="810"/>
      <c r="DC128" s="810"/>
      <c r="DD128" s="810"/>
      <c r="DE128" s="810"/>
      <c r="DF128" s="811"/>
      <c r="DG128" s="872" t="s">
        <v>445</v>
      </c>
      <c r="DH128" s="873"/>
      <c r="DI128" s="873"/>
      <c r="DJ128" s="873"/>
      <c r="DK128" s="873"/>
      <c r="DL128" s="873" t="s">
        <v>497</v>
      </c>
      <c r="DM128" s="873"/>
      <c r="DN128" s="873"/>
      <c r="DO128" s="873"/>
      <c r="DP128" s="873"/>
      <c r="DQ128" s="873" t="s">
        <v>445</v>
      </c>
      <c r="DR128" s="873"/>
      <c r="DS128" s="873"/>
      <c r="DT128" s="873"/>
      <c r="DU128" s="873"/>
      <c r="DV128" s="874" t="s">
        <v>137</v>
      </c>
      <c r="DW128" s="874"/>
      <c r="DX128" s="874"/>
      <c r="DY128" s="874"/>
      <c r="DZ128" s="875"/>
    </row>
    <row r="129" spans="1:131" s="247" customFormat="1" ht="26.25" customHeight="1" x14ac:dyDescent="0.15">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498</v>
      </c>
      <c r="X129" s="859"/>
      <c r="Y129" s="859"/>
      <c r="Z129" s="860"/>
      <c r="AA129" s="861">
        <v>3640195</v>
      </c>
      <c r="AB129" s="862"/>
      <c r="AC129" s="862"/>
      <c r="AD129" s="862"/>
      <c r="AE129" s="863"/>
      <c r="AF129" s="864">
        <v>3595251</v>
      </c>
      <c r="AG129" s="862"/>
      <c r="AH129" s="862"/>
      <c r="AI129" s="862"/>
      <c r="AJ129" s="863"/>
      <c r="AK129" s="864">
        <v>3593067</v>
      </c>
      <c r="AL129" s="862"/>
      <c r="AM129" s="862"/>
      <c r="AN129" s="862"/>
      <c r="AO129" s="863"/>
      <c r="AP129" s="865"/>
      <c r="AQ129" s="866"/>
      <c r="AR129" s="866"/>
      <c r="AS129" s="866"/>
      <c r="AT129" s="867"/>
      <c r="AU129" s="285"/>
      <c r="AV129" s="285"/>
      <c r="AW129" s="285"/>
      <c r="AX129" s="831" t="s">
        <v>499</v>
      </c>
      <c r="AY129" s="832"/>
      <c r="AZ129" s="832"/>
      <c r="BA129" s="832"/>
      <c r="BB129" s="832"/>
      <c r="BC129" s="832"/>
      <c r="BD129" s="832"/>
      <c r="BE129" s="833"/>
      <c r="BF129" s="851" t="s">
        <v>445</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500</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501</v>
      </c>
      <c r="X130" s="859"/>
      <c r="Y130" s="859"/>
      <c r="Z130" s="860"/>
      <c r="AA130" s="861">
        <v>573739</v>
      </c>
      <c r="AB130" s="862"/>
      <c r="AC130" s="862"/>
      <c r="AD130" s="862"/>
      <c r="AE130" s="863"/>
      <c r="AF130" s="864">
        <v>545217</v>
      </c>
      <c r="AG130" s="862"/>
      <c r="AH130" s="862"/>
      <c r="AI130" s="862"/>
      <c r="AJ130" s="863"/>
      <c r="AK130" s="864">
        <v>540018</v>
      </c>
      <c r="AL130" s="862"/>
      <c r="AM130" s="862"/>
      <c r="AN130" s="862"/>
      <c r="AO130" s="863"/>
      <c r="AP130" s="865"/>
      <c r="AQ130" s="866"/>
      <c r="AR130" s="866"/>
      <c r="AS130" s="866"/>
      <c r="AT130" s="867"/>
      <c r="AU130" s="285"/>
      <c r="AV130" s="285"/>
      <c r="AW130" s="285"/>
      <c r="AX130" s="831" t="s">
        <v>502</v>
      </c>
      <c r="AY130" s="832"/>
      <c r="AZ130" s="832"/>
      <c r="BA130" s="832"/>
      <c r="BB130" s="832"/>
      <c r="BC130" s="832"/>
      <c r="BD130" s="832"/>
      <c r="BE130" s="833"/>
      <c r="BF130" s="834">
        <v>13.6</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503</v>
      </c>
      <c r="X131" s="842"/>
      <c r="Y131" s="842"/>
      <c r="Z131" s="843"/>
      <c r="AA131" s="844">
        <v>3066456</v>
      </c>
      <c r="AB131" s="845"/>
      <c r="AC131" s="845"/>
      <c r="AD131" s="845"/>
      <c r="AE131" s="846"/>
      <c r="AF131" s="847">
        <v>3050034</v>
      </c>
      <c r="AG131" s="845"/>
      <c r="AH131" s="845"/>
      <c r="AI131" s="845"/>
      <c r="AJ131" s="846"/>
      <c r="AK131" s="847">
        <v>3053049</v>
      </c>
      <c r="AL131" s="845"/>
      <c r="AM131" s="845"/>
      <c r="AN131" s="845"/>
      <c r="AO131" s="846"/>
      <c r="AP131" s="848"/>
      <c r="AQ131" s="849"/>
      <c r="AR131" s="849"/>
      <c r="AS131" s="849"/>
      <c r="AT131" s="850"/>
      <c r="AU131" s="285"/>
      <c r="AV131" s="285"/>
      <c r="AW131" s="285"/>
      <c r="AX131" s="809" t="s">
        <v>504</v>
      </c>
      <c r="AY131" s="810"/>
      <c r="AZ131" s="810"/>
      <c r="BA131" s="810"/>
      <c r="BB131" s="810"/>
      <c r="BC131" s="810"/>
      <c r="BD131" s="810"/>
      <c r="BE131" s="811"/>
      <c r="BF131" s="812">
        <v>139.9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505</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506</v>
      </c>
      <c r="W132" s="822"/>
      <c r="X132" s="822"/>
      <c r="Y132" s="822"/>
      <c r="Z132" s="823"/>
      <c r="AA132" s="824">
        <v>13.493459550000001</v>
      </c>
      <c r="AB132" s="825"/>
      <c r="AC132" s="825"/>
      <c r="AD132" s="825"/>
      <c r="AE132" s="826"/>
      <c r="AF132" s="827">
        <v>13.54368509</v>
      </c>
      <c r="AG132" s="825"/>
      <c r="AH132" s="825"/>
      <c r="AI132" s="825"/>
      <c r="AJ132" s="826"/>
      <c r="AK132" s="827">
        <v>13.84802537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507</v>
      </c>
      <c r="W133" s="801"/>
      <c r="X133" s="801"/>
      <c r="Y133" s="801"/>
      <c r="Z133" s="802"/>
      <c r="AA133" s="803">
        <v>13.9</v>
      </c>
      <c r="AB133" s="804"/>
      <c r="AC133" s="804"/>
      <c r="AD133" s="804"/>
      <c r="AE133" s="805"/>
      <c r="AF133" s="803">
        <v>13.6</v>
      </c>
      <c r="AG133" s="804"/>
      <c r="AH133" s="804"/>
      <c r="AI133" s="804"/>
      <c r="AJ133" s="805"/>
      <c r="AK133" s="803">
        <v>13.6</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wvc3LcHKJw8jOD2n8jQjpnqP6IPpaHAVUzNwClasnTm5a1iX8fXv8ifqkeDivB2T8RhL3MJodVSh9Tvw45AQw==" saltValue="bOToaoD1a/2xERTTRp7w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UEvLN/gsn34lyswOAh7+fO2RKw5nihc6z3lWfkFvRlExE7MqjYFXzBgKxeJGUJJBY99ZSofpiHXhChYdMc+Dw==" saltValue="94bu0QnypKQk+PMIKdc3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7WbQfmoeoiafW5YdB7t3l6hESWO0eaEWAsHuiBBlqUKwZU1AOOAVV/Y8Y/9PDUcx2gbN+MBbEKmER25THpEUQ==" saltValue="+TkEEH0/XND1CN9pUNch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516</v>
      </c>
      <c r="AL9" s="1231"/>
      <c r="AM9" s="1231"/>
      <c r="AN9" s="1232"/>
      <c r="AO9" s="313">
        <v>1205519</v>
      </c>
      <c r="AP9" s="313">
        <v>111622</v>
      </c>
      <c r="AQ9" s="314">
        <v>89061</v>
      </c>
      <c r="AR9" s="315">
        <v>25.3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517</v>
      </c>
      <c r="AL10" s="1231"/>
      <c r="AM10" s="1231"/>
      <c r="AN10" s="1232"/>
      <c r="AO10" s="316">
        <v>56175</v>
      </c>
      <c r="AP10" s="316">
        <v>5201</v>
      </c>
      <c r="AQ10" s="317">
        <v>10104</v>
      </c>
      <c r="AR10" s="318">
        <v>-48.5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518</v>
      </c>
      <c r="AL11" s="1231"/>
      <c r="AM11" s="1231"/>
      <c r="AN11" s="1232"/>
      <c r="AO11" s="316">
        <v>151715</v>
      </c>
      <c r="AP11" s="316">
        <v>14048</v>
      </c>
      <c r="AQ11" s="317">
        <v>14957</v>
      </c>
      <c r="AR11" s="318">
        <v>-6.1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519</v>
      </c>
      <c r="AL12" s="1231"/>
      <c r="AM12" s="1231"/>
      <c r="AN12" s="1232"/>
      <c r="AO12" s="316">
        <v>424</v>
      </c>
      <c r="AP12" s="316">
        <v>39</v>
      </c>
      <c r="AQ12" s="317">
        <v>435</v>
      </c>
      <c r="AR12" s="318">
        <v>-91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520</v>
      </c>
      <c r="AL13" s="1231"/>
      <c r="AM13" s="1231"/>
      <c r="AN13" s="1232"/>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522</v>
      </c>
      <c r="AL14" s="1231"/>
      <c r="AM14" s="1231"/>
      <c r="AN14" s="1232"/>
      <c r="AO14" s="316">
        <v>48424</v>
      </c>
      <c r="AP14" s="316">
        <v>4484</v>
      </c>
      <c r="AQ14" s="317">
        <v>4008</v>
      </c>
      <c r="AR14" s="318">
        <v>11.9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523</v>
      </c>
      <c r="AL15" s="1231"/>
      <c r="AM15" s="1231"/>
      <c r="AN15" s="1232"/>
      <c r="AO15" s="316">
        <v>45846</v>
      </c>
      <c r="AP15" s="316">
        <v>4245</v>
      </c>
      <c r="AQ15" s="317">
        <v>2366</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524</v>
      </c>
      <c r="AL16" s="1234"/>
      <c r="AM16" s="1234"/>
      <c r="AN16" s="1235"/>
      <c r="AO16" s="316">
        <v>-102563</v>
      </c>
      <c r="AP16" s="316">
        <v>-9497</v>
      </c>
      <c r="AQ16" s="317">
        <v>-7825</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1405540</v>
      </c>
      <c r="AP17" s="316">
        <v>130143</v>
      </c>
      <c r="AQ17" s="317">
        <v>113106</v>
      </c>
      <c r="AR17" s="318">
        <v>15.1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529</v>
      </c>
      <c r="AL21" s="1228"/>
      <c r="AM21" s="1228"/>
      <c r="AN21" s="1229"/>
      <c r="AO21" s="328">
        <v>12.31</v>
      </c>
      <c r="AP21" s="329">
        <v>10.59</v>
      </c>
      <c r="AQ21" s="330">
        <v>1.72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530</v>
      </c>
      <c r="AL22" s="1228"/>
      <c r="AM22" s="1228"/>
      <c r="AN22" s="1229"/>
      <c r="AO22" s="333">
        <v>92.7</v>
      </c>
      <c r="AP22" s="334">
        <v>96.5</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534</v>
      </c>
      <c r="AL32" s="1219"/>
      <c r="AM32" s="1219"/>
      <c r="AN32" s="1220"/>
      <c r="AO32" s="343">
        <v>719716</v>
      </c>
      <c r="AP32" s="343">
        <v>66640</v>
      </c>
      <c r="AQ32" s="344">
        <v>58419</v>
      </c>
      <c r="AR32" s="345">
        <v>14.1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535</v>
      </c>
      <c r="AL33" s="1219"/>
      <c r="AM33" s="1219"/>
      <c r="AN33" s="1220"/>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536</v>
      </c>
      <c r="AL34" s="1219"/>
      <c r="AM34" s="1219"/>
      <c r="AN34" s="1220"/>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537</v>
      </c>
      <c r="AL35" s="1219"/>
      <c r="AM35" s="1219"/>
      <c r="AN35" s="1220"/>
      <c r="AO35" s="343">
        <v>177541</v>
      </c>
      <c r="AP35" s="343">
        <v>16439</v>
      </c>
      <c r="AQ35" s="344">
        <v>22315</v>
      </c>
      <c r="AR35" s="345">
        <v>-26.3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538</v>
      </c>
      <c r="AL36" s="1219"/>
      <c r="AM36" s="1219"/>
      <c r="AN36" s="1220"/>
      <c r="AO36" s="343">
        <v>80857</v>
      </c>
      <c r="AP36" s="343">
        <v>7487</v>
      </c>
      <c r="AQ36" s="344">
        <v>3809</v>
      </c>
      <c r="AR36" s="345">
        <v>96.6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539</v>
      </c>
      <c r="AL37" s="1219"/>
      <c r="AM37" s="1219"/>
      <c r="AN37" s="1220"/>
      <c r="AO37" s="343">
        <v>26</v>
      </c>
      <c r="AP37" s="343">
        <v>2</v>
      </c>
      <c r="AQ37" s="344">
        <v>857</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540</v>
      </c>
      <c r="AL38" s="1222"/>
      <c r="AM38" s="1222"/>
      <c r="AN38" s="1223"/>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541</v>
      </c>
      <c r="AL39" s="1222"/>
      <c r="AM39" s="1222"/>
      <c r="AN39" s="1223"/>
      <c r="AO39" s="343">
        <v>-15335</v>
      </c>
      <c r="AP39" s="343">
        <v>-1420</v>
      </c>
      <c r="AQ39" s="344">
        <v>-1465</v>
      </c>
      <c r="AR39" s="345">
        <v>-3.1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542</v>
      </c>
      <c r="AL40" s="1219"/>
      <c r="AM40" s="1219"/>
      <c r="AN40" s="1220"/>
      <c r="AO40" s="343">
        <v>-540018</v>
      </c>
      <c r="AP40" s="343">
        <v>-50002</v>
      </c>
      <c r="AQ40" s="344">
        <v>-56668</v>
      </c>
      <c r="AR40" s="345">
        <v>-11.8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302</v>
      </c>
      <c r="AL41" s="1225"/>
      <c r="AM41" s="1225"/>
      <c r="AN41" s="1226"/>
      <c r="AO41" s="343">
        <v>422787</v>
      </c>
      <c r="AP41" s="343">
        <v>39147</v>
      </c>
      <c r="AQ41" s="344">
        <v>27273</v>
      </c>
      <c r="AR41" s="345">
        <v>43.5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511</v>
      </c>
      <c r="AN49" s="1213" t="s">
        <v>546</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1348329</v>
      </c>
      <c r="AN51" s="365">
        <v>117093</v>
      </c>
      <c r="AO51" s="366">
        <v>8.6</v>
      </c>
      <c r="AP51" s="367">
        <v>106092</v>
      </c>
      <c r="AQ51" s="368">
        <v>15.5</v>
      </c>
      <c r="AR51" s="369">
        <v>-6.9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644518</v>
      </c>
      <c r="AN52" s="373">
        <v>55972</v>
      </c>
      <c r="AO52" s="374">
        <v>69.2</v>
      </c>
      <c r="AP52" s="375">
        <v>44299</v>
      </c>
      <c r="AQ52" s="376">
        <v>-18.600000000000001</v>
      </c>
      <c r="AR52" s="377">
        <v>87.8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454087</v>
      </c>
      <c r="AN53" s="365">
        <v>39790</v>
      </c>
      <c r="AO53" s="366">
        <v>-66</v>
      </c>
      <c r="AP53" s="367">
        <v>78903</v>
      </c>
      <c r="AQ53" s="368">
        <v>-25.6</v>
      </c>
      <c r="AR53" s="369">
        <v>-40.4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184123</v>
      </c>
      <c r="AN54" s="373">
        <v>16134</v>
      </c>
      <c r="AO54" s="374">
        <v>-71.2</v>
      </c>
      <c r="AP54" s="375">
        <v>49201</v>
      </c>
      <c r="AQ54" s="376">
        <v>11.1</v>
      </c>
      <c r="AR54" s="377">
        <v>-82.3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429731</v>
      </c>
      <c r="AN55" s="365">
        <v>38158</v>
      </c>
      <c r="AO55" s="366">
        <v>-4.0999999999999996</v>
      </c>
      <c r="AP55" s="367">
        <v>82993</v>
      </c>
      <c r="AQ55" s="368">
        <v>5.2</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107218</v>
      </c>
      <c r="AN56" s="373">
        <v>9520</v>
      </c>
      <c r="AO56" s="374">
        <v>-41</v>
      </c>
      <c r="AP56" s="375">
        <v>46787</v>
      </c>
      <c r="AQ56" s="376">
        <v>-4.9000000000000004</v>
      </c>
      <c r="AR56" s="377">
        <v>-36.1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534352</v>
      </c>
      <c r="AN57" s="365">
        <v>48201</v>
      </c>
      <c r="AO57" s="366">
        <v>26.3</v>
      </c>
      <c r="AP57" s="367">
        <v>108252</v>
      </c>
      <c r="AQ57" s="368">
        <v>30.4</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349321</v>
      </c>
      <c r="AN58" s="373">
        <v>31510</v>
      </c>
      <c r="AO58" s="374">
        <v>231</v>
      </c>
      <c r="AP58" s="375">
        <v>50321</v>
      </c>
      <c r="AQ58" s="376">
        <v>7.6</v>
      </c>
      <c r="AR58" s="377">
        <v>223.4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565528</v>
      </c>
      <c r="AN59" s="365">
        <v>52364</v>
      </c>
      <c r="AO59" s="366">
        <v>8.6</v>
      </c>
      <c r="AP59" s="367">
        <v>93492</v>
      </c>
      <c r="AQ59" s="368">
        <v>-13.6</v>
      </c>
      <c r="AR59" s="369">
        <v>22.2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250967</v>
      </c>
      <c r="AN60" s="373">
        <v>23238</v>
      </c>
      <c r="AO60" s="374">
        <v>-26.3</v>
      </c>
      <c r="AP60" s="375">
        <v>53316</v>
      </c>
      <c r="AQ60" s="376">
        <v>6</v>
      </c>
      <c r="AR60" s="377">
        <v>-32.299999999999997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666405</v>
      </c>
      <c r="AN61" s="380">
        <v>59121</v>
      </c>
      <c r="AO61" s="381">
        <v>-5.3</v>
      </c>
      <c r="AP61" s="382">
        <v>93946</v>
      </c>
      <c r="AQ61" s="383">
        <v>2.4</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307229</v>
      </c>
      <c r="AN62" s="373">
        <v>27275</v>
      </c>
      <c r="AO62" s="374">
        <v>32.299999999999997</v>
      </c>
      <c r="AP62" s="375">
        <v>48785</v>
      </c>
      <c r="AQ62" s="376">
        <v>0.2</v>
      </c>
      <c r="AR62" s="377">
        <v>32.1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3ll721Ye9r6c3747ej8lalsOBmwxpyXNNGqqsKV8/AoBuB1ebYhDTLfvncCjr0dbYKyxv8Ke0LPEMG2UjGBsg==" saltValue="IzMvRDblL6qpZehMzRRi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Mbm3KzmoXL5EkveJkvG6qM0PNiM782tofEIj1+eaEMb83o05ZRmkFWbbQkMZkpk/C+JB77B97UcdOSxjB1ppGg==" saltValue="TPzJ444R2p9A2txvX3uB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1C9bHGUquwKZmKUpHRA+yg/togu8NR99u6FVckqVFDjP+b1lGJuPQJgVjT0ZNvX2rQxw84euLTLI14V/jo75Iw==" saltValue="OCKWFIUkZkE+kLWUXzBI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6" t="s">
        <v>3</v>
      </c>
      <c r="D47" s="1236"/>
      <c r="E47" s="1237"/>
      <c r="F47" s="11">
        <v>14.97</v>
      </c>
      <c r="G47" s="12">
        <v>13.04</v>
      </c>
      <c r="H47" s="12">
        <v>11.35</v>
      </c>
      <c r="I47" s="12">
        <v>8.2200000000000006</v>
      </c>
      <c r="J47" s="13">
        <v>4.1900000000000004</v>
      </c>
    </row>
    <row r="48" spans="2:10" ht="57.75" customHeight="1" x14ac:dyDescent="0.15">
      <c r="B48" s="14"/>
      <c r="C48" s="1238" t="s">
        <v>4</v>
      </c>
      <c r="D48" s="1238"/>
      <c r="E48" s="1239"/>
      <c r="F48" s="15">
        <v>4.29</v>
      </c>
      <c r="G48" s="16">
        <v>4.6100000000000003</v>
      </c>
      <c r="H48" s="16">
        <v>3.22</v>
      </c>
      <c r="I48" s="16">
        <v>3.05</v>
      </c>
      <c r="J48" s="17">
        <v>3.11</v>
      </c>
    </row>
    <row r="49" spans="2:10" ht="57.75" customHeight="1" thickBot="1" x14ac:dyDescent="0.2">
      <c r="B49" s="18"/>
      <c r="C49" s="1240" t="s">
        <v>5</v>
      </c>
      <c r="D49" s="1240"/>
      <c r="E49" s="1241"/>
      <c r="F49" s="19" t="s">
        <v>567</v>
      </c>
      <c r="G49" s="20" t="s">
        <v>568</v>
      </c>
      <c r="H49" s="20" t="s">
        <v>569</v>
      </c>
      <c r="I49" s="20" t="s">
        <v>570</v>
      </c>
      <c r="J49" s="21" t="s">
        <v>571</v>
      </c>
    </row>
    <row r="50" spans="2:10" ht="13.5" customHeight="1" x14ac:dyDescent="0.15"/>
  </sheetData>
  <sheetProtection algorithmName="SHA-512" hashValue="kZfhpYc6FdtJcyaMpOsE/YmpfPRtogETe6sZb4fd191zqXUK71qkVf2x3aFvvcbuYVmUvyRnfAmuMmJus8zY5A==" saltValue="Av6IzsLFCcuJMTo2x9gf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2021-03-10T01:32:21Z</cp:lastPrinted>
  <dcterms:created xsi:type="dcterms:W3CDTF">2021-02-05T01:05:35Z</dcterms:created>
  <dcterms:modified xsi:type="dcterms:W3CDTF">2021-11-19T04:45:43Z</dcterms:modified>
  <cp:category/>
</cp:coreProperties>
</file>