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16 七ヶ宿町○○\"/>
    </mc:Choice>
  </mc:AlternateContent>
  <bookViews>
    <workbookView xWindow="0" yWindow="0" windowWidth="20490" windowHeight="8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BE36" i="10"/>
  <c r="AM36" i="10"/>
  <c r="AM35" i="10"/>
  <c r="CO34" i="10"/>
  <c r="CO35" i="10" s="1"/>
  <c r="CO36" i="10" s="1"/>
  <c r="BW34" i="10"/>
  <c r="BW35" i="10" s="1"/>
  <c r="BW36" i="10" s="1"/>
  <c r="BW37" i="10" s="1"/>
  <c r="BW38" i="10" s="1"/>
  <c r="BW39" i="10" s="1"/>
  <c r="BW40" i="10" s="1"/>
  <c r="AM34" i="10"/>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s="1"/>
</calcChain>
</file>

<file path=xl/sharedStrings.xml><?xml version="1.0" encoding="utf-8"?>
<sst xmlns="http://schemas.openxmlformats.org/spreadsheetml/2006/main" count="1168" uniqueCount="621">
  <si>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</si>
  <si>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</si>
  <si>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</si>
  <si>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</si>
  <si>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</si>
  <si>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</si>
  <si>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</si>
  <si>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</si>
  <si>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</si>
  <si>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</si>
  <si>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</si>
  <si>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</si>
  <si>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</si>
  <si>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</si>
  <si>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</si>
  <si>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</si>
  <si>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</si>
  <si>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</si>
  <si>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</si>
  <si>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</si>
  <si>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</si>
  <si>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</si>
  <si>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</si>
  <si>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</si>
  <si>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</si>
  <si>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</si>
  <si>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</si>
  <si>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</si>
  <si>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</si>
  <si>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</si>
  <si>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</si>
  <si>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</si>
  <si>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</si>
  <si>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</si>
  <si>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</si>
  <si>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</si>
  <si>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</si>
  <si>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</si>
  <si>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</si>
  <si>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</si>
  <si>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</si>
  <si>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</si>
  <si>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</si>
  <si>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</si>
  <si>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</si>
  <si>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</si>
  <si>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</si>
  <si>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</si>
  <si>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</si>
  <si>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</si>
  <si>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</si>
  <si>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</si>
  <si>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</si>
  <si>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</si>
  <si>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</si>
  <si>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</si>
  <si>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</si>
  <si>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</si>
  <si>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</si>
  <si>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</si>
  <si>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</si>
  <si>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</si>
  <si>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</si>
  <si>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</si>
  <si>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</si>
  <si>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</si>
  <si>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</si>
  <si>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</si>
  <si>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</si>
  <si>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</si>
  <si>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</si>
  <si>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</si>
  <si>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</si>
  <si>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</si>
  <si>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</si>
  <si>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</si>
  <si>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</si>
  <si>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</si>
  <si>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</si>
  <si>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</si>
  <si>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</si>
  <si>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</si>
  <si>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</si>
  <si>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</si>
  <si>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</si>
  <si>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</si>
  <si>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</si>
  <si>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</si>
  <si>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</si>
  <si>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</si>
  <si>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</si>
  <si>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</si>
  <si>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</si>
  <si>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</si>
  <si>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</si>
  <si>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</si>
  <si>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</si>
  <si>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七ケ宿町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</si>
  <si>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</si>
  <si>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</si>
  <si>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</si>
  <si>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</si>
  <si>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</si>
  <si>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</si>
  <si>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</si>
  <si>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</si>
  <si>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</si>
  <si>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</si>
  <si>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</si>
  <si>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</si>
  <si>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</si>
  <si>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</si>
  <si>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</si>
  <si>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</si>
  <si>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</si>
  <si>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</si>
  <si>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</si>
  <si>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</si>
  <si>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</si>
  <si>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</si>
  <si>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</si>
  <si>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</si>
  <si>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</si>
  <si>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</si>
  <si>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</si>
  <si>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</si>
  <si>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</si>
  <si>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</si>
  <si>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</si>
  <si>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</si>
  <si>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</si>
  <si>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</si>
  <si>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</si>
  <si>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</si>
  <si>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</si>
  <si>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</si>
  <si>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</si>
  <si>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</si>
  <si>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</si>
  <si>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</si>
  <si>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</si>
  <si>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</si>
  <si>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</si>
  <si>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</si>
  <si>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</si>
  <si>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</si>
  <si>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</si>
  <si>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</si>
  <si>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</si>
  <si>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</si>
  <si>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</si>
  <si>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</si>
  <si>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</si>
  <si>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</si>
  <si>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</si>
  <si>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</si>
  <si>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</si>
  <si>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</si>
  <si>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</si>
  <si>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</si>
  <si>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</si>
  <si>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</si>
  <si>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</si>
  <si>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</si>
  <si>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</si>
  <si>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</si>
  <si>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</si>
  <si>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</si>
  <si>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</si>
  <si>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</si>
  <si>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</si>
  <si>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</si>
  <si>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</si>
  <si>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</si>
  <si>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</si>
  <si>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</si>
  <si>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</si>
  <si>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</si>
  <si>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</si>
  <si>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</si>
  <si>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</si>
  <si>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</si>
  <si>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</si>
  <si>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</si>
  <si>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</si>
  <si>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</si>
  <si>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</si>
  <si>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</si>
  <si>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</si>
  <si>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</si>
  <si>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</si>
  <si>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</si>
  <si>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</si>
  <si>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</si>
  <si>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</si>
  <si>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</si>
  <si>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</si>
  <si>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</si>
  <si>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</si>
  <si>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</si>
  <si>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</si>
  <si>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</si>
  <si>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</si>
  <si>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</si>
  <si>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</si>
  <si>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</si>
  <si>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</si>
  <si>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</si>
  <si>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</si>
  <si>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</si>
  <si>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</si>
  <si>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</si>
  <si>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</si>
  <si>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</si>
  <si>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</si>
  <si>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</si>
  <si>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宮城県七ケ宿町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</si>
  <si>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</si>
  <si>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</si>
  <si>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</si>
  <si>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</si>
  <si>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</si>
  <si>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</si>
  <si>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</si>
  <si>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</si>
  <si>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</si>
  <si>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</si>
  <si>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</si>
  <si>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</si>
  <si>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</si>
  <si>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</si>
  <si>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</si>
  <si>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</si>
  <si>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</si>
  <si>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</si>
  <si>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</si>
  <si>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</si>
  <si>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</si>
  <si>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</si>
  <si>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</si>
  <si>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</si>
  <si>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</si>
  <si>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</si>
  <si>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</si>
  <si>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</si>
  <si>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</si>
  <si>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</si>
  <si>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</si>
  <si>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</si>
  <si>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</si>
  <si>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</si>
  <si>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</si>
  <si>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</si>
  <si>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</si>
  <si>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</si>
  <si>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</si>
  <si>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</si>
  <si>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</si>
  <si>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</si>
  <si>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</si>
  <si>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</si>
  <si>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</si>
  <si>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</si>
  <si>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</si>
  <si>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</si>
  <si>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</si>
  <si>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</si>
  <si>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</si>
  <si>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</si>
  <si>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</si>
  <si>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</si>
  <si>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</si>
  <si>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</si>
  <si>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</si>
  <si>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</si>
  <si>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</si>
  <si>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</si>
  <si>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</si>
  <si>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</si>
  <si>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</si>
  <si>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</si>
  <si>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</si>
  <si>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</si>
  <si>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</si>
  <si>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</si>
  <si>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</si>
  <si>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</si>
  <si>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</si>
  <si>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</si>
  <si>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</si>
  <si>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</si>
  <si>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</si>
  <si>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</si>
  <si>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</si>
  <si>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</si>
  <si>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</si>
  <si>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</si>
  <si>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</si>
  <si>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</si>
  <si>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</si>
  <si>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</si>
  <si>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</si>
  <si>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</si>
  <si>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</si>
  <si>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</si>
  <si>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</si>
  <si>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</si>
  <si>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</si>
  <si>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</si>
  <si>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</si>
  <si>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</si>
  <si>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</si>
  <si>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</si>
  <si>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</si>
  <si>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</si>
  <si>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</si>
  <si>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</si>
  <si>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</si>
  <si>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</si>
  <si>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</si>
  <si>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</si>
  <si>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</si>
  <si>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</si>
  <si>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</si>
  <si>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</si>
  <si>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</si>
  <si>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</si>
  <si>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</si>
  <si>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</si>
  <si>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</si>
  <si>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</si>
  <si>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</si>
  <si>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</si>
  <si>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</si>
  <si>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</si>
  <si>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</si>
  <si>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</si>
  <si>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</si>
  <si>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</si>
  <si>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</si>
  <si>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</si>
  <si>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</si>
  <si>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</si>
  <si>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</si>
  <si>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</si>
  <si>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</si>
  <si>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</si>
  <si>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</si>
  <si>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</si>
  <si>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</si>
  <si>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</si>
  <si>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</si>
  <si>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</si>
  <si>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</si>
  <si>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</si>
  <si>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</si>
  <si>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</si>
  <si>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</si>
  <si>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</si>
  <si>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</si>
  <si>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</si>
  <si>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</si>
  <si>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</si>
  <si>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</si>
  <si>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</si>
  <si>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</si>
  <si>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</si>
  <si>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</si>
  <si>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</si>
  <si>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</si>
  <si>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</si>
  <si>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宮城県七ケ宿町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</si>
  <si>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</si>
  <si>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</si>
  <si>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</si>
  <si>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</si>
  <si>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</si>
  <si>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</si>
  <si>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</si>
  <si>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</si>
  <si>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</si>
  <si>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</si>
  <si>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</si>
  <si>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</si>
  <si>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</si>
  <si>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</si>
  <si>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</si>
  <si>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</si>
  <si>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</si>
  <si>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</si>
  <si>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</si>
  <si>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</si>
  <si>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町営バス特別会計</t>
    <phoneticPr fontId="5"/>
  </si>
  <si>
    <t>介護サービス特別会計</t>
    <phoneticPr fontId="5"/>
  </si>
  <si>
    <t>七ヶ宿ダム自然休養公園特別会計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</si>
  <si>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</si>
  <si>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</si>
  <si>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</si>
  <si>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</si>
  <si>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</si>
  <si>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</si>
  <si>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</si>
  <si>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</si>
  <si>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</si>
  <si>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</si>
  <si>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</si>
  <si>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</si>
  <si>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</si>
  <si>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</si>
  <si>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</si>
  <si>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</si>
  <si>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</si>
  <si>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後期高齢者特別会計</t>
    <phoneticPr fontId="5"/>
  </si>
  <si>
    <t>簡易水道特別会計</t>
    <phoneticPr fontId="5"/>
  </si>
  <si>
    <t>法非適用企業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</si>
  <si>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</si>
  <si>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</si>
  <si>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</si>
  <si>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</si>
  <si>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</si>
  <si>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</si>
  <si>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</si>
  <si>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</si>
  <si>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</si>
  <si>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</si>
  <si>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</si>
  <si>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</si>
  <si>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</si>
  <si>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</si>
  <si>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</si>
  <si>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</si>
  <si>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</si>
  <si>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</si>
  <si>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</si>
  <si>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</si>
  <si>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</si>
  <si>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</si>
  <si>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</si>
  <si>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</si>
  <si>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</si>
  <si>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</si>
  <si>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</si>
  <si>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</si>
  <si>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</si>
  <si>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</si>
  <si>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</si>
  <si>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</si>
  <si>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</si>
  <si>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</si>
  <si>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</si>
  <si>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</si>
  <si>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</si>
  <si>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</si>
  <si>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</si>
  <si>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</si>
  <si>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</si>
  <si>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</si>
  <si>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</si>
  <si>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</si>
  <si>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</si>
  <si>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</si>
  <si>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</si>
  <si>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</si>
  <si>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</si>
  <si>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</si>
  <si>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</si>
  <si>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</si>
  <si>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</si>
  <si>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</si>
  <si>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</si>
  <si>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</si>
  <si>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</si>
  <si>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</si>
  <si>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</si>
  <si>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</si>
  <si>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</si>
  <si>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</si>
  <si>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</si>
  <si>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</si>
  <si>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</si>
  <si>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</si>
  <si>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</si>
  <si>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</si>
  <si>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</si>
  <si>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</si>
  <si>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</si>
  <si>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</si>
  <si>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</si>
  <si>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</si>
  <si>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</si>
  <si>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</si>
  <si>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</si>
  <si>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</si>
  <si>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</si>
  <si>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</si>
  <si>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</si>
  <si>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</si>
  <si>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</si>
  <si>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</si>
  <si>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</si>
  <si>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</si>
  <si>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</si>
  <si>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</si>
  <si>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</si>
  <si>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</si>
  <si>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</si>
  <si>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</si>
  <si>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</si>
  <si>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</si>
  <si>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</si>
  <si>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</si>
  <si>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</si>
  <si>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</si>
  <si>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</si>
  <si>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</si>
  <si>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</si>
  <si>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</si>
  <si>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</si>
  <si>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</si>
  <si>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</si>
  <si>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</si>
  <si>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</si>
  <si>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</si>
  <si>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</si>
  <si>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</si>
  <si>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</si>
  <si>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</si>
  <si>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</si>
  <si>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</si>
  <si>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</si>
  <si>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</si>
  <si>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</si>
  <si>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</si>
  <si>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</si>
  <si>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</si>
  <si>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</si>
  <si>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</si>
  <si>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</si>
  <si>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</si>
  <si>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</si>
  <si>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</si>
  <si>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</si>
  <si>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</si>
  <si>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</si>
  <si>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</si>
  <si>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</si>
  <si>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</si>
  <si>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</si>
  <si>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</si>
  <si>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</si>
  <si>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</si>
  <si>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</si>
  <si>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</si>
  <si>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</si>
  <si>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</si>
  <si>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</si>
  <si>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</si>
  <si>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</si>
  <si>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</si>
  <si>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</si>
  <si>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</si>
  <si>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</si>
  <si>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</si>
  <si>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</si>
  <si>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</si>
  <si>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</si>
  <si>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</si>
  <si>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</si>
  <si>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</si>
  <si>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</si>
  <si>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</si>
  <si>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</si>
  <si>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13.99</t>
  </si>
  <si>
    <t>▲ 9.61</t>
  </si>
  <si>
    <t>▲ 15.15</t>
  </si>
  <si>
    <t>▲ 7.40</t>
  </si>
  <si>
    <t>一般会計</t>
  </si>
  <si>
    <t>介護保険特別会計</t>
  </si>
  <si>
    <t>国民健康保険特別会計（直診勘定）</t>
  </si>
  <si>
    <t>国民健康保険特別会計（事業勘定）</t>
  </si>
  <si>
    <t>簡易水道特別会計</t>
  </si>
  <si>
    <t>七ヶ宿ダム自然休養公園特別会計</t>
  </si>
  <si>
    <t>公共下水道特別会計</t>
  </si>
  <si>
    <t>後期高齢者特別会計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</si>
  <si>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</si>
  <si>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</si>
  <si>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</si>
  <si>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</si>
  <si>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</si>
  <si>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</si>
  <si>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</si>
  <si>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</si>
  <si>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白石市外二町組合</t>
    <rPh sb="0" eb="3">
      <t>シロイシシ</t>
    </rPh>
    <rPh sb="3" eb="6">
      <t>ホカニチョウ</t>
    </rPh>
    <rPh sb="6" eb="8">
      <t>クミアイ</t>
    </rPh>
    <phoneticPr fontId="5"/>
  </si>
  <si>
    <t>白石市外二町組合：病院会計</t>
    <rPh sb="0" eb="3">
      <t>シロイシシ</t>
    </rPh>
    <rPh sb="3" eb="6">
      <t>ホカニチョウ</t>
    </rPh>
    <rPh sb="6" eb="8">
      <t>クミアイ</t>
    </rPh>
    <rPh sb="9" eb="11">
      <t>ビョウイン</t>
    </rPh>
    <rPh sb="11" eb="13">
      <t>カイケイ</t>
    </rPh>
    <phoneticPr fontId="5"/>
  </si>
  <si>
    <t>宮城県市町村職員退職手当組合</t>
    <rPh sb="0" eb="3">
      <t>ミヤギケン</t>
    </rPh>
    <rPh sb="3" eb="6">
      <t>シチョウソン</t>
    </rPh>
    <rPh sb="6" eb="8">
      <t>ショクイン</t>
    </rPh>
    <rPh sb="8" eb="10">
      <t>タイショク</t>
    </rPh>
    <rPh sb="10" eb="12">
      <t>テアテ</t>
    </rPh>
    <rPh sb="12" eb="14">
      <t>クミアイ</t>
    </rPh>
    <phoneticPr fontId="5"/>
  </si>
  <si>
    <t>宮城県市町村非常勤消防団員補償報償組合</t>
    <rPh sb="0" eb="3">
      <t>ミヤギケン</t>
    </rPh>
    <rPh sb="3" eb="6">
      <t>シチョウソン</t>
    </rPh>
    <rPh sb="6" eb="9">
      <t>ヒジョウキン</t>
    </rPh>
    <rPh sb="9" eb="11">
      <t>ショウボウ</t>
    </rPh>
    <rPh sb="11" eb="13">
      <t>ダンイン</t>
    </rPh>
    <rPh sb="13" eb="15">
      <t>ホショウ</t>
    </rPh>
    <rPh sb="15" eb="17">
      <t>ホウショウ</t>
    </rPh>
    <rPh sb="17" eb="19">
      <t>クミアイ</t>
    </rPh>
    <phoneticPr fontId="5"/>
  </si>
  <si>
    <t>仙南地域広域行政事務組合</t>
    <rPh sb="0" eb="12">
      <t>センナンチイキコウイキギョウセイジムクミアイ</t>
    </rPh>
    <phoneticPr fontId="5"/>
  </si>
  <si>
    <t>宮城県市町村自治振興センター</t>
    <rPh sb="0" eb="3">
      <t>ミヤギケン</t>
    </rPh>
    <rPh sb="3" eb="6">
      <t>シチョウソン</t>
    </rPh>
    <rPh sb="6" eb="8">
      <t>ジチ</t>
    </rPh>
    <rPh sb="8" eb="10">
      <t>シンコウ</t>
    </rPh>
    <phoneticPr fontId="5"/>
  </si>
  <si>
    <t>宮城県後期高齢者医療広域連合</t>
    <rPh sb="0" eb="3">
      <t>ミヤギケン</t>
    </rPh>
    <rPh sb="3" eb="8">
      <t>コウキコウレイシャ</t>
    </rPh>
    <rPh sb="8" eb="10">
      <t>イリョウ</t>
    </rPh>
    <rPh sb="10" eb="12">
      <t>コウイキ</t>
    </rPh>
    <rPh sb="12" eb="14">
      <t>レンゴウ</t>
    </rPh>
    <phoneticPr fontId="5"/>
  </si>
  <si>
    <t>七ヶ宿観光開発</t>
    <rPh sb="0" eb="3">
      <t>シチカシュク</t>
    </rPh>
    <rPh sb="3" eb="5">
      <t>カンコウ</t>
    </rPh>
    <rPh sb="5" eb="7">
      <t>カイハツ</t>
    </rPh>
    <phoneticPr fontId="2"/>
  </si>
  <si>
    <t>七ヶ宿まちづくり</t>
    <rPh sb="0" eb="1">
      <t>シチ</t>
    </rPh>
    <rPh sb="2" eb="3">
      <t>シュク</t>
    </rPh>
    <phoneticPr fontId="2"/>
  </si>
  <si>
    <t>七ヶ宿くらし研究所</t>
    <rPh sb="0" eb="3">
      <t>シチカシュク</t>
    </rPh>
    <rPh sb="6" eb="8">
      <t>ケンキュウ</t>
    </rPh>
    <rPh sb="8" eb="9">
      <t>ジョ</t>
    </rPh>
    <phoneticPr fontId="2"/>
  </si>
  <si>
    <t>-</t>
    <phoneticPr fontId="2"/>
  </si>
  <si>
    <t>-</t>
    <phoneticPr fontId="2"/>
  </si>
  <si>
    <t>振興基金</t>
    <rPh sb="0" eb="2">
      <t>シンコウ</t>
    </rPh>
    <rPh sb="2" eb="4">
      <t>キキン</t>
    </rPh>
    <phoneticPr fontId="11"/>
  </si>
  <si>
    <t>七ヶ宿ダム自然公園基金</t>
    <rPh sb="0" eb="11">
      <t>シチカシュクダムシゼンコウエンキキン</t>
    </rPh>
    <phoneticPr fontId="11"/>
  </si>
  <si>
    <t>世代間交流対策基金</t>
    <rPh sb="0" eb="3">
      <t>セダイカン</t>
    </rPh>
    <rPh sb="3" eb="5">
      <t>コウリュウ</t>
    </rPh>
    <rPh sb="5" eb="7">
      <t>タイサク</t>
    </rPh>
    <rPh sb="7" eb="9">
      <t>キキン</t>
    </rPh>
    <phoneticPr fontId="11"/>
  </si>
  <si>
    <t>２１世紀田園文化創造基金</t>
    <rPh sb="2" eb="4">
      <t>セイキ</t>
    </rPh>
    <rPh sb="4" eb="6">
      <t>デンエン</t>
    </rPh>
    <rPh sb="6" eb="8">
      <t>ブンカ</t>
    </rPh>
    <rPh sb="8" eb="10">
      <t>ソウゾウ</t>
    </rPh>
    <rPh sb="10" eb="12">
      <t>キキン</t>
    </rPh>
    <phoneticPr fontId="11"/>
  </si>
  <si>
    <t>担い手づくり基金</t>
    <rPh sb="0" eb="1">
      <t>ニナ</t>
    </rPh>
    <rPh sb="2" eb="3">
      <t>テ</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</si>
  <si>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</si>
  <si>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</si>
  <si>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</si>
  <si>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が充当可能財源等を上回っていないため将来負担比率が無しとなっており、前年度に続き、指標では現れていない。安易な起債の発行や基金の取り崩しは、指標の悪化につながる恐れがあるため、慎重な財政運営を心がけなければならない。また、類似団体平均と比較し、有形固定資産減価償却率の値が高いことも分かっているため、維持修繕及び廃止等にかかる経費が財政を圧迫し、財政悪化につながることがないよう、適切な管理運営に努めていきたい。</t>
  </si>
  <si>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</si>
  <si>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</si>
  <si>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</si>
  <si>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</si>
  <si>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</si>
  <si>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</si>
  <si>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額が充当可能財源等を上回っていないため将来負担比率が無しとなっており、前年度に続き、指標では現れていない。しかし、実質公債比率が0.7ポイント上昇しており、安易な起債の発行や基金の取り崩しは、指標の悪化につながる恐れがあるため、慎重な財政運営を心がけなければならない。</t>
    <rPh sb="88" eb="90">
      <t>ハッコウ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</si>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</sst>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116E-4D0F-B382-27803BC148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357305</c:v>
                </c:pt>
                <c:pt idx="1">
                  <c:v>320200</c:v>
                </c:pt>
                <c:pt idx="2">
                  <c:v>663383</c:v>
                </c:pt>
                <c:pt idx="3">
                  <c:v>834150</c:v>
                </c:pt>
                <c:pt idx="4">
                  <c:v>334427</c:v>
                </c:pt>
              </c:numCache>
            </c:numRef>
          </c:val>
          <c:smooth val="0"/>
          <c:extLst>
            <c:ext xmlns:c16="http://schemas.microsoft.com/office/drawing/2014/chart" uri="{C3380CC4-5D6E-409C-BE32-E72D297353CC}">
              <c16:uniqueId val="{00000001-116E-4D0F-B382-27803BC1487F}"/>
            </c:ext>
          </c:extLst>
        </c:ser>
        <c:dLbls>
          <c:showLegendKey val="0"/>
          <c:showVal val="0"/>
          <c:showCatName val="0"/>
          <c:showSerName val="0"/>
          <c:showPercent val="0"/>
          <c:showBubbleSize val="0"/>
        </c:dLbls>
        <c:marker val="1"/>
        <c:smooth val="0"/>
        <c:axId val="118155520"/>
        <c:axId val="118046720"/>
      </c:lineChart>
      <c:catAx>
        <c:axId val="118155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046720"/>
        <c:crosses val="autoZero"/>
        <c:auto val="1"/>
        <c:lblAlgn val="ctr"/>
        <c:lblOffset val="100"/>
        <c:tickLblSkip val="1"/>
        <c:tickMarkSkip val="1"/>
        <c:noMultiLvlLbl val="0"/>
      </c:catAx>
      <c:valAx>
        <c:axId val="11804672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55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5.04</c:v>
                </c:pt>
                <c:pt idx="1">
                  <c:v>3.43</c:v>
                </c:pt>
                <c:pt idx="2">
                  <c:v>5.98</c:v>
                </c:pt>
                <c:pt idx="3">
                  <c:v>4.55</c:v>
                </c:pt>
                <c:pt idx="4">
                  <c:v>5.94</c:v>
                </c:pt>
              </c:numCache>
            </c:numRef>
          </c:val>
          <c:extLst>
            <c:ext xmlns:c16="http://schemas.microsoft.com/office/drawing/2014/chart" uri="{C3380CC4-5D6E-409C-BE32-E72D297353CC}">
              <c16:uniqueId val="{00000000-9E68-4156-AED1-D34A485BD0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84.01</c:v>
                </c:pt>
                <c:pt idx="1">
                  <c:v>76.16</c:v>
                </c:pt>
                <c:pt idx="2">
                  <c:v>70.28</c:v>
                </c:pt>
                <c:pt idx="3">
                  <c:v>64.34</c:v>
                </c:pt>
                <c:pt idx="4">
                  <c:v>59.07</c:v>
                </c:pt>
              </c:numCache>
            </c:numRef>
          </c:val>
          <c:extLst>
            <c:ext xmlns:c16="http://schemas.microsoft.com/office/drawing/2014/chart" uri="{C3380CC4-5D6E-409C-BE32-E72D297353CC}">
              <c16:uniqueId val="{00000001-9E68-4156-AED1-D34A485BD0A2}"/>
            </c:ext>
          </c:extLst>
        </c:ser>
        <c:dLbls>
          <c:showLegendKey val="0"/>
          <c:showVal val="0"/>
          <c:showCatName val="0"/>
          <c:showSerName val="0"/>
          <c:showPercent val="0"/>
          <c:showBubbleSize val="0"/>
        </c:dLbls>
        <c:gapWidth val="250"/>
        <c:overlap val="100"/>
        <c:axId val="128951808"/>
        <c:axId val="128953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0.98</c:v>
                </c:pt>
                <c:pt idx="1">
                  <c:v>-13.99</c:v>
                </c:pt>
                <c:pt idx="2">
                  <c:v>-9.61</c:v>
                </c:pt>
                <c:pt idx="3">
                  <c:v>-15.15</c:v>
                </c:pt>
                <c:pt idx="4">
                  <c:v>-7.4</c:v>
                </c:pt>
              </c:numCache>
            </c:numRef>
          </c:val>
          <c:smooth val="0"/>
          <c:extLst>
            <c:ext xmlns:c16="http://schemas.microsoft.com/office/drawing/2014/chart" uri="{C3380CC4-5D6E-409C-BE32-E72D297353CC}">
              <c16:uniqueId val="{00000002-9E68-4156-AED1-D34A485BD0A2}"/>
            </c:ext>
          </c:extLst>
        </c:ser>
        <c:dLbls>
          <c:showLegendKey val="0"/>
          <c:showVal val="0"/>
          <c:showCatName val="0"/>
          <c:showSerName val="0"/>
          <c:showPercent val="0"/>
          <c:showBubbleSize val="0"/>
        </c:dLbls>
        <c:marker val="1"/>
        <c:smooth val="0"/>
        <c:axId val="128951808"/>
        <c:axId val="128953728"/>
      </c:lineChart>
      <c:catAx>
        <c:axId val="12895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953728"/>
        <c:crosses val="autoZero"/>
        <c:auto val="1"/>
        <c:lblAlgn val="ctr"/>
        <c:lblOffset val="100"/>
        <c:tickLblSkip val="1"/>
        <c:tickMarkSkip val="1"/>
        <c:noMultiLvlLbl val="0"/>
      </c:catAx>
      <c:valAx>
        <c:axId val="12895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5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0.01</c:v>
                </c:pt>
                <c:pt idx="4">
                  <c:v>#N/A</c:v>
                </c:pt>
                <c:pt idx="5">
                  <c:v>0.03</c:v>
                </c:pt>
                <c:pt idx="6">
                  <c:v>#N/A</c:v>
                </c:pt>
                <c:pt idx="7">
                  <c:v>0.02</c:v>
                </c:pt>
                <c:pt idx="8">
                  <c:v>#N/A</c:v>
                </c:pt>
                <c:pt idx="9">
                  <c:v>0.01</c:v>
                </c:pt>
              </c:numCache>
            </c:numRef>
          </c:val>
          <c:extLst>
            <c:ext xmlns:c16="http://schemas.microsoft.com/office/drawing/2014/chart" uri="{C3380CC4-5D6E-409C-BE32-E72D297353CC}">
              <c16:uniqueId val="{00000000-0AE2-4C1B-961B-0E1AF39EBA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E2-4C1B-961B-0E1AF39EBA9F}"/>
            </c:ext>
          </c:extLst>
        </c:ser>
        <c:ser>
          <c:idx val="2"/>
          <c:order val="2"/>
          <c:tx>
            <c:strRef>
              <c:f>データシート!$A$29</c:f>
              <c:strCache>
                <c:ptCount val="1"/>
                <c:pt idx="0">
                  <c:v>後期高齢者特別会計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0AE2-4C1B-961B-0E1AF39EBA9F}"/>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0AE2-4C1B-961B-0E1AF39EBA9F}"/>
            </c:ext>
          </c:extLst>
        </c:ser>
        <c:ser>
          <c:idx val="4"/>
          <c:order val="4"/>
          <c:tx>
            <c:strRef>
              <c:f>データシート!$A$31</c:f>
              <c:strCache>
                <c:ptCount val="1"/>
                <c:pt idx="0">
                  <c:v>七ヶ宿ダム自然休養公園特別会計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0.03</c:v>
                </c:pt>
              </c:numCache>
            </c:numRef>
          </c:val>
          <c:extLst>
            <c:ext xmlns:c16="http://schemas.microsoft.com/office/drawing/2014/chart" uri="{C3380CC4-5D6E-409C-BE32-E72D297353CC}">
              <c16:uniqueId val="{00000004-0AE2-4C1B-961B-0E1AF39EBA9F}"/>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c:v>
                </c:pt>
                <c:pt idx="8">
                  <c:v>#N/A</c:v>
                </c:pt>
                <c:pt idx="9">
                  <c:v>0.06</c:v>
                </c:pt>
              </c:numCache>
            </c:numRef>
          </c:val>
          <c:extLst>
            <c:ext xmlns:c16="http://schemas.microsoft.com/office/drawing/2014/chart" uri="{C3380CC4-5D6E-409C-BE32-E72D297353CC}">
              <c16:uniqueId val="{00000005-0AE2-4C1B-961B-0E1AF39EBA9F}"/>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1.04</c:v>
                </c:pt>
                <c:pt idx="2">
                  <c:v>#N/A</c:v>
                </c:pt>
                <c:pt idx="3">
                  <c:v>1.19</c:v>
                </c:pt>
                <c:pt idx="4">
                  <c:v>#N/A</c:v>
                </c:pt>
                <c:pt idx="5">
                  <c:v>1.5</c:v>
                </c:pt>
                <c:pt idx="6">
                  <c:v>#N/A</c:v>
                </c:pt>
                <c:pt idx="7">
                  <c:v>0.76</c:v>
                </c:pt>
                <c:pt idx="8">
                  <c:v>#N/A</c:v>
                </c:pt>
                <c:pt idx="9">
                  <c:v>0.14000000000000001</c:v>
                </c:pt>
              </c:numCache>
            </c:numRef>
          </c:val>
          <c:extLst>
            <c:ext xmlns:c16="http://schemas.microsoft.com/office/drawing/2014/chart" uri="{C3380CC4-5D6E-409C-BE32-E72D297353CC}">
              <c16:uniqueId val="{00000006-0AE2-4C1B-961B-0E1AF39EBA9F}"/>
            </c:ext>
          </c:extLst>
        </c:ser>
        <c:ser>
          <c:idx val="7"/>
          <c:order val="7"/>
          <c:tx>
            <c:strRef>
              <c:f>データシート!$A$34</c:f>
              <c:strCache>
                <c:ptCount val="1"/>
                <c:pt idx="0">
                  <c:v>国民健康保険特別会計（直診勘定）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0.23</c:v>
                </c:pt>
                <c:pt idx="2">
                  <c:v>#N/A</c:v>
                </c:pt>
                <c:pt idx="3">
                  <c:v>0.11</c:v>
                </c:pt>
                <c:pt idx="4">
                  <c:v>#N/A</c:v>
                </c:pt>
                <c:pt idx="5">
                  <c:v>0.16</c:v>
                </c:pt>
                <c:pt idx="6">
                  <c:v>#N/A</c:v>
                </c:pt>
                <c:pt idx="7">
                  <c:v>0.18</c:v>
                </c:pt>
                <c:pt idx="8">
                  <c:v>#N/A</c:v>
                </c:pt>
                <c:pt idx="9">
                  <c:v>0.16</c:v>
                </c:pt>
              </c:numCache>
            </c:numRef>
          </c:val>
          <c:extLst>
            <c:ext xmlns:c16="http://schemas.microsoft.com/office/drawing/2014/chart" uri="{C3380CC4-5D6E-409C-BE32-E72D297353CC}">
              <c16:uniqueId val="{00000007-0AE2-4C1B-961B-0E1AF39EBA9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7.0000000000000007E-2</c:v>
                </c:pt>
                <c:pt idx="2">
                  <c:v>#N/A</c:v>
                </c:pt>
                <c:pt idx="3">
                  <c:v>0.14000000000000001</c:v>
                </c:pt>
                <c:pt idx="4">
                  <c:v>#N/A</c:v>
                </c:pt>
                <c:pt idx="5">
                  <c:v>0.11</c:v>
                </c:pt>
                <c:pt idx="6">
                  <c:v>#N/A</c:v>
                </c:pt>
                <c:pt idx="7">
                  <c:v>1.23</c:v>
                </c:pt>
                <c:pt idx="8">
                  <c:v>#N/A</c:v>
                </c:pt>
                <c:pt idx="9">
                  <c:v>0.87</c:v>
                </c:pt>
              </c:numCache>
            </c:numRef>
          </c:val>
          <c:extLst>
            <c:ext xmlns:c16="http://schemas.microsoft.com/office/drawing/2014/chart" uri="{C3380CC4-5D6E-409C-BE32-E72D297353CC}">
              <c16:uniqueId val="{00000008-0AE2-4C1B-961B-0E1AF39EBA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4.97</c:v>
                </c:pt>
                <c:pt idx="2">
                  <c:v>#N/A</c:v>
                </c:pt>
                <c:pt idx="3">
                  <c:v>3.4</c:v>
                </c:pt>
                <c:pt idx="4">
                  <c:v>#N/A</c:v>
                </c:pt>
                <c:pt idx="5">
                  <c:v>5.93</c:v>
                </c:pt>
                <c:pt idx="6">
                  <c:v>#N/A</c:v>
                </c:pt>
                <c:pt idx="7">
                  <c:v>4.5</c:v>
                </c:pt>
                <c:pt idx="8">
                  <c:v>#N/A</c:v>
                </c:pt>
                <c:pt idx="9">
                  <c:v>5.89</c:v>
                </c:pt>
              </c:numCache>
            </c:numRef>
          </c:val>
          <c:extLst>
            <c:ext xmlns:c16="http://schemas.microsoft.com/office/drawing/2014/chart" uri="{C3380CC4-5D6E-409C-BE32-E72D297353CC}">
              <c16:uniqueId val="{00000009-0AE2-4C1B-961B-0E1AF39EBA9F}"/>
            </c:ext>
          </c:extLst>
        </c:ser>
        <c:dLbls>
          <c:showLegendKey val="0"/>
          <c:showVal val="0"/>
          <c:showCatName val="0"/>
          <c:showSerName val="0"/>
          <c:showPercent val="0"/>
          <c:showBubbleSize val="0"/>
        </c:dLbls>
        <c:gapWidth val="150"/>
        <c:overlap val="100"/>
        <c:axId val="119585792"/>
        <c:axId val="129090304"/>
      </c:barChart>
      <c:catAx>
        <c:axId val="11958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090304"/>
        <c:crosses val="autoZero"/>
        <c:auto val="1"/>
        <c:lblAlgn val="ctr"/>
        <c:lblOffset val="100"/>
        <c:tickLblSkip val="1"/>
        <c:tickMarkSkip val="1"/>
        <c:noMultiLvlLbl val="0"/>
      </c:catAx>
      <c:valAx>
        <c:axId val="12909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85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244</c:v>
                </c:pt>
                <c:pt idx="5">
                  <c:v>245</c:v>
                </c:pt>
                <c:pt idx="8">
                  <c:v>242</c:v>
                </c:pt>
                <c:pt idx="11">
                  <c:v>237</c:v>
                </c:pt>
                <c:pt idx="14">
                  <c:v>223</c:v>
                </c:pt>
              </c:numCache>
            </c:numRef>
          </c:val>
          <c:extLst>
            <c:ext xmlns:c16="http://schemas.microsoft.com/office/drawing/2014/chart" uri="{C3380CC4-5D6E-409C-BE32-E72D297353CC}">
              <c16:uniqueId val="{00000000-0596-45E7-BB9C-94986120ED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96-45E7-BB9C-94986120ED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596-45E7-BB9C-94986120ED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c:v>
                </c:pt>
                <c:pt idx="3">
                  <c:v>30</c:v>
                </c:pt>
                <c:pt idx="6">
                  <c:v>33</c:v>
                </c:pt>
                <c:pt idx="9">
                  <c:v>32</c:v>
                </c:pt>
                <c:pt idx="12">
                  <c:v>23</c:v>
                </c:pt>
              </c:numCache>
            </c:numRef>
          </c:val>
          <c:extLst>
            <c:ext xmlns:c16="http://schemas.microsoft.com/office/drawing/2014/chart" uri="{C3380CC4-5D6E-409C-BE32-E72D297353CC}">
              <c16:uniqueId val="{00000003-0596-45E7-BB9C-94986120ED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73</c:v>
                </c:pt>
                <c:pt idx="3">
                  <c:v>74</c:v>
                </c:pt>
                <c:pt idx="6">
                  <c:v>74</c:v>
                </c:pt>
                <c:pt idx="9">
                  <c:v>72</c:v>
                </c:pt>
                <c:pt idx="12">
                  <c:v>59</c:v>
                </c:pt>
              </c:numCache>
            </c:numRef>
          </c:val>
          <c:extLst>
            <c:ext xmlns:c16="http://schemas.microsoft.com/office/drawing/2014/chart" uri="{C3380CC4-5D6E-409C-BE32-E72D297353CC}">
              <c16:uniqueId val="{00000004-0596-45E7-BB9C-94986120ED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96-45E7-BB9C-94986120ED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96-45E7-BB9C-94986120ED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203</c:v>
                </c:pt>
                <c:pt idx="3">
                  <c:v>201</c:v>
                </c:pt>
                <c:pt idx="6">
                  <c:v>199</c:v>
                </c:pt>
                <c:pt idx="9">
                  <c:v>210</c:v>
                </c:pt>
                <c:pt idx="12">
                  <c:v>222</c:v>
                </c:pt>
              </c:numCache>
            </c:numRef>
          </c:val>
          <c:extLst>
            <c:ext xmlns:c16="http://schemas.microsoft.com/office/drawing/2014/chart" uri="{C3380CC4-5D6E-409C-BE32-E72D297353CC}">
              <c16:uniqueId val="{00000007-0596-45E7-BB9C-94986120ED21}"/>
            </c:ext>
          </c:extLst>
        </c:ser>
        <c:dLbls>
          <c:showLegendKey val="0"/>
          <c:showVal val="0"/>
          <c:showCatName val="0"/>
          <c:showSerName val="0"/>
          <c:showPercent val="0"/>
          <c:showBubbleSize val="0"/>
        </c:dLbls>
        <c:gapWidth val="100"/>
        <c:overlap val="100"/>
        <c:axId val="120719616"/>
        <c:axId val="120734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61</c:v>
                </c:pt>
                <c:pt idx="2">
                  <c:v>#N/A</c:v>
                </c:pt>
                <c:pt idx="3">
                  <c:v>#N/A</c:v>
                </c:pt>
                <c:pt idx="4">
                  <c:v>60</c:v>
                </c:pt>
                <c:pt idx="5">
                  <c:v>#N/A</c:v>
                </c:pt>
                <c:pt idx="6">
                  <c:v>#N/A</c:v>
                </c:pt>
                <c:pt idx="7">
                  <c:v>64</c:v>
                </c:pt>
                <c:pt idx="8">
                  <c:v>#N/A</c:v>
                </c:pt>
                <c:pt idx="9">
                  <c:v>#N/A</c:v>
                </c:pt>
                <c:pt idx="10">
                  <c:v>77</c:v>
                </c:pt>
                <c:pt idx="11">
                  <c:v>#N/A</c:v>
                </c:pt>
                <c:pt idx="12">
                  <c:v>#N/A</c:v>
                </c:pt>
                <c:pt idx="13">
                  <c:v>81</c:v>
                </c:pt>
                <c:pt idx="14">
                  <c:v>#N/A</c:v>
                </c:pt>
              </c:numCache>
            </c:numRef>
          </c:val>
          <c:smooth val="0"/>
          <c:extLst>
            <c:ext xmlns:c16="http://schemas.microsoft.com/office/drawing/2014/chart" uri="{C3380CC4-5D6E-409C-BE32-E72D297353CC}">
              <c16:uniqueId val="{00000008-0596-45E7-BB9C-94986120ED21}"/>
            </c:ext>
          </c:extLst>
        </c:ser>
        <c:dLbls>
          <c:showLegendKey val="0"/>
          <c:showVal val="0"/>
          <c:showCatName val="0"/>
          <c:showSerName val="0"/>
          <c:showPercent val="0"/>
          <c:showBubbleSize val="0"/>
        </c:dLbls>
        <c:marker val="1"/>
        <c:smooth val="0"/>
        <c:axId val="120719616"/>
        <c:axId val="120734080"/>
      </c:lineChart>
      <c:catAx>
        <c:axId val="12071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34080"/>
        <c:crosses val="autoZero"/>
        <c:auto val="1"/>
        <c:lblAlgn val="ctr"/>
        <c:lblOffset val="100"/>
        <c:tickLblSkip val="1"/>
        <c:tickMarkSkip val="1"/>
        <c:noMultiLvlLbl val="0"/>
      </c:catAx>
      <c:valAx>
        <c:axId val="120734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1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2136</c:v>
                </c:pt>
                <c:pt idx="5">
                  <c:v>2063</c:v>
                </c:pt>
                <c:pt idx="8">
                  <c:v>2171</c:v>
                </c:pt>
                <c:pt idx="11">
                  <c:v>2119</c:v>
                </c:pt>
                <c:pt idx="14">
                  <c:v>2071</c:v>
                </c:pt>
              </c:numCache>
            </c:numRef>
          </c:val>
          <c:extLst>
            <c:ext xmlns:c16="http://schemas.microsoft.com/office/drawing/2014/chart" uri="{C3380CC4-5D6E-409C-BE32-E72D297353CC}">
              <c16:uniqueId val="{00000000-534B-4B48-A3D6-30169D5B05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43</c:v>
                </c:pt>
                <c:pt idx="5">
                  <c:v>35</c:v>
                </c:pt>
                <c:pt idx="8">
                  <c:v>28</c:v>
                </c:pt>
                <c:pt idx="11">
                  <c:v>23</c:v>
                </c:pt>
                <c:pt idx="14">
                  <c:v>20</c:v>
                </c:pt>
              </c:numCache>
            </c:numRef>
          </c:val>
          <c:extLst>
            <c:ext xmlns:c16="http://schemas.microsoft.com/office/drawing/2014/chart" uri="{C3380CC4-5D6E-409C-BE32-E72D297353CC}">
              <c16:uniqueId val="{00000001-534B-4B48-A3D6-30169D5B05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3305</c:v>
                </c:pt>
                <c:pt idx="5">
                  <c:v>3031</c:v>
                </c:pt>
                <c:pt idx="8">
                  <c:v>2829</c:v>
                </c:pt>
                <c:pt idx="11">
                  <c:v>2599</c:v>
                </c:pt>
                <c:pt idx="14">
                  <c:v>2309</c:v>
                </c:pt>
              </c:numCache>
            </c:numRef>
          </c:val>
          <c:extLst>
            <c:ext xmlns:c16="http://schemas.microsoft.com/office/drawing/2014/chart" uri="{C3380CC4-5D6E-409C-BE32-E72D297353CC}">
              <c16:uniqueId val="{00000002-534B-4B48-A3D6-30169D5B05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18</c:v>
                </c:pt>
              </c:numCache>
            </c:numRef>
          </c:val>
          <c:extLst>
            <c:ext xmlns:c16="http://schemas.microsoft.com/office/drawing/2014/chart" uri="{C3380CC4-5D6E-409C-BE32-E72D297353CC}">
              <c16:uniqueId val="{00000003-534B-4B48-A3D6-30169D5B05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4B-4B48-A3D6-30169D5B05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4B-4B48-A3D6-30169D5B05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473</c:v>
                </c:pt>
                <c:pt idx="3">
                  <c:v>452</c:v>
                </c:pt>
                <c:pt idx="6">
                  <c:v>447</c:v>
                </c:pt>
                <c:pt idx="9">
                  <c:v>393</c:v>
                </c:pt>
                <c:pt idx="12">
                  <c:v>342</c:v>
                </c:pt>
              </c:numCache>
            </c:numRef>
          </c:val>
          <c:extLst>
            <c:ext xmlns:c16="http://schemas.microsoft.com/office/drawing/2014/chart" uri="{C3380CC4-5D6E-409C-BE32-E72D297353CC}">
              <c16:uniqueId val="{00000006-534B-4B48-A3D6-30169D5B05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352</c:v>
                </c:pt>
                <c:pt idx="3">
                  <c:v>368</c:v>
                </c:pt>
                <c:pt idx="6">
                  <c:v>344</c:v>
                </c:pt>
                <c:pt idx="9">
                  <c:v>324</c:v>
                </c:pt>
                <c:pt idx="12">
                  <c:v>294</c:v>
                </c:pt>
              </c:numCache>
            </c:numRef>
          </c:val>
          <c:extLst>
            <c:ext xmlns:c16="http://schemas.microsoft.com/office/drawing/2014/chart" uri="{C3380CC4-5D6E-409C-BE32-E72D297353CC}">
              <c16:uniqueId val="{00000007-534B-4B48-A3D6-30169D5B05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445</c:v>
                </c:pt>
                <c:pt idx="3">
                  <c:v>431</c:v>
                </c:pt>
                <c:pt idx="6">
                  <c:v>438</c:v>
                </c:pt>
                <c:pt idx="9">
                  <c:v>418</c:v>
                </c:pt>
                <c:pt idx="12">
                  <c:v>450</c:v>
                </c:pt>
              </c:numCache>
            </c:numRef>
          </c:val>
          <c:extLst>
            <c:ext xmlns:c16="http://schemas.microsoft.com/office/drawing/2014/chart" uri="{C3380CC4-5D6E-409C-BE32-E72D297353CC}">
              <c16:uniqueId val="{00000008-534B-4B48-A3D6-30169D5B05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34B-4B48-A3D6-30169D5B05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1809</c:v>
                </c:pt>
                <c:pt idx="3">
                  <c:v>1767</c:v>
                </c:pt>
                <c:pt idx="6">
                  <c:v>1897</c:v>
                </c:pt>
                <c:pt idx="9">
                  <c:v>2073</c:v>
                </c:pt>
                <c:pt idx="12">
                  <c:v>2059</c:v>
                </c:pt>
              </c:numCache>
            </c:numRef>
          </c:val>
          <c:extLst>
            <c:ext xmlns:c16="http://schemas.microsoft.com/office/drawing/2014/chart" uri="{C3380CC4-5D6E-409C-BE32-E72D297353CC}">
              <c16:uniqueId val="{0000000A-534B-4B48-A3D6-30169D5B05C4}"/>
            </c:ext>
          </c:extLst>
        </c:ser>
        <c:dLbls>
          <c:showLegendKey val="0"/>
          <c:showVal val="0"/>
          <c:showCatName val="0"/>
          <c:showSerName val="0"/>
          <c:showPercent val="0"/>
          <c:showBubbleSize val="0"/>
        </c:dLbls>
        <c:gapWidth val="100"/>
        <c:overlap val="100"/>
        <c:axId val="129872256"/>
        <c:axId val="129874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34B-4B48-A3D6-30169D5B05C4}"/>
            </c:ext>
          </c:extLst>
        </c:ser>
        <c:dLbls>
          <c:showLegendKey val="0"/>
          <c:showVal val="0"/>
          <c:showCatName val="0"/>
          <c:showSerName val="0"/>
          <c:showPercent val="0"/>
          <c:showBubbleSize val="0"/>
        </c:dLbls>
        <c:marker val="1"/>
        <c:smooth val="0"/>
        <c:axId val="129872256"/>
        <c:axId val="129874176"/>
      </c:lineChart>
      <c:catAx>
        <c:axId val="12987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874176"/>
        <c:crosses val="autoZero"/>
        <c:auto val="1"/>
        <c:lblAlgn val="ctr"/>
        <c:lblOffset val="100"/>
        <c:tickLblSkip val="1"/>
        <c:tickMarkSkip val="1"/>
        <c:noMultiLvlLbl val="0"/>
      </c:catAx>
      <c:valAx>
        <c:axId val="12987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7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1085</c:v>
                </c:pt>
                <c:pt idx="1">
                  <c:v>951</c:v>
                </c:pt>
                <c:pt idx="2">
                  <c:v>867</c:v>
                </c:pt>
              </c:numCache>
            </c:numRef>
          </c:val>
          <c:extLst>
            <c:ext xmlns:c16="http://schemas.microsoft.com/office/drawing/2014/chart" uri="{C3380CC4-5D6E-409C-BE32-E72D297353CC}">
              <c16:uniqueId val="{00000000-5739-42EC-8ADE-0C3E245597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465</c:v>
                </c:pt>
                <c:pt idx="1">
                  <c:v>426</c:v>
                </c:pt>
                <c:pt idx="2">
                  <c:v>393</c:v>
                </c:pt>
              </c:numCache>
            </c:numRef>
          </c:val>
          <c:extLst>
            <c:ext xmlns:c16="http://schemas.microsoft.com/office/drawing/2014/chart" uri="{C3380CC4-5D6E-409C-BE32-E72D297353CC}">
              <c16:uniqueId val="{00000001-5739-42EC-8ADE-0C3E245597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1178</c:v>
                </c:pt>
                <c:pt idx="1">
                  <c:v>1116</c:v>
                </c:pt>
                <c:pt idx="2">
                  <c:v>950</c:v>
                </c:pt>
              </c:numCache>
            </c:numRef>
          </c:val>
          <c:extLst>
            <c:ext xmlns:c16="http://schemas.microsoft.com/office/drawing/2014/chart" uri="{C3380CC4-5D6E-409C-BE32-E72D297353CC}">
              <c16:uniqueId val="{00000002-5739-42EC-8ADE-0C3E24559762}"/>
            </c:ext>
          </c:extLst>
        </c:ser>
        <c:dLbls>
          <c:showLegendKey val="0"/>
          <c:showVal val="0"/>
          <c:showCatName val="0"/>
          <c:showSerName val="0"/>
          <c:showPercent val="0"/>
          <c:showBubbleSize val="0"/>
        </c:dLbls>
        <c:gapWidth val="120"/>
        <c:overlap val="100"/>
        <c:axId val="129697664"/>
        <c:axId val="129699200"/>
      </c:barChart>
      <c:catAx>
        <c:axId val="12969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699200"/>
        <c:crosses val="autoZero"/>
        <c:auto val="1"/>
        <c:lblAlgn val="ctr"/>
        <c:lblOffset val="100"/>
        <c:tickLblSkip val="1"/>
        <c:tickMarkSkip val="1"/>
        <c:noMultiLvlLbl val="0"/>
      </c:catAx>
      <c:valAx>
        <c:axId val="129699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69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{A5CA3BDA-3687-4600-9083-59730AD080BA}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A1D-487B-ABE3-B96A6195AD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{3E4F1487-71E0-4405-B151-E643540CC03C}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1D-487B-ABE3-B96A6195AD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{4EAAE87B-C8ED-417A-9F64-57C500BD25C4}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1D-487B-ABE3-B96A6195AD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{713AAA8F-9CE0-4E64-B3E0-FE6AB819E71F}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1D-487B-ABE3-B96A6195AD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{7BCFBA71-4E8B-4A2B-96F0-1C19244EE1CF}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1D-487B-ABE3-B96A6195ADA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{F8BE2323-E929-4883-8098-8746D7EDD9E1}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A1D-487B-ABE3-B96A6195ADA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{8C5B0405-FCEE-4C6A-A587-E0CE74A4AF1B}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A1D-487B-ABE3-B96A6195ADA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{9DA4E8D2-9B8E-4743-AE5A-4D4E1FED32FB}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A1D-487B-ABE3-B96A6195ADA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{72D70C46-ECDC-4E75-95B0-AD4BE8405388}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A1D-487B-ABE3-B96A6195AD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65.599999999999994</c:v>
                </c:pt>
                <c:pt idx="8">
                  <c:v>64.3</c:v>
                </c:pt>
                <c:pt idx="16">
                  <c:v>68.5</c:v>
                </c:pt>
                <c:pt idx="24">
                  <c:v>72.2</c:v>
                </c:pt>
                <c:pt idx="32">
                  <c:v>70.8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A1D-487B-ABE3-B96A6195AD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{A3B53E23-FC7E-4C59-8E3E-6DDB2AEE9B2D}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A1D-487B-ABE3-B96A6195AD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{07794528-94F4-4D09-A82E-22FFE110FB1E}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1D-487B-ABE3-B96A6195AD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{09398629-F6D6-4D08-A0BB-51468BD75FFF}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1D-487B-ABE3-B96A6195AD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{ABB1E529-84A7-4647-B65C-B4CFDB738C60}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1D-487B-ABE3-B96A6195AD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{FA410009-C9EF-48D9-A4B2-29B56D6A9338}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1D-487B-ABE3-B96A6195ADA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{5CCB8233-ED47-423D-A524-A6E4FC6BDEEE}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A1D-487B-ABE3-B96A6195ADA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{BE853B6D-46BF-477B-866C-938E7781AF9D}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A1D-487B-ABE3-B96A6195ADA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{A54349E9-B3C1-458F-9A78-F9ACFE6822BE}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A1D-487B-ABE3-B96A6195ADA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{9C067B83-3EAC-4564-98DF-7D00B9C475B2}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A1D-487B-ABE3-B96A6195AD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A1D-487B-ABE3-B96A6195ADA5}"/>
            </c:ext>
          </c:extLst>
        </c:ser>
        <c:dLbls>
          <c:showLegendKey val="0"/>
          <c:showVal val="1"/>
          <c:showCatName val="0"/>
          <c:showSerName val="0"/>
          <c:showPercent val="0"/>
          <c:showBubbleSize val="0"/>
        </c:dLbls>
        <c:axId val="103175680"/>
        <c:axId val="103177600"/>
      </c:scatterChart>
      <c:valAx>
        <c:axId val="10317568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177600"/>
        <c:crosses val="autoZero"/>
        <c:crossBetween val="midCat"/>
      </c:valAx>
      <c:valAx>
        <c:axId val="1031776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175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{4CDA5943-E04E-43FD-B960-B503647E3E77}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18C-48E5-B1A5-C7FCEE6774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{71D90EEB-D9A4-4EB4-B0FE-CDFC20E03DA9}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8C-48E5-B1A5-C7FCEE6774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{6C2A82BC-6673-4C39-A6AC-A597D3A79D5C}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8C-48E5-B1A5-C7FCEE6774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{2BE107CE-D6C1-4813-8929-CB1F08B7C3C7}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8C-48E5-B1A5-C7FCEE6774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{3465246F-7ABD-49A4-9715-67908F910931}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8C-48E5-B1A5-C7FCEE6774D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{CE1AEA81-A337-49F1-AE0F-A30F62E97213}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18C-48E5-B1A5-C7FCEE6774D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{6DD5117F-B85E-4615-A5B1-0325EF9C47D0}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18C-48E5-B1A5-C7FCEE6774D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{4E86D443-1A63-47A4-9579-F3ACFF889FF4}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18C-48E5-B1A5-C7FCEE6774D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{F4DF8F94-8D26-403B-8794-610B32BF5790}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18C-48E5-B1A5-C7FCEE6774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4.2</c:v>
                </c:pt>
                <c:pt idx="16">
                  <c:v>4.4000000000000004</c:v>
                </c:pt>
                <c:pt idx="24">
                  <c:v>5.0999999999999996</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18C-48E5-B1A5-C7FCEE6774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{37DD900D-5AA7-4425-8B15-074189A4D169}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18C-48E5-B1A5-C7FCEE6774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{FC09FD63-5439-4D5F-B2FF-46D713A13280}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8C-48E5-B1A5-C7FCEE6774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{E31DFEAA-F1D5-44D6-B98F-916FD5377512}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8C-48E5-B1A5-C7FCEE6774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{DAC0CC4E-B5DE-473D-94B9-1A4BCAB79A72}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8C-48E5-B1A5-C7FCEE6774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{725241B1-588B-4F5A-B944-68B61A7FF053}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8C-48E5-B1A5-C7FCEE6774D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{4B1A40E3-786F-441F-A9E1-0AB9F6CD034B}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18C-48E5-B1A5-C7FCEE6774DD}"/>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{4EF0362B-BC8F-4596-9B78-F76ECE24D0E6}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18C-48E5-B1A5-C7FCEE6774DD}"/>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{3102880B-2914-4D6F-A4D6-CD674A0442B5}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18C-48E5-B1A5-C7FCEE6774D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{9E378659-C359-491C-B00F-C03DD509C0E1}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18C-48E5-B1A5-C7FCEE6774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18C-48E5-B1A5-C7FCEE6774DD}"/>
            </c:ext>
          </c:extLst>
        </c:ser>
        <c:dLbls>
          <c:showLegendKey val="0"/>
          <c:showVal val="1"/>
          <c:showCatName val="0"/>
          <c:showSerName val="0"/>
          <c:showPercent val="0"/>
          <c:showBubbleSize val="0"/>
        </c:dLbls>
        <c:axId val="104514688"/>
        <c:axId val="104516608"/>
      </c:scatterChart>
      <c:valAx>
        <c:axId val="104514688"/>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516608"/>
        <c:crosses val="autoZero"/>
        <c:crossBetween val="midCat"/>
      </c:valAx>
      <c:valAx>
        <c:axId val="10451660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5146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実質公債費比率は地方創生関連事業の実施により、起債の発行が増加したことで、令和元年度では５．８（３カ年平均）となっており、前年度と比較し０．７の増となっている。</a:t>
          </a:r>
        </a:p>
        <a:p>
          <a:r>
            <a:rPr kumimoji="1" lang="ja-JP" altLang="en-US" sz="1400">
              <a:latin typeface="ＭＳ ゴシック" pitchFamily="49" charset="-128"/>
              <a:ea typeface="ＭＳ ゴシック" pitchFamily="49" charset="-128"/>
            </a:rPr>
            <a:t>　普通交付税に算入される臨時財政対策債や過疎対策事業債の発行により財源の確保も図りながら、公債費比率の減少に向け起債発行の抑制等に努めなければならない。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満期一括償還地方債の償還の財源として積み立てた減債基金がないため該当なし。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将来負担比率については、平成２０年度以降は将来負担額が充当可能財源等を上回っていないため無しとなっている。</a:t>
          </a:r>
        </a:p>
        <a:p>
          <a:r>
            <a:rPr kumimoji="1" lang="ja-JP" altLang="en-US" sz="1400">
              <a:latin typeface="ＭＳ ゴシック" pitchFamily="49" charset="-128"/>
              <a:ea typeface="ＭＳ ゴシック" pitchFamily="49" charset="-128"/>
            </a:rPr>
            <a:t>　今後も基金等の効果的な運用に努めていくほか、地方債の発行についても、後年度における負担を十分考慮しながら財政運営に努めていかなければならない。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人税関係の増収により財政調整基金に７，０００万円積み立てた一方、普通建設事業費の増加等に伴い、「財政調整基金」を２億円取り崩したこと、「振興基金」から観光施設の再整備事業等のため１５，２００万円取り崩したこと等により、基金全体として２８，３７３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基金の使途の明確化を図るとために、財政調整基金を取り崩して個々の特定目的基金に積み立てていくことを予定している。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　町の振興に必要な事業の経費の財源とし、町財政の健全な運営に資するもの。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・世代間交流対策基金　地域における高齢者福祉及び子育て支援を促進し、世代間交流を図るとともに快適な生活環境の形成及び少子高齢化に対応した施策の推進と地域の振興と住民福祉の向上を図る。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・２１世紀の田園文化創造基金　緑豊で活力のある田園形成のための地域活動の強化、支援に資するもの。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・担い手づくり基金　農林漁業の健全な発展と将来にわたる地域担い手の育成や確保を図るために資するもの。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・七ヶ宿ダム自然公園基金　七ヶ宿ダム自然公園の管理運営に資するもの。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１世紀の田園文化創造基金、七ヶ宿ダム自然公園基金については前年度との比較において大幅な増減は見られないが、振興基金において、観光施設の再整備事業等に１億５，２００万円充当した一方で、世代間交流対策基金においては、翌年度以降の地域担い手住宅建設事業等を見込み５，０００万円を積み立てを行ったが充当額の増加に伴い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世代間交流対策基金　令和４年度まで地域担い手支援住宅建設事業が継続するため、令和３年度をめどに積み立て予定。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額と、普通建設事業費（新規整備）に伴う若い世代を対象とした住宅建設費や移住定住に向けた事業、子育て支援事業、観光施設の再整備に係る事業費等の投資的経費が増加したこと等により２億円を取り崩したが、決算余剰金積立金などを積立てたことで、前年度から８，３６１万円の減少に留ま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かけ普通建設事業費が増加傾向にあったが、計画も終期を迎え今後は減少傾向になる。しかしながら、指定管理等の委託料や施設の維持管理費が増加するなど経常経費が増加することが推察されるため、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償還のため３，３６１万円を取り崩したことによる減少。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平成３０年度から令和２年度までに借入額が増加することを見込み、計画的な積み立てを予定。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
1,336
263.09
2,835,162
2,656,797
87,221
1,468,250
2,059,421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有形固定資産減価償却率は、緩やかではあるものの上昇傾向となっており、類似団体内平均値との比較では</a:t>
          </a:r>
          <a:r>
            <a:rPr kumimoji="1" lang="en-US" altLang="ja-JP" sz="1100">
              <a:solidFill>
                <a:schemeClr val="tx1"/>
              </a:solidFill>
              <a:latin typeface="ＭＳ Ｐゴシック" panose="020B0600070205080204" pitchFamily="50" charset="-128"/>
              <a:ea typeface="ＭＳ Ｐゴシック" panose="020B0600070205080204" pitchFamily="50" charset="-128"/>
            </a:rPr>
            <a:t>11.3</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上回っているため、施設の老朽化が進んでいることが伺える。廃止や統合を検討しなければならない施設はないものの、老朽化の進む施設は多くあり、特に建物は、法定耐用年数を経過した施設が全体の半数近くあるため、維持修繕等に係る経費が財政を圧迫し、財政悪化につながることがないよう適切な管理、運営に努めていき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39642</xdr:rowOff>
    </xdr:from>
    <xdr:to>
      <xdr:col>23</xdr:col>
      <xdr:colOff>136525</xdr:colOff>
      <xdr:row>33</xdr:row>
      <xdr:rowOff>141243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18069</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644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82822</xdr:rowOff>
    </xdr:from>
    <xdr:to>
      <xdr:col>19</xdr:col>
      <xdr:colOff>187325</xdr:colOff>
      <xdr:row>34</xdr:row>
      <xdr:rowOff>12972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65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90442</xdr:rowOff>
    </xdr:from>
    <xdr:to>
      <xdr:col>23</xdr:col>
      <xdr:colOff>85725</xdr:colOff>
      <xdr:row>33</xdr:row>
      <xdr:rowOff>133622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4051300" y="651981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140153</xdr:rowOff>
    </xdr:from>
    <xdr:to>
      <xdr:col>15</xdr:col>
      <xdr:colOff>187325</xdr:colOff>
      <xdr:row>33</xdr:row>
      <xdr:rowOff>70303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6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19503</xdr:rowOff>
    </xdr:from>
    <xdr:to>
      <xdr:col>19</xdr:col>
      <xdr:colOff>136525</xdr:colOff>
      <xdr:row>33</xdr:row>
      <xdr:rowOff>133622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6448878"/>
          <a:ext cx="762000" cy="11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10614</xdr:rowOff>
    </xdr:from>
    <xdr:to>
      <xdr:col>11</xdr:col>
      <xdr:colOff>187325</xdr:colOff>
      <xdr:row>32</xdr:row>
      <xdr:rowOff>112214</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61414</xdr:rowOff>
    </xdr:from>
    <xdr:to>
      <xdr:col>15</xdr:col>
      <xdr:colOff>136525</xdr:colOff>
      <xdr:row>33</xdr:row>
      <xdr:rowOff>19503</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6319339"/>
          <a:ext cx="762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50709</xdr:rowOff>
    </xdr:from>
    <xdr:to>
      <xdr:col>7</xdr:col>
      <xdr:colOff>187325</xdr:colOff>
      <xdr:row>32</xdr:row>
      <xdr:rowOff>152309</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61414</xdr:rowOff>
    </xdr:from>
    <xdr:to>
      <xdr:col>11</xdr:col>
      <xdr:colOff>136525</xdr:colOff>
      <xdr:row>32</xdr:row>
      <xdr:rowOff>101509</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flipV="1">
          <a:off x="1765300" y="631933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4099</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6604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61430</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649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103341</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143436</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tx1"/>
              </a:solidFill>
              <a:latin typeface="ＭＳ Ｐゴシック" panose="020B0600070205080204" pitchFamily="50" charset="-128"/>
              <a:ea typeface="ＭＳ Ｐゴシック" panose="020B0600070205080204" pitchFamily="50" charset="-128"/>
            </a:rPr>
            <a:t>R1</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年度の債務償還比率は類似団体内平均値を下回っているが、</a:t>
          </a:r>
          <a:r>
            <a:rPr kumimoji="1" lang="en-US" altLang="ja-JP" sz="1100">
              <a:solidFill>
                <a:schemeClr val="tx1"/>
              </a:solidFill>
              <a:latin typeface="ＭＳ Ｐゴシック" panose="020B0600070205080204" pitchFamily="50" charset="-128"/>
              <a:ea typeface="ＭＳ Ｐゴシック" panose="020B0600070205080204" pitchFamily="50" charset="-128"/>
            </a:rPr>
            <a:t>H29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年度以降は賑わい拠点施設の建設事業などの元利償還金が増加しており、前年度より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64.7</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ポイント増加している。今後さらに将来負担額が増すことが予測されることから、全体的に歳出の抑制に取り組んでいく。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00000000-0008-0000-0000-00008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00000000-0008-0000-0000-00008E000000}"/>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00000000-0008-0000-0000-000090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a:extLst>
            <a:ext uri="{FF2B5EF4-FFF2-40B4-BE49-F238E27FC236}">
              <a16:creationId xmlns:a16="http://schemas.microsoft.com/office/drawing/2014/main" id="{00000000-0008-0000-0000-000092000000}"/>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00000000-0008-0000-0000-000096000000}"/>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00000000-0008-0000-0000-000097000000}"/>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86306</xdr:rowOff>
    </xdr:from>
    <xdr:to>
      <xdr:col>76</xdr:col>
      <xdr:colOff>73025</xdr:colOff>
      <xdr:row>28</xdr:row>
      <xdr:rowOff>16456</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744700" y="54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109183</xdr:rowOff>
    </xdr:from>
    <xdr:ext cx="469744" cy="259045"/>
    <xdr:sp macro="" textlink="">
      <xdr:nvSpPr>
        <xdr:cNvPr id="158" name="債務償還比率該当値テキスト">
          <a:extLst>
            <a:ext uri="{FF2B5EF4-FFF2-40B4-BE49-F238E27FC236}">
              <a16:creationId xmlns:a16="http://schemas.microsoft.com/office/drawing/2014/main" id="{00000000-0008-0000-0000-00009E000000}"/>
            </a:ext>
          </a:extLst>
        </xdr:cNvPr>
        <xdr:cNvSpPr txBox="1"/>
      </xdr:nvSpPr>
      <xdr:spPr>
        <a:xfrm>
          <a:off x="14846300" y="5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157979</xdr:rowOff>
    </xdr:from>
    <xdr:to>
      <xdr:col>72</xdr:col>
      <xdr:colOff>123825</xdr:colOff>
      <xdr:row>27</xdr:row>
      <xdr:rowOff>88129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4033500" y="53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37329</xdr:rowOff>
    </xdr:from>
    <xdr:to>
      <xdr:col>76</xdr:col>
      <xdr:colOff>22225</xdr:colOff>
      <xdr:row>27</xdr:row>
      <xdr:rowOff>137106</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4084300" y="5438004"/>
          <a:ext cx="711200" cy="9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56660</xdr:rowOff>
    </xdr:from>
    <xdr:to>
      <xdr:col>68</xdr:col>
      <xdr:colOff>123825</xdr:colOff>
      <xdr:row>26</xdr:row>
      <xdr:rowOff>158260</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3271500" y="528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107460</xdr:rowOff>
    </xdr:from>
    <xdr:to>
      <xdr:col>72</xdr:col>
      <xdr:colOff>73025</xdr:colOff>
      <xdr:row>27</xdr:row>
      <xdr:rowOff>37329</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3322300" y="5336685"/>
          <a:ext cx="762000" cy="10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104656</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516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3337</xdr:rowOff>
    </xdr:from>
    <xdr:ext cx="405111"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119744" y="506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
1,336
263.09
2,835,162
2,656,797
87,221
1,468,250
2,059,421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46627</xdr:rowOff>
    </xdr:from>
    <xdr:to>
      <xdr:col>24</xdr:col>
      <xdr:colOff>114300</xdr:colOff>
      <xdr:row>40</xdr:row>
      <xdr:rowOff>148227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25054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18869</xdr:rowOff>
    </xdr:from>
    <xdr:to>
      <xdr:col>20</xdr:col>
      <xdr:colOff>38100</xdr:colOff>
      <xdr:row>40</xdr:row>
      <xdr:rowOff>120469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69669</xdr:rowOff>
    </xdr:from>
    <xdr:to>
      <xdr:col>24</xdr:col>
      <xdr:colOff>63500</xdr:colOff>
      <xdr:row>40</xdr:row>
      <xdr:rowOff>97427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92766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131535</xdr:rowOff>
    </xdr:from>
    <xdr:to>
      <xdr:col>15</xdr:col>
      <xdr:colOff>101600</xdr:colOff>
      <xdr:row>40</xdr:row>
      <xdr:rowOff>61685</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69669</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8688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102144</xdr:rowOff>
    </xdr:from>
    <xdr:to>
      <xdr:col>10</xdr:col>
      <xdr:colOff>165100</xdr:colOff>
      <xdr:row>40</xdr:row>
      <xdr:rowOff>32294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152944</xdr:rowOff>
    </xdr:from>
    <xdr:to>
      <xdr:col>15</xdr:col>
      <xdr:colOff>50800</xdr:colOff>
      <xdr:row>40</xdr:row>
      <xdr:rowOff>10885</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8394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102144</xdr:rowOff>
    </xdr:from>
    <xdr:to>
      <xdr:col>6</xdr:col>
      <xdr:colOff>38100</xdr:colOff>
      <xdr:row>40</xdr:row>
      <xdr:rowOff>32294</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152944</xdr:rowOff>
    </xdr:from>
    <xdr:to>
      <xdr:col>10</xdr:col>
      <xdr:colOff>114300</xdr:colOff>
      <xdr:row>39</xdr:row>
      <xdr:rowOff>152944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839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111596</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52812</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23421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23421</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107875</xdr:rowOff>
    </xdr:from>
    <xdr:to>
      <xdr:col>55</xdr:col>
      <xdr:colOff>50800</xdr:colOff>
      <xdr:row>41</xdr:row>
      <xdr:rowOff>38025</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69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130752</xdr:rowOff>
    </xdr:from>
    <xdr:ext cx="599010"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81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110272</xdr:rowOff>
    </xdr:from>
    <xdr:to>
      <xdr:col>50</xdr:col>
      <xdr:colOff>165100</xdr:colOff>
      <xdr:row>41</xdr:row>
      <xdr:rowOff>40422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69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158675</xdr:rowOff>
    </xdr:from>
    <xdr:to>
      <xdr:col>55</xdr:col>
      <xdr:colOff>0</xdr:colOff>
      <xdr:row>40</xdr:row>
      <xdr:rowOff>161072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016675"/>
          <a:ext cx="8382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115821</xdr:rowOff>
    </xdr:from>
    <xdr:to>
      <xdr:col>46</xdr:col>
      <xdr:colOff>38100</xdr:colOff>
      <xdr:row>41</xdr:row>
      <xdr:rowOff>45971</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6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161072</xdr:rowOff>
    </xdr:from>
    <xdr:to>
      <xdr:col>50</xdr:col>
      <xdr:colOff>114300</xdr:colOff>
      <xdr:row>40</xdr:row>
      <xdr:rowOff>166621</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019072"/>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126525</xdr:rowOff>
    </xdr:from>
    <xdr:to>
      <xdr:col>41</xdr:col>
      <xdr:colOff>101600</xdr:colOff>
      <xdr:row>41</xdr:row>
      <xdr:rowOff>56675</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69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166621</xdr:rowOff>
    </xdr:from>
    <xdr:to>
      <xdr:col>45</xdr:col>
      <xdr:colOff>177800</xdr:colOff>
      <xdr:row>41</xdr:row>
      <xdr:rowOff>5875</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024621"/>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129331</xdr:rowOff>
    </xdr:from>
    <xdr:to>
      <xdr:col>36</xdr:col>
      <xdr:colOff>165100</xdr:colOff>
      <xdr:row>41</xdr:row>
      <xdr:rowOff>59481</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69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5875</xdr:rowOff>
    </xdr:from>
    <xdr:to>
      <xdr:col>41</xdr:col>
      <xdr:colOff>50800</xdr:colOff>
      <xdr:row>41</xdr:row>
      <xdr:rowOff>8681</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035325"/>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103251</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56949</xdr:rowOff>
    </xdr:from>
    <xdr:ext cx="599010"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27094" y="674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62498</xdr:rowOff>
    </xdr:from>
    <xdr:ext cx="599010"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50794" y="674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73202</xdr:rowOff>
    </xdr:from>
    <xdr:ext cx="599010"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61794" y="675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76008</xdr:rowOff>
    </xdr:from>
    <xdr:ext cx="599010"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672794" y="676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96157</xdr:rowOff>
    </xdr:from>
    <xdr:to>
      <xdr:col>24</xdr:col>
      <xdr:colOff>114300</xdr:colOff>
      <xdr:row>62</xdr:row>
      <xdr:rowOff>26307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74584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70031</xdr:rowOff>
    </xdr:from>
    <xdr:to>
      <xdr:col>20</xdr:col>
      <xdr:colOff>38100</xdr:colOff>
      <xdr:row>62</xdr:row>
      <xdr:rowOff>181</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120831</xdr:rowOff>
    </xdr:from>
    <xdr:to>
      <xdr:col>24</xdr:col>
      <xdr:colOff>63500</xdr:colOff>
      <xdr:row>61</xdr:row>
      <xdr:rowOff>146957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57928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16147</xdr:rowOff>
    </xdr:from>
    <xdr:to>
      <xdr:col>15</xdr:col>
      <xdr:colOff>101600</xdr:colOff>
      <xdr:row>61</xdr:row>
      <xdr:rowOff>117747</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66947</xdr:rowOff>
    </xdr:from>
    <xdr:to>
      <xdr:col>19</xdr:col>
      <xdr:colOff>177800</xdr:colOff>
      <xdr:row>61</xdr:row>
      <xdr:rowOff>120831</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52539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161472</xdr:rowOff>
    </xdr:from>
    <xdr:to>
      <xdr:col>10</xdr:col>
      <xdr:colOff>165100</xdr:colOff>
      <xdr:row>61</xdr:row>
      <xdr:rowOff>91622</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40822</xdr:rowOff>
    </xdr:from>
    <xdr:to>
      <xdr:col>15</xdr:col>
      <xdr:colOff>50800</xdr:colOff>
      <xdr:row>61</xdr:row>
      <xdr:rowOff>66947</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4992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161472</xdr:rowOff>
    </xdr:from>
    <xdr:to>
      <xdr:col>6</xdr:col>
      <xdr:colOff>38100</xdr:colOff>
      <xdr:row>61</xdr:row>
      <xdr:rowOff>91622</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40822</xdr:rowOff>
    </xdr:from>
    <xdr:to>
      <xdr:col>10</xdr:col>
      <xdr:colOff>114300</xdr:colOff>
      <xdr:row>61</xdr:row>
      <xdr:rowOff>40822</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49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162758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108874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82749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82749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90966</xdr:rowOff>
    </xdr:from>
    <xdr:to>
      <xdr:col>55</xdr:col>
      <xdr:colOff>50800</xdr:colOff>
      <xdr:row>63</xdr:row>
      <xdr:rowOff>21116</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7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113843</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5722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93956</xdr:rowOff>
    </xdr:from>
    <xdr:to>
      <xdr:col>50</xdr:col>
      <xdr:colOff>165100</xdr:colOff>
      <xdr:row>63</xdr:row>
      <xdr:rowOff>24106</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7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141766</xdr:rowOff>
    </xdr:from>
    <xdr:to>
      <xdr:col>55</xdr:col>
      <xdr:colOff>0</xdr:colOff>
      <xdr:row>62</xdr:row>
      <xdr:rowOff>144756</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771666"/>
          <a:ext cx="8382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100878</xdr:rowOff>
    </xdr:from>
    <xdr:to>
      <xdr:col>46</xdr:col>
      <xdr:colOff>38100</xdr:colOff>
      <xdr:row>63</xdr:row>
      <xdr:rowOff>31028</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7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144756</xdr:rowOff>
    </xdr:from>
    <xdr:to>
      <xdr:col>50</xdr:col>
      <xdr:colOff>114300</xdr:colOff>
      <xdr:row>62</xdr:row>
      <xdr:rowOff>151678</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774656"/>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114231</xdr:rowOff>
    </xdr:from>
    <xdr:to>
      <xdr:col>41</xdr:col>
      <xdr:colOff>101600</xdr:colOff>
      <xdr:row>63</xdr:row>
      <xdr:rowOff>44381</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7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151678</xdr:rowOff>
    </xdr:from>
    <xdr:to>
      <xdr:col>45</xdr:col>
      <xdr:colOff>177800</xdr:colOff>
      <xdr:row>62</xdr:row>
      <xdr:rowOff>165031</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781578"/>
          <a:ext cx="889000" cy="1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117734</xdr:rowOff>
    </xdr:from>
    <xdr:to>
      <xdr:col>36</xdr:col>
      <xdr:colOff>165100</xdr:colOff>
      <xdr:row>63</xdr:row>
      <xdr:rowOff>47884</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74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165031</xdr:rowOff>
    </xdr:from>
    <xdr:to>
      <xdr:col>41</xdr:col>
      <xdr:colOff>50800</xdr:colOff>
      <xdr:row>62</xdr:row>
      <xdr:rowOff>168534</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794931"/>
          <a:ext cx="889000" cy="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40633</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281505" y="10499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47555</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05205" y="105060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60908</xdr:rowOff>
    </xdr:from>
    <xdr:ext cx="690189"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16205" y="10519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64411</xdr:rowOff>
    </xdr:from>
    <xdr:ext cx="690189"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27205" y="105228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123841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2539</xdr:rowOff>
    </xdr:from>
    <xdr:to>
      <xdr:col>20</xdr:col>
      <xdr:colOff>38100</xdr:colOff>
      <xdr:row>82</xdr:row>
      <xdr:rowOff>104139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82</xdr:row>
      <xdr:rowOff>53339</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3797300" y="140836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6350</xdr:rowOff>
    </xdr:from>
    <xdr:to>
      <xdr:col>15</xdr:col>
      <xdr:colOff>101600</xdr:colOff>
      <xdr:row>82</xdr:row>
      <xdr:rowOff>107950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53339</xdr:rowOff>
    </xdr:from>
    <xdr:to>
      <xdr:col>19</xdr:col>
      <xdr:colOff>177800</xdr:colOff>
      <xdr:row>82</xdr:row>
      <xdr:rowOff>57150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908300" y="14112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139700</xdr:rowOff>
    </xdr:from>
    <xdr:to>
      <xdr:col>10</xdr:col>
      <xdr:colOff>165100</xdr:colOff>
      <xdr:row>82</xdr:row>
      <xdr:rowOff>69850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82</xdr:row>
      <xdr:rowOff>57150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077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76836</xdr:rowOff>
    </xdr:from>
    <xdr:to>
      <xdr:col>6</xdr:col>
      <xdr:colOff>38100</xdr:colOff>
      <xdr:row>85</xdr:row>
      <xdr:rowOff>6986</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19050</xdr:rowOff>
    </xdr:from>
    <xdr:to>
      <xdr:col>10</xdr:col>
      <xdr:colOff>114300</xdr:colOff>
      <xdr:row>84</xdr:row>
      <xdr:rowOff>127636</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flipV="1">
          <a:off x="1130300" y="14077950"/>
          <a:ext cx="889000" cy="4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95266</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99077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60977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169563</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88075</xdr:rowOff>
    </xdr:from>
    <xdr:to>
      <xdr:col>55</xdr:col>
      <xdr:colOff>50800</xdr:colOff>
      <xdr:row>86</xdr:row>
      <xdr:rowOff>18225</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66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66502</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63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98134</xdr:rowOff>
    </xdr:from>
    <xdr:to>
      <xdr:col>50</xdr:col>
      <xdr:colOff>165100</xdr:colOff>
      <xdr:row>86</xdr:row>
      <xdr:rowOff>28284</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67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138875</xdr:rowOff>
    </xdr:from>
    <xdr:to>
      <xdr:col>55</xdr:col>
      <xdr:colOff>0</xdr:colOff>
      <xdr:row>85</xdr:row>
      <xdr:rowOff>148934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712125"/>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110592</xdr:rowOff>
    </xdr:from>
    <xdr:to>
      <xdr:col>46</xdr:col>
      <xdr:colOff>38100</xdr:colOff>
      <xdr:row>86</xdr:row>
      <xdr:rowOff>40742</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6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148934</xdr:rowOff>
    </xdr:from>
    <xdr:to>
      <xdr:col>50</xdr:col>
      <xdr:colOff>114300</xdr:colOff>
      <xdr:row>85</xdr:row>
      <xdr:rowOff>161392</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722184"/>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125603</xdr:rowOff>
    </xdr:from>
    <xdr:to>
      <xdr:col>41</xdr:col>
      <xdr:colOff>101600</xdr:colOff>
      <xdr:row>86</xdr:row>
      <xdr:rowOff>55753</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161392</xdr:rowOff>
    </xdr:from>
    <xdr:to>
      <xdr:col>45</xdr:col>
      <xdr:colOff>177800</xdr:colOff>
      <xdr:row>86</xdr:row>
      <xdr:rowOff>4953</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734642"/>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127279</xdr:rowOff>
    </xdr:from>
    <xdr:to>
      <xdr:col>36</xdr:col>
      <xdr:colOff>165100</xdr:colOff>
      <xdr:row>86</xdr:row>
      <xdr:rowOff>57429</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70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4953</xdr:rowOff>
    </xdr:from>
    <xdr:to>
      <xdr:col>41</xdr:col>
      <xdr:colOff>50800</xdr:colOff>
      <xdr:row>86</xdr:row>
      <xdr:rowOff>6629</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74965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19411</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7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31869</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46880</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79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48556</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79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159294</xdr:rowOff>
    </xdr:from>
    <xdr:to>
      <xdr:col>85</xdr:col>
      <xdr:colOff>177800</xdr:colOff>
      <xdr:row>39</xdr:row>
      <xdr:rowOff>89444</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137721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133169</xdr:rowOff>
    </xdr:from>
    <xdr:to>
      <xdr:col>81</xdr:col>
      <xdr:colOff>101600</xdr:colOff>
      <xdr:row>39</xdr:row>
      <xdr:rowOff>63319</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12519</xdr:rowOff>
    </xdr:from>
    <xdr:to>
      <xdr:col>85</xdr:col>
      <xdr:colOff>127000</xdr:colOff>
      <xdr:row>39</xdr:row>
      <xdr:rowOff>38644</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66990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79284</xdr:rowOff>
    </xdr:from>
    <xdr:to>
      <xdr:col>76</xdr:col>
      <xdr:colOff>165100</xdr:colOff>
      <xdr:row>39</xdr:row>
      <xdr:rowOff>9434</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130084</xdr:rowOff>
    </xdr:from>
    <xdr:to>
      <xdr:col>81</xdr:col>
      <xdr:colOff>50800</xdr:colOff>
      <xdr:row>39</xdr:row>
      <xdr:rowOff>12519</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664518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160927</xdr:rowOff>
    </xdr:from>
    <xdr:to>
      <xdr:col>72</xdr:col>
      <xdr:colOff>38100</xdr:colOff>
      <xdr:row>40</xdr:row>
      <xdr:rowOff>91077</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130084</xdr:rowOff>
    </xdr:from>
    <xdr:to>
      <xdr:col>76</xdr:col>
      <xdr:colOff>114300</xdr:colOff>
      <xdr:row>40</xdr:row>
      <xdr:rowOff>40277</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13703300" y="6645184"/>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144599</xdr:rowOff>
    </xdr:from>
    <xdr:to>
      <xdr:col>67</xdr:col>
      <xdr:colOff>101600</xdr:colOff>
      <xdr:row>40</xdr:row>
      <xdr:rowOff>74749</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23949</xdr:rowOff>
    </xdr:from>
    <xdr:to>
      <xdr:col>71</xdr:col>
      <xdr:colOff>177800</xdr:colOff>
      <xdr:row>40</xdr:row>
      <xdr:rowOff>40277</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8819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54446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82204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65876</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135128</xdr:rowOff>
    </xdr:from>
    <xdr:to>
      <xdr:col>112</xdr:col>
      <xdr:colOff>38100</xdr:colOff>
      <xdr:row>39</xdr:row>
      <xdr:rowOff>65278</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xdr:rowOff>
    </xdr:from>
    <xdr:to>
      <xdr:col>116</xdr:col>
      <xdr:colOff>63500</xdr:colOff>
      <xdr:row>39</xdr:row>
      <xdr:rowOff>14478</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6964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147015</xdr:rowOff>
    </xdr:from>
    <xdr:to>
      <xdr:col>107</xdr:col>
      <xdr:colOff>101600</xdr:colOff>
      <xdr:row>39</xdr:row>
      <xdr:rowOff>77165</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6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14478</xdr:rowOff>
    </xdr:from>
    <xdr:to>
      <xdr:col>111</xdr:col>
      <xdr:colOff>177800</xdr:colOff>
      <xdr:row>39</xdr:row>
      <xdr:rowOff>26365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70102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169875</xdr:rowOff>
    </xdr:from>
    <xdr:to>
      <xdr:col>102</xdr:col>
      <xdr:colOff>165100</xdr:colOff>
      <xdr:row>39</xdr:row>
      <xdr:rowOff>100025</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6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26365</xdr:rowOff>
    </xdr:from>
    <xdr:to>
      <xdr:col>107</xdr:col>
      <xdr:colOff>50800</xdr:colOff>
      <xdr:row>39</xdr:row>
      <xdr:rowOff>49225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7129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125526</xdr:rowOff>
    </xdr:from>
    <xdr:to>
      <xdr:col>98</xdr:col>
      <xdr:colOff>38100</xdr:colOff>
      <xdr:row>40</xdr:row>
      <xdr:rowOff>55676</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49225</xdr:rowOff>
    </xdr:from>
    <xdr:to>
      <xdr:col>102</xdr:col>
      <xdr:colOff>114300</xdr:colOff>
      <xdr:row>40</xdr:row>
      <xdr:rowOff>4876</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8656300" y="6735775"/>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81805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93692</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4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116552</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4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46803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156573</xdr:rowOff>
    </xdr:from>
    <xdr:to>
      <xdr:col>85</xdr:col>
      <xdr:colOff>177800</xdr:colOff>
      <xdr:row>63</xdr:row>
      <xdr:rowOff>86723</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135000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123916</xdr:rowOff>
    </xdr:from>
    <xdr:to>
      <xdr:col>81</xdr:col>
      <xdr:colOff>101600</xdr:colOff>
      <xdr:row>63</xdr:row>
      <xdr:rowOff>54066</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3266</xdr:rowOff>
    </xdr:from>
    <xdr:to>
      <xdr:col>85</xdr:col>
      <xdr:colOff>127000</xdr:colOff>
      <xdr:row>63</xdr:row>
      <xdr:rowOff>35923</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5481300" y="108046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60234</xdr:rowOff>
    </xdr:from>
    <xdr:to>
      <xdr:col>76</xdr:col>
      <xdr:colOff>165100</xdr:colOff>
      <xdr:row>62</xdr:row>
      <xdr:rowOff>161834</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111034</xdr:rowOff>
    </xdr:from>
    <xdr:to>
      <xdr:col>81</xdr:col>
      <xdr:colOff>50800</xdr:colOff>
      <xdr:row>63</xdr:row>
      <xdr:rowOff>3266</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1074093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166370</xdr:rowOff>
    </xdr:from>
    <xdr:to>
      <xdr:col>72</xdr:col>
      <xdr:colOff>38100</xdr:colOff>
      <xdr:row>62</xdr:row>
      <xdr:rowOff>96520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45720</xdr:rowOff>
    </xdr:from>
    <xdr:to>
      <xdr:col>76</xdr:col>
      <xdr:colOff>114300</xdr:colOff>
      <xdr:row>62</xdr:row>
      <xdr:rowOff>111034</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6756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7983</xdr:rowOff>
    </xdr:from>
    <xdr:to>
      <xdr:col>67</xdr:col>
      <xdr:colOff>101600</xdr:colOff>
      <xdr:row>61</xdr:row>
      <xdr:rowOff>109583</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58783</xdr:rowOff>
    </xdr:from>
    <xdr:to>
      <xdr:col>71</xdr:col>
      <xdr:colOff>177800</xdr:colOff>
      <xdr:row>62</xdr:row>
      <xdr:rowOff>45720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814300" y="10517233"/>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45193</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152961</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87647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100710</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1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100-000053020000}"/>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100-000055020000}"/>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100-000057020000}"/>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26009</xdr:rowOff>
    </xdr:from>
    <xdr:to>
      <xdr:col>116</xdr:col>
      <xdr:colOff>114300</xdr:colOff>
      <xdr:row>63</xdr:row>
      <xdr:rowOff>127609</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2110700" y="108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48886</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100-000063020000}"/>
            </a:ext>
          </a:extLst>
        </xdr:cNvPr>
        <xdr:cNvSpPr txBox="1"/>
      </xdr:nvSpPr>
      <xdr:spPr>
        <a:xfrm>
          <a:off x="22199600" y="1067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28426</xdr:rowOff>
    </xdr:from>
    <xdr:to>
      <xdr:col>112</xdr:col>
      <xdr:colOff>38100</xdr:colOff>
      <xdr:row>63</xdr:row>
      <xdr:rowOff>130026</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1272500" y="108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76809</xdr:rowOff>
    </xdr:from>
    <xdr:to>
      <xdr:col>116</xdr:col>
      <xdr:colOff>63500</xdr:colOff>
      <xdr:row>63</xdr:row>
      <xdr:rowOff>79226</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1323300" y="10878159"/>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34043</xdr:rowOff>
    </xdr:from>
    <xdr:to>
      <xdr:col>107</xdr:col>
      <xdr:colOff>101600</xdr:colOff>
      <xdr:row>63</xdr:row>
      <xdr:rowOff>135643</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0383500" y="1083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79226</xdr:rowOff>
    </xdr:from>
    <xdr:to>
      <xdr:col>111</xdr:col>
      <xdr:colOff>177800</xdr:colOff>
      <xdr:row>63</xdr:row>
      <xdr:rowOff>84843</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20434300" y="10880576"/>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18890</xdr:rowOff>
    </xdr:from>
    <xdr:to>
      <xdr:col>102</xdr:col>
      <xdr:colOff>165100</xdr:colOff>
      <xdr:row>63</xdr:row>
      <xdr:rowOff>120490</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9494500" y="108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69690</xdr:rowOff>
    </xdr:from>
    <xdr:to>
      <xdr:col>107</xdr:col>
      <xdr:colOff>50800</xdr:colOff>
      <xdr:row>63</xdr:row>
      <xdr:rowOff>84843</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9545300" y="10871040"/>
          <a:ext cx="8890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60071</xdr:rowOff>
    </xdr:from>
    <xdr:to>
      <xdr:col>98</xdr:col>
      <xdr:colOff>38100</xdr:colOff>
      <xdr:row>64</xdr:row>
      <xdr:rowOff>161671</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8605500" y="1103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69690</xdr:rowOff>
    </xdr:from>
    <xdr:to>
      <xdr:col>102</xdr:col>
      <xdr:colOff>114300</xdr:colOff>
      <xdr:row>64</xdr:row>
      <xdr:rowOff>110871</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8656300" y="10871040"/>
          <a:ext cx="889000" cy="2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20" name="n_1aveValue【学校施設】&#10;一人当たり面積">
          <a:extLst>
            <a:ext uri="{FF2B5EF4-FFF2-40B4-BE49-F238E27FC236}">
              <a16:creationId xmlns:a16="http://schemas.microsoft.com/office/drawing/2014/main" id="{00000000-0008-0000-0100-00006C020000}"/>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621" name="n_2aveValue【学校施設】&#10;一人当たり面積">
          <a:extLst>
            <a:ext uri="{FF2B5EF4-FFF2-40B4-BE49-F238E27FC236}">
              <a16:creationId xmlns:a16="http://schemas.microsoft.com/office/drawing/2014/main" id="{00000000-0008-0000-0100-00006D020000}"/>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622" name="n_3aveValue【学校施設】&#10;一人当たり面積">
          <a:extLst>
            <a:ext uri="{FF2B5EF4-FFF2-40B4-BE49-F238E27FC236}">
              <a16:creationId xmlns:a16="http://schemas.microsoft.com/office/drawing/2014/main" id="{00000000-0008-0000-0100-00006E020000}"/>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23" name="n_4aveValue【学校施設】&#10;一人当たり面積">
          <a:extLst>
            <a:ext uri="{FF2B5EF4-FFF2-40B4-BE49-F238E27FC236}">
              <a16:creationId xmlns:a16="http://schemas.microsoft.com/office/drawing/2014/main" id="{00000000-0008-0000-0100-00006F020000}"/>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146553</xdr:rowOff>
    </xdr:from>
    <xdr:ext cx="469744" cy="259045"/>
    <xdr:sp macro="" textlink="">
      <xdr:nvSpPr>
        <xdr:cNvPr id="624" name="n_1mainValue【学校施設】&#10;一人当たり面積">
          <a:extLst>
            <a:ext uri="{FF2B5EF4-FFF2-40B4-BE49-F238E27FC236}">
              <a16:creationId xmlns:a16="http://schemas.microsoft.com/office/drawing/2014/main" id="{00000000-0008-0000-0100-000070020000}"/>
            </a:ext>
          </a:extLst>
        </xdr:cNvPr>
        <xdr:cNvSpPr txBox="1"/>
      </xdr:nvSpPr>
      <xdr:spPr>
        <a:xfrm>
          <a:off x="21075727" y="1060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152170</xdr:rowOff>
    </xdr:from>
    <xdr:ext cx="469744" cy="259045"/>
    <xdr:sp macro="" textlink="">
      <xdr:nvSpPr>
        <xdr:cNvPr id="625" name="n_2mainValue【学校施設】&#10;一人当たり面積">
          <a:extLst>
            <a:ext uri="{FF2B5EF4-FFF2-40B4-BE49-F238E27FC236}">
              <a16:creationId xmlns:a16="http://schemas.microsoft.com/office/drawing/2014/main" id="{00000000-0008-0000-0100-000071020000}"/>
            </a:ext>
          </a:extLst>
        </xdr:cNvPr>
        <xdr:cNvSpPr txBox="1"/>
      </xdr:nvSpPr>
      <xdr:spPr>
        <a:xfrm>
          <a:off x="20199427" y="106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137017</xdr:rowOff>
    </xdr:from>
    <xdr:ext cx="469744" cy="259045"/>
    <xdr:sp macro="" textlink="">
      <xdr:nvSpPr>
        <xdr:cNvPr id="626" name="n_3mainValue【学校施設】&#10;一人当たり面積">
          <a:extLst>
            <a:ext uri="{FF2B5EF4-FFF2-40B4-BE49-F238E27FC236}">
              <a16:creationId xmlns:a16="http://schemas.microsoft.com/office/drawing/2014/main" id="{00000000-0008-0000-0100-000072020000}"/>
            </a:ext>
          </a:extLst>
        </xdr:cNvPr>
        <xdr:cNvSpPr txBox="1"/>
      </xdr:nvSpPr>
      <xdr:spPr>
        <a:xfrm>
          <a:off x="19310427" y="1059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152798</xdr:rowOff>
    </xdr:from>
    <xdr:ext cx="469744" cy="259045"/>
    <xdr:sp macro="" textlink="">
      <xdr:nvSpPr>
        <xdr:cNvPr id="627" name="n_4mainValue【学校施設】&#10;一人当たり面積">
          <a:extLst>
            <a:ext uri="{FF2B5EF4-FFF2-40B4-BE49-F238E27FC236}">
              <a16:creationId xmlns:a16="http://schemas.microsoft.com/office/drawing/2014/main" id="{00000000-0008-0000-0100-000073020000}"/>
            </a:ext>
          </a:extLst>
        </xdr:cNvPr>
        <xdr:cNvSpPr txBox="1"/>
      </xdr:nvSpPr>
      <xdr:spPr>
        <a:xfrm>
          <a:off x="18421427" y="1112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0000000-0008-0000-0100-00009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00000000-0008-0000-0100-00009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00000000-0008-0000-0100-0000A0020000}"/>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74" name="【公民館】&#10;有形固定資産減価償却率平均値テキスト">
          <a:extLst>
            <a:ext uri="{FF2B5EF4-FFF2-40B4-BE49-F238E27FC236}">
              <a16:creationId xmlns:a16="http://schemas.microsoft.com/office/drawing/2014/main" id="{00000000-0008-0000-0100-0000A2020000}"/>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4173</xdr:rowOff>
    </xdr:from>
    <xdr:to>
      <xdr:col>85</xdr:col>
      <xdr:colOff>177800</xdr:colOff>
      <xdr:row>106</xdr:row>
      <xdr:rowOff>105773</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6268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154050</xdr:rowOff>
    </xdr:from>
    <xdr:ext cx="405111" cy="259045"/>
    <xdr:sp macro="" textlink="">
      <xdr:nvSpPr>
        <xdr:cNvPr id="686" name="【公民館】&#10;有形固定資産減価償却率該当値テキスト">
          <a:extLst>
            <a:ext uri="{FF2B5EF4-FFF2-40B4-BE49-F238E27FC236}">
              <a16:creationId xmlns:a16="http://schemas.microsoft.com/office/drawing/2014/main" id="{00000000-0008-0000-0100-0000AE020000}"/>
            </a:ext>
          </a:extLst>
        </xdr:cNvPr>
        <xdr:cNvSpPr txBox="1"/>
      </xdr:nvSpPr>
      <xdr:spPr>
        <a:xfrm>
          <a:off x="16357600"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131536</xdr:rowOff>
    </xdr:from>
    <xdr:to>
      <xdr:col>81</xdr:col>
      <xdr:colOff>101600</xdr:colOff>
      <xdr:row>106</xdr:row>
      <xdr:rowOff>61686</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543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10886</xdr:rowOff>
    </xdr:from>
    <xdr:to>
      <xdr:col>85</xdr:col>
      <xdr:colOff>127000</xdr:colOff>
      <xdr:row>106</xdr:row>
      <xdr:rowOff>54973</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5481300" y="1818458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41729</xdr:rowOff>
    </xdr:from>
    <xdr:to>
      <xdr:col>76</xdr:col>
      <xdr:colOff>165100</xdr:colOff>
      <xdr:row>105</xdr:row>
      <xdr:rowOff>143329</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4541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92529</xdr:rowOff>
    </xdr:from>
    <xdr:to>
      <xdr:col>81</xdr:col>
      <xdr:colOff>50800</xdr:colOff>
      <xdr:row>106</xdr:row>
      <xdr:rowOff>10886</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4592300" y="18094779"/>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365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79466</xdr:rowOff>
    </xdr:from>
    <xdr:to>
      <xdr:col>76</xdr:col>
      <xdr:colOff>114300</xdr:colOff>
      <xdr:row>105</xdr:row>
      <xdr:rowOff>92529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3703300" y="1808171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169092</xdr:rowOff>
    </xdr:from>
    <xdr:to>
      <xdr:col>67</xdr:col>
      <xdr:colOff>101600</xdr:colOff>
      <xdr:row>106</xdr:row>
      <xdr:rowOff>99242</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12763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79466</xdr:rowOff>
    </xdr:from>
    <xdr:to>
      <xdr:col>71</xdr:col>
      <xdr:colOff>177800</xdr:colOff>
      <xdr:row>106</xdr:row>
      <xdr:rowOff>48442</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flipV="1">
          <a:off x="12814300" y="18081716"/>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5" name="n_1ave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696" name="n_2ave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7" name="n_3ave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98" name="n_4ave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52813</xdr:rowOff>
    </xdr:from>
    <xdr:ext cx="405111" cy="259045"/>
    <xdr:sp macro="" textlink="">
      <xdr:nvSpPr>
        <xdr:cNvPr id="699" name="n_1mainValue【公民館】&#10;有形固定資産減価償却率">
          <a:extLst>
            <a:ext uri="{FF2B5EF4-FFF2-40B4-BE49-F238E27FC236}">
              <a16:creationId xmlns:a16="http://schemas.microsoft.com/office/drawing/2014/main" id="{00000000-0008-0000-0100-0000BB020000}"/>
            </a:ext>
          </a:extLst>
        </xdr:cNvPr>
        <xdr:cNvSpPr txBox="1"/>
      </xdr:nvSpPr>
      <xdr:spPr>
        <a:xfrm>
          <a:off x="15266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159856</xdr:rowOff>
    </xdr:from>
    <xdr:ext cx="405111" cy="259045"/>
    <xdr:sp macro="" textlink="">
      <xdr:nvSpPr>
        <xdr:cNvPr id="700" name="n_2mainValue【公民館】&#10;有形固定資産減価償却率">
          <a:extLst>
            <a:ext uri="{FF2B5EF4-FFF2-40B4-BE49-F238E27FC236}">
              <a16:creationId xmlns:a16="http://schemas.microsoft.com/office/drawing/2014/main" id="{00000000-0008-0000-0100-0000BC020000}"/>
            </a:ext>
          </a:extLst>
        </xdr:cNvPr>
        <xdr:cNvSpPr txBox="1"/>
      </xdr:nvSpPr>
      <xdr:spPr>
        <a:xfrm>
          <a:off x="14389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701" name="n_3mainValue【公民館】&#10;有形固定資産減価償却率">
          <a:extLst>
            <a:ext uri="{FF2B5EF4-FFF2-40B4-BE49-F238E27FC236}">
              <a16:creationId xmlns:a16="http://schemas.microsoft.com/office/drawing/2014/main" id="{00000000-0008-0000-0100-0000BD020000}"/>
            </a:ext>
          </a:extLst>
        </xdr:cNvPr>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90369</xdr:rowOff>
    </xdr:from>
    <xdr:ext cx="405111" cy="259045"/>
    <xdr:sp macro="" textlink="">
      <xdr:nvSpPr>
        <xdr:cNvPr id="702" name="n_4mainValue【公民館】&#10;有形固定資産減価償却率">
          <a:extLst>
            <a:ext uri="{FF2B5EF4-FFF2-40B4-BE49-F238E27FC236}">
              <a16:creationId xmlns:a16="http://schemas.microsoft.com/office/drawing/2014/main" id="{00000000-0008-0000-0100-0000BE020000}"/>
            </a:ext>
          </a:extLst>
        </xdr:cNvPr>
        <xdr:cNvSpPr txBox="1"/>
      </xdr:nvSpPr>
      <xdr:spPr>
        <a:xfrm>
          <a:off x="12611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1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100-0000D7020000}"/>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a:extLst>
            <a:ext uri="{FF2B5EF4-FFF2-40B4-BE49-F238E27FC236}">
              <a16:creationId xmlns:a16="http://schemas.microsoft.com/office/drawing/2014/main" id="{00000000-0008-0000-0100-0000D9020000}"/>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100-0000DB020000}"/>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169647</xdr:rowOff>
    </xdr:from>
    <xdr:to>
      <xdr:col>116</xdr:col>
      <xdr:colOff>114300</xdr:colOff>
      <xdr:row>108</xdr:row>
      <xdr:rowOff>99797</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2110700" y="1851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129024</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100-0000E7020000}"/>
            </a:ext>
          </a:extLst>
        </xdr:cNvPr>
        <xdr:cNvSpPr txBox="1"/>
      </xdr:nvSpPr>
      <xdr:spPr>
        <a:xfrm>
          <a:off x="22199600" y="1830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170790</xdr:rowOff>
    </xdr:from>
    <xdr:to>
      <xdr:col>112</xdr:col>
      <xdr:colOff>38100</xdr:colOff>
      <xdr:row>108</xdr:row>
      <xdr:rowOff>100940</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21272500" y="185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48997</xdr:rowOff>
    </xdr:from>
    <xdr:to>
      <xdr:col>116</xdr:col>
      <xdr:colOff>63500</xdr:colOff>
      <xdr:row>108</xdr:row>
      <xdr:rowOff>50140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21323300" y="1856559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1930</xdr:rowOff>
    </xdr:from>
    <xdr:to>
      <xdr:col>107</xdr:col>
      <xdr:colOff>101600</xdr:colOff>
      <xdr:row>108</xdr:row>
      <xdr:rowOff>103530</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20383500" y="185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50140</xdr:rowOff>
    </xdr:from>
    <xdr:to>
      <xdr:col>111</xdr:col>
      <xdr:colOff>177800</xdr:colOff>
      <xdr:row>108</xdr:row>
      <xdr:rowOff>52730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20434300" y="1856674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6883</xdr:rowOff>
    </xdr:from>
    <xdr:to>
      <xdr:col>102</xdr:col>
      <xdr:colOff>165100</xdr:colOff>
      <xdr:row>108</xdr:row>
      <xdr:rowOff>108483</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9494500" y="185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52730</xdr:rowOff>
    </xdr:from>
    <xdr:to>
      <xdr:col>107</xdr:col>
      <xdr:colOff>50800</xdr:colOff>
      <xdr:row>108</xdr:row>
      <xdr:rowOff>57683</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9545300" y="1856933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43078</xdr:rowOff>
    </xdr:from>
    <xdr:to>
      <xdr:col>98</xdr:col>
      <xdr:colOff>38100</xdr:colOff>
      <xdr:row>108</xdr:row>
      <xdr:rowOff>144678</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18605500" y="185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57683</xdr:rowOff>
    </xdr:from>
    <xdr:to>
      <xdr:col>102</xdr:col>
      <xdr:colOff>114300</xdr:colOff>
      <xdr:row>108</xdr:row>
      <xdr:rowOff>93878</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flipV="1">
          <a:off x="18656300" y="1857428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52" name="n_1aveValue【公民館】&#10;一人当たり面積">
          <a:extLst>
            <a:ext uri="{FF2B5EF4-FFF2-40B4-BE49-F238E27FC236}">
              <a16:creationId xmlns:a16="http://schemas.microsoft.com/office/drawing/2014/main" id="{00000000-0008-0000-0100-0000F0020000}"/>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753" name="n_2aveValue【公民館】&#10;一人当たり面積">
          <a:extLst>
            <a:ext uri="{FF2B5EF4-FFF2-40B4-BE49-F238E27FC236}">
              <a16:creationId xmlns:a16="http://schemas.microsoft.com/office/drawing/2014/main" id="{00000000-0008-0000-0100-0000F1020000}"/>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54" name="n_3aveValue【公民館】&#10;一人当たり面積">
          <a:extLst>
            <a:ext uri="{FF2B5EF4-FFF2-40B4-BE49-F238E27FC236}">
              <a16:creationId xmlns:a16="http://schemas.microsoft.com/office/drawing/2014/main" id="{00000000-0008-0000-0100-0000F2020000}"/>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755" name="n_4aveValue【公民館】&#10;一人当たり面積">
          <a:extLst>
            <a:ext uri="{FF2B5EF4-FFF2-40B4-BE49-F238E27FC236}">
              <a16:creationId xmlns:a16="http://schemas.microsoft.com/office/drawing/2014/main" id="{00000000-0008-0000-0100-0000F3020000}"/>
            </a:ext>
          </a:extLst>
        </xdr:cNvPr>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117467</xdr:rowOff>
    </xdr:from>
    <xdr:ext cx="469744" cy="259045"/>
    <xdr:sp macro="" textlink="">
      <xdr:nvSpPr>
        <xdr:cNvPr id="756" name="n_1mainValue【公民館】&#10;一人当たり面積">
          <a:extLst>
            <a:ext uri="{FF2B5EF4-FFF2-40B4-BE49-F238E27FC236}">
              <a16:creationId xmlns:a16="http://schemas.microsoft.com/office/drawing/2014/main" id="{00000000-0008-0000-0100-0000F4020000}"/>
            </a:ext>
          </a:extLst>
        </xdr:cNvPr>
        <xdr:cNvSpPr txBox="1"/>
      </xdr:nvSpPr>
      <xdr:spPr>
        <a:xfrm>
          <a:off x="21075727" y="182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120057</xdr:rowOff>
    </xdr:from>
    <xdr:ext cx="469744" cy="259045"/>
    <xdr:sp macro="" textlink="">
      <xdr:nvSpPr>
        <xdr:cNvPr id="757" name="n_2mainValue【公民館】&#10;一人当たり面積">
          <a:extLst>
            <a:ext uri="{FF2B5EF4-FFF2-40B4-BE49-F238E27FC236}">
              <a16:creationId xmlns:a16="http://schemas.microsoft.com/office/drawing/2014/main" id="{00000000-0008-0000-0100-0000F5020000}"/>
            </a:ext>
          </a:extLst>
        </xdr:cNvPr>
        <xdr:cNvSpPr txBox="1"/>
      </xdr:nvSpPr>
      <xdr:spPr>
        <a:xfrm>
          <a:off x="20199427" y="182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125010</xdr:rowOff>
    </xdr:from>
    <xdr:ext cx="469744" cy="259045"/>
    <xdr:sp macro="" textlink="">
      <xdr:nvSpPr>
        <xdr:cNvPr id="758" name="n_3mainValue【公民館】&#10;一人当たり面積">
          <a:extLst>
            <a:ext uri="{FF2B5EF4-FFF2-40B4-BE49-F238E27FC236}">
              <a16:creationId xmlns:a16="http://schemas.microsoft.com/office/drawing/2014/main" id="{00000000-0008-0000-0100-0000F6020000}"/>
            </a:ext>
          </a:extLst>
        </xdr:cNvPr>
        <xdr:cNvSpPr txBox="1"/>
      </xdr:nvSpPr>
      <xdr:spPr>
        <a:xfrm>
          <a:off x="19310427" y="182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161205</xdr:rowOff>
    </xdr:from>
    <xdr:ext cx="469744" cy="259045"/>
    <xdr:sp macro="" textlink="">
      <xdr:nvSpPr>
        <xdr:cNvPr id="759" name="n_4mainValue【公民館】&#10;一人当たり面積">
          <a:extLst>
            <a:ext uri="{FF2B5EF4-FFF2-40B4-BE49-F238E27FC236}">
              <a16:creationId xmlns:a16="http://schemas.microsoft.com/office/drawing/2014/main" id="{00000000-0008-0000-0100-0000F7020000}"/>
            </a:ext>
          </a:extLst>
        </xdr:cNvPr>
        <xdr:cNvSpPr txBox="1"/>
      </xdr:nvSpPr>
      <xdr:spPr>
        <a:xfrm>
          <a:off x="18421427" y="183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tx1"/>
              </a:solidFill>
              <a:latin typeface="ＭＳ Ｐゴシック" panose="020B0600070205080204" pitchFamily="50" charset="-128"/>
              <a:ea typeface="ＭＳ Ｐゴシック" panose="020B0600070205080204" pitchFamily="50" charset="-128"/>
            </a:rPr>
            <a:t>R1</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年度では、道路の有形固定資産減価償却率では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17.0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ポイント、橋りょう・トンネルの有形固定資産減価償却率では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8.3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ポイント、保育所の有形固定資産減価償却率では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12.8</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ポイント、学校施設の有形固定資産減価償却率では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24.7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と上昇傾向とあわせ平均値を上回っている。耐久年数を経過した老朽化の進む施設については、廃止を含めた協議を行い、修繕改修が妥当と判断された場合も十分な検討のもと実施していく。また、自主財源確保に乏しく、著しい人口増加が見込めないことから、財政負担が大きくなりすぎることのないよう計画的な財政運営が求め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
1,336
263.09
2,835,162
2,656,797
87,221
1,468,250
2,059,421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135346</xdr:rowOff>
    </xdr:from>
    <xdr:to>
      <xdr:col>24</xdr:col>
      <xdr:colOff>114300</xdr:colOff>
      <xdr:row>60</xdr:row>
      <xdr:rowOff>65496</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158223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10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130447</xdr:rowOff>
    </xdr:from>
    <xdr:to>
      <xdr:col>20</xdr:col>
      <xdr:colOff>38100</xdr:colOff>
      <xdr:row>60</xdr:row>
      <xdr:rowOff>60597</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xdr:rowOff>
    </xdr:from>
    <xdr:to>
      <xdr:col>24</xdr:col>
      <xdr:colOff>63500</xdr:colOff>
      <xdr:row>60</xdr:row>
      <xdr:rowOff>14696</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29679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119017</xdr:rowOff>
    </xdr:from>
    <xdr:to>
      <xdr:col>15</xdr:col>
      <xdr:colOff>101600</xdr:colOff>
      <xdr:row>60</xdr:row>
      <xdr:rowOff>49167</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169817</xdr:rowOff>
    </xdr:from>
    <xdr:to>
      <xdr:col>19</xdr:col>
      <xdr:colOff>177800</xdr:colOff>
      <xdr:row>60</xdr:row>
      <xdr:rowOff>9797</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28536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14515</xdr:rowOff>
    </xdr:from>
    <xdr:to>
      <xdr:col>10</xdr:col>
      <xdr:colOff>165100</xdr:colOff>
      <xdr:row>64</xdr:row>
      <xdr:rowOff>116115</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169817</xdr:rowOff>
    </xdr:from>
    <xdr:to>
      <xdr:col>15</xdr:col>
      <xdr:colOff>50800</xdr:colOff>
      <xdr:row>64</xdr:row>
      <xdr:rowOff>65315</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flipV="1">
          <a:off x="2019300" y="10285367"/>
          <a:ext cx="889000" cy="75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65315</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flipV="1">
          <a:off x="1130300" y="11038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77124</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65694</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107242</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108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137795</xdr:rowOff>
    </xdr:from>
    <xdr:to>
      <xdr:col>55</xdr:col>
      <xdr:colOff>50800</xdr:colOff>
      <xdr:row>64</xdr:row>
      <xdr:rowOff>67945</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62991</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8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139102</xdr:rowOff>
    </xdr:from>
    <xdr:to>
      <xdr:col>50</xdr:col>
      <xdr:colOff>165100</xdr:colOff>
      <xdr:row>64</xdr:row>
      <xdr:rowOff>69252</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94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17145</xdr:rowOff>
    </xdr:from>
    <xdr:to>
      <xdr:col>55</xdr:col>
      <xdr:colOff>0</xdr:colOff>
      <xdr:row>64</xdr:row>
      <xdr:rowOff>18452</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989945"/>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141877</xdr:rowOff>
    </xdr:from>
    <xdr:to>
      <xdr:col>46</xdr:col>
      <xdr:colOff>38100</xdr:colOff>
      <xdr:row>64</xdr:row>
      <xdr:rowOff>72027</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9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18452</xdr:rowOff>
    </xdr:from>
    <xdr:to>
      <xdr:col>50</xdr:col>
      <xdr:colOff>114300</xdr:colOff>
      <xdr:row>64</xdr:row>
      <xdr:rowOff>21227</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991252"/>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138612</xdr:rowOff>
    </xdr:from>
    <xdr:to>
      <xdr:col>41</xdr:col>
      <xdr:colOff>101600</xdr:colOff>
      <xdr:row>64</xdr:row>
      <xdr:rowOff>68762</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17962</xdr:rowOff>
    </xdr:from>
    <xdr:to>
      <xdr:col>45</xdr:col>
      <xdr:colOff>177800</xdr:colOff>
      <xdr:row>64</xdr:row>
      <xdr:rowOff>21227</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861300" y="109907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72807</xdr:rowOff>
    </xdr:from>
    <xdr:to>
      <xdr:col>36</xdr:col>
      <xdr:colOff>165100</xdr:colOff>
      <xdr:row>65</xdr:row>
      <xdr:rowOff>2957</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10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17962</xdr:rowOff>
    </xdr:from>
    <xdr:to>
      <xdr:col>41</xdr:col>
      <xdr:colOff>50800</xdr:colOff>
      <xdr:row>64</xdr:row>
      <xdr:rowOff>123607</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972300" y="10990762"/>
          <a:ext cx="889000" cy="10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60379</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1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63154</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103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59889</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103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165534</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113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162577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88264</xdr:rowOff>
    </xdr:from>
    <xdr:to>
      <xdr:col>20</xdr:col>
      <xdr:colOff>38100</xdr:colOff>
      <xdr:row>81</xdr:row>
      <xdr:rowOff>18414</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139064</xdr:rowOff>
    </xdr:from>
    <xdr:to>
      <xdr:col>24</xdr:col>
      <xdr:colOff>63500</xdr:colOff>
      <xdr:row>81</xdr:row>
      <xdr:rowOff>19050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3797300" y="1385506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158750</xdr:rowOff>
    </xdr:from>
    <xdr:to>
      <xdr:col>15</xdr:col>
      <xdr:colOff>101600</xdr:colOff>
      <xdr:row>80</xdr:row>
      <xdr:rowOff>88900</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38100</xdr:rowOff>
    </xdr:from>
    <xdr:to>
      <xdr:col>19</xdr:col>
      <xdr:colOff>177800</xdr:colOff>
      <xdr:row>80</xdr:row>
      <xdr:rowOff>139064</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3754100"/>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107314</xdr:rowOff>
    </xdr:from>
    <xdr:to>
      <xdr:col>10</xdr:col>
      <xdr:colOff>165100</xdr:colOff>
      <xdr:row>80</xdr:row>
      <xdr:rowOff>37464</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158114</xdr:rowOff>
    </xdr:from>
    <xdr:to>
      <xdr:col>15</xdr:col>
      <xdr:colOff>50800</xdr:colOff>
      <xdr:row>80</xdr:row>
      <xdr:rowOff>38100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2019300" y="137026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107314</xdr:rowOff>
    </xdr:from>
    <xdr:to>
      <xdr:col>6</xdr:col>
      <xdr:colOff>38100</xdr:colOff>
      <xdr:row>80</xdr:row>
      <xdr:rowOff>37464</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079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158114</xdr:rowOff>
    </xdr:from>
    <xdr:to>
      <xdr:col>10</xdr:col>
      <xdr:colOff>114300</xdr:colOff>
      <xdr:row>79</xdr:row>
      <xdr:rowOff>158114</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130300" y="13702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169563</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388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34941</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105427</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53991</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816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53991</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927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00000000-0008-0000-0200-0000F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9" name="【福祉施設】&#10;一人当たり面積最小値テキスト">
          <a:extLst>
            <a:ext uri="{FF2B5EF4-FFF2-40B4-BE49-F238E27FC236}">
              <a16:creationId xmlns:a16="http://schemas.microsoft.com/office/drawing/2014/main" id="{00000000-0008-0000-0200-0000F9000000}"/>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51" name="【福祉施設】&#10;一人当たり面積最大値テキスト">
          <a:extLst>
            <a:ext uri="{FF2B5EF4-FFF2-40B4-BE49-F238E27FC236}">
              <a16:creationId xmlns:a16="http://schemas.microsoft.com/office/drawing/2014/main" id="{00000000-0008-0000-0200-0000FB00000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53" name="【福祉施設】&#10;一人当たり面積平均値テキスト">
          <a:extLst>
            <a:ext uri="{FF2B5EF4-FFF2-40B4-BE49-F238E27FC236}">
              <a16:creationId xmlns:a16="http://schemas.microsoft.com/office/drawing/2014/main" id="{00000000-0008-0000-0200-0000FD000000}"/>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167132</xdr:rowOff>
    </xdr:from>
    <xdr:to>
      <xdr:col>55</xdr:col>
      <xdr:colOff>50800</xdr:colOff>
      <xdr:row>84</xdr:row>
      <xdr:rowOff>97282</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10426700" y="143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18559</xdr:rowOff>
    </xdr:from>
    <xdr:ext cx="469744" cy="259045"/>
    <xdr:sp macro="" textlink="">
      <xdr:nvSpPr>
        <xdr:cNvPr id="265" name="【福祉施設】&#10;一人当たり面積該当値テキスト">
          <a:extLst>
            <a:ext uri="{FF2B5EF4-FFF2-40B4-BE49-F238E27FC236}">
              <a16:creationId xmlns:a16="http://schemas.microsoft.com/office/drawing/2014/main" id="{00000000-0008-0000-0200-000009010000}"/>
            </a:ext>
          </a:extLst>
        </xdr:cNvPr>
        <xdr:cNvSpPr txBox="1"/>
      </xdr:nvSpPr>
      <xdr:spPr>
        <a:xfrm>
          <a:off x="10515600" y="1424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xdr:rowOff>
    </xdr:from>
    <xdr:to>
      <xdr:col>50</xdr:col>
      <xdr:colOff>165100</xdr:colOff>
      <xdr:row>84</xdr:row>
      <xdr:rowOff>101854</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9588500" y="1440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46482</xdr:rowOff>
    </xdr:from>
    <xdr:to>
      <xdr:col>55</xdr:col>
      <xdr:colOff>0</xdr:colOff>
      <xdr:row>84</xdr:row>
      <xdr:rowOff>51054</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9639300" y="144482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10540</xdr:rowOff>
    </xdr:from>
    <xdr:to>
      <xdr:col>46</xdr:col>
      <xdr:colOff>38100</xdr:colOff>
      <xdr:row>84</xdr:row>
      <xdr:rowOff>112140</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86995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51054</xdr:rowOff>
    </xdr:from>
    <xdr:to>
      <xdr:col>50</xdr:col>
      <xdr:colOff>114300</xdr:colOff>
      <xdr:row>84</xdr:row>
      <xdr:rowOff>61340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flipV="1">
          <a:off x="8750300" y="14452854"/>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30353</xdr:rowOff>
    </xdr:from>
    <xdr:to>
      <xdr:col>41</xdr:col>
      <xdr:colOff>101600</xdr:colOff>
      <xdr:row>84</xdr:row>
      <xdr:rowOff>131953</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7810500" y="144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61340</xdr:rowOff>
    </xdr:from>
    <xdr:to>
      <xdr:col>45</xdr:col>
      <xdr:colOff>177800</xdr:colOff>
      <xdr:row>84</xdr:row>
      <xdr:rowOff>81153</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7861300" y="14463140"/>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35306</xdr:rowOff>
    </xdr:from>
    <xdr:to>
      <xdr:col>36</xdr:col>
      <xdr:colOff>165100</xdr:colOff>
      <xdr:row>84</xdr:row>
      <xdr:rowOff>136906</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6921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81153</xdr:rowOff>
    </xdr:from>
    <xdr:to>
      <xdr:col>41</xdr:col>
      <xdr:colOff>50800</xdr:colOff>
      <xdr:row>84</xdr:row>
      <xdr:rowOff>86106</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6972300" y="1448295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74" name="n_1aveValue【福祉施設】&#10;一人当たり面積">
          <a:extLst>
            <a:ext uri="{FF2B5EF4-FFF2-40B4-BE49-F238E27FC236}">
              <a16:creationId xmlns:a16="http://schemas.microsoft.com/office/drawing/2014/main" id="{00000000-0008-0000-0200-000012010000}"/>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00000000-0008-0000-0200-000013010000}"/>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76" name="n_3aveValue【福祉施設】&#10;一人当たり面積">
          <a:extLst>
            <a:ext uri="{FF2B5EF4-FFF2-40B4-BE49-F238E27FC236}">
              <a16:creationId xmlns:a16="http://schemas.microsoft.com/office/drawing/2014/main" id="{00000000-0008-0000-0200-000014010000}"/>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277" name="n_4aveValue【福祉施設】&#10;一人当たり面積">
          <a:extLst>
            <a:ext uri="{FF2B5EF4-FFF2-40B4-BE49-F238E27FC236}">
              <a16:creationId xmlns:a16="http://schemas.microsoft.com/office/drawing/2014/main" id="{00000000-0008-0000-0200-000015010000}"/>
            </a:ext>
          </a:extLst>
        </xdr:cNvPr>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118381</xdr:rowOff>
    </xdr:from>
    <xdr:ext cx="469744" cy="259045"/>
    <xdr:sp macro="" textlink="">
      <xdr:nvSpPr>
        <xdr:cNvPr id="278" name="n_1mainValue【福祉施設】&#10;一人当たり面積">
          <a:extLst>
            <a:ext uri="{FF2B5EF4-FFF2-40B4-BE49-F238E27FC236}">
              <a16:creationId xmlns:a16="http://schemas.microsoft.com/office/drawing/2014/main" id="{00000000-0008-0000-0200-000016010000}"/>
            </a:ext>
          </a:extLst>
        </xdr:cNvPr>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128667</xdr:rowOff>
    </xdr:from>
    <xdr:ext cx="469744" cy="259045"/>
    <xdr:sp macro="" textlink="">
      <xdr:nvSpPr>
        <xdr:cNvPr id="279" name="n_2mainValue【福祉施設】&#10;一人当たり面積">
          <a:extLst>
            <a:ext uri="{FF2B5EF4-FFF2-40B4-BE49-F238E27FC236}">
              <a16:creationId xmlns:a16="http://schemas.microsoft.com/office/drawing/2014/main" id="{00000000-0008-0000-0200-000017010000}"/>
            </a:ext>
          </a:extLst>
        </xdr:cNvPr>
        <xdr:cNvSpPr txBox="1"/>
      </xdr:nvSpPr>
      <xdr:spPr>
        <a:xfrm>
          <a:off x="8515427" y="1418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148480</xdr:rowOff>
    </xdr:from>
    <xdr:ext cx="469744" cy="259045"/>
    <xdr:sp macro="" textlink="">
      <xdr:nvSpPr>
        <xdr:cNvPr id="280" name="n_3mainValue【福祉施設】&#10;一人当たり面積">
          <a:extLst>
            <a:ext uri="{FF2B5EF4-FFF2-40B4-BE49-F238E27FC236}">
              <a16:creationId xmlns:a16="http://schemas.microsoft.com/office/drawing/2014/main" id="{00000000-0008-0000-0200-000018010000}"/>
            </a:ext>
          </a:extLst>
        </xdr:cNvPr>
        <xdr:cNvSpPr txBox="1"/>
      </xdr:nvSpPr>
      <xdr:spPr>
        <a:xfrm>
          <a:off x="7626427" y="1420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153433</xdr:rowOff>
    </xdr:from>
    <xdr:ext cx="469744" cy="259045"/>
    <xdr:sp macro="" textlink="">
      <xdr:nvSpPr>
        <xdr:cNvPr id="281" name="n_4mainValue【福祉施設】&#10;一人当たり面積">
          <a:extLst>
            <a:ext uri="{FF2B5EF4-FFF2-40B4-BE49-F238E27FC236}">
              <a16:creationId xmlns:a16="http://schemas.microsoft.com/office/drawing/2014/main" id="{00000000-0008-0000-0200-000019010000}"/>
            </a:ext>
          </a:extLst>
        </xdr:cNvPr>
        <xdr:cNvSpPr txBox="1"/>
      </xdr:nvSpPr>
      <xdr:spPr>
        <a:xfrm>
          <a:off x="6737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00000000-0008-0000-0200-00004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a:extLst>
            <a:ext uri="{FF2B5EF4-FFF2-40B4-BE49-F238E27FC236}">
              <a16:creationId xmlns:a16="http://schemas.microsoft.com/office/drawing/2014/main" id="{00000000-0008-0000-0200-00004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00000000-0008-0000-0200-000046010000}"/>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00000000-0008-0000-0200-000048010000}"/>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115207</xdr:rowOff>
    </xdr:from>
    <xdr:to>
      <xdr:col>85</xdr:col>
      <xdr:colOff>177800</xdr:colOff>
      <xdr:row>37</xdr:row>
      <xdr:rowOff>45357</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62687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138084</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00000000-0008-0000-0200-000054010000}"/>
            </a:ext>
          </a:extLst>
        </xdr:cNvPr>
        <xdr:cNvSpPr txBox="1"/>
      </xdr:nvSpPr>
      <xdr:spPr>
        <a:xfrm>
          <a:off x="1635760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44994</xdr:rowOff>
    </xdr:from>
    <xdr:to>
      <xdr:col>81</xdr:col>
      <xdr:colOff>101600</xdr:colOff>
      <xdr:row>36</xdr:row>
      <xdr:rowOff>146594</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5430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95794</xdr:rowOff>
    </xdr:from>
    <xdr:to>
      <xdr:col>85</xdr:col>
      <xdr:colOff>127000</xdr:colOff>
      <xdr:row>36</xdr:row>
      <xdr:rowOff>166007</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5481300" y="626799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144599</xdr:rowOff>
    </xdr:from>
    <xdr:to>
      <xdr:col>76</xdr:col>
      <xdr:colOff>165100</xdr:colOff>
      <xdr:row>36</xdr:row>
      <xdr:rowOff>74749</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4541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23949</xdr:rowOff>
    </xdr:from>
    <xdr:to>
      <xdr:col>81</xdr:col>
      <xdr:colOff>50800</xdr:colOff>
      <xdr:row>36</xdr:row>
      <xdr:rowOff>95794</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4592300" y="61961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345" name="n_1aveValue【一般廃棄物処理施設】&#10;有形固定資産減価償却率">
          <a:extLst>
            <a:ext uri="{FF2B5EF4-FFF2-40B4-BE49-F238E27FC236}">
              <a16:creationId xmlns:a16="http://schemas.microsoft.com/office/drawing/2014/main" id="{00000000-0008-0000-0200-000059010000}"/>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id="{00000000-0008-0000-0200-00005A010000}"/>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347" name="n_3aveValue【一般廃棄物処理施設】&#10;有形固定資産減価償却率">
          <a:extLst>
            <a:ext uri="{FF2B5EF4-FFF2-40B4-BE49-F238E27FC236}">
              <a16:creationId xmlns:a16="http://schemas.microsoft.com/office/drawing/2014/main" id="{00000000-0008-0000-0200-00005B010000}"/>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48" name="n_4aveValue【一般廃棄物処理施設】&#10;有形固定資産減価償却率">
          <a:extLst>
            <a:ext uri="{FF2B5EF4-FFF2-40B4-BE49-F238E27FC236}">
              <a16:creationId xmlns:a16="http://schemas.microsoft.com/office/drawing/2014/main" id="{00000000-0008-0000-0200-00005C010000}"/>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163121</xdr:rowOff>
    </xdr:from>
    <xdr:ext cx="405111" cy="259045"/>
    <xdr:sp macro="" textlink="">
      <xdr:nvSpPr>
        <xdr:cNvPr id="349" name="n_1mainValue【一般廃棄物処理施設】&#10;有形固定資産減価償却率">
          <a:extLst>
            <a:ext uri="{FF2B5EF4-FFF2-40B4-BE49-F238E27FC236}">
              <a16:creationId xmlns:a16="http://schemas.microsoft.com/office/drawing/2014/main" id="{00000000-0008-0000-0200-00005D010000}"/>
            </a:ext>
          </a:extLst>
        </xdr:cNvPr>
        <xdr:cNvSpPr txBox="1"/>
      </xdr:nvSpPr>
      <xdr:spPr>
        <a:xfrm>
          <a:off x="152660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91276</xdr:rowOff>
    </xdr:from>
    <xdr:ext cx="405111" cy="259045"/>
    <xdr:sp macro="" textlink="">
      <xdr:nvSpPr>
        <xdr:cNvPr id="350" name="n_2mainValue【一般廃棄物処理施設】&#10;有形固定資産減価償却率">
          <a:extLst>
            <a:ext uri="{FF2B5EF4-FFF2-40B4-BE49-F238E27FC236}">
              <a16:creationId xmlns:a16="http://schemas.microsoft.com/office/drawing/2014/main" id="{00000000-0008-0000-0200-00005E010000}"/>
            </a:ext>
          </a:extLst>
        </xdr:cNvPr>
        <xdr:cNvSpPr txBox="1"/>
      </xdr:nvSpPr>
      <xdr:spPr>
        <a:xfrm>
          <a:off x="14389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00000000-0008-0000-02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77" name="【一般廃棄物処理施設】&#10;一人当たり有形固定資産（償却資産）額最小値テキスト">
          <a:extLst>
            <a:ext uri="{FF2B5EF4-FFF2-40B4-BE49-F238E27FC236}">
              <a16:creationId xmlns:a16="http://schemas.microsoft.com/office/drawing/2014/main" id="{00000000-0008-0000-0200-000079010000}"/>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79" name="【一般廃棄物処理施設】&#10;一人当たり有形固定資産（償却資産）額最大値テキスト">
          <a:extLst>
            <a:ext uri="{FF2B5EF4-FFF2-40B4-BE49-F238E27FC236}">
              <a16:creationId xmlns:a16="http://schemas.microsoft.com/office/drawing/2014/main" id="{00000000-0008-0000-0200-00007B010000}"/>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00000000-0008-0000-0200-00007D010000}"/>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126619</xdr:rowOff>
    </xdr:from>
    <xdr:to>
      <xdr:col>116</xdr:col>
      <xdr:colOff>114300</xdr:colOff>
      <xdr:row>41</xdr:row>
      <xdr:rowOff>56769</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22110700" y="69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149496</xdr:rowOff>
    </xdr:from>
    <xdr:ext cx="599010" cy="259045"/>
    <xdr:sp macro="" textlink="">
      <xdr:nvSpPr>
        <xdr:cNvPr id="393" name="【一般廃棄物処理施設】&#10;一人当たり有形固定資産（償却資産）額該当値テキスト">
          <a:extLst>
            <a:ext uri="{FF2B5EF4-FFF2-40B4-BE49-F238E27FC236}">
              <a16:creationId xmlns:a16="http://schemas.microsoft.com/office/drawing/2014/main" id="{00000000-0008-0000-0200-000089010000}"/>
            </a:ext>
          </a:extLst>
        </xdr:cNvPr>
        <xdr:cNvSpPr txBox="1"/>
      </xdr:nvSpPr>
      <xdr:spPr>
        <a:xfrm>
          <a:off x="22199600" y="68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139360</xdr:rowOff>
    </xdr:from>
    <xdr:to>
      <xdr:col>112</xdr:col>
      <xdr:colOff>38100</xdr:colOff>
      <xdr:row>41</xdr:row>
      <xdr:rowOff>69510</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21272500" y="69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5969</xdr:rowOff>
    </xdr:from>
    <xdr:to>
      <xdr:col>116</xdr:col>
      <xdr:colOff>63500</xdr:colOff>
      <xdr:row>41</xdr:row>
      <xdr:rowOff>18710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flipV="1">
          <a:off x="21323300" y="7035419"/>
          <a:ext cx="838200" cy="1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127340</xdr:rowOff>
    </xdr:from>
    <xdr:to>
      <xdr:col>107</xdr:col>
      <xdr:colOff>101600</xdr:colOff>
      <xdr:row>41</xdr:row>
      <xdr:rowOff>57490</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20383500" y="698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6690</xdr:rowOff>
    </xdr:from>
    <xdr:to>
      <xdr:col>111</xdr:col>
      <xdr:colOff>177800</xdr:colOff>
      <xdr:row>41</xdr:row>
      <xdr:rowOff>18710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20434300" y="7036140"/>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00000000-0008-0000-0200-00008E010000}"/>
            </a:ext>
          </a:extLst>
        </xdr:cNvPr>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00000000-0008-0000-0200-00008F010000}"/>
            </a:ext>
          </a:extLst>
        </xdr:cNvPr>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00000000-0008-0000-0200-000090010000}"/>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00000000-0008-0000-0200-000091010000}"/>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86037</xdr:rowOff>
    </xdr:from>
    <xdr:ext cx="599010" cy="259045"/>
    <xdr:sp macro="" textlink="">
      <xdr:nvSpPr>
        <xdr:cNvPr id="402" name="n_1mainValue【一般廃棄物処理施設】&#10;一人当たり有形固定資産（償却資産）額">
          <a:extLst>
            <a:ext uri="{FF2B5EF4-FFF2-40B4-BE49-F238E27FC236}">
              <a16:creationId xmlns:a16="http://schemas.microsoft.com/office/drawing/2014/main" id="{00000000-0008-0000-0200-000092010000}"/>
            </a:ext>
          </a:extLst>
        </xdr:cNvPr>
        <xdr:cNvSpPr txBox="1"/>
      </xdr:nvSpPr>
      <xdr:spPr>
        <a:xfrm>
          <a:off x="21011095" y="677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74017</xdr:rowOff>
    </xdr:from>
    <xdr:ext cx="599010" cy="259045"/>
    <xdr:sp macro="" textlink="">
      <xdr:nvSpPr>
        <xdr:cNvPr id="403" name="n_2mainValue【一般廃棄物処理施設】&#10;一人当たり有形固定資産（償却資産）額">
          <a:extLst>
            <a:ext uri="{FF2B5EF4-FFF2-40B4-BE49-F238E27FC236}">
              <a16:creationId xmlns:a16="http://schemas.microsoft.com/office/drawing/2014/main" id="{00000000-0008-0000-0200-000093010000}"/>
            </a:ext>
          </a:extLst>
        </xdr:cNvPr>
        <xdr:cNvSpPr txBox="1"/>
      </xdr:nvSpPr>
      <xdr:spPr>
        <a:xfrm>
          <a:off x="20134795" y="676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a:extLst>
            <a:ext uri="{FF2B5EF4-FFF2-40B4-BE49-F238E27FC236}">
              <a16:creationId xmlns:a16="http://schemas.microsoft.com/office/drawing/2014/main" id="{00000000-0008-0000-0200-0000A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0" name="【保健センター・保健所】&#10;有形固定資産減価償却率最小値テキスト">
          <a:extLst>
            <a:ext uri="{FF2B5EF4-FFF2-40B4-BE49-F238E27FC236}">
              <a16:creationId xmlns:a16="http://schemas.microsoft.com/office/drawing/2014/main" id="{00000000-0008-0000-0200-0000AE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32" name="【保健センター・保健所】&#10;有形固定資産減価償却率最大値テキスト">
          <a:extLst>
            <a:ext uri="{FF2B5EF4-FFF2-40B4-BE49-F238E27FC236}">
              <a16:creationId xmlns:a16="http://schemas.microsoft.com/office/drawing/2014/main" id="{00000000-0008-0000-0200-0000B001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34" name="【保健センター・保健所】&#10;有形固定資産減価償却率平均値テキスト">
          <a:extLst>
            <a:ext uri="{FF2B5EF4-FFF2-40B4-BE49-F238E27FC236}">
              <a16:creationId xmlns:a16="http://schemas.microsoft.com/office/drawing/2014/main" id="{00000000-0008-0000-0200-0000B2010000}"/>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24312</xdr:rowOff>
    </xdr:from>
    <xdr:to>
      <xdr:col>85</xdr:col>
      <xdr:colOff>177800</xdr:colOff>
      <xdr:row>60</xdr:row>
      <xdr:rowOff>125912</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6268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2739</xdr:rowOff>
    </xdr:from>
    <xdr:ext cx="405111" cy="259045"/>
    <xdr:sp macro="" textlink="">
      <xdr:nvSpPr>
        <xdr:cNvPr id="446" name="【保健センター・保健所】&#10;有形固定資産減価償却率該当値テキスト">
          <a:extLst>
            <a:ext uri="{FF2B5EF4-FFF2-40B4-BE49-F238E27FC236}">
              <a16:creationId xmlns:a16="http://schemas.microsoft.com/office/drawing/2014/main" id="{00000000-0008-0000-0200-0000BE010000}"/>
            </a:ext>
          </a:extLst>
        </xdr:cNvPr>
        <xdr:cNvSpPr txBox="1"/>
      </xdr:nvSpPr>
      <xdr:spPr>
        <a:xfrm>
          <a:off x="16357600"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127181</xdr:rowOff>
    </xdr:from>
    <xdr:to>
      <xdr:col>81</xdr:col>
      <xdr:colOff>101600</xdr:colOff>
      <xdr:row>60</xdr:row>
      <xdr:rowOff>57331</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15430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xdr:rowOff>
    </xdr:from>
    <xdr:to>
      <xdr:col>85</xdr:col>
      <xdr:colOff>127000</xdr:colOff>
      <xdr:row>60</xdr:row>
      <xdr:rowOff>75112</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5481300" y="10293531"/>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60</xdr:row>
      <xdr:rowOff>6531</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4592300" y="10156372"/>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3084</xdr:rowOff>
    </xdr:from>
    <xdr:to>
      <xdr:col>72</xdr:col>
      <xdr:colOff>38100</xdr:colOff>
      <xdr:row>59</xdr:row>
      <xdr:rowOff>104684</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13652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53884</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flipV="1">
          <a:off x="13703300" y="101563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92891</xdr:rowOff>
    </xdr:from>
    <xdr:to>
      <xdr:col>67</xdr:col>
      <xdr:colOff>101600</xdr:colOff>
      <xdr:row>59</xdr:row>
      <xdr:rowOff>23041</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12763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143691</xdr:rowOff>
    </xdr:from>
    <xdr:to>
      <xdr:col>71</xdr:col>
      <xdr:colOff>177800</xdr:colOff>
      <xdr:row>59</xdr:row>
      <xdr:rowOff>53884</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814300" y="1008779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55" name="n_1aveValue【保健センター・保健所】&#10;有形固定資産減価償却率">
          <a:extLst>
            <a:ext uri="{FF2B5EF4-FFF2-40B4-BE49-F238E27FC236}">
              <a16:creationId xmlns:a16="http://schemas.microsoft.com/office/drawing/2014/main" id="{00000000-0008-0000-0200-0000C7010000}"/>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00000000-0008-0000-0200-0000C8010000}"/>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457" name="n_3aveValue【保健センター・保健所】&#10;有形固定資産減価償却率">
          <a:extLst>
            <a:ext uri="{FF2B5EF4-FFF2-40B4-BE49-F238E27FC236}">
              <a16:creationId xmlns:a16="http://schemas.microsoft.com/office/drawing/2014/main" id="{00000000-0008-0000-0200-0000C9010000}"/>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458" name="n_4aveValue【保健センター・保健所】&#10;有形固定資産減価償却率">
          <a:extLst>
            <a:ext uri="{FF2B5EF4-FFF2-40B4-BE49-F238E27FC236}">
              <a16:creationId xmlns:a16="http://schemas.microsoft.com/office/drawing/2014/main" id="{00000000-0008-0000-0200-0000CA010000}"/>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48458</xdr:rowOff>
    </xdr:from>
    <xdr:ext cx="405111" cy="259045"/>
    <xdr:sp macro="" textlink="">
      <xdr:nvSpPr>
        <xdr:cNvPr id="459" name="n_1mainValue【保健センター・保健所】&#10;有形固定資産減価償却率">
          <a:extLst>
            <a:ext uri="{FF2B5EF4-FFF2-40B4-BE49-F238E27FC236}">
              <a16:creationId xmlns:a16="http://schemas.microsoft.com/office/drawing/2014/main" id="{00000000-0008-0000-0200-0000CB010000}"/>
            </a:ext>
          </a:extLst>
        </xdr:cNvPr>
        <xdr:cNvSpPr txBox="1"/>
      </xdr:nvSpPr>
      <xdr:spPr>
        <a:xfrm>
          <a:off x="152660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460" name="n_2mainValue【保健センター・保健所】&#10;有形固定資産減価償却率">
          <a:extLst>
            <a:ext uri="{FF2B5EF4-FFF2-40B4-BE49-F238E27FC236}">
              <a16:creationId xmlns:a16="http://schemas.microsoft.com/office/drawing/2014/main" id="{00000000-0008-0000-0200-0000CC010000}"/>
            </a:ext>
          </a:extLst>
        </xdr:cNvPr>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121211</xdr:rowOff>
    </xdr:from>
    <xdr:ext cx="405111" cy="259045"/>
    <xdr:sp macro="" textlink="">
      <xdr:nvSpPr>
        <xdr:cNvPr id="461" name="n_3mainValue【保健センター・保健所】&#10;有形固定資産減価償却率">
          <a:extLst>
            <a:ext uri="{FF2B5EF4-FFF2-40B4-BE49-F238E27FC236}">
              <a16:creationId xmlns:a16="http://schemas.microsoft.com/office/drawing/2014/main" id="{00000000-0008-0000-0200-0000CD010000}"/>
            </a:ext>
          </a:extLst>
        </xdr:cNvPr>
        <xdr:cNvSpPr txBox="1"/>
      </xdr:nvSpPr>
      <xdr:spPr>
        <a:xfrm>
          <a:off x="13500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39568</xdr:rowOff>
    </xdr:from>
    <xdr:ext cx="405111" cy="259045"/>
    <xdr:sp macro="" textlink="">
      <xdr:nvSpPr>
        <xdr:cNvPr id="462" name="n_4mainValue【保健センター・保健所】&#10;有形固定資産減価償却率">
          <a:extLst>
            <a:ext uri="{FF2B5EF4-FFF2-40B4-BE49-F238E27FC236}">
              <a16:creationId xmlns:a16="http://schemas.microsoft.com/office/drawing/2014/main" id="{00000000-0008-0000-0200-0000CE010000}"/>
            </a:ext>
          </a:extLst>
        </xdr:cNvPr>
        <xdr:cNvSpPr txBox="1"/>
      </xdr:nvSpPr>
      <xdr:spPr>
        <a:xfrm>
          <a:off x="12611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a:extLst>
            <a:ext uri="{FF2B5EF4-FFF2-40B4-BE49-F238E27FC236}">
              <a16:creationId xmlns:a16="http://schemas.microsoft.com/office/drawing/2014/main" id="{00000000-0008-0000-0200-0000E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87" name="【保健センター・保健所】&#10;一人当たり面積最小値テキスト">
          <a:extLst>
            <a:ext uri="{FF2B5EF4-FFF2-40B4-BE49-F238E27FC236}">
              <a16:creationId xmlns:a16="http://schemas.microsoft.com/office/drawing/2014/main" id="{00000000-0008-0000-0200-0000E7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89" name="【保健センター・保健所】&#10;一人当たり面積最大値テキスト">
          <a:extLst>
            <a:ext uri="{FF2B5EF4-FFF2-40B4-BE49-F238E27FC236}">
              <a16:creationId xmlns:a16="http://schemas.microsoft.com/office/drawing/2014/main" id="{00000000-0008-0000-0200-0000E9010000}"/>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491" name="【保健センター・保健所】&#10;一人当たり面積平均値テキスト">
          <a:extLst>
            <a:ext uri="{FF2B5EF4-FFF2-40B4-BE49-F238E27FC236}">
              <a16:creationId xmlns:a16="http://schemas.microsoft.com/office/drawing/2014/main" id="{00000000-0008-0000-0200-0000EB010000}"/>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92" name="フローチャート: 判断 491">
          <a:extLst>
            <a:ext uri="{FF2B5EF4-FFF2-40B4-BE49-F238E27FC236}">
              <a16:creationId xmlns:a16="http://schemas.microsoft.com/office/drawing/2014/main" id="{00000000-0008-0000-0200-0000EC010000}"/>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34544</xdr:rowOff>
    </xdr:from>
    <xdr:to>
      <xdr:col>116</xdr:col>
      <xdr:colOff>114300</xdr:colOff>
      <xdr:row>63</xdr:row>
      <xdr:rowOff>136144</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221107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12971</xdr:rowOff>
    </xdr:from>
    <xdr:ext cx="469744" cy="259045"/>
    <xdr:sp macro="" textlink="">
      <xdr:nvSpPr>
        <xdr:cNvPr id="503" name="【保健センター・保健所】&#10;一人当たり面積該当値テキスト">
          <a:extLst>
            <a:ext uri="{FF2B5EF4-FFF2-40B4-BE49-F238E27FC236}">
              <a16:creationId xmlns:a16="http://schemas.microsoft.com/office/drawing/2014/main" id="{00000000-0008-0000-0200-0000F7010000}"/>
            </a:ext>
          </a:extLst>
        </xdr:cNvPr>
        <xdr:cNvSpPr txBox="1"/>
      </xdr:nvSpPr>
      <xdr:spPr>
        <a:xfrm>
          <a:off x="22199600" y="1081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36068</xdr:rowOff>
    </xdr:from>
    <xdr:to>
      <xdr:col>112</xdr:col>
      <xdr:colOff>38100</xdr:colOff>
      <xdr:row>63</xdr:row>
      <xdr:rowOff>137668</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21272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85344</xdr:rowOff>
    </xdr:from>
    <xdr:to>
      <xdr:col>116</xdr:col>
      <xdr:colOff>63500</xdr:colOff>
      <xdr:row>63</xdr:row>
      <xdr:rowOff>86868</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flipV="1">
          <a:off x="21323300" y="1088669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40640</xdr:rowOff>
    </xdr:from>
    <xdr:to>
      <xdr:col>107</xdr:col>
      <xdr:colOff>101600</xdr:colOff>
      <xdr:row>63</xdr:row>
      <xdr:rowOff>142240</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20383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86868</xdr:rowOff>
    </xdr:from>
    <xdr:to>
      <xdr:col>111</xdr:col>
      <xdr:colOff>177800</xdr:colOff>
      <xdr:row>63</xdr:row>
      <xdr:rowOff>91440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20434300" y="108882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131318</xdr:rowOff>
    </xdr:from>
    <xdr:to>
      <xdr:col>102</xdr:col>
      <xdr:colOff>165100</xdr:colOff>
      <xdr:row>61</xdr:row>
      <xdr:rowOff>61468</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9494500" y="1041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10668</xdr:rowOff>
    </xdr:from>
    <xdr:to>
      <xdr:col>107</xdr:col>
      <xdr:colOff>50800</xdr:colOff>
      <xdr:row>63</xdr:row>
      <xdr:rowOff>91440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9545300" y="10469118"/>
          <a:ext cx="889000" cy="4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49784</xdr:rowOff>
    </xdr:from>
    <xdr:to>
      <xdr:col>98</xdr:col>
      <xdr:colOff>38100</xdr:colOff>
      <xdr:row>63</xdr:row>
      <xdr:rowOff>151384</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8605500" y="108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10668</xdr:rowOff>
    </xdr:from>
    <xdr:to>
      <xdr:col>102</xdr:col>
      <xdr:colOff>114300</xdr:colOff>
      <xdr:row>63</xdr:row>
      <xdr:rowOff>100584</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18656300" y="10469118"/>
          <a:ext cx="889000" cy="4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12" name="n_1aveValue【保健センター・保健所】&#10;一人当たり面積">
          <a:extLst>
            <a:ext uri="{FF2B5EF4-FFF2-40B4-BE49-F238E27FC236}">
              <a16:creationId xmlns:a16="http://schemas.microsoft.com/office/drawing/2014/main" id="{00000000-0008-0000-0200-000000020000}"/>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13" name="n_2aveValue【保健センター・保健所】&#10;一人当たり面積">
          <a:extLst>
            <a:ext uri="{FF2B5EF4-FFF2-40B4-BE49-F238E27FC236}">
              <a16:creationId xmlns:a16="http://schemas.microsoft.com/office/drawing/2014/main" id="{00000000-0008-0000-0200-000001020000}"/>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514" name="n_3aveValue【保健センター・保健所】&#10;一人当たり面積">
          <a:extLst>
            <a:ext uri="{FF2B5EF4-FFF2-40B4-BE49-F238E27FC236}">
              <a16:creationId xmlns:a16="http://schemas.microsoft.com/office/drawing/2014/main" id="{00000000-0008-0000-0200-000002020000}"/>
            </a:ext>
          </a:extLst>
        </xdr:cNvPr>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15" name="n_4aveValue【保健センター・保健所】&#10;一人当たり面積">
          <a:extLst>
            <a:ext uri="{FF2B5EF4-FFF2-40B4-BE49-F238E27FC236}">
              <a16:creationId xmlns:a16="http://schemas.microsoft.com/office/drawing/2014/main" id="{00000000-0008-0000-0200-000003020000}"/>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128795</xdr:rowOff>
    </xdr:from>
    <xdr:ext cx="469744" cy="259045"/>
    <xdr:sp macro="" textlink="">
      <xdr:nvSpPr>
        <xdr:cNvPr id="516" name="n_1mainValue【保健センター・保健所】&#10;一人当たり面積">
          <a:extLst>
            <a:ext uri="{FF2B5EF4-FFF2-40B4-BE49-F238E27FC236}">
              <a16:creationId xmlns:a16="http://schemas.microsoft.com/office/drawing/2014/main" id="{00000000-0008-0000-0200-000004020000}"/>
            </a:ext>
          </a:extLst>
        </xdr:cNvPr>
        <xdr:cNvSpPr txBox="1"/>
      </xdr:nvSpPr>
      <xdr:spPr>
        <a:xfrm>
          <a:off x="210757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133367</xdr:rowOff>
    </xdr:from>
    <xdr:ext cx="469744" cy="259045"/>
    <xdr:sp macro="" textlink="">
      <xdr:nvSpPr>
        <xdr:cNvPr id="517" name="n_2mainValue【保健センター・保健所】&#10;一人当たり面積">
          <a:extLst>
            <a:ext uri="{FF2B5EF4-FFF2-40B4-BE49-F238E27FC236}">
              <a16:creationId xmlns:a16="http://schemas.microsoft.com/office/drawing/2014/main" id="{00000000-0008-0000-0200-000005020000}"/>
            </a:ext>
          </a:extLst>
        </xdr:cNvPr>
        <xdr:cNvSpPr txBox="1"/>
      </xdr:nvSpPr>
      <xdr:spPr>
        <a:xfrm>
          <a:off x="20199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77995</xdr:rowOff>
    </xdr:from>
    <xdr:ext cx="469744" cy="259045"/>
    <xdr:sp macro="" textlink="">
      <xdr:nvSpPr>
        <xdr:cNvPr id="518" name="n_3mainValue【保健センター・保健所】&#10;一人当たり面積">
          <a:extLst>
            <a:ext uri="{FF2B5EF4-FFF2-40B4-BE49-F238E27FC236}">
              <a16:creationId xmlns:a16="http://schemas.microsoft.com/office/drawing/2014/main" id="{00000000-0008-0000-0200-000006020000}"/>
            </a:ext>
          </a:extLst>
        </xdr:cNvPr>
        <xdr:cNvSpPr txBox="1"/>
      </xdr:nvSpPr>
      <xdr:spPr>
        <a:xfrm>
          <a:off x="19310427" y="1019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142511</xdr:rowOff>
    </xdr:from>
    <xdr:ext cx="469744" cy="259045"/>
    <xdr:sp macro="" textlink="">
      <xdr:nvSpPr>
        <xdr:cNvPr id="519" name="n_4mainValue【保健センター・保健所】&#10;一人当たり面積">
          <a:extLst>
            <a:ext uri="{FF2B5EF4-FFF2-40B4-BE49-F238E27FC236}">
              <a16:creationId xmlns:a16="http://schemas.microsoft.com/office/drawing/2014/main" id="{00000000-0008-0000-0200-000007020000}"/>
            </a:ext>
          </a:extLst>
        </xdr:cNvPr>
        <xdr:cNvSpPr txBox="1"/>
      </xdr:nvSpPr>
      <xdr:spPr>
        <a:xfrm>
          <a:off x="18421427" y="1094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a:extLst>
            <a:ext uri="{FF2B5EF4-FFF2-40B4-BE49-F238E27FC236}">
              <a16:creationId xmlns:a16="http://schemas.microsoft.com/office/drawing/2014/main" id="{00000000-0008-0000-0200-00002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6" name="【消防施設】&#10;有形固定資産減価償却率最小値テキスト">
          <a:extLst>
            <a:ext uri="{FF2B5EF4-FFF2-40B4-BE49-F238E27FC236}">
              <a16:creationId xmlns:a16="http://schemas.microsoft.com/office/drawing/2014/main" id="{00000000-0008-0000-0200-00002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48" name="【消防施設】&#10;有形固定資産減価償却率最大値テキスト">
          <a:extLst>
            <a:ext uri="{FF2B5EF4-FFF2-40B4-BE49-F238E27FC236}">
              <a16:creationId xmlns:a16="http://schemas.microsoft.com/office/drawing/2014/main" id="{00000000-0008-0000-0200-000024020000}"/>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550" name="【消防施設】&#10;有形固定資産減価償却率平均値テキスト">
          <a:extLst>
            <a:ext uri="{FF2B5EF4-FFF2-40B4-BE49-F238E27FC236}">
              <a16:creationId xmlns:a16="http://schemas.microsoft.com/office/drawing/2014/main" id="{00000000-0008-0000-0200-000026020000}"/>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160382</xdr:rowOff>
    </xdr:from>
    <xdr:to>
      <xdr:col>85</xdr:col>
      <xdr:colOff>177800</xdr:colOff>
      <xdr:row>84</xdr:row>
      <xdr:rowOff>90532</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162687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138809</xdr:rowOff>
    </xdr:from>
    <xdr:ext cx="405111" cy="259045"/>
    <xdr:sp macro="" textlink="">
      <xdr:nvSpPr>
        <xdr:cNvPr id="562" name="【消防施設】&#10;有形固定資産減価償却率該当値テキスト">
          <a:extLst>
            <a:ext uri="{FF2B5EF4-FFF2-40B4-BE49-F238E27FC236}">
              <a16:creationId xmlns:a16="http://schemas.microsoft.com/office/drawing/2014/main" id="{00000000-0008-0000-0200-000032020000}"/>
            </a:ext>
          </a:extLst>
        </xdr:cNvPr>
        <xdr:cNvSpPr txBox="1"/>
      </xdr:nvSpPr>
      <xdr:spPr>
        <a:xfrm>
          <a:off x="16357600"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119562</xdr:rowOff>
    </xdr:from>
    <xdr:to>
      <xdr:col>81</xdr:col>
      <xdr:colOff>101600</xdr:colOff>
      <xdr:row>84</xdr:row>
      <xdr:rowOff>49712</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5430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170362</xdr:rowOff>
    </xdr:from>
    <xdr:to>
      <xdr:col>85</xdr:col>
      <xdr:colOff>127000</xdr:colOff>
      <xdr:row>84</xdr:row>
      <xdr:rowOff>39732</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5481300" y="14400712"/>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52614</xdr:rowOff>
    </xdr:from>
    <xdr:to>
      <xdr:col>76</xdr:col>
      <xdr:colOff>165100</xdr:colOff>
      <xdr:row>83</xdr:row>
      <xdr:rowOff>154214</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4541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103414</xdr:rowOff>
    </xdr:from>
    <xdr:to>
      <xdr:col>81</xdr:col>
      <xdr:colOff>50800</xdr:colOff>
      <xdr:row>83</xdr:row>
      <xdr:rowOff>170362</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4592300" y="1433376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142421</xdr:rowOff>
    </xdr:from>
    <xdr:to>
      <xdr:col>72</xdr:col>
      <xdr:colOff>38100</xdr:colOff>
      <xdr:row>83</xdr:row>
      <xdr:rowOff>72571</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3652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21771</xdr:rowOff>
    </xdr:from>
    <xdr:to>
      <xdr:col>76</xdr:col>
      <xdr:colOff>114300</xdr:colOff>
      <xdr:row>83</xdr:row>
      <xdr:rowOff>103414</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3703300" y="1425212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117929</xdr:rowOff>
    </xdr:from>
    <xdr:to>
      <xdr:col>67</xdr:col>
      <xdr:colOff>101600</xdr:colOff>
      <xdr:row>83</xdr:row>
      <xdr:rowOff>48079</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2763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168729</xdr:rowOff>
    </xdr:from>
    <xdr:to>
      <xdr:col>71</xdr:col>
      <xdr:colOff>177800</xdr:colOff>
      <xdr:row>83</xdr:row>
      <xdr:rowOff>21771</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2814300" y="1422762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571" name="n_1aveValue【消防施設】&#10;有形固定資産減価償却率">
          <a:extLst>
            <a:ext uri="{FF2B5EF4-FFF2-40B4-BE49-F238E27FC236}">
              <a16:creationId xmlns:a16="http://schemas.microsoft.com/office/drawing/2014/main" id="{00000000-0008-0000-0200-00003B020000}"/>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72" name="n_2aveValue【消防施設】&#10;有形固定資産減価償却率">
          <a:extLst>
            <a:ext uri="{FF2B5EF4-FFF2-40B4-BE49-F238E27FC236}">
              <a16:creationId xmlns:a16="http://schemas.microsoft.com/office/drawing/2014/main" id="{00000000-0008-0000-0200-00003C02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573" name="n_3aveValue【消防施設】&#10;有形固定資産減価償却率">
          <a:extLst>
            <a:ext uri="{FF2B5EF4-FFF2-40B4-BE49-F238E27FC236}">
              <a16:creationId xmlns:a16="http://schemas.microsoft.com/office/drawing/2014/main" id="{00000000-0008-0000-0200-00003D020000}"/>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574" name="n_4aveValue【消防施設】&#10;有形固定資産減価償却率">
          <a:extLst>
            <a:ext uri="{FF2B5EF4-FFF2-40B4-BE49-F238E27FC236}">
              <a16:creationId xmlns:a16="http://schemas.microsoft.com/office/drawing/2014/main" id="{00000000-0008-0000-0200-00003E020000}"/>
            </a:ext>
          </a:extLst>
        </xdr:cNvPr>
        <xdr:cNvSpPr txBox="1"/>
      </xdr:nvSpPr>
      <xdr:spPr>
        <a:xfrm>
          <a:off x="12611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40839</xdr:rowOff>
    </xdr:from>
    <xdr:ext cx="405111" cy="259045"/>
    <xdr:sp macro="" textlink="">
      <xdr:nvSpPr>
        <xdr:cNvPr id="575" name="n_1mainValue【消防施設】&#10;有形固定資産減価償却率">
          <a:extLst>
            <a:ext uri="{FF2B5EF4-FFF2-40B4-BE49-F238E27FC236}">
              <a16:creationId xmlns:a16="http://schemas.microsoft.com/office/drawing/2014/main" id="{00000000-0008-0000-0200-00003F020000}"/>
            </a:ext>
          </a:extLst>
        </xdr:cNvPr>
        <xdr:cNvSpPr txBox="1"/>
      </xdr:nvSpPr>
      <xdr:spPr>
        <a:xfrm>
          <a:off x="15266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145341</xdr:rowOff>
    </xdr:from>
    <xdr:ext cx="405111" cy="259045"/>
    <xdr:sp macro="" textlink="">
      <xdr:nvSpPr>
        <xdr:cNvPr id="576" name="n_2mainValue【消防施設】&#10;有形固定資産減価償却率">
          <a:extLst>
            <a:ext uri="{FF2B5EF4-FFF2-40B4-BE49-F238E27FC236}">
              <a16:creationId xmlns:a16="http://schemas.microsoft.com/office/drawing/2014/main" id="{00000000-0008-0000-0200-000040020000}"/>
            </a:ext>
          </a:extLst>
        </xdr:cNvPr>
        <xdr:cNvSpPr txBox="1"/>
      </xdr:nvSpPr>
      <xdr:spPr>
        <a:xfrm>
          <a:off x="14389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577" name="n_3mainValue【消防施設】&#10;有形固定資産減価償却率">
          <a:extLst>
            <a:ext uri="{FF2B5EF4-FFF2-40B4-BE49-F238E27FC236}">
              <a16:creationId xmlns:a16="http://schemas.microsoft.com/office/drawing/2014/main" id="{00000000-0008-0000-0200-000041020000}"/>
            </a:ext>
          </a:extLst>
        </xdr:cNvPr>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64606</xdr:rowOff>
    </xdr:from>
    <xdr:ext cx="405111" cy="259045"/>
    <xdr:sp macro="" textlink="">
      <xdr:nvSpPr>
        <xdr:cNvPr id="578" name="n_4mainValue【消防施設】&#10;有形固定資産減価償却率">
          <a:extLst>
            <a:ext uri="{FF2B5EF4-FFF2-40B4-BE49-F238E27FC236}">
              <a16:creationId xmlns:a16="http://schemas.microsoft.com/office/drawing/2014/main" id="{00000000-0008-0000-0200-000042020000}"/>
            </a:ext>
          </a:extLst>
        </xdr:cNvPr>
        <xdr:cNvSpPr txBox="1"/>
      </xdr:nvSpPr>
      <xdr:spPr>
        <a:xfrm>
          <a:off x="12611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00000000-0008-0000-0200-00005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3" name="【消防施設】&#10;一人当たり面積最小値テキスト">
          <a:extLst>
            <a:ext uri="{FF2B5EF4-FFF2-40B4-BE49-F238E27FC236}">
              <a16:creationId xmlns:a16="http://schemas.microsoft.com/office/drawing/2014/main" id="{00000000-0008-0000-0200-00005B02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05" name="【消防施設】&#10;一人当たり面積最大値テキスト">
          <a:extLst>
            <a:ext uri="{FF2B5EF4-FFF2-40B4-BE49-F238E27FC236}">
              <a16:creationId xmlns:a16="http://schemas.microsoft.com/office/drawing/2014/main" id="{00000000-0008-0000-0200-00005D02000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607" name="【消防施設】&#10;一人当たり面積平均値テキスト">
          <a:extLst>
            <a:ext uri="{FF2B5EF4-FFF2-40B4-BE49-F238E27FC236}">
              <a16:creationId xmlns:a16="http://schemas.microsoft.com/office/drawing/2014/main" id="{00000000-0008-0000-0200-00005F020000}"/>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148844</xdr:rowOff>
    </xdr:from>
    <xdr:to>
      <xdr:col>116</xdr:col>
      <xdr:colOff>114300</xdr:colOff>
      <xdr:row>84</xdr:row>
      <xdr:rowOff>78994</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22110700" y="143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271</xdr:rowOff>
    </xdr:from>
    <xdr:ext cx="469744" cy="259045"/>
    <xdr:sp macro="" textlink="">
      <xdr:nvSpPr>
        <xdr:cNvPr id="619" name="【消防施設】&#10;一人当たり面積該当値テキスト">
          <a:extLst>
            <a:ext uri="{FF2B5EF4-FFF2-40B4-BE49-F238E27FC236}">
              <a16:creationId xmlns:a16="http://schemas.microsoft.com/office/drawing/2014/main" id="{00000000-0008-0000-0200-00006B020000}"/>
            </a:ext>
          </a:extLst>
        </xdr:cNvPr>
        <xdr:cNvSpPr txBox="1"/>
      </xdr:nvSpPr>
      <xdr:spPr>
        <a:xfrm>
          <a:off x="22199600"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156463</xdr:rowOff>
    </xdr:from>
    <xdr:to>
      <xdr:col>112</xdr:col>
      <xdr:colOff>38100</xdr:colOff>
      <xdr:row>84</xdr:row>
      <xdr:rowOff>86613</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21272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28194</xdr:rowOff>
    </xdr:from>
    <xdr:to>
      <xdr:col>116</xdr:col>
      <xdr:colOff>63500</xdr:colOff>
      <xdr:row>84</xdr:row>
      <xdr:rowOff>35813</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21323300" y="14429994"/>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61976</xdr:rowOff>
    </xdr:from>
    <xdr:to>
      <xdr:col>107</xdr:col>
      <xdr:colOff>101600</xdr:colOff>
      <xdr:row>84</xdr:row>
      <xdr:rowOff>163576</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20383500" y="1446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35813</xdr:rowOff>
    </xdr:from>
    <xdr:to>
      <xdr:col>111</xdr:col>
      <xdr:colOff>177800</xdr:colOff>
      <xdr:row>84</xdr:row>
      <xdr:rowOff>112776</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20434300" y="14437613"/>
          <a:ext cx="889000" cy="7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79502</xdr:rowOff>
    </xdr:from>
    <xdr:to>
      <xdr:col>102</xdr:col>
      <xdr:colOff>165100</xdr:colOff>
      <xdr:row>85</xdr:row>
      <xdr:rowOff>9652</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19494500" y="144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112776</xdr:rowOff>
    </xdr:from>
    <xdr:to>
      <xdr:col>107</xdr:col>
      <xdr:colOff>50800</xdr:colOff>
      <xdr:row>84</xdr:row>
      <xdr:rowOff>130302</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flipV="1">
          <a:off x="19545300" y="1451457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130302</xdr:rowOff>
    </xdr:from>
    <xdr:to>
      <xdr:col>102</xdr:col>
      <xdr:colOff>114300</xdr:colOff>
      <xdr:row>84</xdr:row>
      <xdr:rowOff>134113</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18656300" y="14532102"/>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628" name="n_1aveValue【消防施設】&#10;一人当たり面積">
          <a:extLst>
            <a:ext uri="{FF2B5EF4-FFF2-40B4-BE49-F238E27FC236}">
              <a16:creationId xmlns:a16="http://schemas.microsoft.com/office/drawing/2014/main" id="{00000000-0008-0000-0200-000074020000}"/>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629" name="n_2aveValue【消防施設】&#10;一人当たり面積">
          <a:extLst>
            <a:ext uri="{FF2B5EF4-FFF2-40B4-BE49-F238E27FC236}">
              <a16:creationId xmlns:a16="http://schemas.microsoft.com/office/drawing/2014/main" id="{00000000-0008-0000-0200-000075020000}"/>
            </a:ext>
          </a:extLst>
        </xdr:cNvPr>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630" name="n_3aveValue【消防施設】&#10;一人当たり面積">
          <a:extLst>
            <a:ext uri="{FF2B5EF4-FFF2-40B4-BE49-F238E27FC236}">
              <a16:creationId xmlns:a16="http://schemas.microsoft.com/office/drawing/2014/main" id="{00000000-0008-0000-0200-000076020000}"/>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631" name="n_4aveValue【消防施設】&#10;一人当たり面積">
          <a:extLst>
            <a:ext uri="{FF2B5EF4-FFF2-40B4-BE49-F238E27FC236}">
              <a16:creationId xmlns:a16="http://schemas.microsoft.com/office/drawing/2014/main" id="{00000000-0008-0000-0200-000077020000}"/>
            </a:ext>
          </a:extLst>
        </xdr:cNvPr>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103140</xdr:rowOff>
    </xdr:from>
    <xdr:ext cx="469744" cy="259045"/>
    <xdr:sp macro="" textlink="">
      <xdr:nvSpPr>
        <xdr:cNvPr id="632" name="n_1mainValue【消防施設】&#10;一人当たり面積">
          <a:extLst>
            <a:ext uri="{FF2B5EF4-FFF2-40B4-BE49-F238E27FC236}">
              <a16:creationId xmlns:a16="http://schemas.microsoft.com/office/drawing/2014/main" id="{00000000-0008-0000-0200-000078020000}"/>
            </a:ext>
          </a:extLst>
        </xdr:cNvPr>
        <xdr:cNvSpPr txBox="1"/>
      </xdr:nvSpPr>
      <xdr:spPr>
        <a:xfrm>
          <a:off x="21075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8653</xdr:rowOff>
    </xdr:from>
    <xdr:ext cx="469744" cy="259045"/>
    <xdr:sp macro="" textlink="">
      <xdr:nvSpPr>
        <xdr:cNvPr id="633" name="n_2mainValue【消防施設】&#10;一人当たり面積">
          <a:extLst>
            <a:ext uri="{FF2B5EF4-FFF2-40B4-BE49-F238E27FC236}">
              <a16:creationId xmlns:a16="http://schemas.microsoft.com/office/drawing/2014/main" id="{00000000-0008-0000-0200-000079020000}"/>
            </a:ext>
          </a:extLst>
        </xdr:cNvPr>
        <xdr:cNvSpPr txBox="1"/>
      </xdr:nvSpPr>
      <xdr:spPr>
        <a:xfrm>
          <a:off x="20199427" y="1423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26179</xdr:rowOff>
    </xdr:from>
    <xdr:ext cx="469744" cy="259045"/>
    <xdr:sp macro="" textlink="">
      <xdr:nvSpPr>
        <xdr:cNvPr id="634" name="n_3mainValue【消防施設】&#10;一人当たり面積">
          <a:extLst>
            <a:ext uri="{FF2B5EF4-FFF2-40B4-BE49-F238E27FC236}">
              <a16:creationId xmlns:a16="http://schemas.microsoft.com/office/drawing/2014/main" id="{00000000-0008-0000-0200-00007A020000}"/>
            </a:ext>
          </a:extLst>
        </xdr:cNvPr>
        <xdr:cNvSpPr txBox="1"/>
      </xdr:nvSpPr>
      <xdr:spPr>
        <a:xfrm>
          <a:off x="19310427" y="1425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29990</xdr:rowOff>
    </xdr:from>
    <xdr:ext cx="469744" cy="259045"/>
    <xdr:sp macro="" textlink="">
      <xdr:nvSpPr>
        <xdr:cNvPr id="635" name="n_4mainValue【消防施設】&#10;一人当たり面積">
          <a:extLst>
            <a:ext uri="{FF2B5EF4-FFF2-40B4-BE49-F238E27FC236}">
              <a16:creationId xmlns:a16="http://schemas.microsoft.com/office/drawing/2014/main" id="{00000000-0008-0000-0200-00007B020000}"/>
            </a:ext>
          </a:extLst>
        </xdr:cNvPr>
        <xdr:cNvSpPr txBox="1"/>
      </xdr:nvSpPr>
      <xdr:spPr>
        <a:xfrm>
          <a:off x="18421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00000000-0008-0000-0200-00009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0" name="【庁舎】&#10;有形固定資産減価償却率最小値テキスト">
          <a:extLst>
            <a:ext uri="{FF2B5EF4-FFF2-40B4-BE49-F238E27FC236}">
              <a16:creationId xmlns:a16="http://schemas.microsoft.com/office/drawing/2014/main" id="{00000000-0008-0000-0200-000094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2" name="【庁舎】&#10;有形固定資産減価償却率最大値テキスト">
          <a:extLst>
            <a:ext uri="{FF2B5EF4-FFF2-40B4-BE49-F238E27FC236}">
              <a16:creationId xmlns:a16="http://schemas.microsoft.com/office/drawing/2014/main" id="{00000000-0008-0000-0200-000096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4" name="【庁舎】&#10;有形固定資産減価償却率平均値テキスト">
          <a:extLst>
            <a:ext uri="{FF2B5EF4-FFF2-40B4-BE49-F238E27FC236}">
              <a16:creationId xmlns:a16="http://schemas.microsoft.com/office/drawing/2014/main" id="{00000000-0008-0000-0200-0000980200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69" name="フローチャート: 判断 668">
          <a:extLst>
            <a:ext uri="{FF2B5EF4-FFF2-40B4-BE49-F238E27FC236}">
              <a16:creationId xmlns:a16="http://schemas.microsoft.com/office/drawing/2014/main" id="{00000000-0008-0000-0200-00009D020000}"/>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676" name="【庁舎】&#10;有形固定資産減価償却率該当値テキスト">
          <a:extLst>
            <a:ext uri="{FF2B5EF4-FFF2-40B4-BE49-F238E27FC236}">
              <a16:creationId xmlns:a16="http://schemas.microsoft.com/office/drawing/2014/main" id="{00000000-0008-0000-0200-0000A4020000}"/>
            </a:ext>
          </a:extLst>
        </xdr:cNvPr>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27939</xdr:rowOff>
    </xdr:from>
    <xdr:to>
      <xdr:col>81</xdr:col>
      <xdr:colOff>101600</xdr:colOff>
      <xdr:row>106</xdr:row>
      <xdr:rowOff>129539</xdr:rowOff>
    </xdr:to>
    <xdr:sp macro="" textlink="">
      <xdr:nvSpPr>
        <xdr:cNvPr id="677" name="楕円 676">
          <a:extLst>
            <a:ext uri="{FF2B5EF4-FFF2-40B4-BE49-F238E27FC236}">
              <a16:creationId xmlns:a16="http://schemas.microsoft.com/office/drawing/2014/main" id="{00000000-0008-0000-0200-0000A5020000}"/>
            </a:ext>
          </a:extLst>
        </xdr:cNvPr>
        <xdr:cNvSpPr/>
      </xdr:nvSpPr>
      <xdr:spPr>
        <a:xfrm>
          <a:off x="15430500" y="182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78739</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15481300" y="182499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78739</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4592300" y="18192750"/>
          <a:ext cx="889000" cy="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69850</xdr:rowOff>
    </xdr:from>
    <xdr:to>
      <xdr:col>72</xdr:col>
      <xdr:colOff>38100</xdr:colOff>
      <xdr:row>105</xdr:row>
      <xdr:rowOff>0</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13652500" y="179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120650</xdr:rowOff>
    </xdr:from>
    <xdr:to>
      <xdr:col>76</xdr:col>
      <xdr:colOff>114300</xdr:colOff>
      <xdr:row>106</xdr:row>
      <xdr:rowOff>19050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3703300" y="179514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1270</xdr:rowOff>
    </xdr:from>
    <xdr:to>
      <xdr:col>67</xdr:col>
      <xdr:colOff>101600</xdr:colOff>
      <xdr:row>106</xdr:row>
      <xdr:rowOff>102870</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2763500" y="1817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120650</xdr:rowOff>
    </xdr:from>
    <xdr:to>
      <xdr:col>71</xdr:col>
      <xdr:colOff>177800</xdr:colOff>
      <xdr:row>106</xdr:row>
      <xdr:rowOff>52070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12814300" y="1795145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85" name="n_1aveValue【庁舎】&#10;有形固定資産減価償却率">
          <a:extLst>
            <a:ext uri="{FF2B5EF4-FFF2-40B4-BE49-F238E27FC236}">
              <a16:creationId xmlns:a16="http://schemas.microsoft.com/office/drawing/2014/main" id="{00000000-0008-0000-0200-0000AD020000}"/>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86" name="n_2aveValue【庁舎】&#10;有形固定資産減価償却率">
          <a:extLst>
            <a:ext uri="{FF2B5EF4-FFF2-40B4-BE49-F238E27FC236}">
              <a16:creationId xmlns:a16="http://schemas.microsoft.com/office/drawing/2014/main" id="{00000000-0008-0000-0200-0000AE020000}"/>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87" name="n_3aveValue【庁舎】&#10;有形固定資産減価償却率">
          <a:extLst>
            <a:ext uri="{FF2B5EF4-FFF2-40B4-BE49-F238E27FC236}">
              <a16:creationId xmlns:a16="http://schemas.microsoft.com/office/drawing/2014/main" id="{00000000-0008-0000-0200-0000AF020000}"/>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88" name="n_4aveValue【庁舎】&#10;有形固定資産減価償却率">
          <a:extLst>
            <a:ext uri="{FF2B5EF4-FFF2-40B4-BE49-F238E27FC236}">
              <a16:creationId xmlns:a16="http://schemas.microsoft.com/office/drawing/2014/main" id="{00000000-0008-0000-0200-0000B0020000}"/>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120666</xdr:rowOff>
    </xdr:from>
    <xdr:ext cx="405111" cy="259045"/>
    <xdr:sp macro="" textlink="">
      <xdr:nvSpPr>
        <xdr:cNvPr id="689" name="n_1mainValue【庁舎】&#10;有形固定資産減価償却率">
          <a:extLst>
            <a:ext uri="{FF2B5EF4-FFF2-40B4-BE49-F238E27FC236}">
              <a16:creationId xmlns:a16="http://schemas.microsoft.com/office/drawing/2014/main" id="{00000000-0008-0000-0200-0000B1020000}"/>
            </a:ext>
          </a:extLst>
        </xdr:cNvPr>
        <xdr:cNvSpPr txBox="1"/>
      </xdr:nvSpPr>
      <xdr:spPr>
        <a:xfrm>
          <a:off x="15266044" y="1829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690" name="n_2mainValue【庁舎】&#10;有形固定資産減価償却率">
          <a:extLst>
            <a:ext uri="{FF2B5EF4-FFF2-40B4-BE49-F238E27FC236}">
              <a16:creationId xmlns:a16="http://schemas.microsoft.com/office/drawing/2014/main" id="{00000000-0008-0000-0200-0000B2020000}"/>
            </a:ext>
          </a:extLst>
        </xdr:cNvPr>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162577</xdr:rowOff>
    </xdr:from>
    <xdr:ext cx="405111" cy="259045"/>
    <xdr:sp macro="" textlink="">
      <xdr:nvSpPr>
        <xdr:cNvPr id="691" name="n_3mainValue【庁舎】&#10;有形固定資産減価償却率">
          <a:extLst>
            <a:ext uri="{FF2B5EF4-FFF2-40B4-BE49-F238E27FC236}">
              <a16:creationId xmlns:a16="http://schemas.microsoft.com/office/drawing/2014/main" id="{00000000-0008-0000-0200-0000B3020000}"/>
            </a:ext>
          </a:extLst>
        </xdr:cNvPr>
        <xdr:cNvSpPr txBox="1"/>
      </xdr:nvSpPr>
      <xdr:spPr>
        <a:xfrm>
          <a:off x="135007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93997</xdr:rowOff>
    </xdr:from>
    <xdr:ext cx="405111" cy="259045"/>
    <xdr:sp macro="" textlink="">
      <xdr:nvSpPr>
        <xdr:cNvPr id="692" name="n_4mainValue【庁舎】&#10;有形固定資産減価償却率">
          <a:extLst>
            <a:ext uri="{FF2B5EF4-FFF2-40B4-BE49-F238E27FC236}">
              <a16:creationId xmlns:a16="http://schemas.microsoft.com/office/drawing/2014/main" id="{00000000-0008-0000-0200-0000B4020000}"/>
            </a:ext>
          </a:extLst>
        </xdr:cNvPr>
        <xdr:cNvSpPr txBox="1"/>
      </xdr:nvSpPr>
      <xdr:spPr>
        <a:xfrm>
          <a:off x="12611744" y="182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00000000-0008-0000-0200-0000C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105</xdr:row>
      <xdr:rowOff>30290</xdr:rowOff>
    </xdr:from>
    <xdr:to>
      <xdr:col>116</xdr:col>
      <xdr:colOff>62864</xdr:colOff>
      <xdr:row>108</xdr:row>
      <xdr:rowOff>94298</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flipV="1">
          <a:off x="22160864" y="18032540"/>
          <a:ext cx="0" cy="578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98125</xdr:rowOff>
    </xdr:from>
    <xdr:ext cx="469744" cy="259045"/>
    <xdr:sp macro="" textlink="">
      <xdr:nvSpPr>
        <xdr:cNvPr id="717" name="【庁舎】&#10;一人当たり面積最小値テキスト">
          <a:extLst>
            <a:ext uri="{FF2B5EF4-FFF2-40B4-BE49-F238E27FC236}">
              <a16:creationId xmlns:a16="http://schemas.microsoft.com/office/drawing/2014/main" id="{00000000-0008-0000-0200-0000CD020000}"/>
            </a:ext>
          </a:extLst>
        </xdr:cNvPr>
        <xdr:cNvSpPr txBox="1"/>
      </xdr:nvSpPr>
      <xdr:spPr>
        <a:xfrm>
          <a:off x="22199600" y="1861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94298</xdr:rowOff>
    </xdr:from>
    <xdr:to>
      <xdr:col>116</xdr:col>
      <xdr:colOff>152400</xdr:colOff>
      <xdr:row>108</xdr:row>
      <xdr:rowOff>94298</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22072600" y="1861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148417</xdr:rowOff>
    </xdr:from>
    <xdr:ext cx="469744" cy="259045"/>
    <xdr:sp macro="" textlink="">
      <xdr:nvSpPr>
        <xdr:cNvPr id="719" name="【庁舎】&#10;一人当たり面積最大値テキスト">
          <a:extLst>
            <a:ext uri="{FF2B5EF4-FFF2-40B4-BE49-F238E27FC236}">
              <a16:creationId xmlns:a16="http://schemas.microsoft.com/office/drawing/2014/main" id="{00000000-0008-0000-0200-0000CF020000}"/>
            </a:ext>
          </a:extLst>
        </xdr:cNvPr>
        <xdr:cNvSpPr txBox="1"/>
      </xdr:nvSpPr>
      <xdr:spPr>
        <a:xfrm>
          <a:off x="22199600" y="1780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105</xdr:row>
      <xdr:rowOff>30290</xdr:rowOff>
    </xdr:from>
    <xdr:to>
      <xdr:col>116</xdr:col>
      <xdr:colOff>152400</xdr:colOff>
      <xdr:row>105</xdr:row>
      <xdr:rowOff>30290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22072600" y="18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78122</xdr:rowOff>
    </xdr:from>
    <xdr:ext cx="469744" cy="259045"/>
    <xdr:sp macro="" textlink="">
      <xdr:nvSpPr>
        <xdr:cNvPr id="721" name="【庁舎】&#10;一人当たり面積平均値テキスト">
          <a:extLst>
            <a:ext uri="{FF2B5EF4-FFF2-40B4-BE49-F238E27FC236}">
              <a16:creationId xmlns:a16="http://schemas.microsoft.com/office/drawing/2014/main" id="{00000000-0008-0000-0200-0000D1020000}"/>
            </a:ext>
          </a:extLst>
        </xdr:cNvPr>
        <xdr:cNvSpPr txBox="1"/>
      </xdr:nvSpPr>
      <xdr:spPr>
        <a:xfrm>
          <a:off x="22199600" y="18423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99695</xdr:rowOff>
    </xdr:from>
    <xdr:to>
      <xdr:col>116</xdr:col>
      <xdr:colOff>114300</xdr:colOff>
      <xdr:row>108</xdr:row>
      <xdr:rowOff>29845</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22110700" y="1844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105220</xdr:rowOff>
    </xdr:from>
    <xdr:to>
      <xdr:col>112</xdr:col>
      <xdr:colOff>38100</xdr:colOff>
      <xdr:row>108</xdr:row>
      <xdr:rowOff>35370</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21272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107314</xdr:rowOff>
    </xdr:from>
    <xdr:to>
      <xdr:col>107</xdr:col>
      <xdr:colOff>101600</xdr:colOff>
      <xdr:row>108</xdr:row>
      <xdr:rowOff>37464</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20383500" y="184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104457</xdr:rowOff>
    </xdr:from>
    <xdr:to>
      <xdr:col>102</xdr:col>
      <xdr:colOff>165100</xdr:colOff>
      <xdr:row>108</xdr:row>
      <xdr:rowOff>34607</xdr:rowOff>
    </xdr:to>
    <xdr:sp macro="" textlink="">
      <xdr:nvSpPr>
        <xdr:cNvPr id="725" name="フローチャート: 判断 724">
          <a:extLst>
            <a:ext uri="{FF2B5EF4-FFF2-40B4-BE49-F238E27FC236}">
              <a16:creationId xmlns:a16="http://schemas.microsoft.com/office/drawing/2014/main" id="{00000000-0008-0000-0200-0000D5020000}"/>
            </a:ext>
          </a:extLst>
        </xdr:cNvPr>
        <xdr:cNvSpPr/>
      </xdr:nvSpPr>
      <xdr:spPr>
        <a:xfrm>
          <a:off x="19494500" y="1844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115888</xdr:rowOff>
    </xdr:from>
    <xdr:to>
      <xdr:col>98</xdr:col>
      <xdr:colOff>38100</xdr:colOff>
      <xdr:row>108</xdr:row>
      <xdr:rowOff>46038</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18605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8446</xdr:rowOff>
    </xdr:from>
    <xdr:to>
      <xdr:col>116</xdr:col>
      <xdr:colOff>114300</xdr:colOff>
      <xdr:row>106</xdr:row>
      <xdr:rowOff>110046</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22110700" y="1818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31323</xdr:rowOff>
    </xdr:from>
    <xdr:ext cx="469744" cy="259045"/>
    <xdr:sp macro="" textlink="">
      <xdr:nvSpPr>
        <xdr:cNvPr id="733" name="【庁舎】&#10;一人当たり面積該当値テキスト">
          <a:extLst>
            <a:ext uri="{FF2B5EF4-FFF2-40B4-BE49-F238E27FC236}">
              <a16:creationId xmlns:a16="http://schemas.microsoft.com/office/drawing/2014/main" id="{00000000-0008-0000-0200-0000DD020000}"/>
            </a:ext>
          </a:extLst>
        </xdr:cNvPr>
        <xdr:cNvSpPr txBox="1"/>
      </xdr:nvSpPr>
      <xdr:spPr>
        <a:xfrm>
          <a:off x="22199600" y="1803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2160</xdr:rowOff>
    </xdr:from>
    <xdr:to>
      <xdr:col>112</xdr:col>
      <xdr:colOff>38100</xdr:colOff>
      <xdr:row>107</xdr:row>
      <xdr:rowOff>103760</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21272500" y="183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59246</xdr:rowOff>
    </xdr:from>
    <xdr:to>
      <xdr:col>116</xdr:col>
      <xdr:colOff>63500</xdr:colOff>
      <xdr:row>107</xdr:row>
      <xdr:rowOff>52960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flipV="1">
          <a:off x="21323300" y="18232946"/>
          <a:ext cx="838200" cy="16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9017</xdr:rowOff>
    </xdr:from>
    <xdr:to>
      <xdr:col>107</xdr:col>
      <xdr:colOff>101600</xdr:colOff>
      <xdr:row>107</xdr:row>
      <xdr:rowOff>110617</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20383500" y="183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52960</xdr:rowOff>
    </xdr:from>
    <xdr:to>
      <xdr:col>111</xdr:col>
      <xdr:colOff>177800</xdr:colOff>
      <xdr:row>107</xdr:row>
      <xdr:rowOff>59817</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20434300" y="1839811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64263</xdr:rowOff>
    </xdr:from>
    <xdr:to>
      <xdr:col>102</xdr:col>
      <xdr:colOff>165100</xdr:colOff>
      <xdr:row>105</xdr:row>
      <xdr:rowOff>165863</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19494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115063</xdr:rowOff>
    </xdr:from>
    <xdr:to>
      <xdr:col>107</xdr:col>
      <xdr:colOff>50800</xdr:colOff>
      <xdr:row>107</xdr:row>
      <xdr:rowOff>59817</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9545300" y="18117313"/>
          <a:ext cx="889000" cy="28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58356</xdr:rowOff>
    </xdr:from>
    <xdr:to>
      <xdr:col>98</xdr:col>
      <xdr:colOff>38100</xdr:colOff>
      <xdr:row>100</xdr:row>
      <xdr:rowOff>159956</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18605500" y="1720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109156</xdr:rowOff>
    </xdr:from>
    <xdr:to>
      <xdr:col>102</xdr:col>
      <xdr:colOff>114300</xdr:colOff>
      <xdr:row>105</xdr:row>
      <xdr:rowOff>115063</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8656300" y="17254156"/>
          <a:ext cx="889000" cy="86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26497</xdr:rowOff>
    </xdr:from>
    <xdr:ext cx="469744" cy="259045"/>
    <xdr:sp macro="" textlink="">
      <xdr:nvSpPr>
        <xdr:cNvPr id="742" name="n_1aveValue【庁舎】&#10;一人当たり面積">
          <a:extLst>
            <a:ext uri="{FF2B5EF4-FFF2-40B4-BE49-F238E27FC236}">
              <a16:creationId xmlns:a16="http://schemas.microsoft.com/office/drawing/2014/main" id="{00000000-0008-0000-0200-0000E6020000}"/>
            </a:ext>
          </a:extLst>
        </xdr:cNvPr>
        <xdr:cNvSpPr txBox="1"/>
      </xdr:nvSpPr>
      <xdr:spPr>
        <a:xfrm>
          <a:off x="21075727" y="1854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28591</xdr:rowOff>
    </xdr:from>
    <xdr:ext cx="469744" cy="259045"/>
    <xdr:sp macro="" textlink="">
      <xdr:nvSpPr>
        <xdr:cNvPr id="743" name="n_2aveValue【庁舎】&#10;一人当たり面積">
          <a:extLst>
            <a:ext uri="{FF2B5EF4-FFF2-40B4-BE49-F238E27FC236}">
              <a16:creationId xmlns:a16="http://schemas.microsoft.com/office/drawing/2014/main" id="{00000000-0008-0000-0200-0000E7020000}"/>
            </a:ext>
          </a:extLst>
        </xdr:cNvPr>
        <xdr:cNvSpPr txBox="1"/>
      </xdr:nvSpPr>
      <xdr:spPr>
        <a:xfrm>
          <a:off x="201994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25734</xdr:rowOff>
    </xdr:from>
    <xdr:ext cx="469744" cy="259045"/>
    <xdr:sp macro="" textlink="">
      <xdr:nvSpPr>
        <xdr:cNvPr id="744" name="n_3aveValue【庁舎】&#10;一人当たり面積">
          <a:extLst>
            <a:ext uri="{FF2B5EF4-FFF2-40B4-BE49-F238E27FC236}">
              <a16:creationId xmlns:a16="http://schemas.microsoft.com/office/drawing/2014/main" id="{00000000-0008-0000-0200-0000E8020000}"/>
            </a:ext>
          </a:extLst>
        </xdr:cNvPr>
        <xdr:cNvSpPr txBox="1"/>
      </xdr:nvSpPr>
      <xdr:spPr>
        <a:xfrm>
          <a:off x="19310427" y="1854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37165</xdr:rowOff>
    </xdr:from>
    <xdr:ext cx="469744" cy="259045"/>
    <xdr:sp macro="" textlink="">
      <xdr:nvSpPr>
        <xdr:cNvPr id="745" name="n_4aveValue【庁舎】&#10;一人当たり面積">
          <a:extLst>
            <a:ext uri="{FF2B5EF4-FFF2-40B4-BE49-F238E27FC236}">
              <a16:creationId xmlns:a16="http://schemas.microsoft.com/office/drawing/2014/main" id="{00000000-0008-0000-0200-0000E9020000}"/>
            </a:ext>
          </a:extLst>
        </xdr:cNvPr>
        <xdr:cNvSpPr txBox="1"/>
      </xdr:nvSpPr>
      <xdr:spPr>
        <a:xfrm>
          <a:off x="18421427" y="185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120287</xdr:rowOff>
    </xdr:from>
    <xdr:ext cx="469744" cy="259045"/>
    <xdr:sp macro="" textlink="">
      <xdr:nvSpPr>
        <xdr:cNvPr id="746" name="n_1mainValue【庁舎】&#10;一人当たり面積">
          <a:extLst>
            <a:ext uri="{FF2B5EF4-FFF2-40B4-BE49-F238E27FC236}">
              <a16:creationId xmlns:a16="http://schemas.microsoft.com/office/drawing/2014/main" id="{00000000-0008-0000-0200-0000EA020000}"/>
            </a:ext>
          </a:extLst>
        </xdr:cNvPr>
        <xdr:cNvSpPr txBox="1"/>
      </xdr:nvSpPr>
      <xdr:spPr>
        <a:xfrm>
          <a:off x="21075727" y="181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747" name="n_2mainValue【庁舎】&#10;一人当たり面積">
          <a:extLst>
            <a:ext uri="{FF2B5EF4-FFF2-40B4-BE49-F238E27FC236}">
              <a16:creationId xmlns:a16="http://schemas.microsoft.com/office/drawing/2014/main" id="{00000000-0008-0000-0200-0000EB020000}"/>
            </a:ext>
          </a:extLst>
        </xdr:cNvPr>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10940</xdr:rowOff>
    </xdr:from>
    <xdr:ext cx="469744" cy="259045"/>
    <xdr:sp macro="" textlink="">
      <xdr:nvSpPr>
        <xdr:cNvPr id="748" name="n_3mainValue【庁舎】&#10;一人当たり面積">
          <a:extLst>
            <a:ext uri="{FF2B5EF4-FFF2-40B4-BE49-F238E27FC236}">
              <a16:creationId xmlns:a16="http://schemas.microsoft.com/office/drawing/2014/main" id="{00000000-0008-0000-0200-0000EC020000}"/>
            </a:ext>
          </a:extLst>
        </xdr:cNvPr>
        <xdr:cNvSpPr txBox="1"/>
      </xdr:nvSpPr>
      <xdr:spPr>
        <a:xfrm>
          <a:off x="19310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5033</xdr:rowOff>
    </xdr:from>
    <xdr:ext cx="469744" cy="259045"/>
    <xdr:sp macro="" textlink="">
      <xdr:nvSpPr>
        <xdr:cNvPr id="749" name="n_4mainValue【庁舎】&#10;一人当たり面積">
          <a:extLst>
            <a:ext uri="{FF2B5EF4-FFF2-40B4-BE49-F238E27FC236}">
              <a16:creationId xmlns:a16="http://schemas.microsoft.com/office/drawing/2014/main" id="{00000000-0008-0000-0200-0000ED020000}"/>
            </a:ext>
          </a:extLst>
        </xdr:cNvPr>
        <xdr:cNvSpPr txBox="1"/>
      </xdr:nvSpPr>
      <xdr:spPr>
        <a:xfrm>
          <a:off x="18421427" y="1697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tx1"/>
              </a:solidFill>
              <a:latin typeface="ＭＳ Ｐゴシック" panose="020B0600070205080204" pitchFamily="50" charset="-128"/>
              <a:ea typeface="ＭＳ Ｐゴシック" panose="020B0600070205080204" pitchFamily="50" charset="-128"/>
            </a:rPr>
            <a:t>R1</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年度では、体育館・プール及び一般廃棄物処理施設の有形固定資産減価償却率は類似団体より下回っているものの、消防施設の有形固定資産減価償却率では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7.7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ポイント、庁舎の有形固定資産減価償却率では</a:t>
          </a:r>
          <a:r>
            <a:rPr kumimoji="1" lang="en-US" altLang="ja-JP" sz="1300">
              <a:solidFill>
                <a:schemeClr val="tx1"/>
              </a:solidFill>
              <a:latin typeface="ＭＳ Ｐゴシック" panose="020B0600070205080204" pitchFamily="50" charset="-128"/>
              <a:ea typeface="ＭＳ Ｐゴシック" panose="020B0600070205080204" pitchFamily="50" charset="-128"/>
            </a:rPr>
            <a:t>27.5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ポイント、類似団体平均を上回っている。庁舎は、建設から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45</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年以上が経過しており、その他の施設についについても老朽化が進んでいることから、今後個別施設計画に基づき施設の改修などの老朽化対策に取り組んでいくことにしている。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
1,336
263.09
2,835,162
2,656,797
87,221
1,468,250
2,059,421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類似団体の０．１８を上回る０．３３となっている。地方税収入に当たるダム所在市町村交付金３１</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百万円が交付されることで収入額が類似団体を上回る要因となっている。ダム所在市町村交付金も減価償却により年々減少していることや、少子高齢化さらには厳しい経済情勢など、税収の伸びを期待することは困難である。滞納整理の強化による税収の確保・税負担の公平性を図るとともに、自主財源の確実な確保に努めなければならない。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151554</xdr:rowOff>
    </xdr:from>
    <xdr:to>
      <xdr:col>23</xdr:col>
      <xdr:colOff>133350</xdr:colOff>
      <xdr:row>43</xdr:row>
      <xdr:rowOff>167640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239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167640</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167640</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167640</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100754</xdr:rowOff>
    </xdr:from>
    <xdr:to>
      <xdr:col>23</xdr:col>
      <xdr:colOff>184150</xdr:colOff>
      <xdr:row>44</xdr:row>
      <xdr:rowOff>30904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117281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116840</xdr:rowOff>
    </xdr:from>
    <xdr:to>
      <xdr:col>19</xdr:col>
      <xdr:colOff>184150</xdr:colOff>
      <xdr:row>44</xdr:row>
      <xdr:rowOff>46990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57167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58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116840</xdr:rowOff>
    </xdr:from>
    <xdr:to>
      <xdr:col>11</xdr:col>
      <xdr:colOff>82550</xdr:colOff>
      <xdr:row>44</xdr:row>
      <xdr:rowOff>46990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57167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８５．５を上回り、８８．４となっている。前年度と比較すると繰出金は減少しているものの、物件費や交際費などの増により２．７ポイント増加した。義務的経費では、扶助費、人件費、物件費ともに増加している。今後、定年の段階的引き上げに伴い人件費の増加が予測されることから、適切な定員管理による人件費の抑制と公債費の平準化及び事務の効率化等により経費の削減に努め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51435</xdr:rowOff>
    </xdr:from>
    <xdr:to>
      <xdr:col>23</xdr:col>
      <xdr:colOff>133350</xdr:colOff>
      <xdr:row>64</xdr:row>
      <xdr:rowOff>160020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2423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130387</xdr:rowOff>
    </xdr:from>
    <xdr:to>
      <xdr:col>19</xdr:col>
      <xdr:colOff>133350</xdr:colOff>
      <xdr:row>64</xdr:row>
      <xdr:rowOff>51435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3173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130387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4674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103294</xdr:rowOff>
    </xdr:from>
    <xdr:to>
      <xdr:col>11</xdr:col>
      <xdr:colOff>31750</xdr:colOff>
      <xdr:row>62</xdr:row>
      <xdr:rowOff>116840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6174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635</xdr:rowOff>
    </xdr:from>
    <xdr:to>
      <xdr:col>19</xdr:col>
      <xdr:colOff>184150</xdr:colOff>
      <xdr:row>64</xdr:row>
      <xdr:rowOff>102235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87012</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5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52494</xdr:rowOff>
    </xdr:from>
    <xdr:to>
      <xdr:col>7</xdr:col>
      <xdr:colOff>31750</xdr:colOff>
      <xdr:row>61</xdr:row>
      <xdr:rowOff>154094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164271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３７６人となっており、毎年人口が減少している状況にあるが、財政規模は横ばいで推移しているため、１人当たりの決算額は年々上昇している。類似団体と比較しても上回っており、費用の抑制に努めるとともに、財政運営を工夫し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120741</xdr:rowOff>
    </xdr:from>
    <xdr:to>
      <xdr:col>23</xdr:col>
      <xdr:colOff>133350</xdr:colOff>
      <xdr:row>85</xdr:row>
      <xdr:rowOff>47882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22541"/>
          <a:ext cx="838200" cy="9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88097</xdr:rowOff>
    </xdr:from>
    <xdr:to>
      <xdr:col>19</xdr:col>
      <xdr:colOff>133350</xdr:colOff>
      <xdr:row>84</xdr:row>
      <xdr:rowOff>120741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89897"/>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18357</xdr:rowOff>
    </xdr:from>
    <xdr:to>
      <xdr:col>15</xdr:col>
      <xdr:colOff>82550</xdr:colOff>
      <xdr:row>84</xdr:row>
      <xdr:rowOff>88097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20157"/>
          <a:ext cx="889000" cy="6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167697</xdr:rowOff>
    </xdr:from>
    <xdr:to>
      <xdr:col>11</xdr:col>
      <xdr:colOff>31750</xdr:colOff>
      <xdr:row>84</xdr:row>
      <xdr:rowOff>18357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98047"/>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168532</xdr:rowOff>
    </xdr:from>
    <xdr:to>
      <xdr:col>23</xdr:col>
      <xdr:colOff>184150</xdr:colOff>
      <xdr:row>85</xdr:row>
      <xdr:rowOff>98682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140609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4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69941</xdr:rowOff>
    </xdr:from>
    <xdr:to>
      <xdr:col>19</xdr:col>
      <xdr:colOff>184150</xdr:colOff>
      <xdr:row>85</xdr:row>
      <xdr:rowOff>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156318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58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37297</xdr:rowOff>
    </xdr:from>
    <xdr:to>
      <xdr:col>15</xdr:col>
      <xdr:colOff>133350</xdr:colOff>
      <xdr:row>84</xdr:row>
      <xdr:rowOff>138897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123674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2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139007</xdr:rowOff>
    </xdr:from>
    <xdr:to>
      <xdr:col>11</xdr:col>
      <xdr:colOff>82550</xdr:colOff>
      <xdr:row>84</xdr:row>
      <xdr:rowOff>69157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6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53934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5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116897</xdr:rowOff>
    </xdr:from>
    <xdr:to>
      <xdr:col>7</xdr:col>
      <xdr:colOff>31750</xdr:colOff>
      <xdr:row>84</xdr:row>
      <xdr:rowOff>47047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31824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０年度をピークに職員給与は減少しているものの、ラスパイレス指数を見ると類似団体を２．１上回っている。類似団体を上回っている要因として、職員年齢階層に偏りがあり類似団体を上回る結果となっている。引き続き適正な人事運営及び定員管理に努め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136737</xdr:rowOff>
    </xdr:from>
    <xdr:to>
      <xdr:col>81</xdr:col>
      <xdr:colOff>44450</xdr:colOff>
      <xdr:row>88</xdr:row>
      <xdr:rowOff>136737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224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136737</xdr:rowOff>
    </xdr:from>
    <xdr:to>
      <xdr:col>77</xdr:col>
      <xdr:colOff>44450</xdr:colOff>
      <xdr:row>89</xdr:row>
      <xdr:rowOff>13546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22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89</xdr:row>
      <xdr:rowOff>13546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8760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13546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8760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85937</xdr:rowOff>
    </xdr:from>
    <xdr:to>
      <xdr:col>81</xdr:col>
      <xdr:colOff>95250</xdr:colOff>
      <xdr:row>89</xdr:row>
      <xdr:rowOff>16087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58014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4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85937</xdr:rowOff>
    </xdr:from>
    <xdr:to>
      <xdr:col>77</xdr:col>
      <xdr:colOff>95250</xdr:colOff>
      <xdr:row>89</xdr:row>
      <xdr:rowOff>16087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864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5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134196</xdr:rowOff>
    </xdr:from>
    <xdr:to>
      <xdr:col>73</xdr:col>
      <xdr:colOff>44450</xdr:colOff>
      <xdr:row>89</xdr:row>
      <xdr:rowOff>64346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49123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134196</xdr:rowOff>
    </xdr:from>
    <xdr:to>
      <xdr:col>64</xdr:col>
      <xdr:colOff>152400</xdr:colOff>
      <xdr:row>89</xdr:row>
      <xdr:rowOff>64346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49123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１３．９８上回っている。事務分担の見直し、民間委託による事務量の削減等行っているものの、人口減少対策に係る新規施策、地方創生関連事業の業務量の増加が見込まれる。少ない職員数で住民サービスの低下を招かぬよう、職員の資質、能力を活用した適正配置と適正補充を図りながら費用効率の良い定員管理に努め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39842</xdr:rowOff>
    </xdr:from>
    <xdr:to>
      <xdr:col>81</xdr:col>
      <xdr:colOff>44450</xdr:colOff>
      <xdr:row>63</xdr:row>
      <xdr:rowOff>50873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841192"/>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19159</xdr:rowOff>
    </xdr:from>
    <xdr:to>
      <xdr:col>77</xdr:col>
      <xdr:colOff>44450</xdr:colOff>
      <xdr:row>63</xdr:row>
      <xdr:rowOff>50873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20509"/>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106154</xdr:rowOff>
    </xdr:from>
    <xdr:to>
      <xdr:col>72</xdr:col>
      <xdr:colOff>203200</xdr:colOff>
      <xdr:row>63</xdr:row>
      <xdr:rowOff>19159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3605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45139</xdr:rowOff>
    </xdr:from>
    <xdr:to>
      <xdr:col>68</xdr:col>
      <xdr:colOff>152400</xdr:colOff>
      <xdr:row>62</xdr:row>
      <xdr:rowOff>106154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75039"/>
          <a:ext cx="889000" cy="6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160492</xdr:rowOff>
    </xdr:from>
    <xdr:to>
      <xdr:col>81</xdr:col>
      <xdr:colOff>95250</xdr:colOff>
      <xdr:row>63</xdr:row>
      <xdr:rowOff>90642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132569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6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73</xdr:rowOff>
    </xdr:from>
    <xdr:to>
      <xdr:col>77</xdr:col>
      <xdr:colOff>95250</xdr:colOff>
      <xdr:row>63</xdr:row>
      <xdr:rowOff>101673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86450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87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139809</xdr:rowOff>
    </xdr:from>
    <xdr:to>
      <xdr:col>73</xdr:col>
      <xdr:colOff>44450</xdr:colOff>
      <xdr:row>63</xdr:row>
      <xdr:rowOff>69959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54736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55354</xdr:rowOff>
    </xdr:from>
    <xdr:to>
      <xdr:col>68</xdr:col>
      <xdr:colOff>203200</xdr:colOff>
      <xdr:row>62</xdr:row>
      <xdr:rowOff>156954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8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141731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7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165789</xdr:rowOff>
    </xdr:from>
    <xdr:to>
      <xdr:col>64</xdr:col>
      <xdr:colOff>152400</xdr:colOff>
      <xdr:row>62</xdr:row>
      <xdr:rowOff>95939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80716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1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類似団体を１．５ポイント下回っているが、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増加しているおり、地方創生関連事業等の取組みに伴う起債の発行が増加の要因となっている。一過性による増加と考えられるが、今後施設の老朽化や新たな施設の建築などにより、起債借入額が増加し公債比率も増となることが予想されるため、普通会計のみならず、特別会計や一部事務組合等構成団体への繰出金や財政状況も意識した財政運営を心がけ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131826</xdr:rowOff>
    </xdr:from>
    <xdr:to>
      <xdr:col>81</xdr:col>
      <xdr:colOff>44450</xdr:colOff>
      <xdr:row>40</xdr:row>
      <xdr:rowOff>165608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8982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131826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560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98044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98044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4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81026</xdr:rowOff>
    </xdr:from>
    <xdr:to>
      <xdr:col>77</xdr:col>
      <xdr:colOff>95250</xdr:colOff>
      <xdr:row>41</xdr:row>
      <xdr:rowOff>11176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21353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0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前年度に続き、指標では現れていない。安易な起債や基金の取り崩しは、指標の悪化につながる恐れがあるため、慎重な財政運営を心がけなければならない。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
1,336
263.09
2,835,162
2,656,797
87,221
1,468,250
2,059,421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７．１ポイント上回っている。人事院勧告に則った給与改定、職員数、委員報酬を含めた人件費の削減に努めているものの、増加傾向にある。この課題は、短期間での解決は困難なことから、長期的なプランで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10414</xdr:rowOff>
    </xdr:from>
    <xdr:to>
      <xdr:col>24</xdr:col>
      <xdr:colOff>25400</xdr:colOff>
      <xdr:row>39</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969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62992</xdr:rowOff>
    </xdr:from>
    <xdr:to>
      <xdr:col>19</xdr:col>
      <xdr:colOff>187325</xdr:colOff>
      <xdr:row>39</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780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14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92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153924</xdr:rowOff>
    </xdr:from>
    <xdr:to>
      <xdr:col>24</xdr:col>
      <xdr:colOff>76200</xdr:colOff>
      <xdr:row>39</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126001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131064</xdr:rowOff>
    </xdr:from>
    <xdr:to>
      <xdr:col>20</xdr:col>
      <xdr:colOff>38100</xdr:colOff>
      <xdr:row>39</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xdr:rowOff>
    </xdr:from>
    <xdr:to>
      <xdr:col>15</xdr:col>
      <xdr:colOff>149225</xdr:colOff>
      <xdr:row>38</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２．５ポイント上回っている。コスト意識の啓発による削減に努めているが、近年は業務委託料等が増加傾向にあるため上昇に転じている。平成２９年度からは新規施設運営維持等に係る委託料などにより大幅に増加しており、さらに意識した無駄の排除を心がけ、経費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216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21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43180</xdr:rowOff>
    </xdr:from>
    <xdr:to>
      <xdr:col>73</xdr:col>
      <xdr:colOff>180975</xdr:colOff>
      <xdr:row>18</xdr:row>
      <xdr:rowOff>134620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2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168910</xdr:rowOff>
    </xdr:from>
    <xdr:to>
      <xdr:col>69</xdr:col>
      <xdr:colOff>92075</xdr:colOff>
      <xdr:row>18</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83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２．２ポイント下回っている。人口減少に伴う少子化、高齢者の増加も大きく影響しており、過疎化、少子高齢化が進む地域として福祉施策は益々重要となってきており、充実した行政サービス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95250</xdr:rowOff>
    </xdr:from>
    <xdr:to>
      <xdr:col>24</xdr:col>
      <xdr:colOff>25400</xdr:colOff>
      <xdr:row>53</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18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95250</xdr:rowOff>
    </xdr:from>
    <xdr:to>
      <xdr:col>19</xdr:col>
      <xdr:colOff>187325</xdr:colOff>
      <xdr:row>53</xdr:row>
      <xdr:rowOff>120650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18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120650</xdr:rowOff>
    </xdr:from>
    <xdr:to>
      <xdr:col>15</xdr:col>
      <xdr:colOff>98425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20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44450</xdr:rowOff>
    </xdr:from>
    <xdr:to>
      <xdr:col>24</xdr:col>
      <xdr:colOff>76200</xdr:colOff>
      <xdr:row>53</xdr:row>
      <xdr:rowOff>146050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44450</xdr:rowOff>
    </xdr:from>
    <xdr:to>
      <xdr:col>20</xdr:col>
      <xdr:colOff>38100</xdr:colOff>
      <xdr:row>53</xdr:row>
      <xdr:rowOff>146050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156227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0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69850</xdr:rowOff>
    </xdr:from>
    <xdr:to>
      <xdr:col>15</xdr:col>
      <xdr:colOff>149225</xdr:colOff>
      <xdr:row>54</xdr:row>
      <xdr:rowOff>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０．９ポイント上回っている。一部事務組合等の構成団体に対する繰出金等が主な要因となっており、一部事務組合等の構成団体については、経営の健全化を求めるとともに繰出金等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111760</xdr:rowOff>
    </xdr:from>
    <xdr:to>
      <xdr:col>82</xdr:col>
      <xdr:colOff>107950</xdr:colOff>
      <xdr:row>55</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415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55</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96520</xdr:rowOff>
    </xdr:from>
    <xdr:to>
      <xdr:col>73</xdr:col>
      <xdr:colOff>180975</xdr:colOff>
      <xdr:row>55</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5262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96520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69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60960</xdr:rowOff>
    </xdr:from>
    <xdr:to>
      <xdr:col>82</xdr:col>
      <xdr:colOff>158750</xdr:colOff>
      <xdr:row>55</xdr:row>
      <xdr:rowOff>162560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33037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6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2557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158767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45720</xdr:rowOff>
    </xdr:from>
    <xdr:to>
      <xdr:col>69</xdr:col>
      <xdr:colOff>142875</xdr:colOff>
      <xdr:row>55</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132097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6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１．９ポイント下回っている。各種団体の補助金等については、当初の目的を達成した団体への補助金の削減、減額等を行うとともに、積極的な見直しを行っていく。新たな団体に対する補助金等については、費用対効果を充分検証するとともに、終期を設定するなど、増加となる要因を最小限にしていく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077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07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66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３．５ポイント下回っている。臨時財政対策債など据置期間の満了、新規事業における借入等により公債費の増加傾向にある。適債性の正確な判断と必要な事業の選択により、起債を制限するとともに、償還額の平準化、抑制に努め、将来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27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111760</xdr:rowOff>
    </xdr:from>
    <xdr:to>
      <xdr:col>19</xdr:col>
      <xdr:colOff>187325</xdr:colOff>
      <xdr:row>75</xdr:row>
      <xdr:rowOff>168911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70510"/>
          <a:ext cx="889000" cy="5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75</xdr:row>
      <xdr:rowOff>111760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47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60960</xdr:rowOff>
    </xdr:from>
    <xdr:to>
      <xdr:col>15</xdr:col>
      <xdr:colOff>149225</xdr:colOff>
      <xdr:row>75</xdr:row>
      <xdr:rowOff>162561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38100</xdr:rowOff>
    </xdr:from>
    <xdr:to>
      <xdr:col>11</xdr:col>
      <xdr:colOff>60325</xdr:colOff>
      <xdr:row>75</xdr:row>
      <xdr:rowOff>139700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149877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類似団体を６．４ポイント上回っている。人件費等の影響が大きな要因となっており、公債費以外の経常経費に係る費用についてもさらに削減に努めていく。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129857</xdr:rowOff>
    </xdr:from>
    <xdr:to>
      <xdr:col>82</xdr:col>
      <xdr:colOff>107950</xdr:colOff>
      <xdr:row>78</xdr:row>
      <xdr:rowOff>6986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31507"/>
          <a:ext cx="838200" cy="4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106998</xdr:rowOff>
    </xdr:from>
    <xdr:to>
      <xdr:col>78</xdr:col>
      <xdr:colOff>69850</xdr:colOff>
      <xdr:row>77</xdr:row>
      <xdr:rowOff>129857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086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164148</xdr:rowOff>
    </xdr:from>
    <xdr:to>
      <xdr:col>73</xdr:col>
      <xdr:colOff>180975</xdr:colOff>
      <xdr:row>77</xdr:row>
      <xdr:rowOff>106998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943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41275</xdr:rowOff>
    </xdr:from>
    <xdr:to>
      <xdr:col>69</xdr:col>
      <xdr:colOff>92075</xdr:colOff>
      <xdr:row>76</xdr:row>
      <xdr:rowOff>164148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71475"/>
          <a:ext cx="889000" cy="1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127636</xdr:rowOff>
    </xdr:from>
    <xdr:to>
      <xdr:col>82</xdr:col>
      <xdr:colOff>158750</xdr:colOff>
      <xdr:row>78</xdr:row>
      <xdr:rowOff>57786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99713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79057</xdr:rowOff>
    </xdr:from>
    <xdr:to>
      <xdr:col>78</xdr:col>
      <xdr:colOff>120650</xdr:colOff>
      <xdr:row>78</xdr:row>
      <xdr:rowOff>9207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165434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67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56198</xdr:rowOff>
    </xdr:from>
    <xdr:to>
      <xdr:col>74</xdr:col>
      <xdr:colOff>31750</xdr:colOff>
      <xdr:row>77</xdr:row>
      <xdr:rowOff>157798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142575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4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113348</xdr:rowOff>
    </xdr:from>
    <xdr:to>
      <xdr:col>69</xdr:col>
      <xdr:colOff>142875</xdr:colOff>
      <xdr:row>77</xdr:row>
      <xdr:rowOff>43498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28275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2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161925</xdr:rowOff>
    </xdr:from>
    <xdr:to>
      <xdr:col>65</xdr:col>
      <xdr:colOff>53975</xdr:colOff>
      <xdr:row>76</xdr:row>
      <xdr:rowOff>92075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76852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0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128690</xdr:rowOff>
    </xdr:from>
    <xdr:to>
      <xdr:col>29</xdr:col>
      <xdr:colOff>127000</xdr:colOff>
      <xdr:row>15</xdr:row>
      <xdr:rowOff>145084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748065"/>
          <a:ext cx="647700" cy="16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145084</xdr:rowOff>
    </xdr:from>
    <xdr:to>
      <xdr:col>26</xdr:col>
      <xdr:colOff>50800</xdr:colOff>
      <xdr:row>16</xdr:row>
      <xdr:rowOff>18986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64459"/>
          <a:ext cx="698500" cy="45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18986</xdr:rowOff>
    </xdr:from>
    <xdr:to>
      <xdr:col>22</xdr:col>
      <xdr:colOff>114300</xdr:colOff>
      <xdr:row>16</xdr:row>
      <xdr:rowOff>71967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09811"/>
          <a:ext cx="698500" cy="52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71967</xdr:rowOff>
    </xdr:from>
    <xdr:to>
      <xdr:col>18</xdr:col>
      <xdr:colOff>177800</xdr:colOff>
      <xdr:row>16</xdr:row>
      <xdr:rowOff>77714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62792"/>
          <a:ext cx="698500" cy="5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77890</xdr:rowOff>
    </xdr:from>
    <xdr:to>
      <xdr:col>29</xdr:col>
      <xdr:colOff>177800</xdr:colOff>
      <xdr:row>16</xdr:row>
      <xdr:rowOff>8040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9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94417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54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94284</xdr:rowOff>
    </xdr:from>
    <xdr:to>
      <xdr:col>26</xdr:col>
      <xdr:colOff>101600</xdr:colOff>
      <xdr:row>16</xdr:row>
      <xdr:rowOff>24434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13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34611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48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139636</xdr:rowOff>
    </xdr:from>
    <xdr:to>
      <xdr:col>22</xdr:col>
      <xdr:colOff>165100</xdr:colOff>
      <xdr:row>16</xdr:row>
      <xdr:rowOff>69786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59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79963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2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21167</xdr:rowOff>
    </xdr:from>
    <xdr:to>
      <xdr:col>19</xdr:col>
      <xdr:colOff>38100</xdr:colOff>
      <xdr:row>16</xdr:row>
      <xdr:rowOff>122767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1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132944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26914</xdr:rowOff>
    </xdr:from>
    <xdr:to>
      <xdr:col>15</xdr:col>
      <xdr:colOff>101600</xdr:colOff>
      <xdr:row>16</xdr:row>
      <xdr:rowOff>128514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1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138691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8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120683</xdr:rowOff>
    </xdr:from>
    <xdr:to>
      <xdr:col>29</xdr:col>
      <xdr:colOff>127000</xdr:colOff>
      <xdr:row>35</xdr:row>
      <xdr:rowOff>149426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31033"/>
          <a:ext cx="647700" cy="2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149426</xdr:rowOff>
    </xdr:from>
    <xdr:to>
      <xdr:col>26</xdr:col>
      <xdr:colOff>50800</xdr:colOff>
      <xdr:row>35</xdr:row>
      <xdr:rowOff>217541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59776"/>
          <a:ext cx="698500" cy="6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217541</xdr:rowOff>
    </xdr:from>
    <xdr:to>
      <xdr:col>22</xdr:col>
      <xdr:colOff>114300</xdr:colOff>
      <xdr:row>35</xdr:row>
      <xdr:rowOff>262743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27891"/>
          <a:ext cx="698500" cy="4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257660</xdr:rowOff>
    </xdr:from>
    <xdr:to>
      <xdr:col>18</xdr:col>
      <xdr:colOff>177800</xdr:colOff>
      <xdr:row>35</xdr:row>
      <xdr:rowOff>262743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68010"/>
          <a:ext cx="698500" cy="5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69883</xdr:rowOff>
    </xdr:from>
    <xdr:to>
      <xdr:col>29</xdr:col>
      <xdr:colOff>177800</xdr:colOff>
      <xdr:row>35</xdr:row>
      <xdr:rowOff>171483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80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257860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2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98626</xdr:rowOff>
    </xdr:from>
    <xdr:to>
      <xdr:col>26</xdr:col>
      <xdr:colOff>101600</xdr:colOff>
      <xdr:row>35</xdr:row>
      <xdr:rowOff>200226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08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210403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77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166741</xdr:rowOff>
    </xdr:from>
    <xdr:to>
      <xdr:col>22</xdr:col>
      <xdr:colOff>165100</xdr:colOff>
      <xdr:row>35</xdr:row>
      <xdr:rowOff>268341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77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278518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4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211943</xdr:rowOff>
    </xdr:from>
    <xdr:to>
      <xdr:col>19</xdr:col>
      <xdr:colOff>38100</xdr:colOff>
      <xdr:row>35</xdr:row>
      <xdr:rowOff>313543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22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298320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0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206860</xdr:rowOff>
    </xdr:from>
    <xdr:to>
      <xdr:col>15</xdr:col>
      <xdr:colOff>101600</xdr:colOff>
      <xdr:row>35</xdr:row>
      <xdr:rowOff>308460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1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293237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0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
1,336
263.09
2,835,162
2,656,797
87,221
1,468,250
2,059,421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4420</xdr:rowOff>
    </xdr:from>
    <xdr:to>
      <xdr:col>24</xdr:col>
      <xdr:colOff>63500</xdr:colOff>
      <xdr:row>35</xdr:row>
      <xdr:rowOff>49942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05170"/>
          <a:ext cx="838200" cy="4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49942</xdr:rowOff>
    </xdr:from>
    <xdr:to>
      <xdr:col>19</xdr:col>
      <xdr:colOff>177800</xdr:colOff>
      <xdr:row>35</xdr:row>
      <xdr:rowOff>99727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50692"/>
          <a:ext cx="889000" cy="4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99727</xdr:rowOff>
    </xdr:from>
    <xdr:to>
      <xdr:col>15</xdr:col>
      <xdr:colOff>50800</xdr:colOff>
      <xdr:row>35</xdr:row>
      <xdr:rowOff>130556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00477"/>
          <a:ext cx="889000" cy="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130556</xdr:rowOff>
    </xdr:from>
    <xdr:to>
      <xdr:col>10</xdr:col>
      <xdr:colOff>114300</xdr:colOff>
      <xdr:row>35</xdr:row>
      <xdr:rowOff>139359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31306"/>
          <a:ext cx="889000" cy="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125070</xdr:rowOff>
    </xdr:from>
    <xdr:to>
      <xdr:col>24</xdr:col>
      <xdr:colOff>114300</xdr:colOff>
      <xdr:row>35</xdr:row>
      <xdr:rowOff>55220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9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147947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0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170592</xdr:rowOff>
    </xdr:from>
    <xdr:to>
      <xdr:col>20</xdr:col>
      <xdr:colOff>38100</xdr:colOff>
      <xdr:row>35</xdr:row>
      <xdr:rowOff>100742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117269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7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48927</xdr:rowOff>
    </xdr:from>
    <xdr:to>
      <xdr:col>15</xdr:col>
      <xdr:colOff>101600</xdr:colOff>
      <xdr:row>35</xdr:row>
      <xdr:rowOff>150527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4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167054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79756</xdr:rowOff>
    </xdr:from>
    <xdr:to>
      <xdr:col>10</xdr:col>
      <xdr:colOff>165100</xdr:colOff>
      <xdr:row>36</xdr:row>
      <xdr:rowOff>9906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26433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5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88559</xdr:rowOff>
    </xdr:from>
    <xdr:to>
      <xdr:col>6</xdr:col>
      <xdr:colOff>38100</xdr:colOff>
      <xdr:row>36</xdr:row>
      <xdr:rowOff>18709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35236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6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137847</xdr:rowOff>
    </xdr:from>
    <xdr:to>
      <xdr:col>24</xdr:col>
      <xdr:colOff>63500</xdr:colOff>
      <xdr:row>56</xdr:row>
      <xdr:rowOff>99693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67597"/>
          <a:ext cx="838200" cy="13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99693</xdr:rowOff>
    </xdr:from>
    <xdr:to>
      <xdr:col>19</xdr:col>
      <xdr:colOff>177800</xdr:colOff>
      <xdr:row>56</xdr:row>
      <xdr:rowOff>100916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00893"/>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100916</xdr:rowOff>
    </xdr:from>
    <xdr:to>
      <xdr:col>15</xdr:col>
      <xdr:colOff>50800</xdr:colOff>
      <xdr:row>56</xdr:row>
      <xdr:rowOff>153002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02116"/>
          <a:ext cx="889000" cy="5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153002</xdr:rowOff>
    </xdr:from>
    <xdr:to>
      <xdr:col>10</xdr:col>
      <xdr:colOff>114300</xdr:colOff>
      <xdr:row>57</xdr:row>
      <xdr:rowOff>9494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54202"/>
          <a:ext cx="8890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87047</xdr:rowOff>
    </xdr:from>
    <xdr:to>
      <xdr:col>24</xdr:col>
      <xdr:colOff>114300</xdr:colOff>
      <xdr:row>56</xdr:row>
      <xdr:rowOff>17197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1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109924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68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48893</xdr:rowOff>
    </xdr:from>
    <xdr:to>
      <xdr:col>20</xdr:col>
      <xdr:colOff>38100</xdr:colOff>
      <xdr:row>56</xdr:row>
      <xdr:rowOff>150493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167020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2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50116</xdr:rowOff>
    </xdr:from>
    <xdr:to>
      <xdr:col>15</xdr:col>
      <xdr:colOff>101600</xdr:colOff>
      <xdr:row>56</xdr:row>
      <xdr:rowOff>151716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168243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2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102202</xdr:rowOff>
    </xdr:from>
    <xdr:to>
      <xdr:col>10</xdr:col>
      <xdr:colOff>165100</xdr:colOff>
      <xdr:row>57</xdr:row>
      <xdr:rowOff>32352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48879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7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130144</xdr:rowOff>
    </xdr:from>
    <xdr:to>
      <xdr:col>6</xdr:col>
      <xdr:colOff>38100</xdr:colOff>
      <xdr:row>57</xdr:row>
      <xdr:rowOff>60294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76821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0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58565</xdr:rowOff>
    </xdr:from>
    <xdr:to>
      <xdr:col>24</xdr:col>
      <xdr:colOff>63500</xdr:colOff>
      <xdr:row>78</xdr:row>
      <xdr:rowOff>59708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166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46851</xdr:rowOff>
    </xdr:from>
    <xdr:to>
      <xdr:col>19</xdr:col>
      <xdr:colOff>177800</xdr:colOff>
      <xdr:row>78</xdr:row>
      <xdr:rowOff>58565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19951"/>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46851</xdr:rowOff>
    </xdr:from>
    <xdr:to>
      <xdr:col>15</xdr:col>
      <xdr:colOff>50800</xdr:colOff>
      <xdr:row>78</xdr:row>
      <xdr:rowOff>73749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9951"/>
          <a:ext cx="889000" cy="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73749</xdr:rowOff>
    </xdr:from>
    <xdr:to>
      <xdr:col>10</xdr:col>
      <xdr:colOff>114300</xdr:colOff>
      <xdr:row>78</xdr:row>
      <xdr:rowOff>84617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46849"/>
          <a:ext cx="889000" cy="1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8908</xdr:rowOff>
    </xdr:from>
    <xdr:to>
      <xdr:col>24</xdr:col>
      <xdr:colOff>114300</xdr:colOff>
      <xdr:row>78</xdr:row>
      <xdr:rowOff>110508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7765</xdr:rowOff>
    </xdr:from>
    <xdr:to>
      <xdr:col>20</xdr:col>
      <xdr:colOff>38100</xdr:colOff>
      <xdr:row>78</xdr:row>
      <xdr:rowOff>109365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100492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7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167501</xdr:rowOff>
    </xdr:from>
    <xdr:to>
      <xdr:col>15</xdr:col>
      <xdr:colOff>101600</xdr:colOff>
      <xdr:row>78</xdr:row>
      <xdr:rowOff>97651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88778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6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22949</xdr:rowOff>
    </xdr:from>
    <xdr:to>
      <xdr:col>10</xdr:col>
      <xdr:colOff>165100</xdr:colOff>
      <xdr:row>78</xdr:row>
      <xdr:rowOff>124549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115676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8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33817</xdr:rowOff>
    </xdr:from>
    <xdr:to>
      <xdr:col>6</xdr:col>
      <xdr:colOff>38100</xdr:colOff>
      <xdr:row>78</xdr:row>
      <xdr:rowOff>135417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126544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9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165686</xdr:rowOff>
    </xdr:from>
    <xdr:to>
      <xdr:col>24</xdr:col>
      <xdr:colOff>63500</xdr:colOff>
      <xdr:row>98</xdr:row>
      <xdr:rowOff>171258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67786"/>
          <a:ext cx="838200" cy="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164633</xdr:rowOff>
    </xdr:from>
    <xdr:to>
      <xdr:col>19</xdr:col>
      <xdr:colOff>177800</xdr:colOff>
      <xdr:row>98</xdr:row>
      <xdr:rowOff>171258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66733"/>
          <a:ext cx="889000" cy="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158186</xdr:rowOff>
    </xdr:from>
    <xdr:to>
      <xdr:col>15</xdr:col>
      <xdr:colOff>50800</xdr:colOff>
      <xdr:row>98</xdr:row>
      <xdr:rowOff>164633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60286"/>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158186</xdr:rowOff>
    </xdr:from>
    <xdr:to>
      <xdr:col>10</xdr:col>
      <xdr:colOff>114300</xdr:colOff>
      <xdr:row>99</xdr:row>
      <xdr:rowOff>600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60286"/>
          <a:ext cx="889000"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114886</xdr:rowOff>
    </xdr:from>
    <xdr:to>
      <xdr:col>24</xdr:col>
      <xdr:colOff>114300</xdr:colOff>
      <xdr:row>99</xdr:row>
      <xdr:rowOff>45036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29813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120458</xdr:rowOff>
    </xdr:from>
    <xdr:to>
      <xdr:col>20</xdr:col>
      <xdr:colOff>38100</xdr:colOff>
      <xdr:row>99</xdr:row>
      <xdr:rowOff>50608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2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41735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113833</xdr:rowOff>
    </xdr:from>
    <xdr:to>
      <xdr:col>15</xdr:col>
      <xdr:colOff>101600</xdr:colOff>
      <xdr:row>99</xdr:row>
      <xdr:rowOff>43983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1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35110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0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107386</xdr:rowOff>
    </xdr:from>
    <xdr:to>
      <xdr:col>10</xdr:col>
      <xdr:colOff>165100</xdr:colOff>
      <xdr:row>99</xdr:row>
      <xdr:rowOff>37536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28663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121250</xdr:rowOff>
    </xdr:from>
    <xdr:to>
      <xdr:col>6</xdr:col>
      <xdr:colOff>38100</xdr:colOff>
      <xdr:row>99</xdr:row>
      <xdr:rowOff>51400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42527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96885</xdr:rowOff>
    </xdr:from>
    <xdr:to>
      <xdr:col>55</xdr:col>
      <xdr:colOff>0</xdr:colOff>
      <xdr:row>37</xdr:row>
      <xdr:rowOff>96934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40535"/>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55515</xdr:rowOff>
    </xdr:from>
    <xdr:to>
      <xdr:col>50</xdr:col>
      <xdr:colOff>114300</xdr:colOff>
      <xdr:row>37</xdr:row>
      <xdr:rowOff>96885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99165"/>
          <a:ext cx="889000" cy="4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23797</xdr:rowOff>
    </xdr:from>
    <xdr:to>
      <xdr:col>45</xdr:col>
      <xdr:colOff>177800</xdr:colOff>
      <xdr:row>37</xdr:row>
      <xdr:rowOff>55515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67447"/>
          <a:ext cx="8890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23797</xdr:rowOff>
    </xdr:from>
    <xdr:to>
      <xdr:col>41</xdr:col>
      <xdr:colOff>50800</xdr:colOff>
      <xdr:row>37</xdr:row>
      <xdr:rowOff>43002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67447"/>
          <a:ext cx="889000" cy="1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46134</xdr:rowOff>
    </xdr:from>
    <xdr:to>
      <xdr:col>55</xdr:col>
      <xdr:colOff>50800</xdr:colOff>
      <xdr:row>37</xdr:row>
      <xdr:rowOff>147734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8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69011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46085</xdr:rowOff>
    </xdr:from>
    <xdr:to>
      <xdr:col>50</xdr:col>
      <xdr:colOff>165100</xdr:colOff>
      <xdr:row>37</xdr:row>
      <xdr:rowOff>147685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164212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6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4715</xdr:rowOff>
    </xdr:from>
    <xdr:to>
      <xdr:col>46</xdr:col>
      <xdr:colOff>38100</xdr:colOff>
      <xdr:row>37</xdr:row>
      <xdr:rowOff>106315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122842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2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144447</xdr:rowOff>
    </xdr:from>
    <xdr:to>
      <xdr:col>41</xdr:col>
      <xdr:colOff>101600</xdr:colOff>
      <xdr:row>37</xdr:row>
      <xdr:rowOff>74597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1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91124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9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163652</xdr:rowOff>
    </xdr:from>
    <xdr:to>
      <xdr:col>36</xdr:col>
      <xdr:colOff>165100</xdr:colOff>
      <xdr:row>37</xdr:row>
      <xdr:rowOff>93802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110329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1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69539</xdr:rowOff>
    </xdr:from>
    <xdr:to>
      <xdr:col>55</xdr:col>
      <xdr:colOff>0</xdr:colOff>
      <xdr:row>58</xdr:row>
      <xdr:rowOff>88483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42189"/>
          <a:ext cx="838200" cy="19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69539</xdr:rowOff>
    </xdr:from>
    <xdr:to>
      <xdr:col>50</xdr:col>
      <xdr:colOff>114300</xdr:colOff>
      <xdr:row>57</xdr:row>
      <xdr:rowOff>134601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42189"/>
          <a:ext cx="889000" cy="6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134601</xdr:rowOff>
    </xdr:from>
    <xdr:to>
      <xdr:col>45</xdr:col>
      <xdr:colOff>177800</xdr:colOff>
      <xdr:row>58</xdr:row>
      <xdr:rowOff>93904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07251"/>
          <a:ext cx="889000" cy="13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79766</xdr:rowOff>
    </xdr:from>
    <xdr:to>
      <xdr:col>41</xdr:col>
      <xdr:colOff>50800</xdr:colOff>
      <xdr:row>58</xdr:row>
      <xdr:rowOff>93904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23866"/>
          <a:ext cx="889000" cy="1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37683</xdr:rowOff>
    </xdr:from>
    <xdr:to>
      <xdr:col>55</xdr:col>
      <xdr:colOff>50800</xdr:colOff>
      <xdr:row>58</xdr:row>
      <xdr:rowOff>139283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168510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18739</xdr:rowOff>
    </xdr:from>
    <xdr:to>
      <xdr:col>50</xdr:col>
      <xdr:colOff>165100</xdr:colOff>
      <xdr:row>57</xdr:row>
      <xdr:rowOff>120339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9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136866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83801</xdr:rowOff>
    </xdr:from>
    <xdr:to>
      <xdr:col>46</xdr:col>
      <xdr:colOff>38100</xdr:colOff>
      <xdr:row>58</xdr:row>
      <xdr:rowOff>13951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30478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3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43104</xdr:rowOff>
    </xdr:from>
    <xdr:to>
      <xdr:col>41</xdr:col>
      <xdr:colOff>101600</xdr:colOff>
      <xdr:row>58</xdr:row>
      <xdr:rowOff>144704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161231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6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28966</xdr:rowOff>
    </xdr:from>
    <xdr:to>
      <xdr:col>36</xdr:col>
      <xdr:colOff>165100</xdr:colOff>
      <xdr:row>58</xdr:row>
      <xdr:rowOff>130566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147093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4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149957</xdr:rowOff>
    </xdr:from>
    <xdr:to>
      <xdr:col>55</xdr:col>
      <xdr:colOff>0</xdr:colOff>
      <xdr:row>78</xdr:row>
      <xdr:rowOff>88974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180157"/>
          <a:ext cx="838200" cy="28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149957</xdr:rowOff>
    </xdr:from>
    <xdr:to>
      <xdr:col>50</xdr:col>
      <xdr:colOff>114300</xdr:colOff>
      <xdr:row>77</xdr:row>
      <xdr:rowOff>55152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180157"/>
          <a:ext cx="889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55152</xdr:rowOff>
    </xdr:from>
    <xdr:to>
      <xdr:col>45</xdr:col>
      <xdr:colOff>177800</xdr:colOff>
      <xdr:row>78</xdr:row>
      <xdr:rowOff>60818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256802"/>
          <a:ext cx="889000" cy="17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37379</xdr:rowOff>
    </xdr:from>
    <xdr:to>
      <xdr:col>41</xdr:col>
      <xdr:colOff>50800</xdr:colOff>
      <xdr:row>78</xdr:row>
      <xdr:rowOff>60818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10479"/>
          <a:ext cx="889000" cy="2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38174</xdr:rowOff>
    </xdr:from>
    <xdr:to>
      <xdr:col>55</xdr:col>
      <xdr:colOff>50800</xdr:colOff>
      <xdr:row>78</xdr:row>
      <xdr:rowOff>139774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169001</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9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99157</xdr:rowOff>
    </xdr:from>
    <xdr:to>
      <xdr:col>50</xdr:col>
      <xdr:colOff>165100</xdr:colOff>
      <xdr:row>77</xdr:row>
      <xdr:rowOff>29307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12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45834</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290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4352</xdr:rowOff>
    </xdr:from>
    <xdr:to>
      <xdr:col>46</xdr:col>
      <xdr:colOff>38100</xdr:colOff>
      <xdr:row>77</xdr:row>
      <xdr:rowOff>105952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0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122479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98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10018</xdr:rowOff>
    </xdr:from>
    <xdr:to>
      <xdr:col>41</xdr:col>
      <xdr:colOff>101600</xdr:colOff>
      <xdr:row>78</xdr:row>
      <xdr:rowOff>111618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128145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5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158029</xdr:rowOff>
    </xdr:from>
    <xdr:to>
      <xdr:col>36</xdr:col>
      <xdr:colOff>165100</xdr:colOff>
      <xdr:row>78</xdr:row>
      <xdr:rowOff>88179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104706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3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134486</xdr:rowOff>
    </xdr:from>
    <xdr:to>
      <xdr:col>55</xdr:col>
      <xdr:colOff>0</xdr:colOff>
      <xdr:row>98</xdr:row>
      <xdr:rowOff>53555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65136"/>
          <a:ext cx="838200" cy="9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53555</xdr:rowOff>
    </xdr:from>
    <xdr:to>
      <xdr:col>50</xdr:col>
      <xdr:colOff>114300</xdr:colOff>
      <xdr:row>98</xdr:row>
      <xdr:rowOff>61658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55655"/>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14963</xdr:rowOff>
    </xdr:from>
    <xdr:to>
      <xdr:col>45</xdr:col>
      <xdr:colOff>177800</xdr:colOff>
      <xdr:row>98</xdr:row>
      <xdr:rowOff>61658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17063"/>
          <a:ext cx="889000" cy="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14963</xdr:rowOff>
    </xdr:from>
    <xdr:to>
      <xdr:col>41</xdr:col>
      <xdr:colOff>50800</xdr:colOff>
      <xdr:row>98</xdr:row>
      <xdr:rowOff>31370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17063"/>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83686</xdr:rowOff>
    </xdr:from>
    <xdr:to>
      <xdr:col>55</xdr:col>
      <xdr:colOff>50800</xdr:colOff>
      <xdr:row>98</xdr:row>
      <xdr:rowOff>13836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106563</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6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2755</xdr:rowOff>
    </xdr:from>
    <xdr:to>
      <xdr:col>50</xdr:col>
      <xdr:colOff>165100</xdr:colOff>
      <xdr:row>98</xdr:row>
      <xdr:rowOff>104355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95482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9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10858</xdr:rowOff>
    </xdr:from>
    <xdr:to>
      <xdr:col>46</xdr:col>
      <xdr:colOff>38100</xdr:colOff>
      <xdr:row>98</xdr:row>
      <xdr:rowOff>112458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103585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0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135613</xdr:rowOff>
    </xdr:from>
    <xdr:to>
      <xdr:col>41</xdr:col>
      <xdr:colOff>101600</xdr:colOff>
      <xdr:row>98</xdr:row>
      <xdr:rowOff>65763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6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56890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85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152020</xdr:rowOff>
    </xdr:from>
    <xdr:to>
      <xdr:col>36</xdr:col>
      <xdr:colOff>165100</xdr:colOff>
      <xdr:row>98</xdr:row>
      <xdr:rowOff>82170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73297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87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72789</xdr:rowOff>
    </xdr:from>
    <xdr:to>
      <xdr:col>85</xdr:col>
      <xdr:colOff>127000</xdr:colOff>
      <xdr:row>39</xdr:row>
      <xdr:rowOff>96926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59339"/>
          <a:ext cx="838200" cy="2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87867</xdr:rowOff>
    </xdr:from>
    <xdr:to>
      <xdr:col>81</xdr:col>
      <xdr:colOff>50800</xdr:colOff>
      <xdr:row>39</xdr:row>
      <xdr:rowOff>96926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74417"/>
          <a:ext cx="889000" cy="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81789</xdr:rowOff>
    </xdr:from>
    <xdr:to>
      <xdr:col>76</xdr:col>
      <xdr:colOff>114300</xdr:colOff>
      <xdr:row>39</xdr:row>
      <xdr:rowOff>87867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68339"/>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47147</xdr:rowOff>
    </xdr:from>
    <xdr:to>
      <xdr:col>71</xdr:col>
      <xdr:colOff>177800</xdr:colOff>
      <xdr:row>39</xdr:row>
      <xdr:rowOff>81789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3697"/>
          <a:ext cx="889000" cy="3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21989</xdr:rowOff>
    </xdr:from>
    <xdr:to>
      <xdr:col>85</xdr:col>
      <xdr:colOff>177800</xdr:colOff>
      <xdr:row>39</xdr:row>
      <xdr:rowOff>123589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152816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46126</xdr:rowOff>
    </xdr:from>
    <xdr:to>
      <xdr:col>81</xdr:col>
      <xdr:colOff>101600</xdr:colOff>
      <xdr:row>39</xdr:row>
      <xdr:rowOff>147726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138853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2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37067</xdr:rowOff>
    </xdr:from>
    <xdr:to>
      <xdr:col>76</xdr:col>
      <xdr:colOff>165100</xdr:colOff>
      <xdr:row>39</xdr:row>
      <xdr:rowOff>138667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129794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81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30989</xdr:rowOff>
    </xdr:from>
    <xdr:to>
      <xdr:col>72</xdr:col>
      <xdr:colOff>38100</xdr:colOff>
      <xdr:row>39</xdr:row>
      <xdr:rowOff>132589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123716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8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167797</xdr:rowOff>
    </xdr:from>
    <xdr:to>
      <xdr:col>67</xdr:col>
      <xdr:colOff>101600</xdr:colOff>
      <xdr:row>39</xdr:row>
      <xdr:rowOff>97947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114473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5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80116</xdr:rowOff>
    </xdr:from>
    <xdr:to>
      <xdr:col>85</xdr:col>
      <xdr:colOff>127000</xdr:colOff>
      <xdr:row>77</xdr:row>
      <xdr:rowOff>100250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81766"/>
          <a:ext cx="838200" cy="2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100250</xdr:rowOff>
    </xdr:from>
    <xdr:to>
      <xdr:col>81</xdr:col>
      <xdr:colOff>50800</xdr:colOff>
      <xdr:row>77</xdr:row>
      <xdr:rowOff>121924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01900"/>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121924</xdr:rowOff>
    </xdr:from>
    <xdr:to>
      <xdr:col>76</xdr:col>
      <xdr:colOff>114300</xdr:colOff>
      <xdr:row>77</xdr:row>
      <xdr:rowOff>132931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23574"/>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132931</xdr:rowOff>
    </xdr:from>
    <xdr:to>
      <xdr:col>71</xdr:col>
      <xdr:colOff>177800</xdr:colOff>
      <xdr:row>77</xdr:row>
      <xdr:rowOff>133145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34581"/>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29316</xdr:rowOff>
    </xdr:from>
    <xdr:to>
      <xdr:col>85</xdr:col>
      <xdr:colOff>177800</xdr:colOff>
      <xdr:row>77</xdr:row>
      <xdr:rowOff>130916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52193</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8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49450</xdr:rowOff>
    </xdr:from>
    <xdr:to>
      <xdr:col>81</xdr:col>
      <xdr:colOff>101600</xdr:colOff>
      <xdr:row>77</xdr:row>
      <xdr:rowOff>151050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167577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02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71124</xdr:rowOff>
    </xdr:from>
    <xdr:to>
      <xdr:col>76</xdr:col>
      <xdr:colOff>165100</xdr:colOff>
      <xdr:row>78</xdr:row>
      <xdr:rowOff>1274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7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163851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36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82131</xdr:rowOff>
    </xdr:from>
    <xdr:to>
      <xdr:col>72</xdr:col>
      <xdr:colOff>38100</xdr:colOff>
      <xdr:row>78</xdr:row>
      <xdr:rowOff>12281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8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3408</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37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82345</xdr:rowOff>
    </xdr:from>
    <xdr:to>
      <xdr:col>67</xdr:col>
      <xdr:colOff>101600</xdr:colOff>
      <xdr:row>78</xdr:row>
      <xdr:rowOff>12495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8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3622</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37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91108</xdr:rowOff>
    </xdr:from>
    <xdr:to>
      <xdr:col>85</xdr:col>
      <xdr:colOff>127000</xdr:colOff>
      <xdr:row>98</xdr:row>
      <xdr:rowOff>121281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93208"/>
          <a:ext cx="838200" cy="3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121281</xdr:rowOff>
    </xdr:from>
    <xdr:to>
      <xdr:col>81</xdr:col>
      <xdr:colOff>50800</xdr:colOff>
      <xdr:row>98</xdr:row>
      <xdr:rowOff>121721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23381"/>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121721</xdr:rowOff>
    </xdr:from>
    <xdr:to>
      <xdr:col>76</xdr:col>
      <xdr:colOff>114300</xdr:colOff>
      <xdr:row>98</xdr:row>
      <xdr:rowOff>137677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3821"/>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86902</xdr:rowOff>
    </xdr:from>
    <xdr:to>
      <xdr:col>71</xdr:col>
      <xdr:colOff>177800</xdr:colOff>
      <xdr:row>98</xdr:row>
      <xdr:rowOff>137677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89002"/>
          <a:ext cx="889000" cy="5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40308</xdr:rowOff>
    </xdr:from>
    <xdr:to>
      <xdr:col>85</xdr:col>
      <xdr:colOff>177800</xdr:colOff>
      <xdr:row>98</xdr:row>
      <xdr:rowOff>141908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171135</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3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70481</xdr:rowOff>
    </xdr:from>
    <xdr:to>
      <xdr:col>81</xdr:col>
      <xdr:colOff>101600</xdr:colOff>
      <xdr:row>99</xdr:row>
      <xdr:rowOff>631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163208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70921</xdr:rowOff>
    </xdr:from>
    <xdr:to>
      <xdr:col>76</xdr:col>
      <xdr:colOff>165100</xdr:colOff>
      <xdr:row>99</xdr:row>
      <xdr:rowOff>1071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163648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86877</xdr:rowOff>
    </xdr:from>
    <xdr:to>
      <xdr:col>72</xdr:col>
      <xdr:colOff>38100</xdr:colOff>
      <xdr:row>99</xdr:row>
      <xdr:rowOff>17027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8154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8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36102</xdr:rowOff>
    </xdr:from>
    <xdr:to>
      <xdr:col>67</xdr:col>
      <xdr:colOff>101600</xdr:colOff>
      <xdr:row>98</xdr:row>
      <xdr:rowOff>137702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154229</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1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43212</xdr:rowOff>
    </xdr:from>
    <xdr:to>
      <xdr:col>116</xdr:col>
      <xdr:colOff>63500</xdr:colOff>
      <xdr:row>38</xdr:row>
      <xdr:rowOff>24829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386862"/>
          <a:ext cx="838200" cy="1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123048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145643</xdr:rowOff>
    </xdr:from>
    <xdr:to>
      <xdr:col>111</xdr:col>
      <xdr:colOff>177800</xdr:colOff>
      <xdr:row>37</xdr:row>
      <xdr:rowOff>43212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146393"/>
          <a:ext cx="889000" cy="24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145643</xdr:rowOff>
    </xdr:from>
    <xdr:to>
      <xdr:col>107</xdr:col>
      <xdr:colOff>50800</xdr:colOff>
      <xdr:row>35</xdr:row>
      <xdr:rowOff>154673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146393"/>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68451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154673</xdr:rowOff>
    </xdr:from>
    <xdr:to>
      <xdr:col>102</xdr:col>
      <xdr:colOff>114300</xdr:colOff>
      <xdr:row>37</xdr:row>
      <xdr:rowOff>27496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155423"/>
          <a:ext cx="889000" cy="2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54183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69251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145478</xdr:rowOff>
    </xdr:from>
    <xdr:to>
      <xdr:col>116</xdr:col>
      <xdr:colOff>114300</xdr:colOff>
      <xdr:row>38</xdr:row>
      <xdr:rowOff>75628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168355</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4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163862</xdr:rowOff>
    </xdr:from>
    <xdr:to>
      <xdr:col>112</xdr:col>
      <xdr:colOff>38100</xdr:colOff>
      <xdr:row>37</xdr:row>
      <xdr:rowOff>94012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33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110539</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611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94843</xdr:rowOff>
    </xdr:from>
    <xdr:to>
      <xdr:col>107</xdr:col>
      <xdr:colOff>101600</xdr:colOff>
      <xdr:row>36</xdr:row>
      <xdr:rowOff>24993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0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41520</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87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103873</xdr:rowOff>
    </xdr:from>
    <xdr:to>
      <xdr:col>102</xdr:col>
      <xdr:colOff>165100</xdr:colOff>
      <xdr:row>36</xdr:row>
      <xdr:rowOff>34023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1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50550</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148146</xdr:rowOff>
    </xdr:from>
    <xdr:to>
      <xdr:col>98</xdr:col>
      <xdr:colOff>38100</xdr:colOff>
      <xdr:row>37</xdr:row>
      <xdr:rowOff>78296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3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94823</xdr:rowOff>
    </xdr:from>
    <xdr:ext cx="534377"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389111" y="609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49</xdr:row>
      <xdr:rowOff>125299</xdr:rowOff>
    </xdr:from>
    <xdr:to>
      <xdr:col>116</xdr:col>
      <xdr:colOff>63500</xdr:colOff>
      <xdr:row>56</xdr:row>
      <xdr:rowOff>147948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8526349"/>
          <a:ext cx="838200" cy="122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147948</xdr:rowOff>
    </xdr:from>
    <xdr:to>
      <xdr:col>111</xdr:col>
      <xdr:colOff>177800</xdr:colOff>
      <xdr:row>56</xdr:row>
      <xdr:rowOff>158312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749148"/>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158312</xdr:rowOff>
    </xdr:from>
    <xdr:to>
      <xdr:col>107</xdr:col>
      <xdr:colOff>50800</xdr:colOff>
      <xdr:row>57</xdr:row>
      <xdr:rowOff>6865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759512"/>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6865</xdr:rowOff>
    </xdr:from>
    <xdr:to>
      <xdr:col>102</xdr:col>
      <xdr:colOff>114300</xdr:colOff>
      <xdr:row>57</xdr:row>
      <xdr:rowOff>12103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779515"/>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74499</xdr:rowOff>
    </xdr:from>
    <xdr:to>
      <xdr:col>116</xdr:col>
      <xdr:colOff>114300</xdr:colOff>
      <xdr:row>50</xdr:row>
      <xdr:rowOff>4649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84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27526</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842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97148</xdr:rowOff>
    </xdr:from>
    <xdr:to>
      <xdr:col>112</xdr:col>
      <xdr:colOff>38100</xdr:colOff>
      <xdr:row>57</xdr:row>
      <xdr:rowOff>27298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6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43825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4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107512</xdr:rowOff>
    </xdr:from>
    <xdr:to>
      <xdr:col>107</xdr:col>
      <xdr:colOff>101600</xdr:colOff>
      <xdr:row>57</xdr:row>
      <xdr:rowOff>37662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54189</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4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127515</xdr:rowOff>
    </xdr:from>
    <xdr:to>
      <xdr:col>102</xdr:col>
      <xdr:colOff>165100</xdr:colOff>
      <xdr:row>57</xdr:row>
      <xdr:rowOff>57665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74192</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50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132753</xdr:rowOff>
    </xdr:from>
    <xdr:to>
      <xdr:col>98</xdr:col>
      <xdr:colOff>38100</xdr:colOff>
      <xdr:row>57</xdr:row>
      <xdr:rowOff>62903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79430</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5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164309</xdr:rowOff>
    </xdr:from>
    <xdr:to>
      <xdr:col>116</xdr:col>
      <xdr:colOff>63500</xdr:colOff>
      <xdr:row>75</xdr:row>
      <xdr:rowOff>56345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851609"/>
          <a:ext cx="8382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164309</xdr:rowOff>
    </xdr:from>
    <xdr:to>
      <xdr:col>111</xdr:col>
      <xdr:colOff>177800</xdr:colOff>
      <xdr:row>75</xdr:row>
      <xdr:rowOff>4342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851609"/>
          <a:ext cx="8890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163741</xdr:rowOff>
    </xdr:from>
    <xdr:to>
      <xdr:col>107</xdr:col>
      <xdr:colOff>50800</xdr:colOff>
      <xdr:row>75</xdr:row>
      <xdr:rowOff>4342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851041"/>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163741</xdr:rowOff>
    </xdr:from>
    <xdr:to>
      <xdr:col>102</xdr:col>
      <xdr:colOff>114300</xdr:colOff>
      <xdr:row>75</xdr:row>
      <xdr:rowOff>112458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51041"/>
          <a:ext cx="889000" cy="1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5545</xdr:rowOff>
    </xdr:from>
    <xdr:to>
      <xdr:col>116</xdr:col>
      <xdr:colOff>114300</xdr:colOff>
      <xdr:row>75</xdr:row>
      <xdr:rowOff>107145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6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28422</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71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113509</xdr:rowOff>
    </xdr:from>
    <xdr:to>
      <xdr:col>112</xdr:col>
      <xdr:colOff>38100</xdr:colOff>
      <xdr:row>75</xdr:row>
      <xdr:rowOff>43659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0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60186</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57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124992</xdr:rowOff>
    </xdr:from>
    <xdr:to>
      <xdr:col>107</xdr:col>
      <xdr:colOff>101600</xdr:colOff>
      <xdr:row>75</xdr:row>
      <xdr:rowOff>55142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71669</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58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112941</xdr:rowOff>
    </xdr:from>
    <xdr:to>
      <xdr:col>102</xdr:col>
      <xdr:colOff>165100</xdr:colOff>
      <xdr:row>75</xdr:row>
      <xdr:rowOff>43091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59618</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57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61658</xdr:rowOff>
    </xdr:from>
    <xdr:to>
      <xdr:col>98</xdr:col>
      <xdr:colOff>38100</xdr:colOff>
      <xdr:row>75</xdr:row>
      <xdr:rowOff>163258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8335</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69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投資及び出資金、貸付金、繰出金においては、類似団体平均を上回っており、その中でも人件費及び物件費が増加傾向となっている。人件費は、職員採用による増加や職員の給料等の制度改正並びに昇給等に伴うものであり、物件費は、、公共施設の指定管理に伴う委託料の増加、さらに南蔵王キャンプ場の整備に係る支出による増加が要因と考えられる。また、貸付金の大幅な増加は、白石市外二町組合に対する貸付金によるものである。毎年人口が減少している状況にあるが、財政規模はほぼ横ばいで推移している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人あたりの決算額は上昇傾向にある。費用の抑制に努めるとともに、財政運営を工夫しなければならない。繰出金は、類似団体平均を</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千円上回っており、一部事務組合の構成市町と連携し、一部事務組合に対し経営の健全化を求めていくことで繰出金の抑制に努めていく。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1,376
1,336
263.09
2,835,162
2,656,797
87,221
1,468,250
2,059,421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91599</xdr:rowOff>
    </xdr:from>
    <xdr:to>
      <xdr:col>24</xdr:col>
      <xdr:colOff>63500</xdr:colOff>
      <xdr:row>34</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20899"/>
          <a:ext cx="8382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123698</xdr:rowOff>
    </xdr:from>
    <xdr:to>
      <xdr:col>19</xdr:col>
      <xdr:colOff>177800</xdr:colOff>
      <xdr:row>34</xdr:row>
      <xdr:rowOff>152654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9529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152654</xdr:rowOff>
    </xdr:from>
    <xdr:to>
      <xdr:col>15</xdr:col>
      <xdr:colOff>50800</xdr:colOff>
      <xdr:row>35</xdr:row>
      <xdr:rowOff>2235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98195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139338</xdr:rowOff>
    </xdr:from>
    <xdr:to>
      <xdr:col>10</xdr:col>
      <xdr:colOff>114300</xdr:colOff>
      <xdr:row>35</xdr:row>
      <xdr:rowOff>2235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968638"/>
          <a:ext cx="889000" cy="3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40799</xdr:rowOff>
    </xdr:from>
    <xdr:to>
      <xdr:col>24</xdr:col>
      <xdr:colOff>114300</xdr:colOff>
      <xdr:row>34</xdr:row>
      <xdr:rowOff>142399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7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63676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72898</xdr:rowOff>
    </xdr:from>
    <xdr:to>
      <xdr:col>20</xdr:col>
      <xdr:colOff>38100</xdr:colOff>
      <xdr:row>35</xdr:row>
      <xdr:rowOff>3048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19575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101854</xdr:rowOff>
    </xdr:from>
    <xdr:to>
      <xdr:col>15</xdr:col>
      <xdr:colOff>101600</xdr:colOff>
      <xdr:row>35</xdr:row>
      <xdr:rowOff>32004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48531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122885</xdr:rowOff>
    </xdr:from>
    <xdr:to>
      <xdr:col>10</xdr:col>
      <xdr:colOff>165100</xdr:colOff>
      <xdr:row>35</xdr:row>
      <xdr:rowOff>53035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5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69562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2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88538</xdr:rowOff>
    </xdr:from>
    <xdr:to>
      <xdr:col>6</xdr:col>
      <xdr:colOff>38100</xdr:colOff>
      <xdr:row>35</xdr:row>
      <xdr:rowOff>18688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35215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39026</xdr:rowOff>
    </xdr:from>
    <xdr:to>
      <xdr:col>24</xdr:col>
      <xdr:colOff>63500</xdr:colOff>
      <xdr:row>58</xdr:row>
      <xdr:rowOff>55221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83126"/>
          <a:ext cx="838200" cy="1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12179</xdr:rowOff>
    </xdr:from>
    <xdr:to>
      <xdr:col>19</xdr:col>
      <xdr:colOff>177800</xdr:colOff>
      <xdr:row>58</xdr:row>
      <xdr:rowOff>55221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56279"/>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12179</xdr:rowOff>
    </xdr:from>
    <xdr:to>
      <xdr:col>15</xdr:col>
      <xdr:colOff>50800</xdr:colOff>
      <xdr:row>58</xdr:row>
      <xdr:rowOff>92856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56279"/>
          <a:ext cx="889000" cy="8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92856</xdr:rowOff>
    </xdr:from>
    <xdr:to>
      <xdr:col>10</xdr:col>
      <xdr:colOff>114300</xdr:colOff>
      <xdr:row>58</xdr:row>
      <xdr:rowOff>97110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36956"/>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159676</xdr:rowOff>
    </xdr:from>
    <xdr:to>
      <xdr:col>24</xdr:col>
      <xdr:colOff>114300</xdr:colOff>
      <xdr:row>58</xdr:row>
      <xdr:rowOff>89826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3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8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4421</xdr:rowOff>
    </xdr:from>
    <xdr:to>
      <xdr:col>20</xdr:col>
      <xdr:colOff>38100</xdr:colOff>
      <xdr:row>58</xdr:row>
      <xdr:rowOff>106021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4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122548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2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132829</xdr:rowOff>
    </xdr:from>
    <xdr:to>
      <xdr:col>15</xdr:col>
      <xdr:colOff>101600</xdr:colOff>
      <xdr:row>58</xdr:row>
      <xdr:rowOff>62979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79506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8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42056</xdr:rowOff>
    </xdr:from>
    <xdr:to>
      <xdr:col>10</xdr:col>
      <xdr:colOff>165100</xdr:colOff>
      <xdr:row>58</xdr:row>
      <xdr:rowOff>143656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160183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6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46310</xdr:rowOff>
    </xdr:from>
    <xdr:to>
      <xdr:col>6</xdr:col>
      <xdr:colOff>38100</xdr:colOff>
      <xdr:row>58</xdr:row>
      <xdr:rowOff>147910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164437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6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90222</xdr:rowOff>
    </xdr:from>
    <xdr:to>
      <xdr:col>24</xdr:col>
      <xdr:colOff>63500</xdr:colOff>
      <xdr:row>77</xdr:row>
      <xdr:rowOff>95002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91872"/>
          <a:ext cx="8382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90222</xdr:rowOff>
    </xdr:from>
    <xdr:to>
      <xdr:col>19</xdr:col>
      <xdr:colOff>177800</xdr:colOff>
      <xdr:row>77</xdr:row>
      <xdr:rowOff>100724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91872"/>
          <a:ext cx="889000" cy="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100724</xdr:rowOff>
    </xdr:from>
    <xdr:to>
      <xdr:col>15</xdr:col>
      <xdr:colOff>50800</xdr:colOff>
      <xdr:row>77</xdr:row>
      <xdr:rowOff>107566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2374"/>
          <a:ext cx="889000" cy="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136294</xdr:rowOff>
    </xdr:from>
    <xdr:to>
      <xdr:col>10</xdr:col>
      <xdr:colOff>114300</xdr:colOff>
      <xdr:row>77</xdr:row>
      <xdr:rowOff>107566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95044"/>
          <a:ext cx="889000" cy="3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44202</xdr:rowOff>
    </xdr:from>
    <xdr:to>
      <xdr:col>24</xdr:col>
      <xdr:colOff>114300</xdr:colOff>
      <xdr:row>77</xdr:row>
      <xdr:rowOff>145802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22629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4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39422</xdr:rowOff>
    </xdr:from>
    <xdr:to>
      <xdr:col>20</xdr:col>
      <xdr:colOff>38100</xdr:colOff>
      <xdr:row>77</xdr:row>
      <xdr:rowOff>141022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157549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1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49924</xdr:rowOff>
    </xdr:from>
    <xdr:to>
      <xdr:col>15</xdr:col>
      <xdr:colOff>101600</xdr:colOff>
      <xdr:row>77</xdr:row>
      <xdr:rowOff>151524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142651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56766</xdr:rowOff>
    </xdr:from>
    <xdr:to>
      <xdr:col>10</xdr:col>
      <xdr:colOff>165100</xdr:colOff>
      <xdr:row>77</xdr:row>
      <xdr:rowOff>158366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5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149493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85494</xdr:rowOff>
    </xdr:from>
    <xdr:to>
      <xdr:col>6</xdr:col>
      <xdr:colOff>38100</xdr:colOff>
      <xdr:row>76</xdr:row>
      <xdr:rowOff>15644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4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32171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1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121490</xdr:rowOff>
    </xdr:from>
    <xdr:to>
      <xdr:col>24</xdr:col>
      <xdr:colOff>63500</xdr:colOff>
      <xdr:row>96</xdr:row>
      <xdr:rowOff>129139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09240"/>
          <a:ext cx="838200" cy="17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31459</xdr:rowOff>
    </xdr:from>
    <xdr:to>
      <xdr:col>19</xdr:col>
      <xdr:colOff>177800</xdr:colOff>
      <xdr:row>96</xdr:row>
      <xdr:rowOff>129139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90659"/>
          <a:ext cx="889000" cy="9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137519</xdr:rowOff>
    </xdr:from>
    <xdr:to>
      <xdr:col>15</xdr:col>
      <xdr:colOff>50800</xdr:colOff>
      <xdr:row>96</xdr:row>
      <xdr:rowOff>31459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25269"/>
          <a:ext cx="889000" cy="6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137519</xdr:rowOff>
    </xdr:from>
    <xdr:to>
      <xdr:col>10</xdr:col>
      <xdr:colOff>114300</xdr:colOff>
      <xdr:row>96</xdr:row>
      <xdr:rowOff>13429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25269"/>
          <a:ext cx="889000" cy="4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70690</xdr:rowOff>
    </xdr:from>
    <xdr:to>
      <xdr:col>24</xdr:col>
      <xdr:colOff>114300</xdr:colOff>
      <xdr:row>96</xdr:row>
      <xdr:rowOff>840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93567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0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78339</xdr:rowOff>
    </xdr:from>
    <xdr:to>
      <xdr:col>20</xdr:col>
      <xdr:colOff>38100</xdr:colOff>
      <xdr:row>97</xdr:row>
      <xdr:rowOff>8489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25016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1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152109</xdr:rowOff>
    </xdr:from>
    <xdr:to>
      <xdr:col>15</xdr:col>
      <xdr:colOff>101600</xdr:colOff>
      <xdr:row>96</xdr:row>
      <xdr:rowOff>82259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98786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215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86719</xdr:rowOff>
    </xdr:from>
    <xdr:to>
      <xdr:col>10</xdr:col>
      <xdr:colOff>165100</xdr:colOff>
      <xdr:row>96</xdr:row>
      <xdr:rowOff>16869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33396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14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134079</xdr:rowOff>
    </xdr:from>
    <xdr:to>
      <xdr:col>6</xdr:col>
      <xdr:colOff>38100</xdr:colOff>
      <xdr:row>96</xdr:row>
      <xdr:rowOff>64229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2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80756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19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38608</xdr:rowOff>
    </xdr:from>
    <xdr:to>
      <xdr:col>55</xdr:col>
      <xdr:colOff>0</xdr:colOff>
      <xdr:row>39</xdr:row>
      <xdr:rowOff>38735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25158"/>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38735</xdr:rowOff>
    </xdr:from>
    <xdr:to>
      <xdr:col>50</xdr:col>
      <xdr:colOff>114300</xdr:colOff>
      <xdr:row>39</xdr:row>
      <xdr:rowOff>38862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5285"/>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38862</xdr:rowOff>
    </xdr:from>
    <xdr:to>
      <xdr:col>45</xdr:col>
      <xdr:colOff>177800</xdr:colOff>
      <xdr:row>39</xdr:row>
      <xdr:rowOff>39116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25412"/>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5080</xdr:rowOff>
    </xdr:from>
    <xdr:to>
      <xdr:col>41</xdr:col>
      <xdr:colOff>50800</xdr:colOff>
      <xdr:row>39</xdr:row>
      <xdr:rowOff>39116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77280"/>
          <a:ext cx="889000" cy="5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159258</xdr:rowOff>
    </xdr:from>
    <xdr:to>
      <xdr:col>55</xdr:col>
      <xdr:colOff>50800</xdr:colOff>
      <xdr:row>39</xdr:row>
      <xdr:rowOff>89408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74185</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9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159385</xdr:rowOff>
    </xdr:from>
    <xdr:to>
      <xdr:col>50</xdr:col>
      <xdr:colOff>165100</xdr:colOff>
      <xdr:row>39</xdr:row>
      <xdr:rowOff>89535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80662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159512</xdr:rowOff>
    </xdr:from>
    <xdr:to>
      <xdr:col>46</xdr:col>
      <xdr:colOff>38100</xdr:colOff>
      <xdr:row>39</xdr:row>
      <xdr:rowOff>89662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80789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7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159766</xdr:rowOff>
    </xdr:from>
    <xdr:to>
      <xdr:col>41</xdr:col>
      <xdr:colOff>101600</xdr:colOff>
      <xdr:row>39</xdr:row>
      <xdr:rowOff>89916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81043</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125730</xdr:rowOff>
    </xdr:from>
    <xdr:to>
      <xdr:col>36</xdr:col>
      <xdr:colOff>165100</xdr:colOff>
      <xdr:row>36</xdr:row>
      <xdr:rowOff>55880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72407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9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56534</xdr:rowOff>
    </xdr:from>
    <xdr:to>
      <xdr:col>55</xdr:col>
      <xdr:colOff>0</xdr:colOff>
      <xdr:row>57</xdr:row>
      <xdr:rowOff>158635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57734"/>
          <a:ext cx="838200" cy="27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56534</xdr:rowOff>
    </xdr:from>
    <xdr:to>
      <xdr:col>50</xdr:col>
      <xdr:colOff>114300</xdr:colOff>
      <xdr:row>58</xdr:row>
      <xdr:rowOff>55875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57734"/>
          <a:ext cx="889000" cy="34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55875</xdr:rowOff>
    </xdr:from>
    <xdr:to>
      <xdr:col>45</xdr:col>
      <xdr:colOff>177800</xdr:colOff>
      <xdr:row>58</xdr:row>
      <xdr:rowOff>92578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99975"/>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92578</xdr:rowOff>
    </xdr:from>
    <xdr:to>
      <xdr:col>41</xdr:col>
      <xdr:colOff>50800</xdr:colOff>
      <xdr:row>58</xdr:row>
      <xdr:rowOff>94257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36678"/>
          <a:ext cx="889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107835</xdr:rowOff>
    </xdr:from>
    <xdr:to>
      <xdr:col>55</xdr:col>
      <xdr:colOff>50800</xdr:colOff>
      <xdr:row>58</xdr:row>
      <xdr:rowOff>37985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130712</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3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5734</xdr:rowOff>
    </xdr:from>
    <xdr:to>
      <xdr:col>50</xdr:col>
      <xdr:colOff>165100</xdr:colOff>
      <xdr:row>56</xdr:row>
      <xdr:rowOff>107334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123861</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38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5075</xdr:rowOff>
    </xdr:from>
    <xdr:to>
      <xdr:col>46</xdr:col>
      <xdr:colOff>38100</xdr:colOff>
      <xdr:row>58</xdr:row>
      <xdr:rowOff>106675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97802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4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41778</xdr:rowOff>
    </xdr:from>
    <xdr:to>
      <xdr:col>41</xdr:col>
      <xdr:colOff>101600</xdr:colOff>
      <xdr:row>58</xdr:row>
      <xdr:rowOff>143378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134505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43457</xdr:rowOff>
    </xdr:from>
    <xdr:to>
      <xdr:col>36</xdr:col>
      <xdr:colOff>165100</xdr:colOff>
      <xdr:row>58</xdr:row>
      <xdr:rowOff>145057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8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136184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145952</xdr:rowOff>
    </xdr:from>
    <xdr:to>
      <xdr:col>55</xdr:col>
      <xdr:colOff>0</xdr:colOff>
      <xdr:row>73</xdr:row>
      <xdr:rowOff>62288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147452"/>
          <a:ext cx="838200" cy="43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145952</xdr:rowOff>
    </xdr:from>
    <xdr:to>
      <xdr:col>50</xdr:col>
      <xdr:colOff>114300</xdr:colOff>
      <xdr:row>70</xdr:row>
      <xdr:rowOff>157576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147452"/>
          <a:ext cx="889000" cy="1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157576</xdr:rowOff>
    </xdr:from>
    <xdr:to>
      <xdr:col>45</xdr:col>
      <xdr:colOff>177800</xdr:colOff>
      <xdr:row>75</xdr:row>
      <xdr:rowOff>8842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159076"/>
          <a:ext cx="889000" cy="70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8842</xdr:rowOff>
    </xdr:from>
    <xdr:to>
      <xdr:col>41</xdr:col>
      <xdr:colOff>50800</xdr:colOff>
      <xdr:row>77</xdr:row>
      <xdr:rowOff>29141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867592"/>
          <a:ext cx="889000" cy="36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11488</xdr:rowOff>
    </xdr:from>
    <xdr:to>
      <xdr:col>55</xdr:col>
      <xdr:colOff>50800</xdr:colOff>
      <xdr:row>73</xdr:row>
      <xdr:rowOff>113088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52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34365</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37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95152</xdr:rowOff>
    </xdr:from>
    <xdr:to>
      <xdr:col>50</xdr:col>
      <xdr:colOff>165100</xdr:colOff>
      <xdr:row>71</xdr:row>
      <xdr:rowOff>25302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0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41829</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187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106776</xdr:rowOff>
    </xdr:from>
    <xdr:to>
      <xdr:col>46</xdr:col>
      <xdr:colOff>38100</xdr:colOff>
      <xdr:row>71</xdr:row>
      <xdr:rowOff>36926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10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53453</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188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129492</xdr:rowOff>
    </xdr:from>
    <xdr:to>
      <xdr:col>41</xdr:col>
      <xdr:colOff>101600</xdr:colOff>
      <xdr:row>75</xdr:row>
      <xdr:rowOff>59642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8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76169</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59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149791</xdr:rowOff>
    </xdr:from>
    <xdr:to>
      <xdr:col>36</xdr:col>
      <xdr:colOff>165100</xdr:colOff>
      <xdr:row>77</xdr:row>
      <xdr:rowOff>79941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96469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5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59634</xdr:rowOff>
    </xdr:from>
    <xdr:to>
      <xdr:col>55</xdr:col>
      <xdr:colOff>0</xdr:colOff>
      <xdr:row>98</xdr:row>
      <xdr:rowOff>7874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90284"/>
          <a:ext cx="838200" cy="11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59634</xdr:rowOff>
    </xdr:from>
    <xdr:to>
      <xdr:col>50</xdr:col>
      <xdr:colOff>114300</xdr:colOff>
      <xdr:row>97</xdr:row>
      <xdr:rowOff>122729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690284"/>
          <a:ext cx="889000" cy="6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79950</xdr:rowOff>
    </xdr:from>
    <xdr:to>
      <xdr:col>45</xdr:col>
      <xdr:colOff>177800</xdr:colOff>
      <xdr:row>97</xdr:row>
      <xdr:rowOff>122729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10600"/>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79950</xdr:rowOff>
    </xdr:from>
    <xdr:to>
      <xdr:col>41</xdr:col>
      <xdr:colOff>50800</xdr:colOff>
      <xdr:row>97</xdr:row>
      <xdr:rowOff>165038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10600"/>
          <a:ext cx="889000" cy="8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128524</xdr:rowOff>
    </xdr:from>
    <xdr:to>
      <xdr:col>55</xdr:col>
      <xdr:colOff>50800</xdr:colOff>
      <xdr:row>98</xdr:row>
      <xdr:rowOff>58674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5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151401</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1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8834</xdr:rowOff>
    </xdr:from>
    <xdr:to>
      <xdr:col>50</xdr:col>
      <xdr:colOff>165100</xdr:colOff>
      <xdr:row>97</xdr:row>
      <xdr:rowOff>110434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126961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1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71929</xdr:rowOff>
    </xdr:from>
    <xdr:to>
      <xdr:col>46</xdr:col>
      <xdr:colOff>38100</xdr:colOff>
      <xdr:row>98</xdr:row>
      <xdr:rowOff>2079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18606</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4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29150</xdr:rowOff>
    </xdr:from>
    <xdr:to>
      <xdr:col>41</xdr:col>
      <xdr:colOff>101600</xdr:colOff>
      <xdr:row>97</xdr:row>
      <xdr:rowOff>130750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147277</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43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114238</xdr:rowOff>
    </xdr:from>
    <xdr:to>
      <xdr:col>36</xdr:col>
      <xdr:colOff>165100</xdr:colOff>
      <xdr:row>98</xdr:row>
      <xdr:rowOff>44388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4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60915</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52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118894</xdr:rowOff>
    </xdr:from>
    <xdr:to>
      <xdr:col>85</xdr:col>
      <xdr:colOff>127000</xdr:colOff>
      <xdr:row>38</xdr:row>
      <xdr:rowOff>124325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33994"/>
          <a:ext cx="838200" cy="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77006</xdr:rowOff>
    </xdr:from>
    <xdr:to>
      <xdr:col>81</xdr:col>
      <xdr:colOff>50800</xdr:colOff>
      <xdr:row>38</xdr:row>
      <xdr:rowOff>118894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92106"/>
          <a:ext cx="889000" cy="4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77006</xdr:rowOff>
    </xdr:from>
    <xdr:to>
      <xdr:col>76</xdr:col>
      <xdr:colOff>114300</xdr:colOff>
      <xdr:row>38</xdr:row>
      <xdr:rowOff>112030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92106"/>
          <a:ext cx="889000" cy="3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108307</xdr:rowOff>
    </xdr:from>
    <xdr:to>
      <xdr:col>71</xdr:col>
      <xdr:colOff>177800</xdr:colOff>
      <xdr:row>38</xdr:row>
      <xdr:rowOff>112030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23407"/>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73525</xdr:rowOff>
    </xdr:from>
    <xdr:to>
      <xdr:col>85</xdr:col>
      <xdr:colOff>177800</xdr:colOff>
      <xdr:row>39</xdr:row>
      <xdr:rowOff>3675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68094</xdr:rowOff>
    </xdr:from>
    <xdr:to>
      <xdr:col>81</xdr:col>
      <xdr:colOff>101600</xdr:colOff>
      <xdr:row>38</xdr:row>
      <xdr:rowOff>169694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160821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26206</xdr:rowOff>
    </xdr:from>
    <xdr:to>
      <xdr:col>76</xdr:col>
      <xdr:colOff>165100</xdr:colOff>
      <xdr:row>38</xdr:row>
      <xdr:rowOff>127806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144334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61230</xdr:rowOff>
    </xdr:from>
    <xdr:to>
      <xdr:col>72</xdr:col>
      <xdr:colOff>38100</xdr:colOff>
      <xdr:row>38</xdr:row>
      <xdr:rowOff>162830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7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7907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57507</xdr:rowOff>
    </xdr:from>
    <xdr:to>
      <xdr:col>67</xdr:col>
      <xdr:colOff>101600</xdr:colOff>
      <xdr:row>38</xdr:row>
      <xdr:rowOff>159107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4184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96049</xdr:rowOff>
    </xdr:from>
    <xdr:to>
      <xdr:col>85</xdr:col>
      <xdr:colOff>127000</xdr:colOff>
      <xdr:row>56</xdr:row>
      <xdr:rowOff>147294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97249"/>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147294</xdr:rowOff>
    </xdr:from>
    <xdr:to>
      <xdr:col>81</xdr:col>
      <xdr:colOff>50800</xdr:colOff>
      <xdr:row>56</xdr:row>
      <xdr:rowOff>156249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48494"/>
          <a:ext cx="889000" cy="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156249</xdr:rowOff>
    </xdr:from>
    <xdr:to>
      <xdr:col>76</xdr:col>
      <xdr:colOff>114300</xdr:colOff>
      <xdr:row>56</xdr:row>
      <xdr:rowOff>164306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57449"/>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97841</xdr:rowOff>
    </xdr:from>
    <xdr:to>
      <xdr:col>71</xdr:col>
      <xdr:colOff>177800</xdr:colOff>
      <xdr:row>56</xdr:row>
      <xdr:rowOff>164306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99041"/>
          <a:ext cx="889000" cy="6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45249</xdr:rowOff>
    </xdr:from>
    <xdr:to>
      <xdr:col>85</xdr:col>
      <xdr:colOff>177800</xdr:colOff>
      <xdr:row>56</xdr:row>
      <xdr:rowOff>146849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68126</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9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96494</xdr:rowOff>
    </xdr:from>
    <xdr:to>
      <xdr:col>81</xdr:col>
      <xdr:colOff>101600</xdr:colOff>
      <xdr:row>57</xdr:row>
      <xdr:rowOff>26644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43171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47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105449</xdr:rowOff>
    </xdr:from>
    <xdr:to>
      <xdr:col>76</xdr:col>
      <xdr:colOff>165100</xdr:colOff>
      <xdr:row>57</xdr:row>
      <xdr:rowOff>35599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52126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48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113506</xdr:rowOff>
    </xdr:from>
    <xdr:to>
      <xdr:col>72</xdr:col>
      <xdr:colOff>38100</xdr:colOff>
      <xdr:row>57</xdr:row>
      <xdr:rowOff>43656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1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60183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48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47041</xdr:rowOff>
    </xdr:from>
    <xdr:to>
      <xdr:col>67</xdr:col>
      <xdr:colOff>101600</xdr:colOff>
      <xdr:row>56</xdr:row>
      <xdr:rowOff>148641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4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165168</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42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72789</xdr:rowOff>
    </xdr:from>
    <xdr:to>
      <xdr:col>85</xdr:col>
      <xdr:colOff>127000</xdr:colOff>
      <xdr:row>79</xdr:row>
      <xdr:rowOff>96926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17339"/>
          <a:ext cx="838200" cy="2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87866</xdr:rowOff>
    </xdr:from>
    <xdr:to>
      <xdr:col>81</xdr:col>
      <xdr:colOff>50800</xdr:colOff>
      <xdr:row>79</xdr:row>
      <xdr:rowOff>96926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32416"/>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81789</xdr:rowOff>
    </xdr:from>
    <xdr:to>
      <xdr:col>76</xdr:col>
      <xdr:colOff>114300</xdr:colOff>
      <xdr:row>79</xdr:row>
      <xdr:rowOff>87866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26339"/>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47146</xdr:rowOff>
    </xdr:from>
    <xdr:to>
      <xdr:col>71</xdr:col>
      <xdr:colOff>177800</xdr:colOff>
      <xdr:row>79</xdr:row>
      <xdr:rowOff>81789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91696"/>
          <a:ext cx="889000" cy="3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21989</xdr:rowOff>
    </xdr:from>
    <xdr:to>
      <xdr:col>85</xdr:col>
      <xdr:colOff>177800</xdr:colOff>
      <xdr:row>79</xdr:row>
      <xdr:rowOff>123589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152816</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46126</xdr:rowOff>
    </xdr:from>
    <xdr:to>
      <xdr:col>81</xdr:col>
      <xdr:colOff>101600</xdr:colOff>
      <xdr:row>79</xdr:row>
      <xdr:rowOff>147726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138853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8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37066</xdr:rowOff>
    </xdr:from>
    <xdr:to>
      <xdr:col>76</xdr:col>
      <xdr:colOff>165100</xdr:colOff>
      <xdr:row>79</xdr:row>
      <xdr:rowOff>138666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129793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6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30989</xdr:rowOff>
    </xdr:from>
    <xdr:to>
      <xdr:col>72</xdr:col>
      <xdr:colOff>38100</xdr:colOff>
      <xdr:row>79</xdr:row>
      <xdr:rowOff>132589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123716</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66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167796</xdr:rowOff>
    </xdr:from>
    <xdr:to>
      <xdr:col>67</xdr:col>
      <xdr:colOff>101600</xdr:colOff>
      <xdr:row>79</xdr:row>
      <xdr:rowOff>97946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114473</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80116</xdr:rowOff>
    </xdr:from>
    <xdr:to>
      <xdr:col>85</xdr:col>
      <xdr:colOff>127000</xdr:colOff>
      <xdr:row>97</xdr:row>
      <xdr:rowOff>100250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10766"/>
          <a:ext cx="838200" cy="2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100250</xdr:rowOff>
    </xdr:from>
    <xdr:to>
      <xdr:col>81</xdr:col>
      <xdr:colOff>50800</xdr:colOff>
      <xdr:row>97</xdr:row>
      <xdr:rowOff>121924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30900"/>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121924</xdr:rowOff>
    </xdr:from>
    <xdr:to>
      <xdr:col>76</xdr:col>
      <xdr:colOff>114300</xdr:colOff>
      <xdr:row>97</xdr:row>
      <xdr:rowOff>132931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52574"/>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132931</xdr:rowOff>
    </xdr:from>
    <xdr:to>
      <xdr:col>71</xdr:col>
      <xdr:colOff>177800</xdr:colOff>
      <xdr:row>97</xdr:row>
      <xdr:rowOff>133145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63581"/>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29316</xdr:rowOff>
    </xdr:from>
    <xdr:to>
      <xdr:col>85</xdr:col>
      <xdr:colOff>177800</xdr:colOff>
      <xdr:row>97</xdr:row>
      <xdr:rowOff>130916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5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52193</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1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49450</xdr:rowOff>
    </xdr:from>
    <xdr:to>
      <xdr:col>81</xdr:col>
      <xdr:colOff>101600</xdr:colOff>
      <xdr:row>97</xdr:row>
      <xdr:rowOff>151050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167577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5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71124</xdr:rowOff>
    </xdr:from>
    <xdr:to>
      <xdr:col>76</xdr:col>
      <xdr:colOff>165100</xdr:colOff>
      <xdr:row>98</xdr:row>
      <xdr:rowOff>1274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163851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7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82131</xdr:rowOff>
    </xdr:from>
    <xdr:to>
      <xdr:col>72</xdr:col>
      <xdr:colOff>38100</xdr:colOff>
      <xdr:row>98</xdr:row>
      <xdr:rowOff>12281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3408</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0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82345</xdr:rowOff>
    </xdr:from>
    <xdr:to>
      <xdr:col>67</xdr:col>
      <xdr:colOff>101600</xdr:colOff>
      <xdr:row>98</xdr:row>
      <xdr:rowOff>12495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1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3622</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2906</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346556"/>
          <a:ext cx="889000" cy="30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156298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123556</xdr:rowOff>
    </xdr:from>
    <xdr:to>
      <xdr:col>98</xdr:col>
      <xdr:colOff>38100</xdr:colOff>
      <xdr:row>37</xdr:row>
      <xdr:rowOff>53706</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2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70233</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21428" y="607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目的別歳出決算の住民一人当たりのコストは、全体的に類似団体を上回っている。衛生費は、類似団体平均を</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千円上回っており、一部事務組合負担金等への補助金及び出資金の増が主な要因となっている。商工費は、</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千円で類似団体平均を</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千円上回り、前年度の</a:t>
          </a:r>
          <a:r>
            <a:rPr kumimoji="1" lang="en-US" altLang="ja-JP" sz="1300">
              <a:latin typeface="ＭＳ Ｐゴシック" panose="020B0600070205080204" pitchFamily="50" charset="-128"/>
              <a:ea typeface="ＭＳ Ｐゴシック" panose="020B0600070205080204" pitchFamily="50" charset="-128"/>
            </a:rPr>
            <a:t>378</a:t>
          </a:r>
          <a:r>
            <a:rPr kumimoji="1" lang="ja-JP" altLang="en-US" sz="1300">
              <a:latin typeface="ＭＳ Ｐゴシック" panose="020B0600070205080204" pitchFamily="50" charset="-128"/>
              <a:ea typeface="ＭＳ Ｐゴシック" panose="020B0600070205080204" pitchFamily="50" charset="-128"/>
            </a:rPr>
            <a:t>千円に引き続き多くなっている。これは、観光施設の整備として、南蔵王キャンプ場の整備事業等が大きな要因となっている。公債費は類似団体平均を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千円上回り、前年度よりも</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千円増加しているが、これは、過疎対策事業債などによるものである。</a:t>
          </a:r>
        </a:p>
        <a:p>
          <a:r>
            <a:rPr kumimoji="1" lang="ja-JP" altLang="en-US" sz="1300">
              <a:latin typeface="ＭＳ Ｐゴシック" panose="020B0600070205080204" pitchFamily="50" charset="-128"/>
              <a:ea typeface="ＭＳ Ｐゴシック" panose="020B0600070205080204" pitchFamily="50" charset="-128"/>
            </a:rPr>
            <a:t>いずれの歳出も、人口の減少傾向にある中での歳出増加は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人あたりのコスト高となるため、今後も慎重に配分していく必要がある。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となっているが、実質単年度収支は観光施設の再整備事業や移住定住対策、子育て支援、交流人口の拡大に向けた施策の実施により、財政調整基金の取り崩しを行い財源を確保したため赤字となっている。自主財源の乏しい本町においては、今後においても地方交付税を含めた一般財源の確保がますます重要となってくるため、基金等の運用も図りながら適正な財政運営に努めなければなら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連結実質赤字比率については、平成２０年度以降は全会計で黒字となり、赤字比率は無しとなっている。</a:t>
          </a:r>
        </a:p>
        <a:p>
          <a:r>
            <a:rPr kumimoji="1" lang="ja-JP" altLang="en-US" sz="1400">
              <a:latin typeface="ＭＳ ゴシック" pitchFamily="49" charset="-128"/>
              <a:ea typeface="ＭＳ ゴシック" pitchFamily="49" charset="-128"/>
            </a:rPr>
            <a:t>　今後においても、各特別会計や一部事務組合等の構成団体に対して経営の健全化を確実に実施するよう求めるとともに、繰出金の抑制等に努めなければならない。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2835162</v>
      </c>
      <c r="BO4" s="462"/>
      <c r="BP4" s="462"/>
      <c r="BQ4" s="462"/>
      <c r="BR4" s="462"/>
      <c r="BS4" s="462"/>
      <c r="BT4" s="462"/>
      <c r="BU4" s="463"/>
      <c r="BV4" s="461">
        <v>3166964</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5.9</v>
      </c>
      <c r="CU4" s="646"/>
      <c r="CV4" s="646"/>
      <c r="CW4" s="646"/>
      <c r="CX4" s="646"/>
      <c r="CY4" s="646"/>
      <c r="CZ4" s="646"/>
      <c r="DA4" s="647"/>
      <c r="DB4" s="645">
        <v>4.5999999999999996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2656797</v>
      </c>
      <c r="BO5" s="467"/>
      <c r="BP5" s="467"/>
      <c r="BQ5" s="467"/>
      <c r="BR5" s="467"/>
      <c r="BS5" s="467"/>
      <c r="BT5" s="467"/>
      <c r="BU5" s="468"/>
      <c r="BV5" s="466">
        <v>3038126</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88.4</v>
      </c>
      <c r="CU5" s="437"/>
      <c r="CV5" s="437"/>
      <c r="CW5" s="437"/>
      <c r="CX5" s="437"/>
      <c r="CY5" s="437"/>
      <c r="CZ5" s="437"/>
      <c r="DA5" s="438"/>
      <c r="DB5" s="436">
        <v>85.7</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178365</v>
      </c>
      <c r="BO6" s="467"/>
      <c r="BP6" s="467"/>
      <c r="BQ6" s="467"/>
      <c r="BR6" s="467"/>
      <c r="BS6" s="467"/>
      <c r="BT6" s="467"/>
      <c r="BU6" s="468"/>
      <c r="BV6" s="466">
        <v>128838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91.4</v>
      </c>
      <c r="CU6" s="620"/>
      <c r="CV6" s="620"/>
      <c r="CW6" s="620"/>
      <c r="CX6" s="620"/>
      <c r="CY6" s="620"/>
      <c r="CZ6" s="620"/>
      <c r="DA6" s="621"/>
      <c r="DB6" s="619">
        <v>89.6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93</v>
      </c>
      <c r="AV7" s="524"/>
      <c r="AW7" s="524"/>
      <c r="AX7" s="524"/>
      <c r="AY7" s="446" t="s">
        <v>105</v>
      </c>
      <c r="AZ7" s="447"/>
      <c r="BA7" s="447"/>
      <c r="BB7" s="447"/>
      <c r="BC7" s="447"/>
      <c r="BD7" s="447"/>
      <c r="BE7" s="447"/>
      <c r="BF7" s="447"/>
      <c r="BG7" s="447"/>
      <c r="BH7" s="447"/>
      <c r="BI7" s="447"/>
      <c r="BJ7" s="447"/>
      <c r="BK7" s="447"/>
      <c r="BL7" s="447"/>
      <c r="BM7" s="448"/>
      <c r="BN7" s="466">
        <v>91144</v>
      </c>
      <c r="BO7" s="467"/>
      <c r="BP7" s="467"/>
      <c r="BQ7" s="467"/>
      <c r="BR7" s="467"/>
      <c r="BS7" s="467"/>
      <c r="BT7" s="467"/>
      <c r="BU7" s="468"/>
      <c r="BV7" s="466">
        <v>61565</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1468250</v>
      </c>
      <c r="CU7" s="467"/>
      <c r="CV7" s="467"/>
      <c r="CW7" s="467"/>
      <c r="CX7" s="467"/>
      <c r="CY7" s="467"/>
      <c r="CZ7" s="467"/>
      <c r="DA7" s="468"/>
      <c r="DB7" s="466">
        <v>1477847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87221</v>
      </c>
      <c r="BO8" s="467"/>
      <c r="BP8" s="467"/>
      <c r="BQ8" s="467"/>
      <c r="BR8" s="467"/>
      <c r="BS8" s="467"/>
      <c r="BT8" s="467"/>
      <c r="BU8" s="468"/>
      <c r="BV8" s="466">
        <v>67273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0.33</v>
      </c>
      <c r="CU8" s="580"/>
      <c r="CV8" s="580"/>
      <c r="CW8" s="580"/>
      <c r="CX8" s="580"/>
      <c r="CY8" s="580"/>
      <c r="CZ8" s="580"/>
      <c r="DA8" s="581"/>
      <c r="DB8" s="579">
        <v>0.31</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1461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19948</v>
      </c>
      <c r="BO9" s="467"/>
      <c r="BP9" s="467"/>
      <c r="BQ9" s="467"/>
      <c r="BR9" s="467"/>
      <c r="BS9" s="467"/>
      <c r="BT9" s="467"/>
      <c r="BU9" s="468"/>
      <c r="BV9" s="466">
        <v>-25041</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9.9</v>
      </c>
      <c r="CU9" s="437"/>
      <c r="CV9" s="437"/>
      <c r="CW9" s="437"/>
      <c r="CX9" s="437"/>
      <c r="CY9" s="437"/>
      <c r="CZ9" s="437"/>
      <c r="DA9" s="438"/>
      <c r="DB9" s="436">
        <v>9.1999999999999993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1694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71390</v>
      </c>
      <c r="BO10" s="467"/>
      <c r="BP10" s="467"/>
      <c r="BQ10" s="467"/>
      <c r="BR10" s="467"/>
      <c r="BS10" s="467"/>
      <c r="BT10" s="467"/>
      <c r="BU10" s="468"/>
      <c r="BV10" s="466">
        <v>1104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1376</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101</v>
      </c>
      <c r="AV12" s="524"/>
      <c r="AW12" s="524"/>
      <c r="AX12" s="524"/>
      <c r="AY12" s="446" t="s">
        <v>136</v>
      </c>
      <c r="AZ12" s="447"/>
      <c r="BA12" s="447"/>
      <c r="BB12" s="447"/>
      <c r="BC12" s="447"/>
      <c r="BD12" s="447"/>
      <c r="BE12" s="447"/>
      <c r="BF12" s="447"/>
      <c r="BG12" s="447"/>
      <c r="BH12" s="447"/>
      <c r="BI12" s="447"/>
      <c r="BJ12" s="447"/>
      <c r="BK12" s="447"/>
      <c r="BL12" s="447"/>
      <c r="BM12" s="448"/>
      <c r="BN12" s="466">
        <v>200000</v>
      </c>
      <c r="BO12" s="467"/>
      <c r="BP12" s="467"/>
      <c r="BQ12" s="467"/>
      <c r="BR12" s="467"/>
      <c r="BS12" s="467"/>
      <c r="BT12" s="467"/>
      <c r="BU12" s="468"/>
      <c r="BV12" s="466">
        <v>200000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1336</v>
      </c>
      <c r="S13" s="570"/>
      <c r="T13" s="570"/>
      <c r="U13" s="570"/>
      <c r="V13" s="571"/>
      <c r="W13" s="557" t="s">
        <v>141</v>
      </c>
      <c r="X13" s="479"/>
      <c r="Y13" s="479"/>
      <c r="Z13" s="479"/>
      <c r="AA13" s="479"/>
      <c r="AB13" s="480"/>
      <c r="AC13" s="442">
        <v>126</v>
      </c>
      <c r="AD13" s="443"/>
      <c r="AE13" s="443"/>
      <c r="AF13" s="443"/>
      <c r="AG13" s="444"/>
      <c r="AH13" s="442">
        <v>191</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-108662</v>
      </c>
      <c r="BO13" s="467"/>
      <c r="BP13" s="467"/>
      <c r="BQ13" s="467"/>
      <c r="BR13" s="467"/>
      <c r="BS13" s="467"/>
      <c r="BT13" s="467"/>
      <c r="BU13" s="468"/>
      <c r="BV13" s="466">
        <v>-223937</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5.8</v>
      </c>
      <c r="CU13" s="437"/>
      <c r="CV13" s="437"/>
      <c r="CW13" s="437"/>
      <c r="CX13" s="437"/>
      <c r="CY13" s="437"/>
      <c r="CZ13" s="437"/>
      <c r="DA13" s="438"/>
      <c r="DB13" s="436">
        <v>5.0999999999999996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1391</v>
      </c>
      <c r="S14" s="570"/>
      <c r="T14" s="570"/>
      <c r="U14" s="570"/>
      <c r="V14" s="571"/>
      <c r="W14" s="572"/>
      <c r="X14" s="482"/>
      <c r="Y14" s="482"/>
      <c r="Z14" s="482"/>
      <c r="AA14" s="482"/>
      <c r="AB14" s="483"/>
      <c r="AC14" s="562">
        <v>20.6</v>
      </c>
      <c r="AD14" s="563"/>
      <c r="AE14" s="563"/>
      <c r="AF14" s="563"/>
      <c r="AG14" s="564"/>
      <c r="AH14" s="562">
        <v>27.2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148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1358</v>
      </c>
      <c r="S15" s="570"/>
      <c r="T15" s="570"/>
      <c r="U15" s="570"/>
      <c r="V15" s="571"/>
      <c r="W15" s="557" t="s">
        <v>149</v>
      </c>
      <c r="X15" s="479"/>
      <c r="Y15" s="479"/>
      <c r="Z15" s="479"/>
      <c r="AA15" s="479"/>
      <c r="AB15" s="480"/>
      <c r="AC15" s="442">
        <v>150</v>
      </c>
      <c r="AD15" s="443"/>
      <c r="AE15" s="443"/>
      <c r="AF15" s="443"/>
      <c r="AG15" s="444"/>
      <c r="AH15" s="442">
        <v>177</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441545</v>
      </c>
      <c r="BO15" s="462"/>
      <c r="BP15" s="462"/>
      <c r="BQ15" s="462"/>
      <c r="BR15" s="462"/>
      <c r="BS15" s="462"/>
      <c r="BT15" s="462"/>
      <c r="BU15" s="463"/>
      <c r="BV15" s="461">
        <v>429677</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24.5</v>
      </c>
      <c r="AD16" s="563"/>
      <c r="AE16" s="563"/>
      <c r="AF16" s="563"/>
      <c r="AG16" s="564"/>
      <c r="AH16" s="562">
        <v>25.2</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1292389</v>
      </c>
      <c r="BO16" s="467"/>
      <c r="BP16" s="467"/>
      <c r="BQ16" s="467"/>
      <c r="BR16" s="467"/>
      <c r="BS16" s="467"/>
      <c r="BT16" s="467"/>
      <c r="BU16" s="468"/>
      <c r="BV16" s="466">
        <v>1285599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336</v>
      </c>
      <c r="AD17" s="443"/>
      <c r="AE17" s="443"/>
      <c r="AF17" s="443"/>
      <c r="AG17" s="444"/>
      <c r="AH17" s="442">
        <v>334</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570321</v>
      </c>
      <c r="BO17" s="467"/>
      <c r="BP17" s="467"/>
      <c r="BQ17" s="467"/>
      <c r="BR17" s="467"/>
      <c r="BS17" s="467"/>
      <c r="BT17" s="467"/>
      <c r="BU17" s="468"/>
      <c r="BV17" s="466">
        <v>556032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159</v>
      </c>
      <c r="C18" s="529"/>
      <c r="D18" s="529"/>
      <c r="E18" s="530"/>
      <c r="F18" s="530"/>
      <c r="G18" s="530"/>
      <c r="H18" s="530"/>
      <c r="I18" s="530"/>
      <c r="J18" s="530"/>
      <c r="K18" s="530"/>
      <c r="L18" s="531">
        <v>263.08999999999997</v>
      </c>
      <c r="M18" s="531"/>
      <c r="N18" s="531"/>
      <c r="O18" s="531"/>
      <c r="P18" s="531"/>
      <c r="Q18" s="531"/>
      <c r="R18" s="532"/>
      <c r="S18" s="532"/>
      <c r="T18" s="532"/>
      <c r="U18" s="532"/>
      <c r="V18" s="533"/>
      <c r="W18" s="547"/>
      <c r="X18" s="548"/>
      <c r="Y18" s="548"/>
      <c r="Z18" s="548"/>
      <c r="AA18" s="548"/>
      <c r="AB18" s="558"/>
      <c r="AC18" s="430">
        <v>54.9</v>
      </c>
      <c r="AD18" s="431"/>
      <c r="AE18" s="431"/>
      <c r="AF18" s="431"/>
      <c r="AG18" s="534"/>
      <c r="AH18" s="430">
        <v>47.6</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1322861</v>
      </c>
      <c r="BO18" s="467"/>
      <c r="BP18" s="467"/>
      <c r="BQ18" s="467"/>
      <c r="BR18" s="467"/>
      <c r="BS18" s="467"/>
      <c r="BT18" s="467"/>
      <c r="BU18" s="468"/>
      <c r="BV18" s="466">
        <v>1285904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161</v>
      </c>
      <c r="C19" s="529"/>
      <c r="D19" s="529"/>
      <c r="E19" s="530"/>
      <c r="F19" s="530"/>
      <c r="G19" s="530"/>
      <c r="H19" s="530"/>
      <c r="I19" s="530"/>
      <c r="J19" s="530"/>
      <c r="K19" s="530"/>
      <c r="L19" s="536">
        <v>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2216464</v>
      </c>
      <c r="BO19" s="467"/>
      <c r="BP19" s="467"/>
      <c r="BQ19" s="467"/>
      <c r="BR19" s="467"/>
      <c r="BS19" s="467"/>
      <c r="BT19" s="467"/>
      <c r="BU19" s="468"/>
      <c r="BV19" s="466">
        <v>2226526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163</v>
      </c>
      <c r="C20" s="529"/>
      <c r="D20" s="529"/>
      <c r="E20" s="530"/>
      <c r="F20" s="530"/>
      <c r="G20" s="530"/>
      <c r="H20" s="530"/>
      <c r="I20" s="530"/>
      <c r="J20" s="530"/>
      <c r="K20" s="530"/>
      <c r="L20" s="536">
        <v>567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2059421</v>
      </c>
      <c r="BO23" s="467"/>
      <c r="BP23" s="467"/>
      <c r="BQ23" s="467"/>
      <c r="BR23" s="467"/>
      <c r="BS23" s="467"/>
      <c r="BT23" s="467"/>
      <c r="BU23" s="468"/>
      <c r="BV23" s="466">
        <v>2072533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172</v>
      </c>
      <c r="F24" s="440"/>
      <c r="G24" s="440"/>
      <c r="H24" s="440"/>
      <c r="I24" s="440"/>
      <c r="J24" s="440"/>
      <c r="K24" s="441"/>
      <c r="L24" s="442">
        <v>1</v>
      </c>
      <c r="M24" s="443"/>
      <c r="N24" s="443"/>
      <c r="O24" s="443"/>
      <c r="P24" s="444"/>
      <c r="Q24" s="442">
        <v>8270</v>
      </c>
      <c r="R24" s="443"/>
      <c r="S24" s="443"/>
      <c r="T24" s="443"/>
      <c r="U24" s="443"/>
      <c r="V24" s="444"/>
      <c r="W24" s="508"/>
      <c r="X24" s="499"/>
      <c r="Y24" s="500"/>
      <c r="Z24" s="439" t="s">
        <v>173</v>
      </c>
      <c r="AA24" s="440"/>
      <c r="AB24" s="440"/>
      <c r="AC24" s="440"/>
      <c r="AD24" s="440"/>
      <c r="AE24" s="440"/>
      <c r="AF24" s="440"/>
      <c r="AG24" s="441"/>
      <c r="AH24" s="442">
        <v>47</v>
      </c>
      <c r="AI24" s="443"/>
      <c r="AJ24" s="443"/>
      <c r="AK24" s="443"/>
      <c r="AL24" s="444"/>
      <c r="AM24" s="442">
        <v>146499</v>
      </c>
      <c r="AN24" s="443"/>
      <c r="AO24" s="443"/>
      <c r="AP24" s="443"/>
      <c r="AQ24" s="443"/>
      <c r="AR24" s="444"/>
      <c r="AS24" s="442">
        <v>3117</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1732292</v>
      </c>
      <c r="BO24" s="467"/>
      <c r="BP24" s="467"/>
      <c r="BQ24" s="467"/>
      <c r="BR24" s="467"/>
      <c r="BS24" s="467"/>
      <c r="BT24" s="467"/>
      <c r="BU24" s="468"/>
      <c r="BV24" s="466">
        <v>1732128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175</v>
      </c>
      <c r="F25" s="440"/>
      <c r="G25" s="440"/>
      <c r="H25" s="440"/>
      <c r="I25" s="440"/>
      <c r="J25" s="440"/>
      <c r="K25" s="441"/>
      <c r="L25" s="442">
        <v>1</v>
      </c>
      <c r="M25" s="443"/>
      <c r="N25" s="443"/>
      <c r="O25" s="443"/>
      <c r="P25" s="444"/>
      <c r="Q25" s="442">
        <v>5970</v>
      </c>
      <c r="R25" s="443"/>
      <c r="S25" s="443"/>
      <c r="T25" s="443"/>
      <c r="U25" s="443"/>
      <c r="V25" s="444"/>
      <c r="W25" s="508"/>
      <c r="X25" s="499"/>
      <c r="Y25" s="500"/>
      <c r="Z25" s="439" t="s">
        <v>176</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533647</v>
      </c>
      <c r="BO25" s="462"/>
      <c r="BP25" s="462"/>
      <c r="BQ25" s="462"/>
      <c r="BR25" s="462"/>
      <c r="BS25" s="462"/>
      <c r="BT25" s="462"/>
      <c r="BU25" s="463"/>
      <c r="BV25" s="461">
        <v>298376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5190</v>
      </c>
      <c r="R26" s="443"/>
      <c r="S26" s="443"/>
      <c r="T26" s="443"/>
      <c r="U26" s="443"/>
      <c r="V26" s="444"/>
      <c r="W26" s="508"/>
      <c r="X26" s="499"/>
      <c r="Y26" s="500"/>
      <c r="Z26" s="439" t="s">
        <v>179</v>
      </c>
      <c r="AA26" s="521"/>
      <c r="AB26" s="521"/>
      <c r="AC26" s="521"/>
      <c r="AD26" s="521"/>
      <c r="AE26" s="521"/>
      <c r="AF26" s="521"/>
      <c r="AG26" s="522"/>
      <c r="AH26" s="442">
        <v>1</v>
      </c>
      <c r="AI26" s="443"/>
      <c r="AJ26" s="443"/>
      <c r="AK26" s="443"/>
      <c r="AL26" s="444"/>
      <c r="AM26" s="442" t="s">
        <v>180</v>
      </c>
      <c r="AN26" s="443"/>
      <c r="AO26" s="443"/>
      <c r="AP26" s="443"/>
      <c r="AQ26" s="443"/>
      <c r="AR26" s="444"/>
      <c r="AS26" s="442" t="s">
        <v>181</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183</v>
      </c>
      <c r="F27" s="440"/>
      <c r="G27" s="440"/>
      <c r="H27" s="440"/>
      <c r="I27" s="440"/>
      <c r="J27" s="440"/>
      <c r="K27" s="441"/>
      <c r="L27" s="442">
        <v>1</v>
      </c>
      <c r="M27" s="443"/>
      <c r="N27" s="443"/>
      <c r="O27" s="443"/>
      <c r="P27" s="444"/>
      <c r="Q27" s="442">
        <v>2990</v>
      </c>
      <c r="R27" s="443"/>
      <c r="S27" s="443"/>
      <c r="T27" s="443"/>
      <c r="U27" s="443"/>
      <c r="V27" s="444"/>
      <c r="W27" s="508"/>
      <c r="X27" s="499"/>
      <c r="Y27" s="500"/>
      <c r="Z27" s="439" t="s">
        <v>184</v>
      </c>
      <c r="AA27" s="440"/>
      <c r="AB27" s="440"/>
      <c r="AC27" s="440"/>
      <c r="AD27" s="440"/>
      <c r="AE27" s="440"/>
      <c r="AF27" s="440"/>
      <c r="AG27" s="441"/>
      <c r="AH27" s="442">
        <v>3</v>
      </c>
      <c r="AI27" s="443"/>
      <c r="AJ27" s="443"/>
      <c r="AK27" s="443"/>
      <c r="AL27" s="444"/>
      <c r="AM27" s="442">
        <v>9933</v>
      </c>
      <c r="AN27" s="443"/>
      <c r="AO27" s="443"/>
      <c r="AP27" s="443"/>
      <c r="AQ27" s="443"/>
      <c r="AR27" s="444"/>
      <c r="AS27" s="442">
        <v>3311</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20000</v>
      </c>
      <c r="BO27" s="470"/>
      <c r="BP27" s="470"/>
      <c r="BQ27" s="470"/>
      <c r="BR27" s="470"/>
      <c r="BS27" s="470"/>
      <c r="BT27" s="470"/>
      <c r="BU27" s="471"/>
      <c r="BV27" s="469">
        <v>20000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186</v>
      </c>
      <c r="F28" s="440"/>
      <c r="G28" s="440"/>
      <c r="H28" s="440"/>
      <c r="I28" s="440"/>
      <c r="J28" s="440"/>
      <c r="K28" s="441"/>
      <c r="L28" s="442">
        <v>1</v>
      </c>
      <c r="M28" s="443"/>
      <c r="N28" s="443"/>
      <c r="O28" s="443"/>
      <c r="P28" s="444"/>
      <c r="Q28" s="442">
        <v>2580</v>
      </c>
      <c r="R28" s="443"/>
      <c r="S28" s="443"/>
      <c r="T28" s="443"/>
      <c r="U28" s="443"/>
      <c r="V28" s="444"/>
      <c r="W28" s="508"/>
      <c r="X28" s="499"/>
      <c r="Y28" s="500"/>
      <c r="Z28" s="439" t="s">
        <v>187</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188</v>
      </c>
      <c r="AZ28" s="450"/>
      <c r="BA28" s="450"/>
      <c r="BB28" s="451"/>
      <c r="BC28" s="458" t="s">
        <v>47</v>
      </c>
      <c r="BD28" s="459"/>
      <c r="BE28" s="459"/>
      <c r="BF28" s="459"/>
      <c r="BG28" s="459"/>
      <c r="BH28" s="459"/>
      <c r="BI28" s="459"/>
      <c r="BJ28" s="459"/>
      <c r="BK28" s="459"/>
      <c r="BL28" s="459"/>
      <c r="BM28" s="460"/>
      <c r="BN28" s="461">
        <v>867267</v>
      </c>
      <c r="BO28" s="462"/>
      <c r="BP28" s="462"/>
      <c r="BQ28" s="462"/>
      <c r="BR28" s="462"/>
      <c r="BS28" s="462"/>
      <c r="BT28" s="462"/>
      <c r="BU28" s="463"/>
      <c r="BV28" s="461">
        <v>950877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6</v>
      </c>
      <c r="M29" s="443"/>
      <c r="N29" s="443"/>
      <c r="O29" s="443"/>
      <c r="P29" s="444"/>
      <c r="Q29" s="442">
        <v>2510</v>
      </c>
      <c r="R29" s="443"/>
      <c r="S29" s="443"/>
      <c r="T29" s="443"/>
      <c r="U29" s="443"/>
      <c r="V29" s="444"/>
      <c r="W29" s="509"/>
      <c r="X29" s="510"/>
      <c r="Y29" s="511"/>
      <c r="Z29" s="439" t="s">
        <v>190</v>
      </c>
      <c r="AA29" s="440"/>
      <c r="AB29" s="440"/>
      <c r="AC29" s="440"/>
      <c r="AD29" s="440"/>
      <c r="AE29" s="440"/>
      <c r="AF29" s="440"/>
      <c r="AG29" s="441"/>
      <c r="AH29" s="442">
        <v>50</v>
      </c>
      <c r="AI29" s="443"/>
      <c r="AJ29" s="443"/>
      <c r="AK29" s="443"/>
      <c r="AL29" s="444"/>
      <c r="AM29" s="442">
        <v>156432</v>
      </c>
      <c r="AN29" s="443"/>
      <c r="AO29" s="443"/>
      <c r="AP29" s="443"/>
      <c r="AQ29" s="443"/>
      <c r="AR29" s="444"/>
      <c r="AS29" s="442">
        <v>3129</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392568</v>
      </c>
      <c r="BO29" s="467"/>
      <c r="BP29" s="467"/>
      <c r="BQ29" s="467"/>
      <c r="BR29" s="467"/>
      <c r="BS29" s="467"/>
      <c r="BT29" s="467"/>
      <c r="BU29" s="468"/>
      <c r="BV29" s="466">
        <v>426137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97.7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949625</v>
      </c>
      <c r="BO30" s="470"/>
      <c r="BP30" s="470"/>
      <c r="BQ30" s="470"/>
      <c r="BR30" s="470"/>
      <c r="BS30" s="470"/>
      <c r="BT30" s="470"/>
      <c r="BU30" s="471"/>
      <c r="BV30" s="469">
        <v>1116172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200</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199</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国民健康保険特別会計（事業勘定）</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IF('各会計、関係団体の財政状況及び健全化判断比率'!B32="","",'各会計、関係団体の財政状況及び健全化判断比率'!B32)</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白石市外二町組合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七ヶ宿観光開発</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町営バス特別会計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国民健康保険特別会計（直診勘定）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IF('各会計、関係団体の財政状況及び健全化判断比率'!B33="","",'各会計、関係団体の財政状況及び健全化判断比率'!B33)</f>
        <v>公共下水道特別会計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白石市外二町組合：病院会計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七ヶ宿まちづくり</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介護サービス特別会計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介護保険特別会計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宮城県市町村職員退職手当組合</v>
      </c>
      <c r="BZ36" s="424"/>
      <c r="CA36" s="424"/>
      <c r="CB36" s="424"/>
      <c r="CC36" s="424"/>
      <c r="CD36" s="424"/>
      <c r="CE36" s="424"/>
      <c r="CF36" s="424"/>
      <c r="CG36" s="424"/>
      <c r="CH36" s="424"/>
      <c r="CI36" s="424"/>
      <c r="CJ36" s="424"/>
      <c r="CK36" s="424"/>
      <c r="CL36" s="424"/>
      <c r="CM36" s="424"/>
      <c r="CN36" s="214"/>
      <c r="CO36" s="425">
        <f t="shared" si="3"/>
        <v>20</v>
      </c>
      <c r="CP36" s="425"/>
      <c r="CQ36" s="424" t="str">
        <f>IF('各会計、関係団体の財政状況及び健全化判断比率'!BS9="","",'各会計、関係団体の財政状況及び健全化判断比率'!BS9)</f>
        <v>七ヶ宿くらし研究所</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七ヶ宿ダム自然休養公園特別会計</v>
      </c>
      <c r="F37" s="424"/>
      <c r="G37" s="424"/>
      <c r="H37" s="424"/>
      <c r="I37" s="424"/>
      <c r="J37" s="424"/>
      <c r="K37" s="424"/>
      <c r="L37" s="424"/>
      <c r="M37" s="424"/>
      <c r="N37" s="424"/>
      <c r="O37" s="424"/>
      <c r="P37" s="424"/>
      <c r="Q37" s="424"/>
      <c r="R37" s="424"/>
      <c r="S37" s="424"/>
      <c r="T37" s="214"/>
      <c r="U37" s="425">
        <f t="shared" si="4"/>
        <v>8</v>
      </c>
      <c r="V37" s="425"/>
      <c r="W37" s="424" t="str">
        <f>IF('各会計、関係団体の財政状況及び健全化判断比率'!B31="","",'各会計、関係団体の財政状況及び健全化判断比率'!B31)</f>
        <v>後期高齢者特別会計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宮城県市町村非常勤消防団員補償報償組合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仙南地域広域行政事務組合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宮城県市町村自治振興センター</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宮城県後期高齢者医療広域連合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tbqRJSZsdPlyDID97sS9PFOenZOH5fYDu1EY6T322ntdDhuh47S2TeS1b+KXD4tS9kEbBjBX/8M04WgJ1g1/QQ==" saltValue="xzb+8jcX7z8/U5M7EG6j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8" t="s">
        <v>576</v>
      </c>
      <c r="D34" s="1248"/>
      <c r="E34" s="1249"/>
      <c r="F34" s="32">
        <v>4.97</v>
      </c>
      <c r="G34" s="33">
        <v>3.4</v>
      </c>
      <c r="H34" s="33">
        <v>5.93</v>
      </c>
      <c r="I34" s="33">
        <v>4.5</v>
      </c>
      <c r="J34" s="34">
        <v>5.89</v>
      </c>
      <c r="K34" s="22"/>
      <c r="L34" s="22"/>
      <c r="M34" s="22"/>
      <c r="N34" s="22"/>
      <c r="O34" s="22"/>
      <c r="P34" s="22"/>
    </row>
    <row r="35" spans="1:16" ht="39" customHeight="1" x14ac:dyDescent="0.15">
      <c r="A35" s="22"/>
      <c r="B35" s="35"/>
      <c r="C35" s="1242" t="s">
        <v>577</v>
      </c>
      <c r="D35" s="1243"/>
      <c r="E35" s="1244"/>
      <c r="F35" s="36">
        <v>7.0000000000000007E-2</v>
      </c>
      <c r="G35" s="37">
        <v>0.14000000000000001</v>
      </c>
      <c r="H35" s="37">
        <v>0.11</v>
      </c>
      <c r="I35" s="37">
        <v>1.23</v>
      </c>
      <c r="J35" s="38">
        <v>0.87</v>
      </c>
      <c r="K35" s="22"/>
      <c r="L35" s="22"/>
      <c r="M35" s="22"/>
      <c r="N35" s="22"/>
      <c r="O35" s="22"/>
      <c r="P35" s="22"/>
    </row>
    <row r="36" spans="1:16" ht="39" customHeight="1" x14ac:dyDescent="0.15">
      <c r="A36" s="22"/>
      <c r="B36" s="35"/>
      <c r="C36" s="1242" t="s">
        <v>578</v>
      </c>
      <c r="D36" s="1243"/>
      <c r="E36" s="1244"/>
      <c r="F36" s="36">
        <v>0.23</v>
      </c>
      <c r="G36" s="37">
        <v>0.11</v>
      </c>
      <c r="H36" s="37">
        <v>0.16</v>
      </c>
      <c r="I36" s="37">
        <v>0.18</v>
      </c>
      <c r="J36" s="38">
        <v>0.16</v>
      </c>
      <c r="K36" s="22"/>
      <c r="L36" s="22"/>
      <c r="M36" s="22"/>
      <c r="N36" s="22"/>
      <c r="O36" s="22"/>
      <c r="P36" s="22"/>
    </row>
    <row r="37" spans="1:16" ht="39" customHeight="1" x14ac:dyDescent="0.15">
      <c r="A37" s="22"/>
      <c r="B37" s="35"/>
      <c r="C37" s="1242" t="s">
        <v>579</v>
      </c>
      <c r="D37" s="1243"/>
      <c r="E37" s="1244"/>
      <c r="F37" s="36">
        <v>1.04</v>
      </c>
      <c r="G37" s="37">
        <v>1.19</v>
      </c>
      <c r="H37" s="37">
        <v>1.5</v>
      </c>
      <c r="I37" s="37">
        <v>0.76</v>
      </c>
      <c r="J37" s="38">
        <v>0.14000000000000001</v>
      </c>
      <c r="K37" s="22"/>
      <c r="L37" s="22"/>
      <c r="M37" s="22"/>
      <c r="N37" s="22"/>
      <c r="O37" s="22"/>
      <c r="P37" s="22"/>
    </row>
    <row r="38" spans="1:16" ht="39" customHeight="1" x14ac:dyDescent="0.15">
      <c r="A38" s="22"/>
      <c r="B38" s="35"/>
      <c r="C38" s="1242" t="s">
        <v>580</v>
      </c>
      <c r="D38" s="1243"/>
      <c r="E38" s="1244"/>
      <c r="F38" s="36">
        <v>0.02</v>
      </c>
      <c r="G38" s="37">
        <v>0.03</v>
      </c>
      <c r="H38" s="37">
        <v>0.03</v>
      </c>
      <c r="I38" s="37">
        <v>0</v>
      </c>
      <c r="J38" s="38">
        <v>0.06</v>
      </c>
      <c r="K38" s="22"/>
      <c r="L38" s="22"/>
      <c r="M38" s="22"/>
      <c r="N38" s="22"/>
      <c r="O38" s="22"/>
      <c r="P38" s="22"/>
    </row>
    <row r="39" spans="1:16" ht="39" customHeight="1" x14ac:dyDescent="0.15">
      <c r="A39" s="22"/>
      <c r="B39" s="35"/>
      <c r="C39" s="1242" t="s">
        <v>581</v>
      </c>
      <c r="D39" s="1243"/>
      <c r="E39" s="1244"/>
      <c r="F39" s="36">
        <v>0</v>
      </c>
      <c r="G39" s="37">
        <v>0</v>
      </c>
      <c r="H39" s="37">
        <v>0</v>
      </c>
      <c r="I39" s="37">
        <v>0.02</v>
      </c>
      <c r="J39" s="38">
        <v>0.03</v>
      </c>
      <c r="K39" s="22"/>
      <c r="L39" s="22"/>
      <c r="M39" s="22"/>
      <c r="N39" s="22"/>
      <c r="O39" s="22"/>
      <c r="P39" s="22"/>
    </row>
    <row r="40" spans="1:16" ht="39" customHeight="1" x14ac:dyDescent="0.15">
      <c r="A40" s="22"/>
      <c r="B40" s="35"/>
      <c r="C40" s="1242" t="s">
        <v>582</v>
      </c>
      <c r="D40" s="1243"/>
      <c r="E40" s="1244"/>
      <c r="F40" s="36">
        <v>0.01</v>
      </c>
      <c r="G40" s="37">
        <v>0.02</v>
      </c>
      <c r="H40" s="37">
        <v>0.02</v>
      </c>
      <c r="I40" s="37">
        <v>0.02</v>
      </c>
      <c r="J40" s="38">
        <v>0.02</v>
      </c>
      <c r="K40" s="22"/>
      <c r="L40" s="22"/>
      <c r="M40" s="22"/>
      <c r="N40" s="22"/>
      <c r="O40" s="22"/>
      <c r="P40" s="22"/>
    </row>
    <row r="41" spans="1:16" ht="39" customHeight="1" x14ac:dyDescent="0.15">
      <c r="A41" s="22"/>
      <c r="B41" s="35"/>
      <c r="C41" s="1242" t="s">
        <v>583</v>
      </c>
      <c r="D41" s="1243"/>
      <c r="E41" s="1244"/>
      <c r="F41" s="36">
        <v>0.02</v>
      </c>
      <c r="G41" s="37">
        <v>0.02</v>
      </c>
      <c r="H41" s="37">
        <v>0.02</v>
      </c>
      <c r="I41" s="37">
        <v>0.02</v>
      </c>
      <c r="J41" s="38">
        <v>0.02</v>
      </c>
      <c r="K41" s="22"/>
      <c r="L41" s="22"/>
      <c r="M41" s="22"/>
      <c r="N41" s="22"/>
      <c r="O41" s="22"/>
      <c r="P41" s="22"/>
    </row>
    <row r="42" spans="1:16" ht="39" customHeight="1" x14ac:dyDescent="0.15">
      <c r="A42" s="22"/>
      <c r="B42" s="39"/>
      <c r="C42" s="1242" t="s">
        <v>584</v>
      </c>
      <c r="D42" s="1243"/>
      <c r="E42" s="1244"/>
      <c r="F42" s="36" t="s">
        <v>526</v>
      </c>
      <c r="G42" s="37" t="s">
        <v>526</v>
      </c>
      <c r="H42" s="37" t="s">
        <v>526</v>
      </c>
      <c r="I42" s="37" t="s">
        <v>526</v>
      </c>
      <c r="J42" s="38" t="s">
        <v>526</v>
      </c>
      <c r="K42" s="22"/>
      <c r="L42" s="22"/>
      <c r="M42" s="22"/>
      <c r="N42" s="22"/>
      <c r="O42" s="22"/>
      <c r="P42" s="22"/>
    </row>
    <row r="43" spans="1:16" ht="39" customHeight="1" thickBot="1" x14ac:dyDescent="0.2">
      <c r="A43" s="22"/>
      <c r="B43" s="40"/>
      <c r="C43" s="1245" t="s">
        <v>585</v>
      </c>
      <c r="D43" s="1246"/>
      <c r="E43" s="1247"/>
      <c r="F43" s="41">
        <v>0.05</v>
      </c>
      <c r="G43" s="42">
        <v>0.01</v>
      </c>
      <c r="H43" s="42">
        <v>0.03</v>
      </c>
      <c r="I43" s="42">
        <v>0.02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WDQzNx1Qw6P/cITTdIqNHCxiGAzjZnVRmCSCx4FDSNNattZ4aiEoXOeChqWVAJzMtrViGgeNYdA8xwIsR6khg==" saltValue="2I5JKj+Li+6UdOsadvTX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8"/>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203</v>
      </c>
      <c r="L45" s="60">
        <v>201</v>
      </c>
      <c r="M45" s="60">
        <v>199</v>
      </c>
      <c r="N45" s="60">
        <v>210</v>
      </c>
      <c r="O45" s="61">
        <v>222</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526</v>
      </c>
      <c r="L46" s="64" t="s">
        <v>526</v>
      </c>
      <c r="M46" s="64" t="s">
        <v>526</v>
      </c>
      <c r="N46" s="64" t="s">
        <v>526</v>
      </c>
      <c r="O46" s="65" t="s">
        <v>526</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526</v>
      </c>
      <c r="L47" s="64" t="s">
        <v>526</v>
      </c>
      <c r="M47" s="64" t="s">
        <v>526</v>
      </c>
      <c r="N47" s="64" t="s">
        <v>526</v>
      </c>
      <c r="O47" s="65" t="s">
        <v>526</v>
      </c>
      <c r="P47" s="48"/>
      <c r="Q47" s="48"/>
      <c r="R47" s="48"/>
      <c r="S47" s="48"/>
      <c r="T47" s="48"/>
      <c r="U47" s="48"/>
    </row>
    <row r="48" spans="1:21" ht="30.75" customHeight="1" x14ac:dyDescent="0.15">
      <c r="A48" s="48"/>
      <c r="B48" s="1270"/>
      <c r="C48" s="1271"/>
      <c r="D48" s="62"/>
      <c r="E48" s="1252" t="s">
        <v>14</v>
      </c>
      <c r="F48" s="1252"/>
      <c r="G48" s="1252"/>
      <c r="H48" s="1252"/>
      <c r="I48" s="1252"/>
      <c r="J48" s="1253"/>
      <c r="K48" s="63">
        <v>73</v>
      </c>
      <c r="L48" s="64">
        <v>74</v>
      </c>
      <c r="M48" s="64">
        <v>74</v>
      </c>
      <c r="N48" s="64">
        <v>72</v>
      </c>
      <c r="O48" s="65">
        <v>59</v>
      </c>
      <c r="P48" s="48"/>
      <c r="Q48" s="48"/>
      <c r="R48" s="48"/>
      <c r="S48" s="48"/>
      <c r="T48" s="48"/>
      <c r="U48" s="48"/>
    </row>
    <row r="49" spans="1:21" ht="30.75" customHeight="1" x14ac:dyDescent="0.15">
      <c r="A49" s="48"/>
      <c r="B49" s="1270"/>
      <c r="C49" s="1271"/>
      <c r="D49" s="62"/>
      <c r="E49" s="1252" t="s">
        <v>15</v>
      </c>
      <c r="F49" s="1252"/>
      <c r="G49" s="1252"/>
      <c r="H49" s="1252"/>
      <c r="I49" s="1252"/>
      <c r="J49" s="1253"/>
      <c r="K49" s="63">
        <v>29</v>
      </c>
      <c r="L49" s="64">
        <v>30</v>
      </c>
      <c r="M49" s="64">
        <v>33</v>
      </c>
      <c r="N49" s="64">
        <v>32</v>
      </c>
      <c r="O49" s="65">
        <v>23</v>
      </c>
      <c r="P49" s="48"/>
      <c r="Q49" s="48"/>
      <c r="R49" s="48"/>
      <c r="S49" s="48"/>
      <c r="T49" s="48"/>
      <c r="U49" s="48"/>
    </row>
    <row r="50" spans="1:21" ht="30.75" customHeight="1" x14ac:dyDescent="0.15">
      <c r="A50" s="48"/>
      <c r="B50" s="1270"/>
      <c r="C50" s="1271"/>
      <c r="D50" s="62"/>
      <c r="E50" s="1252" t="s">
        <v>16</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526</v>
      </c>
      <c r="L51" s="64" t="s">
        <v>526</v>
      </c>
      <c r="M51" s="64" t="s">
        <v>526</v>
      </c>
      <c r="N51" s="64" t="s">
        <v>526</v>
      </c>
      <c r="O51" s="65" t="s">
        <v>526</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244</v>
      </c>
      <c r="L52" s="64">
        <v>245</v>
      </c>
      <c r="M52" s="64">
        <v>242</v>
      </c>
      <c r="N52" s="64">
        <v>237</v>
      </c>
      <c r="O52" s="65">
        <v>223</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61</v>
      </c>
      <c r="L53" s="69">
        <v>60</v>
      </c>
      <c r="M53" s="69">
        <v>64</v>
      </c>
      <c r="N53" s="69">
        <v>77</v>
      </c>
      <c r="O53" s="70">
        <v>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603</v>
      </c>
      <c r="L57" s="84" t="s">
        <v>603</v>
      </c>
      <c r="M57" s="84" t="s">
        <v>603</v>
      </c>
      <c r="N57" s="84" t="s">
        <v>603</v>
      </c>
      <c r="O57" s="85" t="s">
        <v>603</v>
      </c>
    </row>
    <row r="58" spans="1:21" ht="31.5" customHeight="1" thickBot="1" x14ac:dyDescent="0.2">
      <c r="B58" s="1260"/>
      <c r="C58" s="1261"/>
      <c r="D58" s="1265" t="s">
        <v>26</v>
      </c>
      <c r="E58" s="1266"/>
      <c r="F58" s="1266"/>
      <c r="G58" s="1266"/>
      <c r="H58" s="1266"/>
      <c r="I58" s="1266"/>
      <c r="J58" s="1267"/>
      <c r="K58" s="86" t="s">
        <v>603</v>
      </c>
      <c r="L58" s="87" t="s">
        <v>603</v>
      </c>
      <c r="M58" s="87" t="s">
        <v>603</v>
      </c>
      <c r="N58" s="87" t="s">
        <v>603</v>
      </c>
      <c r="O58" s="88" t="s">
        <v>603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5" ht="12.6" hidden="1" customHeight="1" x14ac:dyDescent="0.15"/>
    <row r="66" ht="12.6" hidden="1" customHeight="1" x14ac:dyDescent="0.15"/>
    <row r="67" ht="12.6" hidden="1" customHeight="1" x14ac:dyDescent="0.15"/>
    <row r="68" ht="12.6" hidden="1" customHeight="1" x14ac:dyDescent="0.15"/>
  </sheetData>
  <sheetProtection algorithmName="SHA-512" hashValue="vvjpKRkHwS3YL2cvRr/18DiCu5VBIPe+CWIVUWugNeJxBZbJaDKINNh0tbJMiyG8H26OI9Jj8j6bnzbJ+qYsig==" saltValue="DSoKuw9g3DAyVYdLdqJe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88" t="s">
        <v>29</v>
      </c>
      <c r="C41" s="1289"/>
      <c r="D41" s="102"/>
      <c r="E41" s="1290" t="s">
        <v>30</v>
      </c>
      <c r="F41" s="1290"/>
      <c r="G41" s="1290"/>
      <c r="H41" s="1291"/>
      <c r="I41" s="103">
        <v>1809</v>
      </c>
      <c r="J41" s="104">
        <v>1767</v>
      </c>
      <c r="K41" s="104">
        <v>1897</v>
      </c>
      <c r="L41" s="104">
        <v>2073</v>
      </c>
      <c r="M41" s="105">
        <v>2059</v>
      </c>
    </row>
    <row r="42" spans="2:13" ht="27.75" customHeight="1" x14ac:dyDescent="0.15">
      <c r="B42" s="1278"/>
      <c r="C42" s="1279"/>
      <c r="D42" s="106"/>
      <c r="E42" s="1282" t="s">
        <v>31</v>
      </c>
      <c r="F42" s="1282"/>
      <c r="G42" s="1282"/>
      <c r="H42" s="1283"/>
      <c r="I42" s="107" t="s">
        <v>526</v>
      </c>
      <c r="J42" s="108" t="s">
        <v>526</v>
      </c>
      <c r="K42" s="108" t="s">
        <v>526</v>
      </c>
      <c r="L42" s="108" t="s">
        <v>526</v>
      </c>
      <c r="M42" s="109" t="s">
        <v>526</v>
      </c>
    </row>
    <row r="43" spans="2:13" ht="27.75" customHeight="1" x14ac:dyDescent="0.15">
      <c r="B43" s="1278"/>
      <c r="C43" s="1279"/>
      <c r="D43" s="106"/>
      <c r="E43" s="1282" t="s">
        <v>32</v>
      </c>
      <c r="F43" s="1282"/>
      <c r="G43" s="1282"/>
      <c r="H43" s="1283"/>
      <c r="I43" s="107">
        <v>445</v>
      </c>
      <c r="J43" s="108">
        <v>431</v>
      </c>
      <c r="K43" s="108">
        <v>438</v>
      </c>
      <c r="L43" s="108">
        <v>418</v>
      </c>
      <c r="M43" s="109">
        <v>450</v>
      </c>
    </row>
    <row r="44" spans="2:13" ht="27.75" customHeight="1" x14ac:dyDescent="0.15">
      <c r="B44" s="1278"/>
      <c r="C44" s="1279"/>
      <c r="D44" s="106"/>
      <c r="E44" s="1282" t="s">
        <v>33</v>
      </c>
      <c r="F44" s="1282"/>
      <c r="G44" s="1282"/>
      <c r="H44" s="1283"/>
      <c r="I44" s="107">
        <v>352</v>
      </c>
      <c r="J44" s="108">
        <v>368</v>
      </c>
      <c r="K44" s="108">
        <v>344</v>
      </c>
      <c r="L44" s="108">
        <v>324</v>
      </c>
      <c r="M44" s="109">
        <v>294</v>
      </c>
    </row>
    <row r="45" spans="2:13" ht="27.75" customHeight="1" x14ac:dyDescent="0.15">
      <c r="B45" s="1278"/>
      <c r="C45" s="1279"/>
      <c r="D45" s="106"/>
      <c r="E45" s="1282" t="s">
        <v>34</v>
      </c>
      <c r="F45" s="1282"/>
      <c r="G45" s="1282"/>
      <c r="H45" s="1283"/>
      <c r="I45" s="107">
        <v>473</v>
      </c>
      <c r="J45" s="108">
        <v>452</v>
      </c>
      <c r="K45" s="108">
        <v>447</v>
      </c>
      <c r="L45" s="108">
        <v>393</v>
      </c>
      <c r="M45" s="109">
        <v>342</v>
      </c>
    </row>
    <row r="46" spans="2:13" ht="27.75" customHeight="1" x14ac:dyDescent="0.15">
      <c r="B46" s="1278"/>
      <c r="C46" s="1279"/>
      <c r="D46" s="110"/>
      <c r="E46" s="1282" t="s">
        <v>35</v>
      </c>
      <c r="F46" s="1282"/>
      <c r="G46" s="1282"/>
      <c r="H46" s="1283"/>
      <c r="I46" s="107" t="s">
        <v>526</v>
      </c>
      <c r="J46" s="108" t="s">
        <v>526</v>
      </c>
      <c r="K46" s="108" t="s">
        <v>526</v>
      </c>
      <c r="L46" s="108" t="s">
        <v>526</v>
      </c>
      <c r="M46" s="109" t="s">
        <v>526</v>
      </c>
    </row>
    <row r="47" spans="2:13" ht="27.75" customHeight="1" x14ac:dyDescent="0.15">
      <c r="B47" s="1278"/>
      <c r="C47" s="1279"/>
      <c r="D47" s="111"/>
      <c r="E47" s="1292" t="s">
        <v>36</v>
      </c>
      <c r="F47" s="1293"/>
      <c r="G47" s="1293"/>
      <c r="H47" s="1294"/>
      <c r="I47" s="107" t="s">
        <v>526</v>
      </c>
      <c r="J47" s="108" t="s">
        <v>526</v>
      </c>
      <c r="K47" s="108" t="s">
        <v>526</v>
      </c>
      <c r="L47" s="108" t="s">
        <v>526</v>
      </c>
      <c r="M47" s="109" t="s">
        <v>526</v>
      </c>
    </row>
    <row r="48" spans="2:13" ht="27.75" customHeight="1" x14ac:dyDescent="0.15">
      <c r="B48" s="1278"/>
      <c r="C48" s="1279"/>
      <c r="D48" s="106"/>
      <c r="E48" s="1282" t="s">
        <v>37</v>
      </c>
      <c r="F48" s="1282"/>
      <c r="G48" s="1282"/>
      <c r="H48" s="1283"/>
      <c r="I48" s="107" t="s">
        <v>526</v>
      </c>
      <c r="J48" s="108" t="s">
        <v>526</v>
      </c>
      <c r="K48" s="108" t="s">
        <v>526</v>
      </c>
      <c r="L48" s="108" t="s">
        <v>526</v>
      </c>
      <c r="M48" s="109" t="s">
        <v>526</v>
      </c>
    </row>
    <row r="49" spans="2:13" ht="27.75" customHeight="1" x14ac:dyDescent="0.15">
      <c r="B49" s="1280"/>
      <c r="C49" s="1281"/>
      <c r="D49" s="106"/>
      <c r="E49" s="1282" t="s">
        <v>38</v>
      </c>
      <c r="F49" s="1282"/>
      <c r="G49" s="1282"/>
      <c r="H49" s="1283"/>
      <c r="I49" s="107" t="s">
        <v>526</v>
      </c>
      <c r="J49" s="108" t="s">
        <v>526</v>
      </c>
      <c r="K49" s="108" t="s">
        <v>526</v>
      </c>
      <c r="L49" s="108" t="s">
        <v>526</v>
      </c>
      <c r="M49" s="109">
        <v>18</v>
      </c>
    </row>
    <row r="50" spans="2:13" ht="27.75" customHeight="1" x14ac:dyDescent="0.15">
      <c r="B50" s="1276" t="s">
        <v>39</v>
      </c>
      <c r="C50" s="1277"/>
      <c r="D50" s="112"/>
      <c r="E50" s="1282" t="s">
        <v>40</v>
      </c>
      <c r="F50" s="1282"/>
      <c r="G50" s="1282"/>
      <c r="H50" s="1283"/>
      <c r="I50" s="107">
        <v>3305</v>
      </c>
      <c r="J50" s="108">
        <v>3031</v>
      </c>
      <c r="K50" s="108">
        <v>2829</v>
      </c>
      <c r="L50" s="108">
        <v>2599</v>
      </c>
      <c r="M50" s="109">
        <v>2309</v>
      </c>
    </row>
    <row r="51" spans="2:13" ht="27.75" customHeight="1" x14ac:dyDescent="0.15">
      <c r="B51" s="1278"/>
      <c r="C51" s="1279"/>
      <c r="D51" s="106"/>
      <c r="E51" s="1282" t="s">
        <v>41</v>
      </c>
      <c r="F51" s="1282"/>
      <c r="G51" s="1282"/>
      <c r="H51" s="1283"/>
      <c r="I51" s="107">
        <v>43</v>
      </c>
      <c r="J51" s="108">
        <v>35</v>
      </c>
      <c r="K51" s="108">
        <v>28</v>
      </c>
      <c r="L51" s="108">
        <v>23</v>
      </c>
      <c r="M51" s="109">
        <v>20</v>
      </c>
    </row>
    <row r="52" spans="2:13" ht="27.75" customHeight="1" x14ac:dyDescent="0.15">
      <c r="B52" s="1280"/>
      <c r="C52" s="1281"/>
      <c r="D52" s="106"/>
      <c r="E52" s="1282" t="s">
        <v>42</v>
      </c>
      <c r="F52" s="1282"/>
      <c r="G52" s="1282"/>
      <c r="H52" s="1283"/>
      <c r="I52" s="107">
        <v>2136</v>
      </c>
      <c r="J52" s="108">
        <v>2063</v>
      </c>
      <c r="K52" s="108">
        <v>2171</v>
      </c>
      <c r="L52" s="108">
        <v>2119</v>
      </c>
      <c r="M52" s="109">
        <v>2071</v>
      </c>
    </row>
    <row r="53" spans="2:13" ht="27.75" customHeight="1" thickBot="1" x14ac:dyDescent="0.2">
      <c r="B53" s="1284" t="s">
        <v>43</v>
      </c>
      <c r="C53" s="1285"/>
      <c r="D53" s="113"/>
      <c r="E53" s="1286" t="s">
        <v>44</v>
      </c>
      <c r="F53" s="1286"/>
      <c r="G53" s="1286"/>
      <c r="H53" s="1287"/>
      <c r="I53" s="114">
        <v>-2407</v>
      </c>
      <c r="J53" s="115">
        <v>-2111</v>
      </c>
      <c r="K53" s="115">
        <v>-1903</v>
      </c>
      <c r="L53" s="115">
        <v>-1534</v>
      </c>
      <c r="M53" s="116">
        <v>-1237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7XyGbuNtzCvp0Oy4slo53Lox9q96tJ0ljM1Ng7dGhhYxVSqgsgVXJGfzmVVGr0P1RX9xEBOwXkh94pmyX2XAZQ==" saltValue="dY8WfZfDuqI+W+56vmni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3" t="s">
        <v>47</v>
      </c>
      <c r="D55" s="1303"/>
      <c r="E55" s="1304"/>
      <c r="F55" s="128">
        <v>1085</v>
      </c>
      <c r="G55" s="128">
        <v>951</v>
      </c>
      <c r="H55" s="129">
        <v>867</v>
      </c>
    </row>
    <row r="56" spans="2:8" ht="52.5" customHeight="1" x14ac:dyDescent="0.15">
      <c r="B56" s="130"/>
      <c r="C56" s="1305" t="s">
        <v>48</v>
      </c>
      <c r="D56" s="1305"/>
      <c r="E56" s="1306"/>
      <c r="F56" s="131">
        <v>465</v>
      </c>
      <c r="G56" s="131">
        <v>426</v>
      </c>
      <c r="H56" s="132">
        <v>393</v>
      </c>
    </row>
    <row r="57" spans="2:8" ht="53.25" customHeight="1" x14ac:dyDescent="0.15">
      <c r="B57" s="130"/>
      <c r="C57" s="1307" t="s">
        <v>49</v>
      </c>
      <c r="D57" s="1307"/>
      <c r="E57" s="1308"/>
      <c r="F57" s="133">
        <v>1178</v>
      </c>
      <c r="G57" s="133">
        <v>1116</v>
      </c>
      <c r="H57" s="134">
        <v>950</v>
      </c>
    </row>
    <row r="58" spans="2:8" ht="45.75" customHeight="1" x14ac:dyDescent="0.15">
      <c r="B58" s="135"/>
      <c r="C58" s="1295" t="s">
        <v>604</v>
      </c>
      <c r="D58" s="1296"/>
      <c r="E58" s="1297"/>
      <c r="F58" s="136">
        <v>586</v>
      </c>
      <c r="G58" s="136">
        <v>546</v>
      </c>
      <c r="H58" s="137">
        <v>394</v>
      </c>
    </row>
    <row r="59" spans="2:8" ht="45.75" customHeight="1" x14ac:dyDescent="0.15">
      <c r="B59" s="135"/>
      <c r="C59" s="1295" t="s">
        <v>605</v>
      </c>
      <c r="D59" s="1296"/>
      <c r="E59" s="1297"/>
      <c r="F59" s="136">
        <v>306</v>
      </c>
      <c r="G59" s="136">
        <v>302</v>
      </c>
      <c r="H59" s="137">
        <v>296</v>
      </c>
    </row>
    <row r="60" spans="2:8" ht="45.75" customHeight="1" x14ac:dyDescent="0.15">
      <c r="B60" s="135"/>
      <c r="C60" s="1295" t="s">
        <v>606</v>
      </c>
      <c r="D60" s="1296"/>
      <c r="E60" s="1297"/>
      <c r="F60" s="136">
        <v>278</v>
      </c>
      <c r="G60" s="136">
        <v>263</v>
      </c>
      <c r="H60" s="137">
        <v>252</v>
      </c>
    </row>
    <row r="61" spans="2:8" ht="45.75" customHeight="1" x14ac:dyDescent="0.15">
      <c r="B61" s="135"/>
      <c r="C61" s="1295" t="s">
        <v>607</v>
      </c>
      <c r="D61" s="1296"/>
      <c r="E61" s="1297"/>
      <c r="F61" s="136">
        <v>8</v>
      </c>
      <c r="G61" s="136">
        <v>5</v>
      </c>
      <c r="H61" s="137">
        <v>5</v>
      </c>
    </row>
    <row r="62" spans="2:8" ht="45.75" customHeight="1" thickBot="1" x14ac:dyDescent="0.2">
      <c r="B62" s="138"/>
      <c r="C62" s="1298" t="s">
        <v>608</v>
      </c>
      <c r="D62" s="1299"/>
      <c r="E62" s="1300"/>
      <c r="F62" s="139" t="s">
        <v>603</v>
      </c>
      <c r="G62" s="139" t="s">
        <v>603</v>
      </c>
      <c r="H62" s="140">
        <v>3</v>
      </c>
    </row>
    <row r="63" spans="2:8" ht="52.5" customHeight="1" thickBot="1" x14ac:dyDescent="0.2">
      <c r="B63" s="141"/>
      <c r="C63" s="1301" t="s">
        <v>50</v>
      </c>
      <c r="D63" s="1301"/>
      <c r="E63" s="1302"/>
      <c r="F63" s="142">
        <v>2728</v>
      </c>
      <c r="G63" s="142">
        <v>2493</v>
      </c>
      <c r="H63" s="143">
        <v>2209</v>
      </c>
    </row>
    <row r="64" spans="2:8" ht="15" customHeight="1" x14ac:dyDescent="0.15"/>
  </sheetData>
  <sheetProtection algorithmName="SHA-512" hashValue="/FyuH5vqdQ3I1kpEauTLpU32DO8Xb7vgfXOaG13SNmeqMly0Fzq37Qyj03f2ChzFiTpmt54pGlKALNfPKEtHKg==" saltValue="zX5dAXyUXISgw+MUkc17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ZM160"/>
  <sheetViews>
    <sheetView showGridLines="0" zoomScale="85" zoomScaleNormal="85" zoomScaleSheetLayoutView="55" workbookViewId="0">
      <selection activeCell="BN14" sqref="BN14"/>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567</v>
      </c>
      <c r="BQ50" s="1314"/>
      <c r="BR50" s="1314"/>
      <c r="BS50" s="1314"/>
      <c r="BT50" s="1314"/>
      <c r="BU50" s="1314"/>
      <c r="BV50" s="1314"/>
      <c r="BW50" s="1314"/>
      <c r="BX50" s="1314" t="s">
        <v>568</v>
      </c>
      <c r="BY50" s="1314"/>
      <c r="BZ50" s="1314"/>
      <c r="CA50" s="1314"/>
      <c r="CB50" s="1314"/>
      <c r="CC50" s="1314"/>
      <c r="CD50" s="1314"/>
      <c r="CE50" s="1314"/>
      <c r="CF50" s="1314" t="s">
        <v>569</v>
      </c>
      <c r="CG50" s="1314"/>
      <c r="CH50" s="1314"/>
      <c r="CI50" s="1314"/>
      <c r="CJ50" s="1314"/>
      <c r="CK50" s="1314"/>
      <c r="CL50" s="1314"/>
      <c r="CM50" s="1314"/>
      <c r="CN50" s="1314" t="s">
        <v>570</v>
      </c>
      <c r="CO50" s="1314"/>
      <c r="CP50" s="1314"/>
      <c r="CQ50" s="1314"/>
      <c r="CR50" s="1314"/>
      <c r="CS50" s="1314"/>
      <c r="CT50" s="1314"/>
      <c r="CU50" s="1314"/>
      <c r="CV50" s="1314" t="s">
        <v>571</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09">
        <v>65.599999999999994</v>
      </c>
      <c r="BQ53" s="1309"/>
      <c r="BR53" s="1309"/>
      <c r="BS53" s="1309"/>
      <c r="BT53" s="1309"/>
      <c r="BU53" s="1309"/>
      <c r="BV53" s="1309"/>
      <c r="BW53" s="1309"/>
      <c r="BX53" s="1309">
        <v>64.3</v>
      </c>
      <c r="BY53" s="1309"/>
      <c r="BZ53" s="1309"/>
      <c r="CA53" s="1309"/>
      <c r="CB53" s="1309"/>
      <c r="CC53" s="1309"/>
      <c r="CD53" s="1309"/>
      <c r="CE53" s="1309"/>
      <c r="CF53" s="1309">
        <v>68.5</v>
      </c>
      <c r="CG53" s="1309"/>
      <c r="CH53" s="1309"/>
      <c r="CI53" s="1309"/>
      <c r="CJ53" s="1309"/>
      <c r="CK53" s="1309"/>
      <c r="CL53" s="1309"/>
      <c r="CM53" s="1309"/>
      <c r="CN53" s="1309">
        <v>72.2</v>
      </c>
      <c r="CO53" s="1309"/>
      <c r="CP53" s="1309"/>
      <c r="CQ53" s="1309"/>
      <c r="CR53" s="1309"/>
      <c r="CS53" s="1309"/>
      <c r="CT53" s="1309"/>
      <c r="CU53" s="1309"/>
      <c r="CV53" s="1309">
        <v>70.8</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617</v>
      </c>
      <c r="AO55" s="1314"/>
      <c r="AP55" s="1314"/>
      <c r="AQ55" s="1314"/>
      <c r="AR55" s="1314"/>
      <c r="AS55" s="1314"/>
      <c r="AT55" s="1314"/>
      <c r="AU55" s="1314"/>
      <c r="AV55" s="1314"/>
      <c r="AW55" s="1314"/>
      <c r="AX55" s="1314"/>
      <c r="AY55" s="1314"/>
      <c r="AZ55" s="1314"/>
      <c r="BA55" s="1314"/>
      <c r="BB55" s="1312" t="s">
        <v>615</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616</v>
      </c>
      <c r="BC57" s="1312"/>
      <c r="BD57" s="1312"/>
      <c r="BE57" s="1312"/>
      <c r="BF57" s="1312"/>
      <c r="BG57" s="1312"/>
      <c r="BH57" s="1312"/>
      <c r="BI57" s="1312"/>
      <c r="BJ57" s="1312"/>
      <c r="BK57" s="1312"/>
      <c r="BL57" s="1312"/>
      <c r="BM57" s="1312"/>
      <c r="BN57" s="1312"/>
      <c r="BO57" s="1312"/>
      <c r="BP57" s="1309">
        <v>54.2</v>
      </c>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618</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619</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567</v>
      </c>
      <c r="BQ72" s="1314"/>
      <c r="BR72" s="1314"/>
      <c r="BS72" s="1314"/>
      <c r="BT72" s="1314"/>
      <c r="BU72" s="1314"/>
      <c r="BV72" s="1314"/>
      <c r="BW72" s="1314"/>
      <c r="BX72" s="1314" t="s">
        <v>568</v>
      </c>
      <c r="BY72" s="1314"/>
      <c r="BZ72" s="1314"/>
      <c r="CA72" s="1314"/>
      <c r="CB72" s="1314"/>
      <c r="CC72" s="1314"/>
      <c r="CD72" s="1314"/>
      <c r="CE72" s="1314"/>
      <c r="CF72" s="1314" t="s">
        <v>569</v>
      </c>
      <c r="CG72" s="1314"/>
      <c r="CH72" s="1314"/>
      <c r="CI72" s="1314"/>
      <c r="CJ72" s="1314"/>
      <c r="CK72" s="1314"/>
      <c r="CL72" s="1314"/>
      <c r="CM72" s="1314"/>
      <c r="CN72" s="1314" t="s">
        <v>570</v>
      </c>
      <c r="CO72" s="1314"/>
      <c r="CP72" s="1314"/>
      <c r="CQ72" s="1314"/>
      <c r="CR72" s="1314"/>
      <c r="CS72" s="1314"/>
      <c r="CT72" s="1314"/>
      <c r="CU72" s="1314"/>
      <c r="CV72" s="1314" t="s">
        <v>571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614</v>
      </c>
      <c r="AO73" s="1312"/>
      <c r="AP73" s="1312"/>
      <c r="AQ73" s="1312"/>
      <c r="AR73" s="1312"/>
      <c r="AS73" s="1312"/>
      <c r="AT73" s="1312"/>
      <c r="AU73" s="1312"/>
      <c r="AV73" s="1312"/>
      <c r="AW73" s="1312"/>
      <c r="AX73" s="1312"/>
      <c r="AY73" s="1312"/>
      <c r="AZ73" s="1312"/>
      <c r="BA73" s="1312"/>
      <c r="BB73" s="1312" t="s">
        <v>615</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620</v>
      </c>
      <c r="BC75" s="1312"/>
      <c r="BD75" s="1312"/>
      <c r="BE75" s="1312"/>
      <c r="BF75" s="1312"/>
      <c r="BG75" s="1312"/>
      <c r="BH75" s="1312"/>
      <c r="BI75" s="1312"/>
      <c r="BJ75" s="1312"/>
      <c r="BK75" s="1312"/>
      <c r="BL75" s="1312"/>
      <c r="BM75" s="1312"/>
      <c r="BN75" s="1312"/>
      <c r="BO75" s="1312"/>
      <c r="BP75" s="1309">
        <v>4.4000000000000004</v>
      </c>
      <c r="BQ75" s="1309"/>
      <c r="BR75" s="1309"/>
      <c r="BS75" s="1309"/>
      <c r="BT75" s="1309"/>
      <c r="BU75" s="1309"/>
      <c r="BV75" s="1309"/>
      <c r="BW75" s="1309"/>
      <c r="BX75" s="1309">
        <v>4.2</v>
      </c>
      <c r="BY75" s="1309"/>
      <c r="BZ75" s="1309"/>
      <c r="CA75" s="1309"/>
      <c r="CB75" s="1309"/>
      <c r="CC75" s="1309"/>
      <c r="CD75" s="1309"/>
      <c r="CE75" s="1309"/>
      <c r="CF75" s="1309">
        <v>4.4000000000000004</v>
      </c>
      <c r="CG75" s="1309"/>
      <c r="CH75" s="1309"/>
      <c r="CI75" s="1309"/>
      <c r="CJ75" s="1309"/>
      <c r="CK75" s="1309"/>
      <c r="CL75" s="1309"/>
      <c r="CM75" s="1309"/>
      <c r="CN75" s="1309">
        <v>5.0999999999999996</v>
      </c>
      <c r="CO75" s="1309"/>
      <c r="CP75" s="1309"/>
      <c r="CQ75" s="1309"/>
      <c r="CR75" s="1309"/>
      <c r="CS75" s="1309"/>
      <c r="CT75" s="1309"/>
      <c r="CU75" s="1309"/>
      <c r="CV75" s="1309">
        <v>5.8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617</v>
      </c>
      <c r="AO77" s="1314"/>
      <c r="AP77" s="1314"/>
      <c r="AQ77" s="1314"/>
      <c r="AR77" s="1314"/>
      <c r="AS77" s="1314"/>
      <c r="AT77" s="1314"/>
      <c r="AU77" s="1314"/>
      <c r="AV77" s="1314"/>
      <c r="AW77" s="1314"/>
      <c r="AX77" s="1314"/>
      <c r="AY77" s="1314"/>
      <c r="AZ77" s="1314"/>
      <c r="BA77" s="1314"/>
      <c r="BB77" s="1312" t="s">
        <v>615</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620</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NMnbXRHshUyW8RMi8xbDlyqyrsteXP+4g0unskuCTsdcLHjvpQtzNCEBi8zhr7C0JiUAepNT7BZoV5/IGOZlg==" saltValue="taEil+iV5qNQSs2J0fOAo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topLeftCell="A49" zoomScale="85" zoomScaleNormal="85" zoomScaleSheetLayoutView="70" workbookViewId="0">
      <selection activeCell="BN14" sqref="BN1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q24fPbp+bn1kTKbPljqqErxIGxmd9OenHhFlN32z61AoXExRQk1xZBdxyKydmCXlOYqRke9XaTLQse5W60pXhQ==" saltValue="RTgHqoO3PJ/SuCzYjYva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topLeftCell="A10" zoomScale="85" zoomScaleNormal="85" zoomScaleSheetLayoutView="55" workbookViewId="0">
      <selection activeCell="BN14" sqref="BN1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FYmnT12gW+gyHKTOupatjVu+i0+8HQFQ7M5KMMTa8HD9YZU0EaPhyo0be4nMd/n7bcY+w3Vz4w9bFlq5vn3EuQ==" saltValue="wuomq0NJnEkVhjeS7FbF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357305</v>
      </c>
      <c r="E3" s="162"/>
      <c r="F3" s="163">
        <v>280458</v>
      </c>
      <c r="G3" s="164"/>
      <c r="H3" s="165"/>
    </row>
    <row r="4" spans="1:8" x14ac:dyDescent="0.15">
      <c r="A4" s="166"/>
      <c r="B4" s="167"/>
      <c r="C4" s="168"/>
      <c r="D4" s="169">
        <v>321852</v>
      </c>
      <c r="E4" s="170"/>
      <c r="F4" s="171">
        <v>127286</v>
      </c>
      <c r="G4" s="172"/>
      <c r="H4" s="173"/>
    </row>
    <row r="5" spans="1:8" x14ac:dyDescent="0.15">
      <c r="A5" s="154" t="s">
        <v>559</v>
      </c>
      <c r="B5" s="159"/>
      <c r="C5" s="160"/>
      <c r="D5" s="161">
        <v>320200</v>
      </c>
      <c r="E5" s="162"/>
      <c r="F5" s="163">
        <v>291945</v>
      </c>
      <c r="G5" s="164"/>
      <c r="H5" s="165"/>
    </row>
    <row r="6" spans="1:8" x14ac:dyDescent="0.15">
      <c r="A6" s="166"/>
      <c r="B6" s="167"/>
      <c r="C6" s="168"/>
      <c r="D6" s="169">
        <v>233119</v>
      </c>
      <c r="E6" s="170"/>
      <c r="F6" s="171">
        <v>127651</v>
      </c>
      <c r="G6" s="172"/>
      <c r="H6" s="173"/>
    </row>
    <row r="7" spans="1:8" x14ac:dyDescent="0.15">
      <c r="A7" s="154" t="s">
        <v>560</v>
      </c>
      <c r="B7" s="159"/>
      <c r="C7" s="160"/>
      <c r="D7" s="161">
        <v>663383</v>
      </c>
      <c r="E7" s="162"/>
      <c r="F7" s="163">
        <v>291173</v>
      </c>
      <c r="G7" s="164"/>
      <c r="H7" s="165"/>
    </row>
    <row r="8" spans="1:8" x14ac:dyDescent="0.15">
      <c r="A8" s="166"/>
      <c r="B8" s="167"/>
      <c r="C8" s="168"/>
      <c r="D8" s="169">
        <v>318685</v>
      </c>
      <c r="E8" s="170"/>
      <c r="F8" s="171">
        <v>119071</v>
      </c>
      <c r="G8" s="172"/>
      <c r="H8" s="173"/>
    </row>
    <row r="9" spans="1:8" x14ac:dyDescent="0.15">
      <c r="A9" s="154" t="s">
        <v>561</v>
      </c>
      <c r="B9" s="159"/>
      <c r="C9" s="160"/>
      <c r="D9" s="161">
        <v>834150</v>
      </c>
      <c r="E9" s="162"/>
      <c r="F9" s="163">
        <v>271581</v>
      </c>
      <c r="G9" s="164"/>
      <c r="H9" s="165"/>
    </row>
    <row r="10" spans="1:8" x14ac:dyDescent="0.15">
      <c r="A10" s="166"/>
      <c r="B10" s="167"/>
      <c r="C10" s="168"/>
      <c r="D10" s="169">
        <v>269710</v>
      </c>
      <c r="E10" s="170"/>
      <c r="F10" s="171">
        <v>117844</v>
      </c>
      <c r="G10" s="172"/>
      <c r="H10" s="173"/>
    </row>
    <row r="11" spans="1:8" x14ac:dyDescent="0.15">
      <c r="A11" s="154" t="s">
        <v>562</v>
      </c>
      <c r="B11" s="159"/>
      <c r="C11" s="160"/>
      <c r="D11" s="161">
        <v>334427</v>
      </c>
      <c r="E11" s="162"/>
      <c r="F11" s="163">
        <v>268375</v>
      </c>
      <c r="G11" s="164"/>
      <c r="H11" s="165"/>
    </row>
    <row r="12" spans="1:8" x14ac:dyDescent="0.15">
      <c r="A12" s="166"/>
      <c r="B12" s="167"/>
      <c r="C12" s="174"/>
      <c r="D12" s="169">
        <v>138733</v>
      </c>
      <c r="E12" s="170"/>
      <c r="F12" s="171">
        <v>119602</v>
      </c>
      <c r="G12" s="172"/>
      <c r="H12" s="173"/>
    </row>
    <row r="13" spans="1:8" x14ac:dyDescent="0.15">
      <c r="A13" s="154"/>
      <c r="B13" s="159"/>
      <c r="C13" s="175"/>
      <c r="D13" s="176">
        <v>501893</v>
      </c>
      <c r="E13" s="177"/>
      <c r="F13" s="178">
        <v>280706</v>
      </c>
      <c r="G13" s="179"/>
      <c r="H13" s="165"/>
    </row>
    <row r="14" spans="1:8" x14ac:dyDescent="0.15">
      <c r="A14" s="166"/>
      <c r="B14" s="167"/>
      <c r="C14" s="168"/>
      <c r="D14" s="169">
        <v>256420</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5.04</v>
      </c>
      <c r="C19" s="180">
        <f>ROUND(VALUE(SUBSTITUTE(実質収支比率等に係る経年分析!G$48,"▲","-")),2)</f>
        <v>3.43</v>
      </c>
      <c r="D19" s="180">
        <f>ROUND(VALUE(SUBSTITUTE(実質収支比率等に係る経年分析!H$48,"▲","-")),2)</f>
        <v>5.98</v>
      </c>
      <c r="E19" s="180">
        <f>ROUND(VALUE(SUBSTITUTE(実質収支比率等に係る経年分析!I$48,"▲","-")),2)</f>
        <v>4.55</v>
      </c>
      <c r="F19" s="180">
        <f>ROUND(VALUE(SUBSTITUTE(実質収支比率等に係る経年分析!J$48,"▲","-")),2)</f>
        <v>5.94</v>
      </c>
    </row>
    <row r="20" spans="1:11" x14ac:dyDescent="0.15">
      <c r="A20" s="180" t="s">
        <v>54</v>
      </c>
      <c r="B20" s="180">
        <f>ROUND(VALUE(SUBSTITUTE(実質収支比率等に係る経年分析!F$47,"▲","-")),2)</f>
        <v>84.01</v>
      </c>
      <c r="C20" s="180">
        <f>ROUND(VALUE(SUBSTITUTE(実質収支比率等に係る経年分析!G$47,"▲","-")),2)</f>
        <v>76.16</v>
      </c>
      <c r="D20" s="180">
        <f>ROUND(VALUE(SUBSTITUTE(実質収支比率等に係る経年分析!H$47,"▲","-")),2)</f>
        <v>70.28</v>
      </c>
      <c r="E20" s="180">
        <f>ROUND(VALUE(SUBSTITUTE(実質収支比率等に係る経年分析!I$47,"▲","-")),2)</f>
        <v>64.34</v>
      </c>
      <c r="F20" s="180">
        <f>ROUND(VALUE(SUBSTITUTE(実質収支比率等に係る経年分析!J$47,"▲","-")),2)</f>
        <v>59.07</v>
      </c>
    </row>
    <row r="21" spans="1:11" x14ac:dyDescent="0.15">
      <c r="A21" s="180" t="s">
        <v>55</v>
      </c>
      <c r="B21" s="180">
        <f>IF(ISNUMBER(VALUE(SUBSTITUTE(実質収支比率等に係る経年分析!F$49,"▲","-"))),ROUND(VALUE(SUBSTITUTE(実質収支比率等に係る経年分析!F$49,"▲","-")),2),NA())</f>
        <v>0.98</v>
      </c>
      <c r="C21" s="180">
        <f>IF(ISNUMBER(VALUE(SUBSTITUTE(実質収支比率等に係る経年分析!G$49,"▲","-"))),ROUND(VALUE(SUBSTITUTE(実質収支比率等に係る経年分析!G$49,"▲","-")),2),NA())</f>
        <v>-13.99</v>
      </c>
      <c r="D21" s="180">
        <f>IF(ISNUMBER(VALUE(SUBSTITUTE(実質収支比率等に係る経年分析!H$49,"▲","-"))),ROUND(VALUE(SUBSTITUTE(実質収支比率等に係る経年分析!H$49,"▲","-")),2),NA())</f>
        <v>-9.61</v>
      </c>
      <c r="E21" s="180">
        <f>IF(ISNUMBER(VALUE(SUBSTITUTE(実質収支比率等に係る経年分析!I$49,"▲","-"))),ROUND(VALUE(SUBSTITUTE(実質収支比率等に係る経年分析!I$49,"▲","-")),2),NA())</f>
        <v>-15.15</v>
      </c>
      <c r="F21" s="180">
        <f>IF(ISNUMBER(VALUE(SUBSTITUTE(実質収支比率等に係る経年分析!J$49,"▲","-"))),ROUND(VALUE(SUBSTITUTE(実質収支比率等に係る経年分析!J$49,"▲","-")),2),NA())</f>
        <v>-7.4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公共下水道特別会計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七ヶ宿ダム自然休養公園特別会計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国民健康保険特別会計（直診勘定）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0.16</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7.0000000000000007E-2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0.14000000000000001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5.89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244</v>
      </c>
      <c r="E42" s="182"/>
      <c r="F42" s="182"/>
      <c r="G42" s="182">
        <f>'実質公債費比率（分子）の構造'!L$52</f>
        <v>245</v>
      </c>
      <c r="H42" s="182"/>
      <c r="I42" s="182"/>
      <c r="J42" s="182">
        <f>'実質公債費比率（分子）の構造'!M$52</f>
        <v>242</v>
      </c>
      <c r="K42" s="182"/>
      <c r="L42" s="182"/>
      <c r="M42" s="182">
        <f>'実質公債費比率（分子）の構造'!N$52</f>
        <v>237</v>
      </c>
      <c r="N42" s="182"/>
      <c r="O42" s="182"/>
      <c r="P42" s="182">
        <f>'実質公債費比率（分子）の構造'!O$52</f>
        <v>223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29</v>
      </c>
      <c r="C45" s="182"/>
      <c r="D45" s="182"/>
      <c r="E45" s="182">
        <f>'実質公債費比率（分子）の構造'!L$49</f>
        <v>30</v>
      </c>
      <c r="F45" s="182"/>
      <c r="G45" s="182"/>
      <c r="H45" s="182">
        <f>'実質公債費比率（分子）の構造'!M$49</f>
        <v>33</v>
      </c>
      <c r="I45" s="182"/>
      <c r="J45" s="182"/>
      <c r="K45" s="182">
        <f>'実質公債費比率（分子）の構造'!N$49</f>
        <v>32</v>
      </c>
      <c r="L45" s="182"/>
      <c r="M45" s="182"/>
      <c r="N45" s="182">
        <f>'実質公債費比率（分子）の構造'!O$49</f>
        <v>23</v>
      </c>
      <c r="O45" s="182"/>
      <c r="P45" s="182"/>
    </row>
    <row r="46" spans="1:16" x14ac:dyDescent="0.15">
      <c r="A46" s="182" t="s">
        <v>66</v>
      </c>
      <c r="B46" s="182">
        <f>'実質公債費比率（分子）の構造'!K$48</f>
        <v>73</v>
      </c>
      <c r="C46" s="182"/>
      <c r="D46" s="182"/>
      <c r="E46" s="182">
        <f>'実質公債費比率（分子）の構造'!L$48</f>
        <v>74</v>
      </c>
      <c r="F46" s="182"/>
      <c r="G46" s="182"/>
      <c r="H46" s="182">
        <f>'実質公債費比率（分子）の構造'!M$48</f>
        <v>74</v>
      </c>
      <c r="I46" s="182"/>
      <c r="J46" s="182"/>
      <c r="K46" s="182">
        <f>'実質公債費比率（分子）の構造'!N$48</f>
        <v>72</v>
      </c>
      <c r="L46" s="182"/>
      <c r="M46" s="182"/>
      <c r="N46" s="182">
        <f>'実質公債費比率（分子）の構造'!O$48</f>
        <v>59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203</v>
      </c>
      <c r="C49" s="182"/>
      <c r="D49" s="182"/>
      <c r="E49" s="182">
        <f>'実質公債費比率（分子）の構造'!L$45</f>
        <v>201</v>
      </c>
      <c r="F49" s="182"/>
      <c r="G49" s="182"/>
      <c r="H49" s="182">
        <f>'実質公債費比率（分子）の構造'!M$45</f>
        <v>199</v>
      </c>
      <c r="I49" s="182"/>
      <c r="J49" s="182"/>
      <c r="K49" s="182">
        <f>'実質公債費比率（分子）の構造'!N$45</f>
        <v>210</v>
      </c>
      <c r="L49" s="182"/>
      <c r="M49" s="182"/>
      <c r="N49" s="182">
        <f>'実質公債費比率（分子）の構造'!O$45</f>
        <v>222</v>
      </c>
      <c r="O49" s="182"/>
      <c r="P49" s="182"/>
    </row>
    <row r="50" spans="1:16" x14ac:dyDescent="0.15">
      <c r="A50" s="182" t="s">
        <v>70</v>
      </c>
      <c r="B50" s="182" t="e">
        <f>NA()</f>
        <v>#N/A</v>
      </c>
      <c r="C50" s="182">
        <f>IF(ISNUMBER('実質公債費比率（分子）の構造'!K$53),'実質公債費比率（分子）の構造'!K$53,NA())</f>
        <v>61</v>
      </c>
      <c r="D50" s="182" t="e">
        <f>NA()</f>
        <v>#N/A</v>
      </c>
      <c r="E50" s="182" t="e">
        <f>NA()</f>
        <v>#N/A</v>
      </c>
      <c r="F50" s="182">
        <f>IF(ISNUMBER('実質公債費比率（分子）の構造'!L$53),'実質公債費比率（分子）の構造'!L$53,NA())</f>
        <v>60</v>
      </c>
      <c r="G50" s="182" t="e">
        <f>NA()</f>
        <v>#N/A</v>
      </c>
      <c r="H50" s="182" t="e">
        <f>NA()</f>
        <v>#N/A</v>
      </c>
      <c r="I50" s="182">
        <f>IF(ISNUMBER('実質公債費比率（分子）の構造'!M$53),'実質公債費比率（分子）の構造'!M$53,NA())</f>
        <v>64</v>
      </c>
      <c r="J50" s="182" t="e">
        <f>NA()</f>
        <v>#N/A</v>
      </c>
      <c r="K50" s="182" t="e">
        <f>NA()</f>
        <v>#N/A</v>
      </c>
      <c r="L50" s="182">
        <f>IF(ISNUMBER('実質公債費比率（分子）の構造'!N$53),'実質公債費比率（分子）の構造'!N$53,NA())</f>
        <v>77</v>
      </c>
      <c r="M50" s="182" t="e">
        <f>NA()</f>
        <v>#N/A</v>
      </c>
      <c r="N50" s="182" t="e">
        <f>NA()</f>
        <v>#N/A</v>
      </c>
      <c r="O50" s="182">
        <f>IF(ISNUMBER('実質公債費比率（分子）の構造'!O$53),'実質公債費比率（分子）の構造'!O$53,NA())</f>
        <v>81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2136</v>
      </c>
      <c r="E56" s="181"/>
      <c r="F56" s="181"/>
      <c r="G56" s="181">
        <f>'将来負担比率（分子）の構造'!J$52</f>
        <v>2063</v>
      </c>
      <c r="H56" s="181"/>
      <c r="I56" s="181"/>
      <c r="J56" s="181">
        <f>'将来負担比率（分子）の構造'!K$52</f>
        <v>2171</v>
      </c>
      <c r="K56" s="181"/>
      <c r="L56" s="181"/>
      <c r="M56" s="181">
        <f>'将来負担比率（分子）の構造'!L$52</f>
        <v>2119</v>
      </c>
      <c r="N56" s="181"/>
      <c r="O56" s="181"/>
      <c r="P56" s="181">
        <f>'将来負担比率（分子）の構造'!M$52</f>
        <v>2071</v>
      </c>
    </row>
    <row r="57" spans="1:16" x14ac:dyDescent="0.15">
      <c r="A57" s="181" t="s">
        <v>41</v>
      </c>
      <c r="B57" s="181"/>
      <c r="C57" s="181"/>
      <c r="D57" s="181">
        <f>'将来負担比率（分子）の構造'!I$51</f>
        <v>43</v>
      </c>
      <c r="E57" s="181"/>
      <c r="F57" s="181"/>
      <c r="G57" s="181">
        <f>'将来負担比率（分子）の構造'!J$51</f>
        <v>35</v>
      </c>
      <c r="H57" s="181"/>
      <c r="I57" s="181"/>
      <c r="J57" s="181">
        <f>'将来負担比率（分子）の構造'!K$51</f>
        <v>28</v>
      </c>
      <c r="K57" s="181"/>
      <c r="L57" s="181"/>
      <c r="M57" s="181">
        <f>'将来負担比率（分子）の構造'!L$51</f>
        <v>23</v>
      </c>
      <c r="N57" s="181"/>
      <c r="O57" s="181"/>
      <c r="P57" s="181">
        <f>'将来負担比率（分子）の構造'!M$51</f>
        <v>20</v>
      </c>
    </row>
    <row r="58" spans="1:16" x14ac:dyDescent="0.15">
      <c r="A58" s="181" t="s">
        <v>40</v>
      </c>
      <c r="B58" s="181"/>
      <c r="C58" s="181"/>
      <c r="D58" s="181">
        <f>'将来負担比率（分子）の構造'!I$50</f>
        <v>3305</v>
      </c>
      <c r="E58" s="181"/>
      <c r="F58" s="181"/>
      <c r="G58" s="181">
        <f>'将来負担比率（分子）の構造'!J$50</f>
        <v>3031</v>
      </c>
      <c r="H58" s="181"/>
      <c r="I58" s="181"/>
      <c r="J58" s="181">
        <f>'将来負担比率（分子）の構造'!K$50</f>
        <v>2829</v>
      </c>
      <c r="K58" s="181"/>
      <c r="L58" s="181"/>
      <c r="M58" s="181">
        <f>'将来負担比率（分子）の構造'!L$50</f>
        <v>2599</v>
      </c>
      <c r="N58" s="181"/>
      <c r="O58" s="181"/>
      <c r="P58" s="181">
        <f>'将来負担比率（分子）の構造'!M$50</f>
        <v>2309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f>'将来負担比率（分子）の構造'!M$49</f>
        <v>18</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473</v>
      </c>
      <c r="C62" s="181"/>
      <c r="D62" s="181"/>
      <c r="E62" s="181">
        <f>'将来負担比率（分子）の構造'!J$45</f>
        <v>452</v>
      </c>
      <c r="F62" s="181"/>
      <c r="G62" s="181"/>
      <c r="H62" s="181">
        <f>'将来負担比率（分子）の構造'!K$45</f>
        <v>447</v>
      </c>
      <c r="I62" s="181"/>
      <c r="J62" s="181"/>
      <c r="K62" s="181">
        <f>'将来負担比率（分子）の構造'!L$45</f>
        <v>393</v>
      </c>
      <c r="L62" s="181"/>
      <c r="M62" s="181"/>
      <c r="N62" s="181">
        <f>'将来負担比率（分子）の構造'!M$45</f>
        <v>342</v>
      </c>
      <c r="O62" s="181"/>
      <c r="P62" s="181"/>
    </row>
    <row r="63" spans="1:16" x14ac:dyDescent="0.15">
      <c r="A63" s="181" t="s">
        <v>33</v>
      </c>
      <c r="B63" s="181">
        <f>'将来負担比率（分子）の構造'!I$44</f>
        <v>352</v>
      </c>
      <c r="C63" s="181"/>
      <c r="D63" s="181"/>
      <c r="E63" s="181">
        <f>'将来負担比率（分子）の構造'!J$44</f>
        <v>368</v>
      </c>
      <c r="F63" s="181"/>
      <c r="G63" s="181"/>
      <c r="H63" s="181">
        <f>'将来負担比率（分子）の構造'!K$44</f>
        <v>344</v>
      </c>
      <c r="I63" s="181"/>
      <c r="J63" s="181"/>
      <c r="K63" s="181">
        <f>'将来負担比率（分子）の構造'!L$44</f>
        <v>324</v>
      </c>
      <c r="L63" s="181"/>
      <c r="M63" s="181"/>
      <c r="N63" s="181">
        <f>'将来負担比率（分子）の構造'!M$44</f>
        <v>294</v>
      </c>
      <c r="O63" s="181"/>
      <c r="P63" s="181"/>
    </row>
    <row r="64" spans="1:16" x14ac:dyDescent="0.15">
      <c r="A64" s="181" t="s">
        <v>32</v>
      </c>
      <c r="B64" s="181">
        <f>'将来負担比率（分子）の構造'!I$43</f>
        <v>445</v>
      </c>
      <c r="C64" s="181"/>
      <c r="D64" s="181"/>
      <c r="E64" s="181">
        <f>'将来負担比率（分子）の構造'!J$43</f>
        <v>431</v>
      </c>
      <c r="F64" s="181"/>
      <c r="G64" s="181"/>
      <c r="H64" s="181">
        <f>'将来負担比率（分子）の構造'!K$43</f>
        <v>438</v>
      </c>
      <c r="I64" s="181"/>
      <c r="J64" s="181"/>
      <c r="K64" s="181">
        <f>'将来負担比率（分子）の構造'!L$43</f>
        <v>418</v>
      </c>
      <c r="L64" s="181"/>
      <c r="M64" s="181"/>
      <c r="N64" s="181">
        <f>'将来負担比率（分子）の構造'!M$43</f>
        <v>450</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1809</v>
      </c>
      <c r="C66" s="181"/>
      <c r="D66" s="181"/>
      <c r="E66" s="181">
        <f>'将来負担比率（分子）の構造'!J$41</f>
        <v>1767</v>
      </c>
      <c r="F66" s="181"/>
      <c r="G66" s="181"/>
      <c r="H66" s="181">
        <f>'将来負担比率（分子）の構造'!K$41</f>
        <v>1897</v>
      </c>
      <c r="I66" s="181"/>
      <c r="J66" s="181"/>
      <c r="K66" s="181">
        <f>'将来負担比率（分子）の構造'!L$41</f>
        <v>2073</v>
      </c>
      <c r="L66" s="181"/>
      <c r="M66" s="181"/>
      <c r="N66" s="181">
        <f>'将来負担比率（分子）の構造'!M$41</f>
        <v>2059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1085</v>
      </c>
      <c r="C72" s="185">
        <f>基金残高に係る経年分析!G55</f>
        <v>951</v>
      </c>
      <c r="D72" s="185">
        <f>基金残高に係る経年分析!H55</f>
        <v>867</v>
      </c>
    </row>
    <row r="73" spans="1:16" x14ac:dyDescent="0.15">
      <c r="A73" s="184" t="s">
        <v>77</v>
      </c>
      <c r="B73" s="185">
        <f>基金残高に係る経年分析!F56</f>
        <v>465</v>
      </c>
      <c r="C73" s="185">
        <f>基金残高に係る経年分析!G56</f>
        <v>426</v>
      </c>
      <c r="D73" s="185">
        <f>基金残高に係る経年分析!H56</f>
        <v>393</v>
      </c>
    </row>
    <row r="74" spans="1:16" x14ac:dyDescent="0.15">
      <c r="A74" s="184" t="s">
        <v>78</v>
      </c>
      <c r="B74" s="185">
        <f>基金残高に係る経年分析!F57</f>
        <v>1178</v>
      </c>
      <c r="C74" s="185">
        <f>基金残高に係る経年分析!G57</f>
        <v>1116</v>
      </c>
      <c r="D74" s="185">
        <f>基金残高に係る経年分析!H57</f>
        <v>950</v>
      </c>
    </row>
  </sheetData>
  <sheetProtection algorithmName="SHA-512" hashValue="P9qHqcI6O7dDYGmnKtzLviZYldkel/klsSgpeWMhsgPE0F5c26+WRd8qWMsMmT/x2NlQ4hCL8+f7Fgik3wLUPw==" saltValue="04fCkjq68KwampIc1I4t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509221</v>
      </c>
      <c r="S5" s="734"/>
      <c r="T5" s="734"/>
      <c r="U5" s="734"/>
      <c r="V5" s="734"/>
      <c r="W5" s="734"/>
      <c r="X5" s="734"/>
      <c r="Y5" s="777"/>
      <c r="Z5" s="795">
        <v>18</v>
      </c>
      <c r="AA5" s="795"/>
      <c r="AB5" s="795"/>
      <c r="AC5" s="795"/>
      <c r="AD5" s="796">
        <v>509221</v>
      </c>
      <c r="AE5" s="796"/>
      <c r="AF5" s="796"/>
      <c r="AG5" s="796"/>
      <c r="AH5" s="796"/>
      <c r="AI5" s="796"/>
      <c r="AJ5" s="796"/>
      <c r="AK5" s="796"/>
      <c r="AL5" s="778">
        <v>35.200000000000003</v>
      </c>
      <c r="AM5" s="749"/>
      <c r="AN5" s="749"/>
      <c r="AO5" s="779"/>
      <c r="AP5" s="744" t="s">
        <v>229</v>
      </c>
      <c r="AQ5" s="745"/>
      <c r="AR5" s="745"/>
      <c r="AS5" s="745"/>
      <c r="AT5" s="745"/>
      <c r="AU5" s="745"/>
      <c r="AV5" s="745"/>
      <c r="AW5" s="745"/>
      <c r="AX5" s="745"/>
      <c r="AY5" s="745"/>
      <c r="AZ5" s="745"/>
      <c r="BA5" s="745"/>
      <c r="BB5" s="745"/>
      <c r="BC5" s="745"/>
      <c r="BD5" s="745"/>
      <c r="BE5" s="745"/>
      <c r="BF5" s="746"/>
      <c r="BG5" s="678">
        <v>509221</v>
      </c>
      <c r="BH5" s="679"/>
      <c r="BI5" s="679"/>
      <c r="BJ5" s="679"/>
      <c r="BK5" s="679"/>
      <c r="BL5" s="679"/>
      <c r="BM5" s="679"/>
      <c r="BN5" s="680"/>
      <c r="BO5" s="715">
        <v>100</v>
      </c>
      <c r="BP5" s="715"/>
      <c r="BQ5" s="715"/>
      <c r="BR5" s="715"/>
      <c r="BS5" s="716" t="s">
        <v>148</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34469</v>
      </c>
      <c r="S6" s="679"/>
      <c r="T6" s="679"/>
      <c r="U6" s="679"/>
      <c r="V6" s="679"/>
      <c r="W6" s="679"/>
      <c r="X6" s="679"/>
      <c r="Y6" s="680"/>
      <c r="Z6" s="715">
        <v>1.2</v>
      </c>
      <c r="AA6" s="715"/>
      <c r="AB6" s="715"/>
      <c r="AC6" s="715"/>
      <c r="AD6" s="716">
        <v>34469</v>
      </c>
      <c r="AE6" s="716"/>
      <c r="AF6" s="716"/>
      <c r="AG6" s="716"/>
      <c r="AH6" s="716"/>
      <c r="AI6" s="716"/>
      <c r="AJ6" s="716"/>
      <c r="AK6" s="716"/>
      <c r="AL6" s="681">
        <v>2.4</v>
      </c>
      <c r="AM6" s="682"/>
      <c r="AN6" s="682"/>
      <c r="AO6" s="717"/>
      <c r="AP6" s="675" t="s">
        <v>234</v>
      </c>
      <c r="AQ6" s="676"/>
      <c r="AR6" s="676"/>
      <c r="AS6" s="676"/>
      <c r="AT6" s="676"/>
      <c r="AU6" s="676"/>
      <c r="AV6" s="676"/>
      <c r="AW6" s="676"/>
      <c r="AX6" s="676"/>
      <c r="AY6" s="676"/>
      <c r="AZ6" s="676"/>
      <c r="BA6" s="676"/>
      <c r="BB6" s="676"/>
      <c r="BC6" s="676"/>
      <c r="BD6" s="676"/>
      <c r="BE6" s="676"/>
      <c r="BF6" s="677"/>
      <c r="BG6" s="678">
        <v>509221</v>
      </c>
      <c r="BH6" s="679"/>
      <c r="BI6" s="679"/>
      <c r="BJ6" s="679"/>
      <c r="BK6" s="679"/>
      <c r="BL6" s="679"/>
      <c r="BM6" s="679"/>
      <c r="BN6" s="680"/>
      <c r="BO6" s="715">
        <v>100</v>
      </c>
      <c r="BP6" s="715"/>
      <c r="BQ6" s="715"/>
      <c r="BR6" s="715"/>
      <c r="BS6" s="716" t="s">
        <v>235</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58515</v>
      </c>
      <c r="CS6" s="679"/>
      <c r="CT6" s="679"/>
      <c r="CU6" s="679"/>
      <c r="CV6" s="679"/>
      <c r="CW6" s="679"/>
      <c r="CX6" s="679"/>
      <c r="CY6" s="680"/>
      <c r="CZ6" s="778">
        <v>2.2000000000000002</v>
      </c>
      <c r="DA6" s="749"/>
      <c r="DB6" s="749"/>
      <c r="DC6" s="781"/>
      <c r="DD6" s="684" t="s">
        <v>148</v>
      </c>
      <c r="DE6" s="679"/>
      <c r="DF6" s="679"/>
      <c r="DG6" s="679"/>
      <c r="DH6" s="679"/>
      <c r="DI6" s="679"/>
      <c r="DJ6" s="679"/>
      <c r="DK6" s="679"/>
      <c r="DL6" s="679"/>
      <c r="DM6" s="679"/>
      <c r="DN6" s="679"/>
      <c r="DO6" s="679"/>
      <c r="DP6" s="680"/>
      <c r="DQ6" s="684">
        <v>58515</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54</v>
      </c>
      <c r="S7" s="679"/>
      <c r="T7" s="679"/>
      <c r="U7" s="679"/>
      <c r="V7" s="679"/>
      <c r="W7" s="679"/>
      <c r="X7" s="679"/>
      <c r="Y7" s="680"/>
      <c r="Z7" s="715">
        <v>0</v>
      </c>
      <c r="AA7" s="715"/>
      <c r="AB7" s="715"/>
      <c r="AC7" s="715"/>
      <c r="AD7" s="716">
        <v>54</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49556</v>
      </c>
      <c r="BH7" s="679"/>
      <c r="BI7" s="679"/>
      <c r="BJ7" s="679"/>
      <c r="BK7" s="679"/>
      <c r="BL7" s="679"/>
      <c r="BM7" s="679"/>
      <c r="BN7" s="680"/>
      <c r="BO7" s="715">
        <v>9.6999999999999993</v>
      </c>
      <c r="BP7" s="715"/>
      <c r="BQ7" s="715"/>
      <c r="BR7" s="715"/>
      <c r="BS7" s="716" t="s">
        <v>148</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638791</v>
      </c>
      <c r="CS7" s="679"/>
      <c r="CT7" s="679"/>
      <c r="CU7" s="679"/>
      <c r="CV7" s="679"/>
      <c r="CW7" s="679"/>
      <c r="CX7" s="679"/>
      <c r="CY7" s="680"/>
      <c r="CZ7" s="715">
        <v>24</v>
      </c>
      <c r="DA7" s="715"/>
      <c r="DB7" s="715"/>
      <c r="DC7" s="715"/>
      <c r="DD7" s="684">
        <v>9414</v>
      </c>
      <c r="DE7" s="679"/>
      <c r="DF7" s="679"/>
      <c r="DG7" s="679"/>
      <c r="DH7" s="679"/>
      <c r="DI7" s="679"/>
      <c r="DJ7" s="679"/>
      <c r="DK7" s="679"/>
      <c r="DL7" s="679"/>
      <c r="DM7" s="679"/>
      <c r="DN7" s="679"/>
      <c r="DO7" s="679"/>
      <c r="DP7" s="680"/>
      <c r="DQ7" s="684">
        <v>577457</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272</v>
      </c>
      <c r="S8" s="679"/>
      <c r="T8" s="679"/>
      <c r="U8" s="679"/>
      <c r="V8" s="679"/>
      <c r="W8" s="679"/>
      <c r="X8" s="679"/>
      <c r="Y8" s="680"/>
      <c r="Z8" s="715">
        <v>0</v>
      </c>
      <c r="AA8" s="715"/>
      <c r="AB8" s="715"/>
      <c r="AC8" s="715"/>
      <c r="AD8" s="716">
        <v>272</v>
      </c>
      <c r="AE8" s="716"/>
      <c r="AF8" s="716"/>
      <c r="AG8" s="716"/>
      <c r="AH8" s="716"/>
      <c r="AI8" s="716"/>
      <c r="AJ8" s="716"/>
      <c r="AK8" s="716"/>
      <c r="AL8" s="681">
        <v>0</v>
      </c>
      <c r="AM8" s="682"/>
      <c r="AN8" s="682"/>
      <c r="AO8" s="717"/>
      <c r="AP8" s="675" t="s">
        <v>241</v>
      </c>
      <c r="AQ8" s="676"/>
      <c r="AR8" s="676"/>
      <c r="AS8" s="676"/>
      <c r="AT8" s="676"/>
      <c r="AU8" s="676"/>
      <c r="AV8" s="676"/>
      <c r="AW8" s="676"/>
      <c r="AX8" s="676"/>
      <c r="AY8" s="676"/>
      <c r="AZ8" s="676"/>
      <c r="BA8" s="676"/>
      <c r="BB8" s="676"/>
      <c r="BC8" s="676"/>
      <c r="BD8" s="676"/>
      <c r="BE8" s="676"/>
      <c r="BF8" s="677"/>
      <c r="BG8" s="678">
        <v>2181</v>
      </c>
      <c r="BH8" s="679"/>
      <c r="BI8" s="679"/>
      <c r="BJ8" s="679"/>
      <c r="BK8" s="679"/>
      <c r="BL8" s="679"/>
      <c r="BM8" s="679"/>
      <c r="BN8" s="680"/>
      <c r="BO8" s="715">
        <v>0.4</v>
      </c>
      <c r="BP8" s="715"/>
      <c r="BQ8" s="715"/>
      <c r="BR8" s="715"/>
      <c r="BS8" s="684" t="s">
        <v>235</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292226</v>
      </c>
      <c r="CS8" s="679"/>
      <c r="CT8" s="679"/>
      <c r="CU8" s="679"/>
      <c r="CV8" s="679"/>
      <c r="CW8" s="679"/>
      <c r="CX8" s="679"/>
      <c r="CY8" s="680"/>
      <c r="CZ8" s="715">
        <v>11</v>
      </c>
      <c r="DA8" s="715"/>
      <c r="DB8" s="715"/>
      <c r="DC8" s="715"/>
      <c r="DD8" s="684">
        <v>3777</v>
      </c>
      <c r="DE8" s="679"/>
      <c r="DF8" s="679"/>
      <c r="DG8" s="679"/>
      <c r="DH8" s="679"/>
      <c r="DI8" s="679"/>
      <c r="DJ8" s="679"/>
      <c r="DK8" s="679"/>
      <c r="DL8" s="679"/>
      <c r="DM8" s="679"/>
      <c r="DN8" s="679"/>
      <c r="DO8" s="679"/>
      <c r="DP8" s="680"/>
      <c r="DQ8" s="684">
        <v>195504</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169</v>
      </c>
      <c r="S9" s="679"/>
      <c r="T9" s="679"/>
      <c r="U9" s="679"/>
      <c r="V9" s="679"/>
      <c r="W9" s="679"/>
      <c r="X9" s="679"/>
      <c r="Y9" s="680"/>
      <c r="Z9" s="715">
        <v>0</v>
      </c>
      <c r="AA9" s="715"/>
      <c r="AB9" s="715"/>
      <c r="AC9" s="715"/>
      <c r="AD9" s="716">
        <v>169</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40367</v>
      </c>
      <c r="BH9" s="679"/>
      <c r="BI9" s="679"/>
      <c r="BJ9" s="679"/>
      <c r="BK9" s="679"/>
      <c r="BL9" s="679"/>
      <c r="BM9" s="679"/>
      <c r="BN9" s="680"/>
      <c r="BO9" s="715">
        <v>7.9</v>
      </c>
      <c r="BP9" s="715"/>
      <c r="BQ9" s="715"/>
      <c r="BR9" s="715"/>
      <c r="BS9" s="684" t="s">
        <v>235</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279433</v>
      </c>
      <c r="CS9" s="679"/>
      <c r="CT9" s="679"/>
      <c r="CU9" s="679"/>
      <c r="CV9" s="679"/>
      <c r="CW9" s="679"/>
      <c r="CX9" s="679"/>
      <c r="CY9" s="680"/>
      <c r="CZ9" s="715">
        <v>10.5</v>
      </c>
      <c r="DA9" s="715"/>
      <c r="DB9" s="715"/>
      <c r="DC9" s="715"/>
      <c r="DD9" s="684" t="s">
        <v>148</v>
      </c>
      <c r="DE9" s="679"/>
      <c r="DF9" s="679"/>
      <c r="DG9" s="679"/>
      <c r="DH9" s="679"/>
      <c r="DI9" s="679"/>
      <c r="DJ9" s="679"/>
      <c r="DK9" s="679"/>
      <c r="DL9" s="679"/>
      <c r="DM9" s="679"/>
      <c r="DN9" s="679"/>
      <c r="DO9" s="679"/>
      <c r="DP9" s="680"/>
      <c r="DQ9" s="684">
        <v>270467</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148</v>
      </c>
      <c r="S10" s="679"/>
      <c r="T10" s="679"/>
      <c r="U10" s="679"/>
      <c r="V10" s="679"/>
      <c r="W10" s="679"/>
      <c r="X10" s="679"/>
      <c r="Y10" s="680"/>
      <c r="Z10" s="715" t="s">
        <v>247</v>
      </c>
      <c r="AA10" s="715"/>
      <c r="AB10" s="715"/>
      <c r="AC10" s="715"/>
      <c r="AD10" s="716" t="s">
        <v>148</v>
      </c>
      <c r="AE10" s="716"/>
      <c r="AF10" s="716"/>
      <c r="AG10" s="716"/>
      <c r="AH10" s="716"/>
      <c r="AI10" s="716"/>
      <c r="AJ10" s="716"/>
      <c r="AK10" s="716"/>
      <c r="AL10" s="681" t="s">
        <v>148</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5125</v>
      </c>
      <c r="BH10" s="679"/>
      <c r="BI10" s="679"/>
      <c r="BJ10" s="679"/>
      <c r="BK10" s="679"/>
      <c r="BL10" s="679"/>
      <c r="BM10" s="679"/>
      <c r="BN10" s="680"/>
      <c r="BO10" s="715">
        <v>1</v>
      </c>
      <c r="BP10" s="715"/>
      <c r="BQ10" s="715"/>
      <c r="BR10" s="715"/>
      <c r="BS10" s="684" t="s">
        <v>235</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63</v>
      </c>
      <c r="CS10" s="679"/>
      <c r="CT10" s="679"/>
      <c r="CU10" s="679"/>
      <c r="CV10" s="679"/>
      <c r="CW10" s="679"/>
      <c r="CX10" s="679"/>
      <c r="CY10" s="680"/>
      <c r="CZ10" s="715">
        <v>0</v>
      </c>
      <c r="DA10" s="715"/>
      <c r="DB10" s="715"/>
      <c r="DC10" s="715"/>
      <c r="DD10" s="684" t="s">
        <v>148</v>
      </c>
      <c r="DE10" s="679"/>
      <c r="DF10" s="679"/>
      <c r="DG10" s="679"/>
      <c r="DH10" s="679"/>
      <c r="DI10" s="679"/>
      <c r="DJ10" s="679"/>
      <c r="DK10" s="679"/>
      <c r="DL10" s="679"/>
      <c r="DM10" s="679"/>
      <c r="DN10" s="679"/>
      <c r="DO10" s="679"/>
      <c r="DP10" s="680"/>
      <c r="DQ10" s="684">
        <v>63</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25731</v>
      </c>
      <c r="S11" s="679"/>
      <c r="T11" s="679"/>
      <c r="U11" s="679"/>
      <c r="V11" s="679"/>
      <c r="W11" s="679"/>
      <c r="X11" s="679"/>
      <c r="Y11" s="680"/>
      <c r="Z11" s="681">
        <v>0.9</v>
      </c>
      <c r="AA11" s="682"/>
      <c r="AB11" s="682"/>
      <c r="AC11" s="683"/>
      <c r="AD11" s="684">
        <v>25731</v>
      </c>
      <c r="AE11" s="679"/>
      <c r="AF11" s="679"/>
      <c r="AG11" s="679"/>
      <c r="AH11" s="679"/>
      <c r="AI11" s="679"/>
      <c r="AJ11" s="679"/>
      <c r="AK11" s="680"/>
      <c r="AL11" s="681">
        <v>1.8</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1883</v>
      </c>
      <c r="BH11" s="679"/>
      <c r="BI11" s="679"/>
      <c r="BJ11" s="679"/>
      <c r="BK11" s="679"/>
      <c r="BL11" s="679"/>
      <c r="BM11" s="679"/>
      <c r="BN11" s="680"/>
      <c r="BO11" s="715">
        <v>0.4</v>
      </c>
      <c r="BP11" s="715"/>
      <c r="BQ11" s="715"/>
      <c r="BR11" s="715"/>
      <c r="BS11" s="684" t="s">
        <v>247</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247805</v>
      </c>
      <c r="CS11" s="679"/>
      <c r="CT11" s="679"/>
      <c r="CU11" s="679"/>
      <c r="CV11" s="679"/>
      <c r="CW11" s="679"/>
      <c r="CX11" s="679"/>
      <c r="CY11" s="680"/>
      <c r="CZ11" s="715">
        <v>9.3000000000000007</v>
      </c>
      <c r="DA11" s="715"/>
      <c r="DB11" s="715"/>
      <c r="DC11" s="715"/>
      <c r="DD11" s="684">
        <v>89083</v>
      </c>
      <c r="DE11" s="679"/>
      <c r="DF11" s="679"/>
      <c r="DG11" s="679"/>
      <c r="DH11" s="679"/>
      <c r="DI11" s="679"/>
      <c r="DJ11" s="679"/>
      <c r="DK11" s="679"/>
      <c r="DL11" s="679"/>
      <c r="DM11" s="679"/>
      <c r="DN11" s="679"/>
      <c r="DO11" s="679"/>
      <c r="DP11" s="680"/>
      <c r="DQ11" s="684">
        <v>123826</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t="s">
        <v>235</v>
      </c>
      <c r="S12" s="679"/>
      <c r="T12" s="679"/>
      <c r="U12" s="679"/>
      <c r="V12" s="679"/>
      <c r="W12" s="679"/>
      <c r="X12" s="679"/>
      <c r="Y12" s="680"/>
      <c r="Z12" s="715" t="s">
        <v>235</v>
      </c>
      <c r="AA12" s="715"/>
      <c r="AB12" s="715"/>
      <c r="AC12" s="715"/>
      <c r="AD12" s="716" t="s">
        <v>235</v>
      </c>
      <c r="AE12" s="716"/>
      <c r="AF12" s="716"/>
      <c r="AG12" s="716"/>
      <c r="AH12" s="716"/>
      <c r="AI12" s="716"/>
      <c r="AJ12" s="716"/>
      <c r="AK12" s="716"/>
      <c r="AL12" s="681" t="s">
        <v>235</v>
      </c>
      <c r="AM12" s="682"/>
      <c r="AN12" s="682"/>
      <c r="AO12" s="717"/>
      <c r="AP12" s="675" t="s">
        <v>254</v>
      </c>
      <c r="AQ12" s="676"/>
      <c r="AR12" s="676"/>
      <c r="AS12" s="676"/>
      <c r="AT12" s="676"/>
      <c r="AU12" s="676"/>
      <c r="AV12" s="676"/>
      <c r="AW12" s="676"/>
      <c r="AX12" s="676"/>
      <c r="AY12" s="676"/>
      <c r="AZ12" s="676"/>
      <c r="BA12" s="676"/>
      <c r="BB12" s="676"/>
      <c r="BC12" s="676"/>
      <c r="BD12" s="676"/>
      <c r="BE12" s="676"/>
      <c r="BF12" s="677"/>
      <c r="BG12" s="678">
        <v>446437</v>
      </c>
      <c r="BH12" s="679"/>
      <c r="BI12" s="679"/>
      <c r="BJ12" s="679"/>
      <c r="BK12" s="679"/>
      <c r="BL12" s="679"/>
      <c r="BM12" s="679"/>
      <c r="BN12" s="680"/>
      <c r="BO12" s="715">
        <v>87.7</v>
      </c>
      <c r="BP12" s="715"/>
      <c r="BQ12" s="715"/>
      <c r="BR12" s="715"/>
      <c r="BS12" s="684" t="s">
        <v>148</v>
      </c>
      <c r="BT12" s="679"/>
      <c r="BU12" s="679"/>
      <c r="BV12" s="679"/>
      <c r="BW12" s="679"/>
      <c r="BX12" s="679"/>
      <c r="BY12" s="679"/>
      <c r="BZ12" s="679"/>
      <c r="CA12" s="679"/>
      <c r="CB12" s="722"/>
      <c r="CD12" s="711" t="s">
        <v>255</v>
      </c>
      <c r="CE12" s="712"/>
      <c r="CF12" s="712"/>
      <c r="CG12" s="712"/>
      <c r="CH12" s="712"/>
      <c r="CI12" s="712"/>
      <c r="CJ12" s="712"/>
      <c r="CK12" s="712"/>
      <c r="CL12" s="712"/>
      <c r="CM12" s="712"/>
      <c r="CN12" s="712"/>
      <c r="CO12" s="712"/>
      <c r="CP12" s="712"/>
      <c r="CQ12" s="713"/>
      <c r="CR12" s="678">
        <v>365078</v>
      </c>
      <c r="CS12" s="679"/>
      <c r="CT12" s="679"/>
      <c r="CU12" s="679"/>
      <c r="CV12" s="679"/>
      <c r="CW12" s="679"/>
      <c r="CX12" s="679"/>
      <c r="CY12" s="680"/>
      <c r="CZ12" s="715">
        <v>13.7</v>
      </c>
      <c r="DA12" s="715"/>
      <c r="DB12" s="715"/>
      <c r="DC12" s="715"/>
      <c r="DD12" s="684">
        <v>231225</v>
      </c>
      <c r="DE12" s="679"/>
      <c r="DF12" s="679"/>
      <c r="DG12" s="679"/>
      <c r="DH12" s="679"/>
      <c r="DI12" s="679"/>
      <c r="DJ12" s="679"/>
      <c r="DK12" s="679"/>
      <c r="DL12" s="679"/>
      <c r="DM12" s="679"/>
      <c r="DN12" s="679"/>
      <c r="DO12" s="679"/>
      <c r="DP12" s="680"/>
      <c r="DQ12" s="684">
        <v>158581</v>
      </c>
      <c r="DR12" s="679"/>
      <c r="DS12" s="679"/>
      <c r="DT12" s="679"/>
      <c r="DU12" s="679"/>
      <c r="DV12" s="679"/>
      <c r="DW12" s="679"/>
      <c r="DX12" s="679"/>
      <c r="DY12" s="679"/>
      <c r="DZ12" s="679"/>
      <c r="EA12" s="679"/>
      <c r="EB12" s="679"/>
      <c r="EC12" s="722"/>
    </row>
    <row r="13" spans="2:143" ht="11.25" customHeight="1" x14ac:dyDescent="0.15">
      <c r="B13" s="675" t="s">
        <v>256</v>
      </c>
      <c r="C13" s="676"/>
      <c r="D13" s="676"/>
      <c r="E13" s="676"/>
      <c r="F13" s="676"/>
      <c r="G13" s="676"/>
      <c r="H13" s="676"/>
      <c r="I13" s="676"/>
      <c r="J13" s="676"/>
      <c r="K13" s="676"/>
      <c r="L13" s="676"/>
      <c r="M13" s="676"/>
      <c r="N13" s="676"/>
      <c r="O13" s="676"/>
      <c r="P13" s="676"/>
      <c r="Q13" s="677"/>
      <c r="R13" s="678" t="s">
        <v>148</v>
      </c>
      <c r="S13" s="679"/>
      <c r="T13" s="679"/>
      <c r="U13" s="679"/>
      <c r="V13" s="679"/>
      <c r="W13" s="679"/>
      <c r="X13" s="679"/>
      <c r="Y13" s="680"/>
      <c r="Z13" s="715" t="s">
        <v>148</v>
      </c>
      <c r="AA13" s="715"/>
      <c r="AB13" s="715"/>
      <c r="AC13" s="715"/>
      <c r="AD13" s="716" t="s">
        <v>138</v>
      </c>
      <c r="AE13" s="716"/>
      <c r="AF13" s="716"/>
      <c r="AG13" s="716"/>
      <c r="AH13" s="716"/>
      <c r="AI13" s="716"/>
      <c r="AJ13" s="716"/>
      <c r="AK13" s="716"/>
      <c r="AL13" s="681" t="s">
        <v>235</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119848</v>
      </c>
      <c r="BH13" s="679"/>
      <c r="BI13" s="679"/>
      <c r="BJ13" s="679"/>
      <c r="BK13" s="679"/>
      <c r="BL13" s="679"/>
      <c r="BM13" s="679"/>
      <c r="BN13" s="680"/>
      <c r="BO13" s="715">
        <v>23.5</v>
      </c>
      <c r="BP13" s="715"/>
      <c r="BQ13" s="715"/>
      <c r="BR13" s="715"/>
      <c r="BS13" s="684" t="s">
        <v>148</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221169</v>
      </c>
      <c r="CS13" s="679"/>
      <c r="CT13" s="679"/>
      <c r="CU13" s="679"/>
      <c r="CV13" s="679"/>
      <c r="CW13" s="679"/>
      <c r="CX13" s="679"/>
      <c r="CY13" s="680"/>
      <c r="CZ13" s="715">
        <v>8.3000000000000007</v>
      </c>
      <c r="DA13" s="715"/>
      <c r="DB13" s="715"/>
      <c r="DC13" s="715"/>
      <c r="DD13" s="684">
        <v>89226</v>
      </c>
      <c r="DE13" s="679"/>
      <c r="DF13" s="679"/>
      <c r="DG13" s="679"/>
      <c r="DH13" s="679"/>
      <c r="DI13" s="679"/>
      <c r="DJ13" s="679"/>
      <c r="DK13" s="679"/>
      <c r="DL13" s="679"/>
      <c r="DM13" s="679"/>
      <c r="DN13" s="679"/>
      <c r="DO13" s="679"/>
      <c r="DP13" s="680"/>
      <c r="DQ13" s="684">
        <v>147147</v>
      </c>
      <c r="DR13" s="679"/>
      <c r="DS13" s="679"/>
      <c r="DT13" s="679"/>
      <c r="DU13" s="679"/>
      <c r="DV13" s="679"/>
      <c r="DW13" s="679"/>
      <c r="DX13" s="679"/>
      <c r="DY13" s="679"/>
      <c r="DZ13" s="679"/>
      <c r="EA13" s="679"/>
      <c r="EB13" s="679"/>
      <c r="EC13" s="722"/>
    </row>
    <row r="14" spans="2:143" ht="11.25" customHeight="1" x14ac:dyDescent="0.15">
      <c r="B14" s="675" t="s">
        <v>259</v>
      </c>
      <c r="C14" s="676"/>
      <c r="D14" s="676"/>
      <c r="E14" s="676"/>
      <c r="F14" s="676"/>
      <c r="G14" s="676"/>
      <c r="H14" s="676"/>
      <c r="I14" s="676"/>
      <c r="J14" s="676"/>
      <c r="K14" s="676"/>
      <c r="L14" s="676"/>
      <c r="M14" s="676"/>
      <c r="N14" s="676"/>
      <c r="O14" s="676"/>
      <c r="P14" s="676"/>
      <c r="Q14" s="677"/>
      <c r="R14" s="678">
        <v>4720</v>
      </c>
      <c r="S14" s="679"/>
      <c r="T14" s="679"/>
      <c r="U14" s="679"/>
      <c r="V14" s="679"/>
      <c r="W14" s="679"/>
      <c r="X14" s="679"/>
      <c r="Y14" s="680"/>
      <c r="Z14" s="715">
        <v>0.2</v>
      </c>
      <c r="AA14" s="715"/>
      <c r="AB14" s="715"/>
      <c r="AC14" s="715"/>
      <c r="AD14" s="716">
        <v>4720</v>
      </c>
      <c r="AE14" s="716"/>
      <c r="AF14" s="716"/>
      <c r="AG14" s="716"/>
      <c r="AH14" s="716"/>
      <c r="AI14" s="716"/>
      <c r="AJ14" s="716"/>
      <c r="AK14" s="716"/>
      <c r="AL14" s="681">
        <v>0.3</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4865</v>
      </c>
      <c r="BH14" s="679"/>
      <c r="BI14" s="679"/>
      <c r="BJ14" s="679"/>
      <c r="BK14" s="679"/>
      <c r="BL14" s="679"/>
      <c r="BM14" s="679"/>
      <c r="BN14" s="680"/>
      <c r="BO14" s="715">
        <v>1</v>
      </c>
      <c r="BP14" s="715"/>
      <c r="BQ14" s="715"/>
      <c r="BR14" s="715"/>
      <c r="BS14" s="684" t="s">
        <v>235</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66146</v>
      </c>
      <c r="CS14" s="679"/>
      <c r="CT14" s="679"/>
      <c r="CU14" s="679"/>
      <c r="CV14" s="679"/>
      <c r="CW14" s="679"/>
      <c r="CX14" s="679"/>
      <c r="CY14" s="680"/>
      <c r="CZ14" s="715">
        <v>2.5</v>
      </c>
      <c r="DA14" s="715"/>
      <c r="DB14" s="715"/>
      <c r="DC14" s="715"/>
      <c r="DD14" s="684">
        <v>421</v>
      </c>
      <c r="DE14" s="679"/>
      <c r="DF14" s="679"/>
      <c r="DG14" s="679"/>
      <c r="DH14" s="679"/>
      <c r="DI14" s="679"/>
      <c r="DJ14" s="679"/>
      <c r="DK14" s="679"/>
      <c r="DL14" s="679"/>
      <c r="DM14" s="679"/>
      <c r="DN14" s="679"/>
      <c r="DO14" s="679"/>
      <c r="DP14" s="680"/>
      <c r="DQ14" s="684">
        <v>64461</v>
      </c>
      <c r="DR14" s="679"/>
      <c r="DS14" s="679"/>
      <c r="DT14" s="679"/>
      <c r="DU14" s="679"/>
      <c r="DV14" s="679"/>
      <c r="DW14" s="679"/>
      <c r="DX14" s="679"/>
      <c r="DY14" s="679"/>
      <c r="DZ14" s="679"/>
      <c r="EA14" s="679"/>
      <c r="EB14" s="679"/>
      <c r="EC14" s="722"/>
    </row>
    <row r="15" spans="2:143" ht="11.25" customHeight="1" x14ac:dyDescent="0.15">
      <c r="B15" s="675" t="s">
        <v>262</v>
      </c>
      <c r="C15" s="676"/>
      <c r="D15" s="676"/>
      <c r="E15" s="676"/>
      <c r="F15" s="676"/>
      <c r="G15" s="676"/>
      <c r="H15" s="676"/>
      <c r="I15" s="676"/>
      <c r="J15" s="676"/>
      <c r="K15" s="676"/>
      <c r="L15" s="676"/>
      <c r="M15" s="676"/>
      <c r="N15" s="676"/>
      <c r="O15" s="676"/>
      <c r="P15" s="676"/>
      <c r="Q15" s="677"/>
      <c r="R15" s="678" t="s">
        <v>148</v>
      </c>
      <c r="S15" s="679"/>
      <c r="T15" s="679"/>
      <c r="U15" s="679"/>
      <c r="V15" s="679"/>
      <c r="W15" s="679"/>
      <c r="X15" s="679"/>
      <c r="Y15" s="680"/>
      <c r="Z15" s="715" t="s">
        <v>148</v>
      </c>
      <c r="AA15" s="715"/>
      <c r="AB15" s="715"/>
      <c r="AC15" s="715"/>
      <c r="AD15" s="716" t="s">
        <v>235</v>
      </c>
      <c r="AE15" s="716"/>
      <c r="AF15" s="716"/>
      <c r="AG15" s="716"/>
      <c r="AH15" s="716"/>
      <c r="AI15" s="716"/>
      <c r="AJ15" s="716"/>
      <c r="AK15" s="716"/>
      <c r="AL15" s="681" t="s">
        <v>148</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8363</v>
      </c>
      <c r="BH15" s="679"/>
      <c r="BI15" s="679"/>
      <c r="BJ15" s="679"/>
      <c r="BK15" s="679"/>
      <c r="BL15" s="679"/>
      <c r="BM15" s="679"/>
      <c r="BN15" s="680"/>
      <c r="BO15" s="715">
        <v>1.6</v>
      </c>
      <c r="BP15" s="715"/>
      <c r="BQ15" s="715"/>
      <c r="BR15" s="715"/>
      <c r="BS15" s="684" t="s">
        <v>235</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232675</v>
      </c>
      <c r="CS15" s="679"/>
      <c r="CT15" s="679"/>
      <c r="CU15" s="679"/>
      <c r="CV15" s="679"/>
      <c r="CW15" s="679"/>
      <c r="CX15" s="679"/>
      <c r="CY15" s="680"/>
      <c r="CZ15" s="715">
        <v>8.8000000000000007</v>
      </c>
      <c r="DA15" s="715"/>
      <c r="DB15" s="715"/>
      <c r="DC15" s="715"/>
      <c r="DD15" s="684">
        <v>37026</v>
      </c>
      <c r="DE15" s="679"/>
      <c r="DF15" s="679"/>
      <c r="DG15" s="679"/>
      <c r="DH15" s="679"/>
      <c r="DI15" s="679"/>
      <c r="DJ15" s="679"/>
      <c r="DK15" s="679"/>
      <c r="DL15" s="679"/>
      <c r="DM15" s="679"/>
      <c r="DN15" s="679"/>
      <c r="DO15" s="679"/>
      <c r="DP15" s="680"/>
      <c r="DQ15" s="684">
        <v>193458</v>
      </c>
      <c r="DR15" s="679"/>
      <c r="DS15" s="679"/>
      <c r="DT15" s="679"/>
      <c r="DU15" s="679"/>
      <c r="DV15" s="679"/>
      <c r="DW15" s="679"/>
      <c r="DX15" s="679"/>
      <c r="DY15" s="679"/>
      <c r="DZ15" s="679"/>
      <c r="EA15" s="679"/>
      <c r="EB15" s="679"/>
      <c r="EC15" s="722"/>
    </row>
    <row r="16" spans="2:143" ht="11.25" customHeight="1" x14ac:dyDescent="0.15">
      <c r="B16" s="675" t="s">
        <v>265</v>
      </c>
      <c r="C16" s="676"/>
      <c r="D16" s="676"/>
      <c r="E16" s="676"/>
      <c r="F16" s="676"/>
      <c r="G16" s="676"/>
      <c r="H16" s="676"/>
      <c r="I16" s="676"/>
      <c r="J16" s="676"/>
      <c r="K16" s="676"/>
      <c r="L16" s="676"/>
      <c r="M16" s="676"/>
      <c r="N16" s="676"/>
      <c r="O16" s="676"/>
      <c r="P16" s="676"/>
      <c r="Q16" s="677"/>
      <c r="R16" s="678">
        <v>1224</v>
      </c>
      <c r="S16" s="679"/>
      <c r="T16" s="679"/>
      <c r="U16" s="679"/>
      <c r="V16" s="679"/>
      <c r="W16" s="679"/>
      <c r="X16" s="679"/>
      <c r="Y16" s="680"/>
      <c r="Z16" s="715">
        <v>0</v>
      </c>
      <c r="AA16" s="715"/>
      <c r="AB16" s="715"/>
      <c r="AC16" s="715"/>
      <c r="AD16" s="716">
        <v>1224</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235</v>
      </c>
      <c r="BP16" s="715"/>
      <c r="BQ16" s="715"/>
      <c r="BR16" s="715"/>
      <c r="BS16" s="684" t="s">
        <v>148</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32978</v>
      </c>
      <c r="CS16" s="679"/>
      <c r="CT16" s="679"/>
      <c r="CU16" s="679"/>
      <c r="CV16" s="679"/>
      <c r="CW16" s="679"/>
      <c r="CX16" s="679"/>
      <c r="CY16" s="680"/>
      <c r="CZ16" s="715">
        <v>1.2</v>
      </c>
      <c r="DA16" s="715"/>
      <c r="DB16" s="715"/>
      <c r="DC16" s="715"/>
      <c r="DD16" s="684" t="s">
        <v>235</v>
      </c>
      <c r="DE16" s="679"/>
      <c r="DF16" s="679"/>
      <c r="DG16" s="679"/>
      <c r="DH16" s="679"/>
      <c r="DI16" s="679"/>
      <c r="DJ16" s="679"/>
      <c r="DK16" s="679"/>
      <c r="DL16" s="679"/>
      <c r="DM16" s="679"/>
      <c r="DN16" s="679"/>
      <c r="DO16" s="679"/>
      <c r="DP16" s="680"/>
      <c r="DQ16" s="684">
        <v>30160</v>
      </c>
      <c r="DR16" s="679"/>
      <c r="DS16" s="679"/>
      <c r="DT16" s="679"/>
      <c r="DU16" s="679"/>
      <c r="DV16" s="679"/>
      <c r="DW16" s="679"/>
      <c r="DX16" s="679"/>
      <c r="DY16" s="679"/>
      <c r="DZ16" s="679"/>
      <c r="EA16" s="679"/>
      <c r="EB16" s="679"/>
      <c r="EC16" s="722"/>
    </row>
    <row r="17" spans="2:133" ht="11.25" customHeight="1" x14ac:dyDescent="0.15">
      <c r="B17" s="675" t="s">
        <v>268</v>
      </c>
      <c r="C17" s="676"/>
      <c r="D17" s="676"/>
      <c r="E17" s="676"/>
      <c r="F17" s="676"/>
      <c r="G17" s="676"/>
      <c r="H17" s="676"/>
      <c r="I17" s="676"/>
      <c r="J17" s="676"/>
      <c r="K17" s="676"/>
      <c r="L17" s="676"/>
      <c r="M17" s="676"/>
      <c r="N17" s="676"/>
      <c r="O17" s="676"/>
      <c r="P17" s="676"/>
      <c r="Q17" s="677"/>
      <c r="R17" s="678">
        <v>3636</v>
      </c>
      <c r="S17" s="679"/>
      <c r="T17" s="679"/>
      <c r="U17" s="679"/>
      <c r="V17" s="679"/>
      <c r="W17" s="679"/>
      <c r="X17" s="679"/>
      <c r="Y17" s="680"/>
      <c r="Z17" s="715">
        <v>0.1</v>
      </c>
      <c r="AA17" s="715"/>
      <c r="AB17" s="715"/>
      <c r="AC17" s="715"/>
      <c r="AD17" s="716">
        <v>3636</v>
      </c>
      <c r="AE17" s="716"/>
      <c r="AF17" s="716"/>
      <c r="AG17" s="716"/>
      <c r="AH17" s="716"/>
      <c r="AI17" s="716"/>
      <c r="AJ17" s="716"/>
      <c r="AK17" s="716"/>
      <c r="AL17" s="681">
        <v>0.3</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235</v>
      </c>
      <c r="BH17" s="679"/>
      <c r="BI17" s="679"/>
      <c r="BJ17" s="679"/>
      <c r="BK17" s="679"/>
      <c r="BL17" s="679"/>
      <c r="BM17" s="679"/>
      <c r="BN17" s="680"/>
      <c r="BO17" s="715" t="s">
        <v>148</v>
      </c>
      <c r="BP17" s="715"/>
      <c r="BQ17" s="715"/>
      <c r="BR17" s="715"/>
      <c r="BS17" s="684" t="s">
        <v>235</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221918</v>
      </c>
      <c r="CS17" s="679"/>
      <c r="CT17" s="679"/>
      <c r="CU17" s="679"/>
      <c r="CV17" s="679"/>
      <c r="CW17" s="679"/>
      <c r="CX17" s="679"/>
      <c r="CY17" s="680"/>
      <c r="CZ17" s="715">
        <v>8.4</v>
      </c>
      <c r="DA17" s="715"/>
      <c r="DB17" s="715"/>
      <c r="DC17" s="715"/>
      <c r="DD17" s="684" t="s">
        <v>148</v>
      </c>
      <c r="DE17" s="679"/>
      <c r="DF17" s="679"/>
      <c r="DG17" s="679"/>
      <c r="DH17" s="679"/>
      <c r="DI17" s="679"/>
      <c r="DJ17" s="679"/>
      <c r="DK17" s="679"/>
      <c r="DL17" s="679"/>
      <c r="DM17" s="679"/>
      <c r="DN17" s="679"/>
      <c r="DO17" s="679"/>
      <c r="DP17" s="680"/>
      <c r="DQ17" s="684">
        <v>218460</v>
      </c>
      <c r="DR17" s="679"/>
      <c r="DS17" s="679"/>
      <c r="DT17" s="679"/>
      <c r="DU17" s="679"/>
      <c r="DV17" s="679"/>
      <c r="DW17" s="679"/>
      <c r="DX17" s="679"/>
      <c r="DY17" s="679"/>
      <c r="DZ17" s="679"/>
      <c r="EA17" s="679"/>
      <c r="EB17" s="679"/>
      <c r="EC17" s="722"/>
    </row>
    <row r="18" spans="2:133" ht="11.25" customHeight="1" x14ac:dyDescent="0.15">
      <c r="B18" s="675" t="s">
        <v>271</v>
      </c>
      <c r="C18" s="676"/>
      <c r="D18" s="676"/>
      <c r="E18" s="676"/>
      <c r="F18" s="676"/>
      <c r="G18" s="676"/>
      <c r="H18" s="676"/>
      <c r="I18" s="676"/>
      <c r="J18" s="676"/>
      <c r="K18" s="676"/>
      <c r="L18" s="676"/>
      <c r="M18" s="676"/>
      <c r="N18" s="676"/>
      <c r="O18" s="676"/>
      <c r="P18" s="676"/>
      <c r="Q18" s="677"/>
      <c r="R18" s="678">
        <v>109</v>
      </c>
      <c r="S18" s="679"/>
      <c r="T18" s="679"/>
      <c r="U18" s="679"/>
      <c r="V18" s="679"/>
      <c r="W18" s="679"/>
      <c r="X18" s="679"/>
      <c r="Y18" s="680"/>
      <c r="Z18" s="715">
        <v>0</v>
      </c>
      <c r="AA18" s="715"/>
      <c r="AB18" s="715"/>
      <c r="AC18" s="715"/>
      <c r="AD18" s="716">
        <v>109</v>
      </c>
      <c r="AE18" s="716"/>
      <c r="AF18" s="716"/>
      <c r="AG18" s="716"/>
      <c r="AH18" s="716"/>
      <c r="AI18" s="716"/>
      <c r="AJ18" s="716"/>
      <c r="AK18" s="716"/>
      <c r="AL18" s="681">
        <v>0</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235</v>
      </c>
      <c r="BH18" s="679"/>
      <c r="BI18" s="679"/>
      <c r="BJ18" s="679"/>
      <c r="BK18" s="679"/>
      <c r="BL18" s="679"/>
      <c r="BM18" s="679"/>
      <c r="BN18" s="680"/>
      <c r="BO18" s="715" t="s">
        <v>235</v>
      </c>
      <c r="BP18" s="715"/>
      <c r="BQ18" s="715"/>
      <c r="BR18" s="715"/>
      <c r="BS18" s="684" t="s">
        <v>148</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235</v>
      </c>
      <c r="CS18" s="679"/>
      <c r="CT18" s="679"/>
      <c r="CU18" s="679"/>
      <c r="CV18" s="679"/>
      <c r="CW18" s="679"/>
      <c r="CX18" s="679"/>
      <c r="CY18" s="680"/>
      <c r="CZ18" s="715" t="s">
        <v>138</v>
      </c>
      <c r="DA18" s="715"/>
      <c r="DB18" s="715"/>
      <c r="DC18" s="715"/>
      <c r="DD18" s="684" t="s">
        <v>148</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x14ac:dyDescent="0.15">
      <c r="B19" s="675" t="s">
        <v>274</v>
      </c>
      <c r="C19" s="676"/>
      <c r="D19" s="676"/>
      <c r="E19" s="676"/>
      <c r="F19" s="676"/>
      <c r="G19" s="676"/>
      <c r="H19" s="676"/>
      <c r="I19" s="676"/>
      <c r="J19" s="676"/>
      <c r="K19" s="676"/>
      <c r="L19" s="676"/>
      <c r="M19" s="676"/>
      <c r="N19" s="676"/>
      <c r="O19" s="676"/>
      <c r="P19" s="676"/>
      <c r="Q19" s="677"/>
      <c r="R19" s="678">
        <v>634</v>
      </c>
      <c r="S19" s="679"/>
      <c r="T19" s="679"/>
      <c r="U19" s="679"/>
      <c r="V19" s="679"/>
      <c r="W19" s="679"/>
      <c r="X19" s="679"/>
      <c r="Y19" s="680"/>
      <c r="Z19" s="715">
        <v>0</v>
      </c>
      <c r="AA19" s="715"/>
      <c r="AB19" s="715"/>
      <c r="AC19" s="715"/>
      <c r="AD19" s="716">
        <v>634</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235</v>
      </c>
      <c r="BH19" s="679"/>
      <c r="BI19" s="679"/>
      <c r="BJ19" s="679"/>
      <c r="BK19" s="679"/>
      <c r="BL19" s="679"/>
      <c r="BM19" s="679"/>
      <c r="BN19" s="680"/>
      <c r="BO19" s="715" t="s">
        <v>235</v>
      </c>
      <c r="BP19" s="715"/>
      <c r="BQ19" s="715"/>
      <c r="BR19" s="715"/>
      <c r="BS19" s="684" t="s">
        <v>235</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148</v>
      </c>
      <c r="CS19" s="679"/>
      <c r="CT19" s="679"/>
      <c r="CU19" s="679"/>
      <c r="CV19" s="679"/>
      <c r="CW19" s="679"/>
      <c r="CX19" s="679"/>
      <c r="CY19" s="680"/>
      <c r="CZ19" s="715" t="s">
        <v>148</v>
      </c>
      <c r="DA19" s="715"/>
      <c r="DB19" s="715"/>
      <c r="DC19" s="715"/>
      <c r="DD19" s="684" t="s">
        <v>247</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2"/>
    </row>
    <row r="20" spans="2:133" ht="11.25" customHeight="1" x14ac:dyDescent="0.15">
      <c r="B20" s="675" t="s">
        <v>277</v>
      </c>
      <c r="C20" s="676"/>
      <c r="D20" s="676"/>
      <c r="E20" s="676"/>
      <c r="F20" s="676"/>
      <c r="G20" s="676"/>
      <c r="H20" s="676"/>
      <c r="I20" s="676"/>
      <c r="J20" s="676"/>
      <c r="K20" s="676"/>
      <c r="L20" s="676"/>
      <c r="M20" s="676"/>
      <c r="N20" s="676"/>
      <c r="O20" s="676"/>
      <c r="P20" s="676"/>
      <c r="Q20" s="677"/>
      <c r="R20" s="678">
        <v>22</v>
      </c>
      <c r="S20" s="679"/>
      <c r="T20" s="679"/>
      <c r="U20" s="679"/>
      <c r="V20" s="679"/>
      <c r="W20" s="679"/>
      <c r="X20" s="679"/>
      <c r="Y20" s="680"/>
      <c r="Z20" s="715">
        <v>0</v>
      </c>
      <c r="AA20" s="715"/>
      <c r="AB20" s="715"/>
      <c r="AC20" s="715"/>
      <c r="AD20" s="716">
        <v>22</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235</v>
      </c>
      <c r="BH20" s="679"/>
      <c r="BI20" s="679"/>
      <c r="BJ20" s="679"/>
      <c r="BK20" s="679"/>
      <c r="BL20" s="679"/>
      <c r="BM20" s="679"/>
      <c r="BN20" s="680"/>
      <c r="BO20" s="715" t="s">
        <v>235</v>
      </c>
      <c r="BP20" s="715"/>
      <c r="BQ20" s="715"/>
      <c r="BR20" s="715"/>
      <c r="BS20" s="684" t="s">
        <v>235</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2656797</v>
      </c>
      <c r="CS20" s="679"/>
      <c r="CT20" s="679"/>
      <c r="CU20" s="679"/>
      <c r="CV20" s="679"/>
      <c r="CW20" s="679"/>
      <c r="CX20" s="679"/>
      <c r="CY20" s="680"/>
      <c r="CZ20" s="715">
        <v>100</v>
      </c>
      <c r="DA20" s="715"/>
      <c r="DB20" s="715"/>
      <c r="DC20" s="715"/>
      <c r="DD20" s="684">
        <v>460172</v>
      </c>
      <c r="DE20" s="679"/>
      <c r="DF20" s="679"/>
      <c r="DG20" s="679"/>
      <c r="DH20" s="679"/>
      <c r="DI20" s="679"/>
      <c r="DJ20" s="679"/>
      <c r="DK20" s="679"/>
      <c r="DL20" s="679"/>
      <c r="DM20" s="679"/>
      <c r="DN20" s="679"/>
      <c r="DO20" s="679"/>
      <c r="DP20" s="680"/>
      <c r="DQ20" s="684">
        <v>2038099</v>
      </c>
      <c r="DR20" s="679"/>
      <c r="DS20" s="679"/>
      <c r="DT20" s="679"/>
      <c r="DU20" s="679"/>
      <c r="DV20" s="679"/>
      <c r="DW20" s="679"/>
      <c r="DX20" s="679"/>
      <c r="DY20" s="679"/>
      <c r="DZ20" s="679"/>
      <c r="EA20" s="679"/>
      <c r="EB20" s="679"/>
      <c r="EC20" s="722"/>
    </row>
    <row r="21" spans="2:133" ht="11.25" customHeight="1" x14ac:dyDescent="0.15">
      <c r="B21" s="675" t="s">
        <v>280</v>
      </c>
      <c r="C21" s="676"/>
      <c r="D21" s="676"/>
      <c r="E21" s="676"/>
      <c r="F21" s="676"/>
      <c r="G21" s="676"/>
      <c r="H21" s="676"/>
      <c r="I21" s="676"/>
      <c r="J21" s="676"/>
      <c r="K21" s="676"/>
      <c r="L21" s="676"/>
      <c r="M21" s="676"/>
      <c r="N21" s="676"/>
      <c r="O21" s="676"/>
      <c r="P21" s="676"/>
      <c r="Q21" s="677"/>
      <c r="R21" s="678">
        <v>2871</v>
      </c>
      <c r="S21" s="679"/>
      <c r="T21" s="679"/>
      <c r="U21" s="679"/>
      <c r="V21" s="679"/>
      <c r="W21" s="679"/>
      <c r="X21" s="679"/>
      <c r="Y21" s="680"/>
      <c r="Z21" s="715">
        <v>0.1</v>
      </c>
      <c r="AA21" s="715"/>
      <c r="AB21" s="715"/>
      <c r="AC21" s="715"/>
      <c r="AD21" s="716">
        <v>2871</v>
      </c>
      <c r="AE21" s="716"/>
      <c r="AF21" s="716"/>
      <c r="AG21" s="716"/>
      <c r="AH21" s="716"/>
      <c r="AI21" s="716"/>
      <c r="AJ21" s="716"/>
      <c r="AK21" s="716"/>
      <c r="AL21" s="681">
        <v>0.2</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235</v>
      </c>
      <c r="BH21" s="679"/>
      <c r="BI21" s="679"/>
      <c r="BJ21" s="679"/>
      <c r="BK21" s="679"/>
      <c r="BL21" s="679"/>
      <c r="BM21" s="679"/>
      <c r="BN21" s="680"/>
      <c r="BO21" s="715" t="s">
        <v>235</v>
      </c>
      <c r="BP21" s="715"/>
      <c r="BQ21" s="715"/>
      <c r="BR21" s="715"/>
      <c r="BS21" s="684" t="s">
        <v>235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282</v>
      </c>
      <c r="C22" s="676"/>
      <c r="D22" s="676"/>
      <c r="E22" s="676"/>
      <c r="F22" s="676"/>
      <c r="G22" s="676"/>
      <c r="H22" s="676"/>
      <c r="I22" s="676"/>
      <c r="J22" s="676"/>
      <c r="K22" s="676"/>
      <c r="L22" s="676"/>
      <c r="M22" s="676"/>
      <c r="N22" s="676"/>
      <c r="O22" s="676"/>
      <c r="P22" s="676"/>
      <c r="Q22" s="677"/>
      <c r="R22" s="678">
        <v>1063540</v>
      </c>
      <c r="S22" s="679"/>
      <c r="T22" s="679"/>
      <c r="U22" s="679"/>
      <c r="V22" s="679"/>
      <c r="W22" s="679"/>
      <c r="X22" s="679"/>
      <c r="Y22" s="680"/>
      <c r="Z22" s="715">
        <v>37.5</v>
      </c>
      <c r="AA22" s="715"/>
      <c r="AB22" s="715"/>
      <c r="AC22" s="715"/>
      <c r="AD22" s="716">
        <v>849706</v>
      </c>
      <c r="AE22" s="716"/>
      <c r="AF22" s="716"/>
      <c r="AG22" s="716"/>
      <c r="AH22" s="716"/>
      <c r="AI22" s="716"/>
      <c r="AJ22" s="716"/>
      <c r="AK22" s="716"/>
      <c r="AL22" s="681">
        <v>58.7</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148</v>
      </c>
      <c r="BH22" s="679"/>
      <c r="BI22" s="679"/>
      <c r="BJ22" s="679"/>
      <c r="BK22" s="679"/>
      <c r="BL22" s="679"/>
      <c r="BM22" s="679"/>
      <c r="BN22" s="680"/>
      <c r="BO22" s="715" t="s">
        <v>148</v>
      </c>
      <c r="BP22" s="715"/>
      <c r="BQ22" s="715"/>
      <c r="BR22" s="715"/>
      <c r="BS22" s="684" t="s">
        <v>148</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285</v>
      </c>
      <c r="C23" s="676"/>
      <c r="D23" s="676"/>
      <c r="E23" s="676"/>
      <c r="F23" s="676"/>
      <c r="G23" s="676"/>
      <c r="H23" s="676"/>
      <c r="I23" s="676"/>
      <c r="J23" s="676"/>
      <c r="K23" s="676"/>
      <c r="L23" s="676"/>
      <c r="M23" s="676"/>
      <c r="N23" s="676"/>
      <c r="O23" s="676"/>
      <c r="P23" s="676"/>
      <c r="Q23" s="677"/>
      <c r="R23" s="678">
        <v>849706</v>
      </c>
      <c r="S23" s="679"/>
      <c r="T23" s="679"/>
      <c r="U23" s="679"/>
      <c r="V23" s="679"/>
      <c r="W23" s="679"/>
      <c r="X23" s="679"/>
      <c r="Y23" s="680"/>
      <c r="Z23" s="715">
        <v>30</v>
      </c>
      <c r="AA23" s="715"/>
      <c r="AB23" s="715"/>
      <c r="AC23" s="715"/>
      <c r="AD23" s="716">
        <v>849706</v>
      </c>
      <c r="AE23" s="716"/>
      <c r="AF23" s="716"/>
      <c r="AG23" s="716"/>
      <c r="AH23" s="716"/>
      <c r="AI23" s="716"/>
      <c r="AJ23" s="716"/>
      <c r="AK23" s="716"/>
      <c r="AL23" s="681">
        <v>58.7</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235</v>
      </c>
      <c r="BH23" s="679"/>
      <c r="BI23" s="679"/>
      <c r="BJ23" s="679"/>
      <c r="BK23" s="679"/>
      <c r="BL23" s="679"/>
      <c r="BM23" s="679"/>
      <c r="BN23" s="680"/>
      <c r="BO23" s="715" t="s">
        <v>148</v>
      </c>
      <c r="BP23" s="715"/>
      <c r="BQ23" s="715"/>
      <c r="BR23" s="715"/>
      <c r="BS23" s="684" t="s">
        <v>148</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x14ac:dyDescent="0.15">
      <c r="B24" s="675" t="s">
        <v>292</v>
      </c>
      <c r="C24" s="676"/>
      <c r="D24" s="676"/>
      <c r="E24" s="676"/>
      <c r="F24" s="676"/>
      <c r="G24" s="676"/>
      <c r="H24" s="676"/>
      <c r="I24" s="676"/>
      <c r="J24" s="676"/>
      <c r="K24" s="676"/>
      <c r="L24" s="676"/>
      <c r="M24" s="676"/>
      <c r="N24" s="676"/>
      <c r="O24" s="676"/>
      <c r="P24" s="676"/>
      <c r="Q24" s="677"/>
      <c r="R24" s="678">
        <v>209958</v>
      </c>
      <c r="S24" s="679"/>
      <c r="T24" s="679"/>
      <c r="U24" s="679"/>
      <c r="V24" s="679"/>
      <c r="W24" s="679"/>
      <c r="X24" s="679"/>
      <c r="Y24" s="680"/>
      <c r="Z24" s="715">
        <v>7.4</v>
      </c>
      <c r="AA24" s="715"/>
      <c r="AB24" s="715"/>
      <c r="AC24" s="715"/>
      <c r="AD24" s="716" t="s">
        <v>148</v>
      </c>
      <c r="AE24" s="716"/>
      <c r="AF24" s="716"/>
      <c r="AG24" s="716"/>
      <c r="AH24" s="716"/>
      <c r="AI24" s="716"/>
      <c r="AJ24" s="716"/>
      <c r="AK24" s="716"/>
      <c r="AL24" s="681" t="s">
        <v>247</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148</v>
      </c>
      <c r="BH24" s="679"/>
      <c r="BI24" s="679"/>
      <c r="BJ24" s="679"/>
      <c r="BK24" s="679"/>
      <c r="BL24" s="679"/>
      <c r="BM24" s="679"/>
      <c r="BN24" s="680"/>
      <c r="BO24" s="715" t="s">
        <v>235</v>
      </c>
      <c r="BP24" s="715"/>
      <c r="BQ24" s="715"/>
      <c r="BR24" s="715"/>
      <c r="BS24" s="684" t="s">
        <v>235</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782462</v>
      </c>
      <c r="CS24" s="734"/>
      <c r="CT24" s="734"/>
      <c r="CU24" s="734"/>
      <c r="CV24" s="734"/>
      <c r="CW24" s="734"/>
      <c r="CX24" s="734"/>
      <c r="CY24" s="777"/>
      <c r="CZ24" s="778">
        <v>29.5</v>
      </c>
      <c r="DA24" s="749"/>
      <c r="DB24" s="749"/>
      <c r="DC24" s="781"/>
      <c r="DD24" s="776">
        <v>724523</v>
      </c>
      <c r="DE24" s="734"/>
      <c r="DF24" s="734"/>
      <c r="DG24" s="734"/>
      <c r="DH24" s="734"/>
      <c r="DI24" s="734"/>
      <c r="DJ24" s="734"/>
      <c r="DK24" s="777"/>
      <c r="DL24" s="776">
        <v>703635</v>
      </c>
      <c r="DM24" s="734"/>
      <c r="DN24" s="734"/>
      <c r="DO24" s="734"/>
      <c r="DP24" s="734"/>
      <c r="DQ24" s="734"/>
      <c r="DR24" s="734"/>
      <c r="DS24" s="734"/>
      <c r="DT24" s="734"/>
      <c r="DU24" s="734"/>
      <c r="DV24" s="777"/>
      <c r="DW24" s="778">
        <v>47</v>
      </c>
      <c r="DX24" s="749"/>
      <c r="DY24" s="749"/>
      <c r="DZ24" s="749"/>
      <c r="EA24" s="749"/>
      <c r="EB24" s="749"/>
      <c r="EC24" s="779"/>
    </row>
    <row r="25" spans="2:133" ht="11.25" customHeight="1" x14ac:dyDescent="0.15">
      <c r="B25" s="675" t="s">
        <v>295</v>
      </c>
      <c r="C25" s="676"/>
      <c r="D25" s="676"/>
      <c r="E25" s="676"/>
      <c r="F25" s="676"/>
      <c r="G25" s="676"/>
      <c r="H25" s="676"/>
      <c r="I25" s="676"/>
      <c r="J25" s="676"/>
      <c r="K25" s="676"/>
      <c r="L25" s="676"/>
      <c r="M25" s="676"/>
      <c r="N25" s="676"/>
      <c r="O25" s="676"/>
      <c r="P25" s="676"/>
      <c r="Q25" s="677"/>
      <c r="R25" s="678">
        <v>3876</v>
      </c>
      <c r="S25" s="679"/>
      <c r="T25" s="679"/>
      <c r="U25" s="679"/>
      <c r="V25" s="679"/>
      <c r="W25" s="679"/>
      <c r="X25" s="679"/>
      <c r="Y25" s="680"/>
      <c r="Z25" s="715">
        <v>0.1</v>
      </c>
      <c r="AA25" s="715"/>
      <c r="AB25" s="715"/>
      <c r="AC25" s="715"/>
      <c r="AD25" s="716" t="s">
        <v>138</v>
      </c>
      <c r="AE25" s="716"/>
      <c r="AF25" s="716"/>
      <c r="AG25" s="716"/>
      <c r="AH25" s="716"/>
      <c r="AI25" s="716"/>
      <c r="AJ25" s="716"/>
      <c r="AK25" s="716"/>
      <c r="AL25" s="681" t="s">
        <v>235</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148</v>
      </c>
      <c r="BH25" s="679"/>
      <c r="BI25" s="679"/>
      <c r="BJ25" s="679"/>
      <c r="BK25" s="679"/>
      <c r="BL25" s="679"/>
      <c r="BM25" s="679"/>
      <c r="BN25" s="680"/>
      <c r="BO25" s="715" t="s">
        <v>148</v>
      </c>
      <c r="BP25" s="715"/>
      <c r="BQ25" s="715"/>
      <c r="BR25" s="715"/>
      <c r="BS25" s="684" t="s">
        <v>235</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524274</v>
      </c>
      <c r="CS25" s="697"/>
      <c r="CT25" s="697"/>
      <c r="CU25" s="697"/>
      <c r="CV25" s="697"/>
      <c r="CW25" s="697"/>
      <c r="CX25" s="697"/>
      <c r="CY25" s="698"/>
      <c r="CZ25" s="681">
        <v>19.7</v>
      </c>
      <c r="DA25" s="699"/>
      <c r="DB25" s="699"/>
      <c r="DC25" s="700"/>
      <c r="DD25" s="684">
        <v>490468</v>
      </c>
      <c r="DE25" s="697"/>
      <c r="DF25" s="697"/>
      <c r="DG25" s="697"/>
      <c r="DH25" s="697"/>
      <c r="DI25" s="697"/>
      <c r="DJ25" s="697"/>
      <c r="DK25" s="698"/>
      <c r="DL25" s="684">
        <v>473888</v>
      </c>
      <c r="DM25" s="697"/>
      <c r="DN25" s="697"/>
      <c r="DO25" s="697"/>
      <c r="DP25" s="697"/>
      <c r="DQ25" s="697"/>
      <c r="DR25" s="697"/>
      <c r="DS25" s="697"/>
      <c r="DT25" s="697"/>
      <c r="DU25" s="697"/>
      <c r="DV25" s="698"/>
      <c r="DW25" s="681">
        <v>31.7</v>
      </c>
      <c r="DX25" s="699"/>
      <c r="DY25" s="699"/>
      <c r="DZ25" s="699"/>
      <c r="EA25" s="699"/>
      <c r="EB25" s="699"/>
      <c r="EC25" s="714"/>
    </row>
    <row r="26" spans="2:133" ht="11.25" customHeight="1" x14ac:dyDescent="0.15">
      <c r="B26" s="675" t="s">
        <v>298</v>
      </c>
      <c r="C26" s="676"/>
      <c r="D26" s="676"/>
      <c r="E26" s="676"/>
      <c r="F26" s="676"/>
      <c r="G26" s="676"/>
      <c r="H26" s="676"/>
      <c r="I26" s="676"/>
      <c r="J26" s="676"/>
      <c r="K26" s="676"/>
      <c r="L26" s="676"/>
      <c r="M26" s="676"/>
      <c r="N26" s="676"/>
      <c r="O26" s="676"/>
      <c r="P26" s="676"/>
      <c r="Q26" s="677"/>
      <c r="R26" s="678">
        <v>1643036</v>
      </c>
      <c r="S26" s="679"/>
      <c r="T26" s="679"/>
      <c r="U26" s="679"/>
      <c r="V26" s="679"/>
      <c r="W26" s="679"/>
      <c r="X26" s="679"/>
      <c r="Y26" s="680"/>
      <c r="Z26" s="715">
        <v>58</v>
      </c>
      <c r="AA26" s="715"/>
      <c r="AB26" s="715"/>
      <c r="AC26" s="715"/>
      <c r="AD26" s="716">
        <v>1429202</v>
      </c>
      <c r="AE26" s="716"/>
      <c r="AF26" s="716"/>
      <c r="AG26" s="716"/>
      <c r="AH26" s="716"/>
      <c r="AI26" s="716"/>
      <c r="AJ26" s="716"/>
      <c r="AK26" s="716"/>
      <c r="AL26" s="681">
        <v>98.7</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235</v>
      </c>
      <c r="BH26" s="679"/>
      <c r="BI26" s="679"/>
      <c r="BJ26" s="679"/>
      <c r="BK26" s="679"/>
      <c r="BL26" s="679"/>
      <c r="BM26" s="679"/>
      <c r="BN26" s="680"/>
      <c r="BO26" s="715" t="s">
        <v>148</v>
      </c>
      <c r="BP26" s="715"/>
      <c r="BQ26" s="715"/>
      <c r="BR26" s="715"/>
      <c r="BS26" s="684" t="s">
        <v>235</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287113</v>
      </c>
      <c r="CS26" s="679"/>
      <c r="CT26" s="679"/>
      <c r="CU26" s="679"/>
      <c r="CV26" s="679"/>
      <c r="CW26" s="679"/>
      <c r="CX26" s="679"/>
      <c r="CY26" s="680"/>
      <c r="CZ26" s="681">
        <v>10.8</v>
      </c>
      <c r="DA26" s="699"/>
      <c r="DB26" s="699"/>
      <c r="DC26" s="700"/>
      <c r="DD26" s="684">
        <v>256746</v>
      </c>
      <c r="DE26" s="679"/>
      <c r="DF26" s="679"/>
      <c r="DG26" s="679"/>
      <c r="DH26" s="679"/>
      <c r="DI26" s="679"/>
      <c r="DJ26" s="679"/>
      <c r="DK26" s="680"/>
      <c r="DL26" s="684" t="s">
        <v>148</v>
      </c>
      <c r="DM26" s="679"/>
      <c r="DN26" s="679"/>
      <c r="DO26" s="679"/>
      <c r="DP26" s="679"/>
      <c r="DQ26" s="679"/>
      <c r="DR26" s="679"/>
      <c r="DS26" s="679"/>
      <c r="DT26" s="679"/>
      <c r="DU26" s="679"/>
      <c r="DV26" s="680"/>
      <c r="DW26" s="681" t="s">
        <v>235</v>
      </c>
      <c r="DX26" s="699"/>
      <c r="DY26" s="699"/>
      <c r="DZ26" s="699"/>
      <c r="EA26" s="699"/>
      <c r="EB26" s="699"/>
      <c r="EC26" s="714"/>
    </row>
    <row r="27" spans="2:133" ht="11.25" customHeight="1" x14ac:dyDescent="0.15">
      <c r="B27" s="675" t="s">
        <v>301</v>
      </c>
      <c r="C27" s="676"/>
      <c r="D27" s="676"/>
      <c r="E27" s="676"/>
      <c r="F27" s="676"/>
      <c r="G27" s="676"/>
      <c r="H27" s="676"/>
      <c r="I27" s="676"/>
      <c r="J27" s="676"/>
      <c r="K27" s="676"/>
      <c r="L27" s="676"/>
      <c r="M27" s="676"/>
      <c r="N27" s="676"/>
      <c r="O27" s="676"/>
      <c r="P27" s="676"/>
      <c r="Q27" s="677"/>
      <c r="R27" s="678" t="s">
        <v>235</v>
      </c>
      <c r="S27" s="679"/>
      <c r="T27" s="679"/>
      <c r="U27" s="679"/>
      <c r="V27" s="679"/>
      <c r="W27" s="679"/>
      <c r="X27" s="679"/>
      <c r="Y27" s="680"/>
      <c r="Z27" s="715" t="s">
        <v>148</v>
      </c>
      <c r="AA27" s="715"/>
      <c r="AB27" s="715"/>
      <c r="AC27" s="715"/>
      <c r="AD27" s="716" t="s">
        <v>235</v>
      </c>
      <c r="AE27" s="716"/>
      <c r="AF27" s="716"/>
      <c r="AG27" s="716"/>
      <c r="AH27" s="716"/>
      <c r="AI27" s="716"/>
      <c r="AJ27" s="716"/>
      <c r="AK27" s="716"/>
      <c r="AL27" s="681" t="s">
        <v>247</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509221</v>
      </c>
      <c r="BH27" s="679"/>
      <c r="BI27" s="679"/>
      <c r="BJ27" s="679"/>
      <c r="BK27" s="679"/>
      <c r="BL27" s="679"/>
      <c r="BM27" s="679"/>
      <c r="BN27" s="680"/>
      <c r="BO27" s="715">
        <v>100</v>
      </c>
      <c r="BP27" s="715"/>
      <c r="BQ27" s="715"/>
      <c r="BR27" s="715"/>
      <c r="BS27" s="684" t="s">
        <v>235</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36270</v>
      </c>
      <c r="CS27" s="697"/>
      <c r="CT27" s="697"/>
      <c r="CU27" s="697"/>
      <c r="CV27" s="697"/>
      <c r="CW27" s="697"/>
      <c r="CX27" s="697"/>
      <c r="CY27" s="698"/>
      <c r="CZ27" s="681">
        <v>1.4</v>
      </c>
      <c r="DA27" s="699"/>
      <c r="DB27" s="699"/>
      <c r="DC27" s="700"/>
      <c r="DD27" s="684">
        <v>15595</v>
      </c>
      <c r="DE27" s="697"/>
      <c r="DF27" s="697"/>
      <c r="DG27" s="697"/>
      <c r="DH27" s="697"/>
      <c r="DI27" s="697"/>
      <c r="DJ27" s="697"/>
      <c r="DK27" s="698"/>
      <c r="DL27" s="684">
        <v>11287</v>
      </c>
      <c r="DM27" s="697"/>
      <c r="DN27" s="697"/>
      <c r="DO27" s="697"/>
      <c r="DP27" s="697"/>
      <c r="DQ27" s="697"/>
      <c r="DR27" s="697"/>
      <c r="DS27" s="697"/>
      <c r="DT27" s="697"/>
      <c r="DU27" s="697"/>
      <c r="DV27" s="698"/>
      <c r="DW27" s="681">
        <v>0.8</v>
      </c>
      <c r="DX27" s="699"/>
      <c r="DY27" s="699"/>
      <c r="DZ27" s="699"/>
      <c r="EA27" s="699"/>
      <c r="EB27" s="699"/>
      <c r="EC27" s="714"/>
    </row>
    <row r="28" spans="2:133" ht="11.25" customHeight="1" x14ac:dyDescent="0.15">
      <c r="B28" s="675" t="s">
        <v>304</v>
      </c>
      <c r="C28" s="676"/>
      <c r="D28" s="676"/>
      <c r="E28" s="676"/>
      <c r="F28" s="676"/>
      <c r="G28" s="676"/>
      <c r="H28" s="676"/>
      <c r="I28" s="676"/>
      <c r="J28" s="676"/>
      <c r="K28" s="676"/>
      <c r="L28" s="676"/>
      <c r="M28" s="676"/>
      <c r="N28" s="676"/>
      <c r="O28" s="676"/>
      <c r="P28" s="676"/>
      <c r="Q28" s="677"/>
      <c r="R28" s="678">
        <v>9407</v>
      </c>
      <c r="S28" s="679"/>
      <c r="T28" s="679"/>
      <c r="U28" s="679"/>
      <c r="V28" s="679"/>
      <c r="W28" s="679"/>
      <c r="X28" s="679"/>
      <c r="Y28" s="680"/>
      <c r="Z28" s="715">
        <v>0.3</v>
      </c>
      <c r="AA28" s="715"/>
      <c r="AB28" s="715"/>
      <c r="AC28" s="715"/>
      <c r="AD28" s="716" t="s">
        <v>148</v>
      </c>
      <c r="AE28" s="716"/>
      <c r="AF28" s="716"/>
      <c r="AG28" s="716"/>
      <c r="AH28" s="716"/>
      <c r="AI28" s="716"/>
      <c r="AJ28" s="716"/>
      <c r="AK28" s="716"/>
      <c r="AL28" s="681" t="s">
        <v>247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221918</v>
      </c>
      <c r="CS28" s="679"/>
      <c r="CT28" s="679"/>
      <c r="CU28" s="679"/>
      <c r="CV28" s="679"/>
      <c r="CW28" s="679"/>
      <c r="CX28" s="679"/>
      <c r="CY28" s="680"/>
      <c r="CZ28" s="681">
        <v>8.4</v>
      </c>
      <c r="DA28" s="699"/>
      <c r="DB28" s="699"/>
      <c r="DC28" s="700"/>
      <c r="DD28" s="684">
        <v>218460</v>
      </c>
      <c r="DE28" s="679"/>
      <c r="DF28" s="679"/>
      <c r="DG28" s="679"/>
      <c r="DH28" s="679"/>
      <c r="DI28" s="679"/>
      <c r="DJ28" s="679"/>
      <c r="DK28" s="680"/>
      <c r="DL28" s="684">
        <v>218460</v>
      </c>
      <c r="DM28" s="679"/>
      <c r="DN28" s="679"/>
      <c r="DO28" s="679"/>
      <c r="DP28" s="679"/>
      <c r="DQ28" s="679"/>
      <c r="DR28" s="679"/>
      <c r="DS28" s="679"/>
      <c r="DT28" s="679"/>
      <c r="DU28" s="679"/>
      <c r="DV28" s="680"/>
      <c r="DW28" s="681">
        <v>14.6</v>
      </c>
      <c r="DX28" s="699"/>
      <c r="DY28" s="699"/>
      <c r="DZ28" s="699"/>
      <c r="EA28" s="699"/>
      <c r="EB28" s="699"/>
      <c r="EC28" s="714"/>
    </row>
    <row r="29" spans="2:133" ht="11.25" customHeight="1" x14ac:dyDescent="0.15">
      <c r="B29" s="675" t="s">
        <v>306</v>
      </c>
      <c r="C29" s="676"/>
      <c r="D29" s="676"/>
      <c r="E29" s="676"/>
      <c r="F29" s="676"/>
      <c r="G29" s="676"/>
      <c r="H29" s="676"/>
      <c r="I29" s="676"/>
      <c r="J29" s="676"/>
      <c r="K29" s="676"/>
      <c r="L29" s="676"/>
      <c r="M29" s="676"/>
      <c r="N29" s="676"/>
      <c r="O29" s="676"/>
      <c r="P29" s="676"/>
      <c r="Q29" s="677"/>
      <c r="R29" s="678">
        <v>29346</v>
      </c>
      <c r="S29" s="679"/>
      <c r="T29" s="679"/>
      <c r="U29" s="679"/>
      <c r="V29" s="679"/>
      <c r="W29" s="679"/>
      <c r="X29" s="679"/>
      <c r="Y29" s="680"/>
      <c r="Z29" s="715">
        <v>1</v>
      </c>
      <c r="AA29" s="715"/>
      <c r="AB29" s="715"/>
      <c r="AC29" s="715"/>
      <c r="AD29" s="716">
        <v>9391</v>
      </c>
      <c r="AE29" s="716"/>
      <c r="AF29" s="716"/>
      <c r="AG29" s="716"/>
      <c r="AH29" s="716"/>
      <c r="AI29" s="716"/>
      <c r="AJ29" s="716"/>
      <c r="AK29" s="716"/>
      <c r="AL29" s="681">
        <v>0.6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307</v>
      </c>
      <c r="CE29" s="767"/>
      <c r="CF29" s="711" t="s">
        <v>308</v>
      </c>
      <c r="CG29" s="712"/>
      <c r="CH29" s="712"/>
      <c r="CI29" s="712"/>
      <c r="CJ29" s="712"/>
      <c r="CK29" s="712"/>
      <c r="CL29" s="712"/>
      <c r="CM29" s="712"/>
      <c r="CN29" s="712"/>
      <c r="CO29" s="712"/>
      <c r="CP29" s="712"/>
      <c r="CQ29" s="713"/>
      <c r="CR29" s="678">
        <v>221918</v>
      </c>
      <c r="CS29" s="697"/>
      <c r="CT29" s="697"/>
      <c r="CU29" s="697"/>
      <c r="CV29" s="697"/>
      <c r="CW29" s="697"/>
      <c r="CX29" s="697"/>
      <c r="CY29" s="698"/>
      <c r="CZ29" s="681">
        <v>8.4</v>
      </c>
      <c r="DA29" s="699"/>
      <c r="DB29" s="699"/>
      <c r="DC29" s="700"/>
      <c r="DD29" s="684">
        <v>218460</v>
      </c>
      <c r="DE29" s="697"/>
      <c r="DF29" s="697"/>
      <c r="DG29" s="697"/>
      <c r="DH29" s="697"/>
      <c r="DI29" s="697"/>
      <c r="DJ29" s="697"/>
      <c r="DK29" s="698"/>
      <c r="DL29" s="684">
        <v>218460</v>
      </c>
      <c r="DM29" s="697"/>
      <c r="DN29" s="697"/>
      <c r="DO29" s="697"/>
      <c r="DP29" s="697"/>
      <c r="DQ29" s="697"/>
      <c r="DR29" s="697"/>
      <c r="DS29" s="697"/>
      <c r="DT29" s="697"/>
      <c r="DU29" s="697"/>
      <c r="DV29" s="698"/>
      <c r="DW29" s="681">
        <v>14.6</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1265</v>
      </c>
      <c r="S30" s="679"/>
      <c r="T30" s="679"/>
      <c r="U30" s="679"/>
      <c r="V30" s="679"/>
      <c r="W30" s="679"/>
      <c r="X30" s="679"/>
      <c r="Y30" s="680"/>
      <c r="Z30" s="715">
        <v>0</v>
      </c>
      <c r="AA30" s="715"/>
      <c r="AB30" s="715"/>
      <c r="AC30" s="715"/>
      <c r="AD30" s="716" t="s">
        <v>235</v>
      </c>
      <c r="AE30" s="716"/>
      <c r="AF30" s="716"/>
      <c r="AG30" s="716"/>
      <c r="AH30" s="716"/>
      <c r="AI30" s="716"/>
      <c r="AJ30" s="716"/>
      <c r="AK30" s="716"/>
      <c r="AL30" s="681" t="s">
        <v>235</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310</v>
      </c>
      <c r="BH30" s="764"/>
      <c r="BI30" s="764"/>
      <c r="BJ30" s="764"/>
      <c r="BK30" s="764"/>
      <c r="BL30" s="764"/>
      <c r="BM30" s="764"/>
      <c r="BN30" s="764"/>
      <c r="BO30" s="764"/>
      <c r="BP30" s="764"/>
      <c r="BQ30" s="765"/>
      <c r="BR30" s="739" t="s">
        <v>311</v>
      </c>
      <c r="BS30" s="764"/>
      <c r="BT30" s="764"/>
      <c r="BU30" s="764"/>
      <c r="BV30" s="764"/>
      <c r="BW30" s="764"/>
      <c r="BX30" s="764"/>
      <c r="BY30" s="764"/>
      <c r="BZ30" s="764"/>
      <c r="CA30" s="764"/>
      <c r="CB30" s="765"/>
      <c r="CD30" s="768"/>
      <c r="CE30" s="769"/>
      <c r="CF30" s="711" t="s">
        <v>312</v>
      </c>
      <c r="CG30" s="712"/>
      <c r="CH30" s="712"/>
      <c r="CI30" s="712"/>
      <c r="CJ30" s="712"/>
      <c r="CK30" s="712"/>
      <c r="CL30" s="712"/>
      <c r="CM30" s="712"/>
      <c r="CN30" s="712"/>
      <c r="CO30" s="712"/>
      <c r="CP30" s="712"/>
      <c r="CQ30" s="713"/>
      <c r="CR30" s="678">
        <v>213235</v>
      </c>
      <c r="CS30" s="679"/>
      <c r="CT30" s="679"/>
      <c r="CU30" s="679"/>
      <c r="CV30" s="679"/>
      <c r="CW30" s="679"/>
      <c r="CX30" s="679"/>
      <c r="CY30" s="680"/>
      <c r="CZ30" s="681">
        <v>8</v>
      </c>
      <c r="DA30" s="699"/>
      <c r="DB30" s="699"/>
      <c r="DC30" s="700"/>
      <c r="DD30" s="684">
        <v>210175</v>
      </c>
      <c r="DE30" s="679"/>
      <c r="DF30" s="679"/>
      <c r="DG30" s="679"/>
      <c r="DH30" s="679"/>
      <c r="DI30" s="679"/>
      <c r="DJ30" s="679"/>
      <c r="DK30" s="680"/>
      <c r="DL30" s="684">
        <v>210175</v>
      </c>
      <c r="DM30" s="679"/>
      <c r="DN30" s="679"/>
      <c r="DO30" s="679"/>
      <c r="DP30" s="679"/>
      <c r="DQ30" s="679"/>
      <c r="DR30" s="679"/>
      <c r="DS30" s="679"/>
      <c r="DT30" s="679"/>
      <c r="DU30" s="679"/>
      <c r="DV30" s="680"/>
      <c r="DW30" s="681">
        <v>14</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172667</v>
      </c>
      <c r="S31" s="679"/>
      <c r="T31" s="679"/>
      <c r="U31" s="679"/>
      <c r="V31" s="679"/>
      <c r="W31" s="679"/>
      <c r="X31" s="679"/>
      <c r="Y31" s="680"/>
      <c r="Z31" s="715">
        <v>6.1</v>
      </c>
      <c r="AA31" s="715"/>
      <c r="AB31" s="715"/>
      <c r="AC31" s="715"/>
      <c r="AD31" s="716" t="s">
        <v>148</v>
      </c>
      <c r="AE31" s="716"/>
      <c r="AF31" s="716"/>
      <c r="AG31" s="716"/>
      <c r="AH31" s="716"/>
      <c r="AI31" s="716"/>
      <c r="AJ31" s="716"/>
      <c r="AK31" s="716"/>
      <c r="AL31" s="681" t="s">
        <v>148</v>
      </c>
      <c r="AM31" s="682"/>
      <c r="AN31" s="682"/>
      <c r="AO31" s="717"/>
      <c r="AP31" s="752" t="s">
        <v>314</v>
      </c>
      <c r="AQ31" s="753"/>
      <c r="AR31" s="753"/>
      <c r="AS31" s="753"/>
      <c r="AT31" s="758" t="s">
        <v>315</v>
      </c>
      <c r="AU31" s="231"/>
      <c r="AV31" s="231"/>
      <c r="AW31" s="231"/>
      <c r="AX31" s="744" t="s">
        <v>190</v>
      </c>
      <c r="AY31" s="745"/>
      <c r="AZ31" s="745"/>
      <c r="BA31" s="745"/>
      <c r="BB31" s="745"/>
      <c r="BC31" s="745"/>
      <c r="BD31" s="745"/>
      <c r="BE31" s="745"/>
      <c r="BF31" s="746"/>
      <c r="BG31" s="747">
        <v>99.9</v>
      </c>
      <c r="BH31" s="748"/>
      <c r="BI31" s="748"/>
      <c r="BJ31" s="748"/>
      <c r="BK31" s="748"/>
      <c r="BL31" s="748"/>
      <c r="BM31" s="749">
        <v>99.4</v>
      </c>
      <c r="BN31" s="748"/>
      <c r="BO31" s="748"/>
      <c r="BP31" s="748"/>
      <c r="BQ31" s="750"/>
      <c r="BR31" s="747">
        <v>99.8</v>
      </c>
      <c r="BS31" s="748"/>
      <c r="BT31" s="748"/>
      <c r="BU31" s="748"/>
      <c r="BV31" s="748"/>
      <c r="BW31" s="748"/>
      <c r="BX31" s="749">
        <v>99.2</v>
      </c>
      <c r="BY31" s="748"/>
      <c r="BZ31" s="748"/>
      <c r="CA31" s="748"/>
      <c r="CB31" s="750"/>
      <c r="CD31" s="768"/>
      <c r="CE31" s="769"/>
      <c r="CF31" s="711" t="s">
        <v>316</v>
      </c>
      <c r="CG31" s="712"/>
      <c r="CH31" s="712"/>
      <c r="CI31" s="712"/>
      <c r="CJ31" s="712"/>
      <c r="CK31" s="712"/>
      <c r="CL31" s="712"/>
      <c r="CM31" s="712"/>
      <c r="CN31" s="712"/>
      <c r="CO31" s="712"/>
      <c r="CP31" s="712"/>
      <c r="CQ31" s="713"/>
      <c r="CR31" s="678">
        <v>8683</v>
      </c>
      <c r="CS31" s="697"/>
      <c r="CT31" s="697"/>
      <c r="CU31" s="697"/>
      <c r="CV31" s="697"/>
      <c r="CW31" s="697"/>
      <c r="CX31" s="697"/>
      <c r="CY31" s="698"/>
      <c r="CZ31" s="681">
        <v>0.3</v>
      </c>
      <c r="DA31" s="699"/>
      <c r="DB31" s="699"/>
      <c r="DC31" s="700"/>
      <c r="DD31" s="684">
        <v>8285</v>
      </c>
      <c r="DE31" s="697"/>
      <c r="DF31" s="697"/>
      <c r="DG31" s="697"/>
      <c r="DH31" s="697"/>
      <c r="DI31" s="697"/>
      <c r="DJ31" s="697"/>
      <c r="DK31" s="698"/>
      <c r="DL31" s="684">
        <v>8285</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317</v>
      </c>
      <c r="C32" s="762"/>
      <c r="D32" s="762"/>
      <c r="E32" s="762"/>
      <c r="F32" s="762"/>
      <c r="G32" s="762"/>
      <c r="H32" s="762"/>
      <c r="I32" s="762"/>
      <c r="J32" s="762"/>
      <c r="K32" s="762"/>
      <c r="L32" s="762"/>
      <c r="M32" s="762"/>
      <c r="N32" s="762"/>
      <c r="O32" s="762"/>
      <c r="P32" s="762"/>
      <c r="Q32" s="763"/>
      <c r="R32" s="678" t="s">
        <v>235</v>
      </c>
      <c r="S32" s="679"/>
      <c r="T32" s="679"/>
      <c r="U32" s="679"/>
      <c r="V32" s="679"/>
      <c r="W32" s="679"/>
      <c r="X32" s="679"/>
      <c r="Y32" s="680"/>
      <c r="Z32" s="715" t="s">
        <v>148</v>
      </c>
      <c r="AA32" s="715"/>
      <c r="AB32" s="715"/>
      <c r="AC32" s="715"/>
      <c r="AD32" s="716" t="s">
        <v>235</v>
      </c>
      <c r="AE32" s="716"/>
      <c r="AF32" s="716"/>
      <c r="AG32" s="716"/>
      <c r="AH32" s="716"/>
      <c r="AI32" s="716"/>
      <c r="AJ32" s="716"/>
      <c r="AK32" s="716"/>
      <c r="AL32" s="681" t="s">
        <v>148</v>
      </c>
      <c r="AM32" s="682"/>
      <c r="AN32" s="682"/>
      <c r="AO32" s="717"/>
      <c r="AP32" s="754"/>
      <c r="AQ32" s="755"/>
      <c r="AR32" s="755"/>
      <c r="AS32" s="755"/>
      <c r="AT32" s="759"/>
      <c r="AU32" s="230" t="s">
        <v>318</v>
      </c>
      <c r="AV32" s="230"/>
      <c r="AW32" s="230"/>
      <c r="AX32" s="675" t="s">
        <v>319</v>
      </c>
      <c r="AY32" s="676"/>
      <c r="AZ32" s="676"/>
      <c r="BA32" s="676"/>
      <c r="BB32" s="676"/>
      <c r="BC32" s="676"/>
      <c r="BD32" s="676"/>
      <c r="BE32" s="676"/>
      <c r="BF32" s="677"/>
      <c r="BG32" s="751">
        <v>99.4</v>
      </c>
      <c r="BH32" s="697"/>
      <c r="BI32" s="697"/>
      <c r="BJ32" s="697"/>
      <c r="BK32" s="697"/>
      <c r="BL32" s="697"/>
      <c r="BM32" s="682">
        <v>97.5</v>
      </c>
      <c r="BN32" s="743"/>
      <c r="BO32" s="743"/>
      <c r="BP32" s="743"/>
      <c r="BQ32" s="721"/>
      <c r="BR32" s="751">
        <v>98.9</v>
      </c>
      <c r="BS32" s="697"/>
      <c r="BT32" s="697"/>
      <c r="BU32" s="697"/>
      <c r="BV32" s="697"/>
      <c r="BW32" s="697"/>
      <c r="BX32" s="682">
        <v>96.7</v>
      </c>
      <c r="BY32" s="743"/>
      <c r="BZ32" s="743"/>
      <c r="CA32" s="743"/>
      <c r="CB32" s="721"/>
      <c r="CD32" s="770"/>
      <c r="CE32" s="771"/>
      <c r="CF32" s="711" t="s">
        <v>320</v>
      </c>
      <c r="CG32" s="712"/>
      <c r="CH32" s="712"/>
      <c r="CI32" s="712"/>
      <c r="CJ32" s="712"/>
      <c r="CK32" s="712"/>
      <c r="CL32" s="712"/>
      <c r="CM32" s="712"/>
      <c r="CN32" s="712"/>
      <c r="CO32" s="712"/>
      <c r="CP32" s="712"/>
      <c r="CQ32" s="713"/>
      <c r="CR32" s="678" t="s">
        <v>148</v>
      </c>
      <c r="CS32" s="679"/>
      <c r="CT32" s="679"/>
      <c r="CU32" s="679"/>
      <c r="CV32" s="679"/>
      <c r="CW32" s="679"/>
      <c r="CX32" s="679"/>
      <c r="CY32" s="680"/>
      <c r="CZ32" s="681" t="s">
        <v>235</v>
      </c>
      <c r="DA32" s="699"/>
      <c r="DB32" s="699"/>
      <c r="DC32" s="700"/>
      <c r="DD32" s="684" t="s">
        <v>235</v>
      </c>
      <c r="DE32" s="679"/>
      <c r="DF32" s="679"/>
      <c r="DG32" s="679"/>
      <c r="DH32" s="679"/>
      <c r="DI32" s="679"/>
      <c r="DJ32" s="679"/>
      <c r="DK32" s="680"/>
      <c r="DL32" s="684" t="s">
        <v>148</v>
      </c>
      <c r="DM32" s="679"/>
      <c r="DN32" s="679"/>
      <c r="DO32" s="679"/>
      <c r="DP32" s="679"/>
      <c r="DQ32" s="679"/>
      <c r="DR32" s="679"/>
      <c r="DS32" s="679"/>
      <c r="DT32" s="679"/>
      <c r="DU32" s="679"/>
      <c r="DV32" s="680"/>
      <c r="DW32" s="681" t="s">
        <v>148</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108919</v>
      </c>
      <c r="S33" s="679"/>
      <c r="T33" s="679"/>
      <c r="U33" s="679"/>
      <c r="V33" s="679"/>
      <c r="W33" s="679"/>
      <c r="X33" s="679"/>
      <c r="Y33" s="680"/>
      <c r="Z33" s="715">
        <v>3.8</v>
      </c>
      <c r="AA33" s="715"/>
      <c r="AB33" s="715"/>
      <c r="AC33" s="715"/>
      <c r="AD33" s="716" t="s">
        <v>138</v>
      </c>
      <c r="AE33" s="716"/>
      <c r="AF33" s="716"/>
      <c r="AG33" s="716"/>
      <c r="AH33" s="716"/>
      <c r="AI33" s="716"/>
      <c r="AJ33" s="716"/>
      <c r="AK33" s="716"/>
      <c r="AL33" s="681" t="s">
        <v>148</v>
      </c>
      <c r="AM33" s="682"/>
      <c r="AN33" s="682"/>
      <c r="AO33" s="717"/>
      <c r="AP33" s="756"/>
      <c r="AQ33" s="757"/>
      <c r="AR33" s="757"/>
      <c r="AS33" s="757"/>
      <c r="AT33" s="760"/>
      <c r="AU33" s="232"/>
      <c r="AV33" s="232"/>
      <c r="AW33" s="232"/>
      <c r="AX33" s="659" t="s">
        <v>322</v>
      </c>
      <c r="AY33" s="660"/>
      <c r="AZ33" s="660"/>
      <c r="BA33" s="660"/>
      <c r="BB33" s="660"/>
      <c r="BC33" s="660"/>
      <c r="BD33" s="660"/>
      <c r="BE33" s="660"/>
      <c r="BF33" s="661"/>
      <c r="BG33" s="742">
        <v>99.7</v>
      </c>
      <c r="BH33" s="663"/>
      <c r="BI33" s="663"/>
      <c r="BJ33" s="663"/>
      <c r="BK33" s="663"/>
      <c r="BL33" s="663"/>
      <c r="BM33" s="706">
        <v>98.4</v>
      </c>
      <c r="BN33" s="663"/>
      <c r="BO33" s="663"/>
      <c r="BP33" s="663"/>
      <c r="BQ33" s="727"/>
      <c r="BR33" s="742">
        <v>99.6</v>
      </c>
      <c r="BS33" s="663"/>
      <c r="BT33" s="663"/>
      <c r="BU33" s="663"/>
      <c r="BV33" s="663"/>
      <c r="BW33" s="663"/>
      <c r="BX33" s="706">
        <v>97.8</v>
      </c>
      <c r="BY33" s="663"/>
      <c r="BZ33" s="663"/>
      <c r="CA33" s="663"/>
      <c r="CB33" s="727"/>
      <c r="CD33" s="711" t="s">
        <v>323</v>
      </c>
      <c r="CE33" s="712"/>
      <c r="CF33" s="712"/>
      <c r="CG33" s="712"/>
      <c r="CH33" s="712"/>
      <c r="CI33" s="712"/>
      <c r="CJ33" s="712"/>
      <c r="CK33" s="712"/>
      <c r="CL33" s="712"/>
      <c r="CM33" s="712"/>
      <c r="CN33" s="712"/>
      <c r="CO33" s="712"/>
      <c r="CP33" s="712"/>
      <c r="CQ33" s="713"/>
      <c r="CR33" s="678">
        <v>1381185</v>
      </c>
      <c r="CS33" s="697"/>
      <c r="CT33" s="697"/>
      <c r="CU33" s="697"/>
      <c r="CV33" s="697"/>
      <c r="CW33" s="697"/>
      <c r="CX33" s="697"/>
      <c r="CY33" s="698"/>
      <c r="CZ33" s="681">
        <v>52</v>
      </c>
      <c r="DA33" s="699"/>
      <c r="DB33" s="699"/>
      <c r="DC33" s="700"/>
      <c r="DD33" s="684">
        <v>1138421</v>
      </c>
      <c r="DE33" s="697"/>
      <c r="DF33" s="697"/>
      <c r="DG33" s="697"/>
      <c r="DH33" s="697"/>
      <c r="DI33" s="697"/>
      <c r="DJ33" s="697"/>
      <c r="DK33" s="698"/>
      <c r="DL33" s="684">
        <v>619226</v>
      </c>
      <c r="DM33" s="697"/>
      <c r="DN33" s="697"/>
      <c r="DO33" s="697"/>
      <c r="DP33" s="697"/>
      <c r="DQ33" s="697"/>
      <c r="DR33" s="697"/>
      <c r="DS33" s="697"/>
      <c r="DT33" s="697"/>
      <c r="DU33" s="697"/>
      <c r="DV33" s="698"/>
      <c r="DW33" s="681">
        <v>41.4</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23702</v>
      </c>
      <c r="S34" s="679"/>
      <c r="T34" s="679"/>
      <c r="U34" s="679"/>
      <c r="V34" s="679"/>
      <c r="W34" s="679"/>
      <c r="X34" s="679"/>
      <c r="Y34" s="680"/>
      <c r="Z34" s="715">
        <v>0.8</v>
      </c>
      <c r="AA34" s="715"/>
      <c r="AB34" s="715"/>
      <c r="AC34" s="715"/>
      <c r="AD34" s="716" t="s">
        <v>148</v>
      </c>
      <c r="AE34" s="716"/>
      <c r="AF34" s="716"/>
      <c r="AG34" s="716"/>
      <c r="AH34" s="716"/>
      <c r="AI34" s="716"/>
      <c r="AJ34" s="716"/>
      <c r="AK34" s="716"/>
      <c r="AL34" s="681" t="s">
        <v>235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545082</v>
      </c>
      <c r="CS34" s="679"/>
      <c r="CT34" s="679"/>
      <c r="CU34" s="679"/>
      <c r="CV34" s="679"/>
      <c r="CW34" s="679"/>
      <c r="CX34" s="679"/>
      <c r="CY34" s="680"/>
      <c r="CZ34" s="681">
        <v>20.5</v>
      </c>
      <c r="DA34" s="699"/>
      <c r="DB34" s="699"/>
      <c r="DC34" s="700"/>
      <c r="DD34" s="684">
        <v>441302</v>
      </c>
      <c r="DE34" s="679"/>
      <c r="DF34" s="679"/>
      <c r="DG34" s="679"/>
      <c r="DH34" s="679"/>
      <c r="DI34" s="679"/>
      <c r="DJ34" s="679"/>
      <c r="DK34" s="680"/>
      <c r="DL34" s="684">
        <v>274398</v>
      </c>
      <c r="DM34" s="679"/>
      <c r="DN34" s="679"/>
      <c r="DO34" s="679"/>
      <c r="DP34" s="679"/>
      <c r="DQ34" s="679"/>
      <c r="DR34" s="679"/>
      <c r="DS34" s="679"/>
      <c r="DT34" s="679"/>
      <c r="DU34" s="679"/>
      <c r="DV34" s="680"/>
      <c r="DW34" s="681">
        <v>18.3</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850</v>
      </c>
      <c r="S35" s="679"/>
      <c r="T35" s="679"/>
      <c r="U35" s="679"/>
      <c r="V35" s="679"/>
      <c r="W35" s="679"/>
      <c r="X35" s="679"/>
      <c r="Y35" s="680"/>
      <c r="Z35" s="715">
        <v>0</v>
      </c>
      <c r="AA35" s="715"/>
      <c r="AB35" s="715"/>
      <c r="AC35" s="715"/>
      <c r="AD35" s="716" t="s">
        <v>148</v>
      </c>
      <c r="AE35" s="716"/>
      <c r="AF35" s="716"/>
      <c r="AG35" s="716"/>
      <c r="AH35" s="716"/>
      <c r="AI35" s="716"/>
      <c r="AJ35" s="716"/>
      <c r="AK35" s="716"/>
      <c r="AL35" s="681" t="s">
        <v>148</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24075</v>
      </c>
      <c r="CS35" s="697"/>
      <c r="CT35" s="697"/>
      <c r="CU35" s="697"/>
      <c r="CV35" s="697"/>
      <c r="CW35" s="697"/>
      <c r="CX35" s="697"/>
      <c r="CY35" s="698"/>
      <c r="CZ35" s="681">
        <v>0.9</v>
      </c>
      <c r="DA35" s="699"/>
      <c r="DB35" s="699"/>
      <c r="DC35" s="700"/>
      <c r="DD35" s="684">
        <v>23069</v>
      </c>
      <c r="DE35" s="697"/>
      <c r="DF35" s="697"/>
      <c r="DG35" s="697"/>
      <c r="DH35" s="697"/>
      <c r="DI35" s="697"/>
      <c r="DJ35" s="697"/>
      <c r="DK35" s="698"/>
      <c r="DL35" s="684">
        <v>23069</v>
      </c>
      <c r="DM35" s="697"/>
      <c r="DN35" s="697"/>
      <c r="DO35" s="697"/>
      <c r="DP35" s="697"/>
      <c r="DQ35" s="697"/>
      <c r="DR35" s="697"/>
      <c r="DS35" s="697"/>
      <c r="DT35" s="697"/>
      <c r="DU35" s="697"/>
      <c r="DV35" s="698"/>
      <c r="DW35" s="681">
        <v>1.5</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477972</v>
      </c>
      <c r="S36" s="679"/>
      <c r="T36" s="679"/>
      <c r="U36" s="679"/>
      <c r="V36" s="679"/>
      <c r="W36" s="679"/>
      <c r="X36" s="679"/>
      <c r="Y36" s="680"/>
      <c r="Z36" s="715">
        <v>16.899999999999999</v>
      </c>
      <c r="AA36" s="715"/>
      <c r="AB36" s="715"/>
      <c r="AC36" s="715"/>
      <c r="AD36" s="716" t="s">
        <v>235</v>
      </c>
      <c r="AE36" s="716"/>
      <c r="AF36" s="716"/>
      <c r="AG36" s="716"/>
      <c r="AH36" s="716"/>
      <c r="AI36" s="716"/>
      <c r="AJ36" s="716"/>
      <c r="AK36" s="716"/>
      <c r="AL36" s="681" t="s">
        <v>148</v>
      </c>
      <c r="AM36" s="682"/>
      <c r="AN36" s="682"/>
      <c r="AO36" s="717"/>
      <c r="AP36" s="235"/>
      <c r="AQ36" s="730" t="s">
        <v>331</v>
      </c>
      <c r="AR36" s="731"/>
      <c r="AS36" s="731"/>
      <c r="AT36" s="731"/>
      <c r="AU36" s="731"/>
      <c r="AV36" s="731"/>
      <c r="AW36" s="731"/>
      <c r="AX36" s="731"/>
      <c r="AY36" s="732"/>
      <c r="AZ36" s="733">
        <v>367903</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2173</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290599</v>
      </c>
      <c r="CS36" s="679"/>
      <c r="CT36" s="679"/>
      <c r="CU36" s="679"/>
      <c r="CV36" s="679"/>
      <c r="CW36" s="679"/>
      <c r="CX36" s="679"/>
      <c r="CY36" s="680"/>
      <c r="CZ36" s="681">
        <v>10.9</v>
      </c>
      <c r="DA36" s="699"/>
      <c r="DB36" s="699"/>
      <c r="DC36" s="700"/>
      <c r="DD36" s="684">
        <v>209325</v>
      </c>
      <c r="DE36" s="679"/>
      <c r="DF36" s="679"/>
      <c r="DG36" s="679"/>
      <c r="DH36" s="679"/>
      <c r="DI36" s="679"/>
      <c r="DJ36" s="679"/>
      <c r="DK36" s="680"/>
      <c r="DL36" s="684">
        <v>162462</v>
      </c>
      <c r="DM36" s="679"/>
      <c r="DN36" s="679"/>
      <c r="DO36" s="679"/>
      <c r="DP36" s="679"/>
      <c r="DQ36" s="679"/>
      <c r="DR36" s="679"/>
      <c r="DS36" s="679"/>
      <c r="DT36" s="679"/>
      <c r="DU36" s="679"/>
      <c r="DV36" s="680"/>
      <c r="DW36" s="681">
        <v>10.9</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83838</v>
      </c>
      <c r="S37" s="679"/>
      <c r="T37" s="679"/>
      <c r="U37" s="679"/>
      <c r="V37" s="679"/>
      <c r="W37" s="679"/>
      <c r="X37" s="679"/>
      <c r="Y37" s="680"/>
      <c r="Z37" s="715">
        <v>3</v>
      </c>
      <c r="AA37" s="715"/>
      <c r="AB37" s="715"/>
      <c r="AC37" s="715"/>
      <c r="AD37" s="716" t="s">
        <v>148</v>
      </c>
      <c r="AE37" s="716"/>
      <c r="AF37" s="716"/>
      <c r="AG37" s="716"/>
      <c r="AH37" s="716"/>
      <c r="AI37" s="716"/>
      <c r="AJ37" s="716"/>
      <c r="AK37" s="716"/>
      <c r="AL37" s="681" t="s">
        <v>148</v>
      </c>
      <c r="AM37" s="682"/>
      <c r="AN37" s="682"/>
      <c r="AO37" s="717"/>
      <c r="AQ37" s="718" t="s">
        <v>335</v>
      </c>
      <c r="AR37" s="719"/>
      <c r="AS37" s="719"/>
      <c r="AT37" s="719"/>
      <c r="AU37" s="719"/>
      <c r="AV37" s="719"/>
      <c r="AW37" s="719"/>
      <c r="AX37" s="719"/>
      <c r="AY37" s="720"/>
      <c r="AZ37" s="678">
        <v>124519</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14467</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65387</v>
      </c>
      <c r="CS37" s="697"/>
      <c r="CT37" s="697"/>
      <c r="CU37" s="697"/>
      <c r="CV37" s="697"/>
      <c r="CW37" s="697"/>
      <c r="CX37" s="697"/>
      <c r="CY37" s="698"/>
      <c r="CZ37" s="681">
        <v>2.5</v>
      </c>
      <c r="DA37" s="699"/>
      <c r="DB37" s="699"/>
      <c r="DC37" s="700"/>
      <c r="DD37" s="684">
        <v>65387</v>
      </c>
      <c r="DE37" s="697"/>
      <c r="DF37" s="697"/>
      <c r="DG37" s="697"/>
      <c r="DH37" s="697"/>
      <c r="DI37" s="697"/>
      <c r="DJ37" s="697"/>
      <c r="DK37" s="698"/>
      <c r="DL37" s="684">
        <v>64984</v>
      </c>
      <c r="DM37" s="697"/>
      <c r="DN37" s="697"/>
      <c r="DO37" s="697"/>
      <c r="DP37" s="697"/>
      <c r="DQ37" s="697"/>
      <c r="DR37" s="697"/>
      <c r="DS37" s="697"/>
      <c r="DT37" s="697"/>
      <c r="DU37" s="697"/>
      <c r="DV37" s="698"/>
      <c r="DW37" s="681">
        <v>4.3</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84037</v>
      </c>
      <c r="S38" s="679"/>
      <c r="T38" s="679"/>
      <c r="U38" s="679"/>
      <c r="V38" s="679"/>
      <c r="W38" s="679"/>
      <c r="X38" s="679"/>
      <c r="Y38" s="680"/>
      <c r="Z38" s="715">
        <v>3</v>
      </c>
      <c r="AA38" s="715"/>
      <c r="AB38" s="715"/>
      <c r="AC38" s="715"/>
      <c r="AD38" s="716">
        <v>9408</v>
      </c>
      <c r="AE38" s="716"/>
      <c r="AF38" s="716"/>
      <c r="AG38" s="716"/>
      <c r="AH38" s="716"/>
      <c r="AI38" s="716"/>
      <c r="AJ38" s="716"/>
      <c r="AK38" s="716"/>
      <c r="AL38" s="681">
        <v>0.6</v>
      </c>
      <c r="AM38" s="682"/>
      <c r="AN38" s="682"/>
      <c r="AO38" s="717"/>
      <c r="AQ38" s="718" t="s">
        <v>339</v>
      </c>
      <c r="AR38" s="719"/>
      <c r="AS38" s="719"/>
      <c r="AT38" s="719"/>
      <c r="AU38" s="719"/>
      <c r="AV38" s="719"/>
      <c r="AW38" s="719"/>
      <c r="AX38" s="719"/>
      <c r="AY38" s="720"/>
      <c r="AZ38" s="678">
        <v>66500</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211</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243384</v>
      </c>
      <c r="CS38" s="679"/>
      <c r="CT38" s="679"/>
      <c r="CU38" s="679"/>
      <c r="CV38" s="679"/>
      <c r="CW38" s="679"/>
      <c r="CX38" s="679"/>
      <c r="CY38" s="680"/>
      <c r="CZ38" s="681">
        <v>9.1999999999999993</v>
      </c>
      <c r="DA38" s="699"/>
      <c r="DB38" s="699"/>
      <c r="DC38" s="700"/>
      <c r="DD38" s="684">
        <v>222928</v>
      </c>
      <c r="DE38" s="679"/>
      <c r="DF38" s="679"/>
      <c r="DG38" s="679"/>
      <c r="DH38" s="679"/>
      <c r="DI38" s="679"/>
      <c r="DJ38" s="679"/>
      <c r="DK38" s="680"/>
      <c r="DL38" s="684">
        <v>159297</v>
      </c>
      <c r="DM38" s="679"/>
      <c r="DN38" s="679"/>
      <c r="DO38" s="679"/>
      <c r="DP38" s="679"/>
      <c r="DQ38" s="679"/>
      <c r="DR38" s="679"/>
      <c r="DS38" s="679"/>
      <c r="DT38" s="679"/>
      <c r="DU38" s="679"/>
      <c r="DV38" s="680"/>
      <c r="DW38" s="681">
        <v>10.6</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200123</v>
      </c>
      <c r="S39" s="679"/>
      <c r="T39" s="679"/>
      <c r="U39" s="679"/>
      <c r="V39" s="679"/>
      <c r="W39" s="679"/>
      <c r="X39" s="679"/>
      <c r="Y39" s="680"/>
      <c r="Z39" s="715">
        <v>7.1</v>
      </c>
      <c r="AA39" s="715"/>
      <c r="AB39" s="715"/>
      <c r="AC39" s="715"/>
      <c r="AD39" s="716" t="s">
        <v>235</v>
      </c>
      <c r="AE39" s="716"/>
      <c r="AF39" s="716"/>
      <c r="AG39" s="716"/>
      <c r="AH39" s="716"/>
      <c r="AI39" s="716"/>
      <c r="AJ39" s="716"/>
      <c r="AK39" s="716"/>
      <c r="AL39" s="681" t="s">
        <v>235</v>
      </c>
      <c r="AM39" s="682"/>
      <c r="AN39" s="682"/>
      <c r="AO39" s="717"/>
      <c r="AQ39" s="718" t="s">
        <v>343</v>
      </c>
      <c r="AR39" s="719"/>
      <c r="AS39" s="719"/>
      <c r="AT39" s="719"/>
      <c r="AU39" s="719"/>
      <c r="AV39" s="719"/>
      <c r="AW39" s="719"/>
      <c r="AX39" s="719"/>
      <c r="AY39" s="720"/>
      <c r="AZ39" s="678">
        <v>17000</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330</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146244</v>
      </c>
      <c r="CS39" s="697"/>
      <c r="CT39" s="697"/>
      <c r="CU39" s="697"/>
      <c r="CV39" s="697"/>
      <c r="CW39" s="697"/>
      <c r="CX39" s="697"/>
      <c r="CY39" s="698"/>
      <c r="CZ39" s="681">
        <v>5.5</v>
      </c>
      <c r="DA39" s="699"/>
      <c r="DB39" s="699"/>
      <c r="DC39" s="700"/>
      <c r="DD39" s="684">
        <v>139996</v>
      </c>
      <c r="DE39" s="697"/>
      <c r="DF39" s="697"/>
      <c r="DG39" s="697"/>
      <c r="DH39" s="697"/>
      <c r="DI39" s="697"/>
      <c r="DJ39" s="697"/>
      <c r="DK39" s="698"/>
      <c r="DL39" s="684" t="s">
        <v>235</v>
      </c>
      <c r="DM39" s="697"/>
      <c r="DN39" s="697"/>
      <c r="DO39" s="697"/>
      <c r="DP39" s="697"/>
      <c r="DQ39" s="697"/>
      <c r="DR39" s="697"/>
      <c r="DS39" s="697"/>
      <c r="DT39" s="697"/>
      <c r="DU39" s="697"/>
      <c r="DV39" s="698"/>
      <c r="DW39" s="681" t="s">
        <v>148</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148</v>
      </c>
      <c r="S40" s="679"/>
      <c r="T40" s="679"/>
      <c r="U40" s="679"/>
      <c r="V40" s="679"/>
      <c r="W40" s="679"/>
      <c r="X40" s="679"/>
      <c r="Y40" s="680"/>
      <c r="Z40" s="715" t="s">
        <v>148</v>
      </c>
      <c r="AA40" s="715"/>
      <c r="AB40" s="715"/>
      <c r="AC40" s="715"/>
      <c r="AD40" s="716" t="s">
        <v>148</v>
      </c>
      <c r="AE40" s="716"/>
      <c r="AF40" s="716"/>
      <c r="AG40" s="716"/>
      <c r="AH40" s="716"/>
      <c r="AI40" s="716"/>
      <c r="AJ40" s="716"/>
      <c r="AK40" s="716"/>
      <c r="AL40" s="681" t="s">
        <v>148</v>
      </c>
      <c r="AM40" s="682"/>
      <c r="AN40" s="682"/>
      <c r="AO40" s="717"/>
      <c r="AQ40" s="718" t="s">
        <v>347</v>
      </c>
      <c r="AR40" s="719"/>
      <c r="AS40" s="719"/>
      <c r="AT40" s="719"/>
      <c r="AU40" s="719"/>
      <c r="AV40" s="719"/>
      <c r="AW40" s="719"/>
      <c r="AX40" s="719"/>
      <c r="AY40" s="720"/>
      <c r="AZ40" s="678" t="s">
        <v>235</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74</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131801</v>
      </c>
      <c r="CS40" s="679"/>
      <c r="CT40" s="679"/>
      <c r="CU40" s="679"/>
      <c r="CV40" s="679"/>
      <c r="CW40" s="679"/>
      <c r="CX40" s="679"/>
      <c r="CY40" s="680"/>
      <c r="CZ40" s="681">
        <v>5</v>
      </c>
      <c r="DA40" s="699"/>
      <c r="DB40" s="699"/>
      <c r="DC40" s="700"/>
      <c r="DD40" s="684">
        <v>101801</v>
      </c>
      <c r="DE40" s="679"/>
      <c r="DF40" s="679"/>
      <c r="DG40" s="679"/>
      <c r="DH40" s="679"/>
      <c r="DI40" s="679"/>
      <c r="DJ40" s="679"/>
      <c r="DK40" s="680"/>
      <c r="DL40" s="684" t="s">
        <v>235</v>
      </c>
      <c r="DM40" s="679"/>
      <c r="DN40" s="679"/>
      <c r="DO40" s="679"/>
      <c r="DP40" s="679"/>
      <c r="DQ40" s="679"/>
      <c r="DR40" s="679"/>
      <c r="DS40" s="679"/>
      <c r="DT40" s="679"/>
      <c r="DU40" s="679"/>
      <c r="DV40" s="680"/>
      <c r="DW40" s="681" t="s">
        <v>235</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48223</v>
      </c>
      <c r="S41" s="679"/>
      <c r="T41" s="679"/>
      <c r="U41" s="679"/>
      <c r="V41" s="679"/>
      <c r="W41" s="679"/>
      <c r="X41" s="679"/>
      <c r="Y41" s="680"/>
      <c r="Z41" s="715">
        <v>1.7</v>
      </c>
      <c r="AA41" s="715"/>
      <c r="AB41" s="715"/>
      <c r="AC41" s="715"/>
      <c r="AD41" s="716" t="s">
        <v>148</v>
      </c>
      <c r="AE41" s="716"/>
      <c r="AF41" s="716"/>
      <c r="AG41" s="716"/>
      <c r="AH41" s="716"/>
      <c r="AI41" s="716"/>
      <c r="AJ41" s="716"/>
      <c r="AK41" s="716"/>
      <c r="AL41" s="681" t="s">
        <v>235</v>
      </c>
      <c r="AM41" s="682"/>
      <c r="AN41" s="682"/>
      <c r="AO41" s="717"/>
      <c r="AQ41" s="718" t="s">
        <v>352</v>
      </c>
      <c r="AR41" s="719"/>
      <c r="AS41" s="719"/>
      <c r="AT41" s="719"/>
      <c r="AU41" s="719"/>
      <c r="AV41" s="719"/>
      <c r="AW41" s="719"/>
      <c r="AX41" s="719"/>
      <c r="AY41" s="720"/>
      <c r="AZ41" s="678">
        <v>53801</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v>2</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148</v>
      </c>
      <c r="CS41" s="697"/>
      <c r="CT41" s="697"/>
      <c r="CU41" s="697"/>
      <c r="CV41" s="697"/>
      <c r="CW41" s="697"/>
      <c r="CX41" s="697"/>
      <c r="CY41" s="698"/>
      <c r="CZ41" s="681" t="s">
        <v>148</v>
      </c>
      <c r="DA41" s="699"/>
      <c r="DB41" s="699"/>
      <c r="DC41" s="700"/>
      <c r="DD41" s="684" t="s">
        <v>148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2835162</v>
      </c>
      <c r="S42" s="701"/>
      <c r="T42" s="701"/>
      <c r="U42" s="701"/>
      <c r="V42" s="701"/>
      <c r="W42" s="701"/>
      <c r="X42" s="701"/>
      <c r="Y42" s="703"/>
      <c r="Z42" s="704">
        <v>100</v>
      </c>
      <c r="AA42" s="704"/>
      <c r="AB42" s="704"/>
      <c r="AC42" s="704"/>
      <c r="AD42" s="705">
        <v>1448001</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106083</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348</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493150</v>
      </c>
      <c r="CS42" s="679"/>
      <c r="CT42" s="679"/>
      <c r="CU42" s="679"/>
      <c r="CV42" s="679"/>
      <c r="CW42" s="679"/>
      <c r="CX42" s="679"/>
      <c r="CY42" s="680"/>
      <c r="CZ42" s="681">
        <v>18.600000000000001</v>
      </c>
      <c r="DA42" s="682"/>
      <c r="DB42" s="682"/>
      <c r="DC42" s="683"/>
      <c r="DD42" s="684">
        <v>175155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12556</v>
      </c>
      <c r="CS43" s="697"/>
      <c r="CT43" s="697"/>
      <c r="CU43" s="697"/>
      <c r="CV43" s="697"/>
      <c r="CW43" s="697"/>
      <c r="CX43" s="697"/>
      <c r="CY43" s="698"/>
      <c r="CZ43" s="681">
        <v>0.5</v>
      </c>
      <c r="DA43" s="699"/>
      <c r="DB43" s="699"/>
      <c r="DC43" s="700"/>
      <c r="DD43" s="684">
        <v>12556</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307</v>
      </c>
      <c r="CE44" s="692"/>
      <c r="CF44" s="675" t="s">
        <v>360</v>
      </c>
      <c r="CG44" s="676"/>
      <c r="CH44" s="676"/>
      <c r="CI44" s="676"/>
      <c r="CJ44" s="676"/>
      <c r="CK44" s="676"/>
      <c r="CL44" s="676"/>
      <c r="CM44" s="676"/>
      <c r="CN44" s="676"/>
      <c r="CO44" s="676"/>
      <c r="CP44" s="676"/>
      <c r="CQ44" s="677"/>
      <c r="CR44" s="678">
        <v>460172</v>
      </c>
      <c r="CS44" s="679"/>
      <c r="CT44" s="679"/>
      <c r="CU44" s="679"/>
      <c r="CV44" s="679"/>
      <c r="CW44" s="679"/>
      <c r="CX44" s="679"/>
      <c r="CY44" s="680"/>
      <c r="CZ44" s="681">
        <v>17.3</v>
      </c>
      <c r="DA44" s="682"/>
      <c r="DB44" s="682"/>
      <c r="DC44" s="683"/>
      <c r="DD44" s="684">
        <v>144995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248594</v>
      </c>
      <c r="CS45" s="697"/>
      <c r="CT45" s="697"/>
      <c r="CU45" s="697"/>
      <c r="CV45" s="697"/>
      <c r="CW45" s="697"/>
      <c r="CX45" s="697"/>
      <c r="CY45" s="698"/>
      <c r="CZ45" s="681">
        <v>9.4</v>
      </c>
      <c r="DA45" s="699"/>
      <c r="DB45" s="699"/>
      <c r="DC45" s="700"/>
      <c r="DD45" s="684">
        <v>15426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190897</v>
      </c>
      <c r="CS46" s="679"/>
      <c r="CT46" s="679"/>
      <c r="CU46" s="679"/>
      <c r="CV46" s="679"/>
      <c r="CW46" s="679"/>
      <c r="CX46" s="679"/>
      <c r="CY46" s="680"/>
      <c r="CZ46" s="681">
        <v>7.2</v>
      </c>
      <c r="DA46" s="682"/>
      <c r="DB46" s="682"/>
      <c r="DC46" s="683"/>
      <c r="DD46" s="684">
        <v>116388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32978</v>
      </c>
      <c r="CS47" s="697"/>
      <c r="CT47" s="697"/>
      <c r="CU47" s="697"/>
      <c r="CV47" s="697"/>
      <c r="CW47" s="697"/>
      <c r="CX47" s="697"/>
      <c r="CY47" s="698"/>
      <c r="CZ47" s="681">
        <v>1.2</v>
      </c>
      <c r="DA47" s="699"/>
      <c r="DB47" s="699"/>
      <c r="DC47" s="700"/>
      <c r="DD47" s="684">
        <v>30160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247</v>
      </c>
      <c r="CS48" s="679"/>
      <c r="CT48" s="679"/>
      <c r="CU48" s="679"/>
      <c r="CV48" s="679"/>
      <c r="CW48" s="679"/>
      <c r="CX48" s="679"/>
      <c r="CY48" s="680"/>
      <c r="CZ48" s="681" t="s">
        <v>235</v>
      </c>
      <c r="DA48" s="682"/>
      <c r="DB48" s="682"/>
      <c r="DC48" s="683"/>
      <c r="DD48" s="684" t="s">
        <v>148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2656797</v>
      </c>
      <c r="CS49" s="663"/>
      <c r="CT49" s="663"/>
      <c r="CU49" s="663"/>
      <c r="CV49" s="663"/>
      <c r="CW49" s="663"/>
      <c r="CX49" s="663"/>
      <c r="CY49" s="664"/>
      <c r="CZ49" s="665">
        <v>100</v>
      </c>
      <c r="DA49" s="666"/>
      <c r="DB49" s="666"/>
      <c r="DC49" s="667"/>
      <c r="DD49" s="668">
        <v>2038099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iIcqFphZtXRySBRDEhWIsuV7APm5+rmzlsns7pDGTHWxiGLam0RD2qRFUPVBVRiHX8BaKhrW2TPAKuE5iO/NpA==" saltValue="/4aZTfr16FBFLXLGp9rpT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2796</v>
      </c>
      <c r="R7" s="1198"/>
      <c r="S7" s="1198"/>
      <c r="T7" s="1198"/>
      <c r="U7" s="1198"/>
      <c r="V7" s="1198">
        <v>2618</v>
      </c>
      <c r="W7" s="1198"/>
      <c r="X7" s="1198"/>
      <c r="Y7" s="1198"/>
      <c r="Z7" s="1198"/>
      <c r="AA7" s="1198">
        <v>178</v>
      </c>
      <c r="AB7" s="1198"/>
      <c r="AC7" s="1198"/>
      <c r="AD7" s="1198"/>
      <c r="AE7" s="1199"/>
      <c r="AF7" s="1200">
        <v>87</v>
      </c>
      <c r="AG7" s="1201"/>
      <c r="AH7" s="1201"/>
      <c r="AI7" s="1201"/>
      <c r="AJ7" s="1202"/>
      <c r="AK7" s="1184">
        <v>467</v>
      </c>
      <c r="AL7" s="1185"/>
      <c r="AM7" s="1185"/>
      <c r="AN7" s="1185"/>
      <c r="AO7" s="1185"/>
      <c r="AP7" s="1185">
        <v>2059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599</v>
      </c>
      <c r="BT7" s="1189"/>
      <c r="BU7" s="1189"/>
      <c r="BV7" s="1189"/>
      <c r="BW7" s="1189"/>
      <c r="BX7" s="1189"/>
      <c r="BY7" s="1189"/>
      <c r="BZ7" s="1189"/>
      <c r="CA7" s="1189"/>
      <c r="CB7" s="1189"/>
      <c r="CC7" s="1189"/>
      <c r="CD7" s="1189"/>
      <c r="CE7" s="1189"/>
      <c r="CF7" s="1189"/>
      <c r="CG7" s="1190"/>
      <c r="CH7" s="1181">
        <v>-1</v>
      </c>
      <c r="CI7" s="1182"/>
      <c r="CJ7" s="1182"/>
      <c r="CK7" s="1182"/>
      <c r="CL7" s="1183"/>
      <c r="CM7" s="1181">
        <v>24</v>
      </c>
      <c r="CN7" s="1182"/>
      <c r="CO7" s="1182"/>
      <c r="CP7" s="1182"/>
      <c r="CQ7" s="1183"/>
      <c r="CR7" s="1181">
        <v>40</v>
      </c>
      <c r="CS7" s="1182"/>
      <c r="CT7" s="1182"/>
      <c r="CU7" s="1182"/>
      <c r="CV7" s="1183"/>
      <c r="CW7" s="1181" t="s">
        <v>603</v>
      </c>
      <c r="CX7" s="1182"/>
      <c r="CY7" s="1182"/>
      <c r="CZ7" s="1182"/>
      <c r="DA7" s="1183"/>
      <c r="DB7" s="1181" t="s">
        <v>603</v>
      </c>
      <c r="DC7" s="1182"/>
      <c r="DD7" s="1182"/>
      <c r="DE7" s="1182"/>
      <c r="DF7" s="1183"/>
      <c r="DG7" s="1181" t="s">
        <v>603</v>
      </c>
      <c r="DH7" s="1182"/>
      <c r="DI7" s="1182"/>
      <c r="DJ7" s="1182"/>
      <c r="DK7" s="1183"/>
      <c r="DL7" s="1181" t="s">
        <v>603</v>
      </c>
      <c r="DM7" s="1182"/>
      <c r="DN7" s="1182"/>
      <c r="DO7" s="1182"/>
      <c r="DP7" s="1183"/>
      <c r="DQ7" s="1181" t="s">
        <v>603</v>
      </c>
      <c r="DR7" s="1182"/>
      <c r="DS7" s="1182"/>
      <c r="DT7" s="1182"/>
      <c r="DU7" s="1183"/>
      <c r="DV7" s="1208"/>
      <c r="DW7" s="1209"/>
      <c r="DX7" s="1209"/>
      <c r="DY7" s="1209"/>
      <c r="DZ7" s="1210"/>
      <c r="EA7" s="255"/>
    </row>
    <row r="8" spans="1:131" s="256" customFormat="1" ht="26.25" customHeight="1" x14ac:dyDescent="0.15">
      <c r="A8" s="262">
        <v>2</v>
      </c>
      <c r="B8" s="1130" t="s">
        <v>392</v>
      </c>
      <c r="C8" s="1131"/>
      <c r="D8" s="1131"/>
      <c r="E8" s="1131"/>
      <c r="F8" s="1131"/>
      <c r="G8" s="1131"/>
      <c r="H8" s="1131"/>
      <c r="I8" s="1131"/>
      <c r="J8" s="1131"/>
      <c r="K8" s="1131"/>
      <c r="L8" s="1131"/>
      <c r="M8" s="1131"/>
      <c r="N8" s="1131"/>
      <c r="O8" s="1131"/>
      <c r="P8" s="1132"/>
      <c r="Q8" s="1136">
        <v>52</v>
      </c>
      <c r="R8" s="1137"/>
      <c r="S8" s="1137"/>
      <c r="T8" s="1137"/>
      <c r="U8" s="1137"/>
      <c r="V8" s="1137">
        <v>52</v>
      </c>
      <c r="W8" s="1137"/>
      <c r="X8" s="1137"/>
      <c r="Y8" s="1137"/>
      <c r="Z8" s="1137"/>
      <c r="AA8" s="1137">
        <v>0</v>
      </c>
      <c r="AB8" s="1137"/>
      <c r="AC8" s="1137"/>
      <c r="AD8" s="1137"/>
      <c r="AE8" s="1138"/>
      <c r="AF8" s="1112">
        <v>0</v>
      </c>
      <c r="AG8" s="1113"/>
      <c r="AH8" s="1113"/>
      <c r="AI8" s="1113"/>
      <c r="AJ8" s="1114"/>
      <c r="AK8" s="1179" t="s">
        <v>602</v>
      </c>
      <c r="AL8" s="1180"/>
      <c r="AM8" s="1180"/>
      <c r="AN8" s="1180"/>
      <c r="AO8" s="1180"/>
      <c r="AP8" s="1180" t="s">
        <v>602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600</v>
      </c>
      <c r="BT8" s="1108"/>
      <c r="BU8" s="1108"/>
      <c r="BV8" s="1108"/>
      <c r="BW8" s="1108"/>
      <c r="BX8" s="1108"/>
      <c r="BY8" s="1108"/>
      <c r="BZ8" s="1108"/>
      <c r="CA8" s="1108"/>
      <c r="CB8" s="1108"/>
      <c r="CC8" s="1108"/>
      <c r="CD8" s="1108"/>
      <c r="CE8" s="1108"/>
      <c r="CF8" s="1108"/>
      <c r="CG8" s="1109"/>
      <c r="CH8" s="1082">
        <v>2</v>
      </c>
      <c r="CI8" s="1083"/>
      <c r="CJ8" s="1083"/>
      <c r="CK8" s="1083"/>
      <c r="CL8" s="1084"/>
      <c r="CM8" s="1082">
        <v>10</v>
      </c>
      <c r="CN8" s="1083"/>
      <c r="CO8" s="1083"/>
      <c r="CP8" s="1083"/>
      <c r="CQ8" s="1084"/>
      <c r="CR8" s="1082">
        <v>6</v>
      </c>
      <c r="CS8" s="1083"/>
      <c r="CT8" s="1083"/>
      <c r="CU8" s="1083"/>
      <c r="CV8" s="1084"/>
      <c r="CW8" s="1082" t="s">
        <v>603</v>
      </c>
      <c r="CX8" s="1083"/>
      <c r="CY8" s="1083"/>
      <c r="CZ8" s="1083"/>
      <c r="DA8" s="1084"/>
      <c r="DB8" s="1082" t="s">
        <v>603</v>
      </c>
      <c r="DC8" s="1083"/>
      <c r="DD8" s="1083"/>
      <c r="DE8" s="1083"/>
      <c r="DF8" s="1084"/>
      <c r="DG8" s="1082" t="s">
        <v>603</v>
      </c>
      <c r="DH8" s="1083"/>
      <c r="DI8" s="1083"/>
      <c r="DJ8" s="1083"/>
      <c r="DK8" s="1084"/>
      <c r="DL8" s="1082" t="s">
        <v>603</v>
      </c>
      <c r="DM8" s="1083"/>
      <c r="DN8" s="1083"/>
      <c r="DO8" s="1083"/>
      <c r="DP8" s="1084"/>
      <c r="DQ8" s="1082" t="s">
        <v>603</v>
      </c>
      <c r="DR8" s="1083"/>
      <c r="DS8" s="1083"/>
      <c r="DT8" s="1083"/>
      <c r="DU8" s="1084"/>
      <c r="DV8" s="1085"/>
      <c r="DW8" s="1086"/>
      <c r="DX8" s="1086"/>
      <c r="DY8" s="1086"/>
      <c r="DZ8" s="1087"/>
      <c r="EA8" s="255"/>
    </row>
    <row r="9" spans="1:131" s="256" customFormat="1" ht="26.25" customHeight="1" x14ac:dyDescent="0.15">
      <c r="A9" s="262">
        <v>3</v>
      </c>
      <c r="B9" s="1130" t="s">
        <v>393</v>
      </c>
      <c r="C9" s="1131"/>
      <c r="D9" s="1131"/>
      <c r="E9" s="1131"/>
      <c r="F9" s="1131"/>
      <c r="G9" s="1131"/>
      <c r="H9" s="1131"/>
      <c r="I9" s="1131"/>
      <c r="J9" s="1131"/>
      <c r="K9" s="1131"/>
      <c r="L9" s="1131"/>
      <c r="M9" s="1131"/>
      <c r="N9" s="1131"/>
      <c r="O9" s="1131"/>
      <c r="P9" s="1132"/>
      <c r="Q9" s="1136">
        <v>21</v>
      </c>
      <c r="R9" s="1137"/>
      <c r="S9" s="1137"/>
      <c r="T9" s="1137"/>
      <c r="U9" s="1137"/>
      <c r="V9" s="1137">
        <v>21</v>
      </c>
      <c r="W9" s="1137"/>
      <c r="X9" s="1137"/>
      <c r="Y9" s="1137"/>
      <c r="Z9" s="1137"/>
      <c r="AA9" s="1137">
        <v>0</v>
      </c>
      <c r="AB9" s="1137"/>
      <c r="AC9" s="1137"/>
      <c r="AD9" s="1137"/>
      <c r="AE9" s="1138"/>
      <c r="AF9" s="1112">
        <v>0</v>
      </c>
      <c r="AG9" s="1113"/>
      <c r="AH9" s="1113"/>
      <c r="AI9" s="1113"/>
      <c r="AJ9" s="1114"/>
      <c r="AK9" s="1179" t="s">
        <v>602</v>
      </c>
      <c r="AL9" s="1180"/>
      <c r="AM9" s="1180"/>
      <c r="AN9" s="1180"/>
      <c r="AO9" s="1180"/>
      <c r="AP9" s="1180" t="s">
        <v>602</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601</v>
      </c>
      <c r="BT9" s="1108"/>
      <c r="BU9" s="1108"/>
      <c r="BV9" s="1108"/>
      <c r="BW9" s="1108"/>
      <c r="BX9" s="1108"/>
      <c r="BY9" s="1108"/>
      <c r="BZ9" s="1108"/>
      <c r="CA9" s="1108"/>
      <c r="CB9" s="1108"/>
      <c r="CC9" s="1108"/>
      <c r="CD9" s="1108"/>
      <c r="CE9" s="1108"/>
      <c r="CF9" s="1108"/>
      <c r="CG9" s="1109"/>
      <c r="CH9" s="1082">
        <v>3</v>
      </c>
      <c r="CI9" s="1083"/>
      <c r="CJ9" s="1083"/>
      <c r="CK9" s="1083"/>
      <c r="CL9" s="1084"/>
      <c r="CM9" s="1082">
        <v>4</v>
      </c>
      <c r="CN9" s="1083"/>
      <c r="CO9" s="1083"/>
      <c r="CP9" s="1083"/>
      <c r="CQ9" s="1084"/>
      <c r="CR9" s="1082">
        <v>4</v>
      </c>
      <c r="CS9" s="1083"/>
      <c r="CT9" s="1083"/>
      <c r="CU9" s="1083"/>
      <c r="CV9" s="1084"/>
      <c r="CW9" s="1082" t="s">
        <v>603</v>
      </c>
      <c r="CX9" s="1083"/>
      <c r="CY9" s="1083"/>
      <c r="CZ9" s="1083"/>
      <c r="DA9" s="1084"/>
      <c r="DB9" s="1082" t="s">
        <v>603</v>
      </c>
      <c r="DC9" s="1083"/>
      <c r="DD9" s="1083"/>
      <c r="DE9" s="1083"/>
      <c r="DF9" s="1084"/>
      <c r="DG9" s="1082" t="s">
        <v>603</v>
      </c>
      <c r="DH9" s="1083"/>
      <c r="DI9" s="1083"/>
      <c r="DJ9" s="1083"/>
      <c r="DK9" s="1084"/>
      <c r="DL9" s="1082" t="s">
        <v>603</v>
      </c>
      <c r="DM9" s="1083"/>
      <c r="DN9" s="1083"/>
      <c r="DO9" s="1083"/>
      <c r="DP9" s="1084"/>
      <c r="DQ9" s="1082" t="s">
        <v>603</v>
      </c>
      <c r="DR9" s="1083"/>
      <c r="DS9" s="1083"/>
      <c r="DT9" s="1083"/>
      <c r="DU9" s="1084"/>
      <c r="DV9" s="1085"/>
      <c r="DW9" s="1086"/>
      <c r="DX9" s="1086"/>
      <c r="DY9" s="1086"/>
      <c r="DZ9" s="1087"/>
      <c r="EA9" s="255"/>
    </row>
    <row r="10" spans="1:131" s="256" customFormat="1" ht="26.25" customHeight="1" x14ac:dyDescent="0.15">
      <c r="A10" s="262">
        <v>4</v>
      </c>
      <c r="B10" s="1130" t="s">
        <v>394</v>
      </c>
      <c r="C10" s="1131"/>
      <c r="D10" s="1131"/>
      <c r="E10" s="1131"/>
      <c r="F10" s="1131"/>
      <c r="G10" s="1131"/>
      <c r="H10" s="1131"/>
      <c r="I10" s="1131"/>
      <c r="J10" s="1131"/>
      <c r="K10" s="1131"/>
      <c r="L10" s="1131"/>
      <c r="M10" s="1131"/>
      <c r="N10" s="1131"/>
      <c r="O10" s="1131"/>
      <c r="P10" s="1132"/>
      <c r="Q10" s="1136">
        <v>19</v>
      </c>
      <c r="R10" s="1137"/>
      <c r="S10" s="1137"/>
      <c r="T10" s="1137"/>
      <c r="U10" s="1137"/>
      <c r="V10" s="1137">
        <v>19</v>
      </c>
      <c r="W10" s="1137"/>
      <c r="X10" s="1137"/>
      <c r="Y10" s="1137"/>
      <c r="Z10" s="1137"/>
      <c r="AA10" s="1137">
        <v>0</v>
      </c>
      <c r="AB10" s="1137"/>
      <c r="AC10" s="1137"/>
      <c r="AD10" s="1137"/>
      <c r="AE10" s="1138"/>
      <c r="AF10" s="1112">
        <v>0</v>
      </c>
      <c r="AG10" s="1113"/>
      <c r="AH10" s="1113"/>
      <c r="AI10" s="1113"/>
      <c r="AJ10" s="1114"/>
      <c r="AK10" s="1179">
        <v>11</v>
      </c>
      <c r="AL10" s="1180"/>
      <c r="AM10" s="1180"/>
      <c r="AN10" s="1180"/>
      <c r="AO10" s="1180"/>
      <c r="AP10" s="1180" t="s">
        <v>602</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396</v>
      </c>
      <c r="B23" s="1037" t="s">
        <v>397</v>
      </c>
      <c r="C23" s="1038"/>
      <c r="D23" s="1038"/>
      <c r="E23" s="1038"/>
      <c r="F23" s="1038"/>
      <c r="G23" s="1038"/>
      <c r="H23" s="1038"/>
      <c r="I23" s="1038"/>
      <c r="J23" s="1038"/>
      <c r="K23" s="1038"/>
      <c r="L23" s="1038"/>
      <c r="M23" s="1038"/>
      <c r="N23" s="1038"/>
      <c r="O23" s="1038"/>
      <c r="P23" s="1039"/>
      <c r="Q23" s="1161">
        <v>2835</v>
      </c>
      <c r="R23" s="1162"/>
      <c r="S23" s="1162"/>
      <c r="T23" s="1162"/>
      <c r="U23" s="1162"/>
      <c r="V23" s="1162">
        <v>2657</v>
      </c>
      <c r="W23" s="1162"/>
      <c r="X23" s="1162"/>
      <c r="Y23" s="1162"/>
      <c r="Z23" s="1162"/>
      <c r="AA23" s="1162">
        <v>178</v>
      </c>
      <c r="AB23" s="1162"/>
      <c r="AC23" s="1162"/>
      <c r="AD23" s="1162"/>
      <c r="AE23" s="1163"/>
      <c r="AF23" s="1164">
        <v>87</v>
      </c>
      <c r="AG23" s="1162"/>
      <c r="AH23" s="1162"/>
      <c r="AI23" s="1162"/>
      <c r="AJ23" s="1165"/>
      <c r="AK23" s="1166"/>
      <c r="AL23" s="1167"/>
      <c r="AM23" s="1167"/>
      <c r="AN23" s="1167"/>
      <c r="AO23" s="1167"/>
      <c r="AP23" s="1162">
        <v>2059</v>
      </c>
      <c r="AQ23" s="1162"/>
      <c r="AR23" s="1162"/>
      <c r="AS23" s="1162"/>
      <c r="AT23" s="1162"/>
      <c r="AU23" s="1168"/>
      <c r="AV23" s="1168"/>
      <c r="AW23" s="1168"/>
      <c r="AX23" s="1168"/>
      <c r="AY23" s="1169"/>
      <c r="AZ23" s="1158" t="s">
        <v>398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409</v>
      </c>
      <c r="C28" s="1144"/>
      <c r="D28" s="1144"/>
      <c r="E28" s="1144"/>
      <c r="F28" s="1144"/>
      <c r="G28" s="1144"/>
      <c r="H28" s="1144"/>
      <c r="I28" s="1144"/>
      <c r="J28" s="1144"/>
      <c r="K28" s="1144"/>
      <c r="L28" s="1144"/>
      <c r="M28" s="1144"/>
      <c r="N28" s="1144"/>
      <c r="O28" s="1144"/>
      <c r="P28" s="1145"/>
      <c r="Q28" s="1146">
        <v>184</v>
      </c>
      <c r="R28" s="1147"/>
      <c r="S28" s="1147"/>
      <c r="T28" s="1147"/>
      <c r="U28" s="1147"/>
      <c r="V28" s="1147">
        <v>182</v>
      </c>
      <c r="W28" s="1147"/>
      <c r="X28" s="1147"/>
      <c r="Y28" s="1147"/>
      <c r="Z28" s="1147"/>
      <c r="AA28" s="1147">
        <v>2</v>
      </c>
      <c r="AB28" s="1147"/>
      <c r="AC28" s="1147"/>
      <c r="AD28" s="1147"/>
      <c r="AE28" s="1148"/>
      <c r="AF28" s="1149">
        <v>2</v>
      </c>
      <c r="AG28" s="1147"/>
      <c r="AH28" s="1147"/>
      <c r="AI28" s="1147"/>
      <c r="AJ28" s="1150"/>
      <c r="AK28" s="1151">
        <v>16</v>
      </c>
      <c r="AL28" s="1139"/>
      <c r="AM28" s="1139"/>
      <c r="AN28" s="1139"/>
      <c r="AO28" s="1139"/>
      <c r="AP28" s="1139" t="s">
        <v>602</v>
      </c>
      <c r="AQ28" s="1139"/>
      <c r="AR28" s="1139"/>
      <c r="AS28" s="1139"/>
      <c r="AT28" s="1139"/>
      <c r="AU28" s="1139" t="s">
        <v>602</v>
      </c>
      <c r="AV28" s="1139"/>
      <c r="AW28" s="1139"/>
      <c r="AX28" s="1139"/>
      <c r="AY28" s="1139"/>
      <c r="AZ28" s="1140" t="s">
        <v>602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410</v>
      </c>
      <c r="C29" s="1131"/>
      <c r="D29" s="1131"/>
      <c r="E29" s="1131"/>
      <c r="F29" s="1131"/>
      <c r="G29" s="1131"/>
      <c r="H29" s="1131"/>
      <c r="I29" s="1131"/>
      <c r="J29" s="1131"/>
      <c r="K29" s="1131"/>
      <c r="L29" s="1131"/>
      <c r="M29" s="1131"/>
      <c r="N29" s="1131"/>
      <c r="O29" s="1131"/>
      <c r="P29" s="1132"/>
      <c r="Q29" s="1136">
        <v>99</v>
      </c>
      <c r="R29" s="1137"/>
      <c r="S29" s="1137"/>
      <c r="T29" s="1137"/>
      <c r="U29" s="1137"/>
      <c r="V29" s="1137">
        <v>96</v>
      </c>
      <c r="W29" s="1137"/>
      <c r="X29" s="1137"/>
      <c r="Y29" s="1137"/>
      <c r="Z29" s="1137"/>
      <c r="AA29" s="1137">
        <v>2</v>
      </c>
      <c r="AB29" s="1137"/>
      <c r="AC29" s="1137"/>
      <c r="AD29" s="1137"/>
      <c r="AE29" s="1138"/>
      <c r="AF29" s="1112">
        <v>2</v>
      </c>
      <c r="AG29" s="1113"/>
      <c r="AH29" s="1113"/>
      <c r="AI29" s="1113"/>
      <c r="AJ29" s="1114"/>
      <c r="AK29" s="1073">
        <v>50</v>
      </c>
      <c r="AL29" s="1064"/>
      <c r="AM29" s="1064"/>
      <c r="AN29" s="1064"/>
      <c r="AO29" s="1064"/>
      <c r="AP29" s="1064" t="s">
        <v>602</v>
      </c>
      <c r="AQ29" s="1064"/>
      <c r="AR29" s="1064"/>
      <c r="AS29" s="1064"/>
      <c r="AT29" s="1064"/>
      <c r="AU29" s="1064" t="s">
        <v>602</v>
      </c>
      <c r="AV29" s="1064"/>
      <c r="AW29" s="1064"/>
      <c r="AX29" s="1064"/>
      <c r="AY29" s="1064"/>
      <c r="AZ29" s="1135" t="s">
        <v>602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411</v>
      </c>
      <c r="C30" s="1131"/>
      <c r="D30" s="1131"/>
      <c r="E30" s="1131"/>
      <c r="F30" s="1131"/>
      <c r="G30" s="1131"/>
      <c r="H30" s="1131"/>
      <c r="I30" s="1131"/>
      <c r="J30" s="1131"/>
      <c r="K30" s="1131"/>
      <c r="L30" s="1131"/>
      <c r="M30" s="1131"/>
      <c r="N30" s="1131"/>
      <c r="O30" s="1131"/>
      <c r="P30" s="1132"/>
      <c r="Q30" s="1136">
        <v>312</v>
      </c>
      <c r="R30" s="1137"/>
      <c r="S30" s="1137"/>
      <c r="T30" s="1137"/>
      <c r="U30" s="1137"/>
      <c r="V30" s="1137">
        <v>300</v>
      </c>
      <c r="W30" s="1137"/>
      <c r="X30" s="1137"/>
      <c r="Y30" s="1137"/>
      <c r="Z30" s="1137"/>
      <c r="AA30" s="1137">
        <v>13</v>
      </c>
      <c r="AB30" s="1137"/>
      <c r="AC30" s="1137"/>
      <c r="AD30" s="1137"/>
      <c r="AE30" s="1138"/>
      <c r="AF30" s="1112">
        <v>13</v>
      </c>
      <c r="AG30" s="1113"/>
      <c r="AH30" s="1113"/>
      <c r="AI30" s="1113"/>
      <c r="AJ30" s="1114"/>
      <c r="AK30" s="1073">
        <v>55</v>
      </c>
      <c r="AL30" s="1064"/>
      <c r="AM30" s="1064"/>
      <c r="AN30" s="1064"/>
      <c r="AO30" s="1064"/>
      <c r="AP30" s="1064" t="s">
        <v>602</v>
      </c>
      <c r="AQ30" s="1064"/>
      <c r="AR30" s="1064"/>
      <c r="AS30" s="1064"/>
      <c r="AT30" s="1064"/>
      <c r="AU30" s="1064" t="s">
        <v>602</v>
      </c>
      <c r="AV30" s="1064"/>
      <c r="AW30" s="1064"/>
      <c r="AX30" s="1064"/>
      <c r="AY30" s="1064"/>
      <c r="AZ30" s="1135" t="s">
        <v>602</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412</v>
      </c>
      <c r="C31" s="1131"/>
      <c r="D31" s="1131"/>
      <c r="E31" s="1131"/>
      <c r="F31" s="1131"/>
      <c r="G31" s="1131"/>
      <c r="H31" s="1131"/>
      <c r="I31" s="1131"/>
      <c r="J31" s="1131"/>
      <c r="K31" s="1131"/>
      <c r="L31" s="1131"/>
      <c r="M31" s="1131"/>
      <c r="N31" s="1131"/>
      <c r="O31" s="1131"/>
      <c r="P31" s="1132"/>
      <c r="Q31" s="1136">
        <v>23</v>
      </c>
      <c r="R31" s="1137"/>
      <c r="S31" s="1137"/>
      <c r="T31" s="1137"/>
      <c r="U31" s="1137"/>
      <c r="V31" s="1137">
        <v>22</v>
      </c>
      <c r="W31" s="1137"/>
      <c r="X31" s="1137"/>
      <c r="Y31" s="1137"/>
      <c r="Z31" s="1137"/>
      <c r="AA31" s="1137">
        <v>0</v>
      </c>
      <c r="AB31" s="1137"/>
      <c r="AC31" s="1137"/>
      <c r="AD31" s="1137"/>
      <c r="AE31" s="1138"/>
      <c r="AF31" s="1112">
        <v>0</v>
      </c>
      <c r="AG31" s="1113"/>
      <c r="AH31" s="1113"/>
      <c r="AI31" s="1113"/>
      <c r="AJ31" s="1114"/>
      <c r="AK31" s="1073">
        <v>8</v>
      </c>
      <c r="AL31" s="1064"/>
      <c r="AM31" s="1064"/>
      <c r="AN31" s="1064"/>
      <c r="AO31" s="1064"/>
      <c r="AP31" s="1064" t="s">
        <v>602</v>
      </c>
      <c r="AQ31" s="1064"/>
      <c r="AR31" s="1064"/>
      <c r="AS31" s="1064"/>
      <c r="AT31" s="1064"/>
      <c r="AU31" s="1064" t="s">
        <v>602</v>
      </c>
      <c r="AV31" s="1064"/>
      <c r="AW31" s="1064"/>
      <c r="AX31" s="1064"/>
      <c r="AY31" s="1064"/>
      <c r="AZ31" s="1135" t="s">
        <v>602</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413</v>
      </c>
      <c r="C32" s="1131"/>
      <c r="D32" s="1131"/>
      <c r="E32" s="1131"/>
      <c r="F32" s="1131"/>
      <c r="G32" s="1131"/>
      <c r="H32" s="1131"/>
      <c r="I32" s="1131"/>
      <c r="J32" s="1131"/>
      <c r="K32" s="1131"/>
      <c r="L32" s="1131"/>
      <c r="M32" s="1131"/>
      <c r="N32" s="1131"/>
      <c r="O32" s="1131"/>
      <c r="P32" s="1132"/>
      <c r="Q32" s="1136">
        <v>238</v>
      </c>
      <c r="R32" s="1137"/>
      <c r="S32" s="1137"/>
      <c r="T32" s="1137"/>
      <c r="U32" s="1137"/>
      <c r="V32" s="1137">
        <v>237</v>
      </c>
      <c r="W32" s="1137"/>
      <c r="X32" s="1137"/>
      <c r="Y32" s="1137"/>
      <c r="Z32" s="1137"/>
      <c r="AA32" s="1137">
        <v>1</v>
      </c>
      <c r="AB32" s="1137"/>
      <c r="AC32" s="1137"/>
      <c r="AD32" s="1137"/>
      <c r="AE32" s="1138"/>
      <c r="AF32" s="1112">
        <v>1</v>
      </c>
      <c r="AG32" s="1113"/>
      <c r="AH32" s="1113"/>
      <c r="AI32" s="1113"/>
      <c r="AJ32" s="1114"/>
      <c r="AK32" s="1073">
        <v>17</v>
      </c>
      <c r="AL32" s="1064"/>
      <c r="AM32" s="1064"/>
      <c r="AN32" s="1064"/>
      <c r="AO32" s="1064"/>
      <c r="AP32" s="1064">
        <v>308</v>
      </c>
      <c r="AQ32" s="1064"/>
      <c r="AR32" s="1064"/>
      <c r="AS32" s="1064"/>
      <c r="AT32" s="1064"/>
      <c r="AU32" s="1064">
        <v>197</v>
      </c>
      <c r="AV32" s="1064"/>
      <c r="AW32" s="1064"/>
      <c r="AX32" s="1064"/>
      <c r="AY32" s="1064"/>
      <c r="AZ32" s="1135" t="s">
        <v>602</v>
      </c>
      <c r="BA32" s="1135"/>
      <c r="BB32" s="1135"/>
      <c r="BC32" s="1135"/>
      <c r="BD32" s="1135"/>
      <c r="BE32" s="1125" t="s">
        <v>414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415</v>
      </c>
      <c r="C33" s="1131"/>
      <c r="D33" s="1131"/>
      <c r="E33" s="1131"/>
      <c r="F33" s="1131"/>
      <c r="G33" s="1131"/>
      <c r="H33" s="1131"/>
      <c r="I33" s="1131"/>
      <c r="J33" s="1131"/>
      <c r="K33" s="1131"/>
      <c r="L33" s="1131"/>
      <c r="M33" s="1131"/>
      <c r="N33" s="1131"/>
      <c r="O33" s="1131"/>
      <c r="P33" s="1132"/>
      <c r="Q33" s="1136">
        <v>114</v>
      </c>
      <c r="R33" s="1137"/>
      <c r="S33" s="1137"/>
      <c r="T33" s="1137"/>
      <c r="U33" s="1137"/>
      <c r="V33" s="1137">
        <v>113</v>
      </c>
      <c r="W33" s="1137"/>
      <c r="X33" s="1137"/>
      <c r="Y33" s="1137"/>
      <c r="Z33" s="1137"/>
      <c r="AA33" s="1137">
        <v>0</v>
      </c>
      <c r="AB33" s="1137"/>
      <c r="AC33" s="1137"/>
      <c r="AD33" s="1137"/>
      <c r="AE33" s="1138"/>
      <c r="AF33" s="1112">
        <v>0</v>
      </c>
      <c r="AG33" s="1113"/>
      <c r="AH33" s="1113"/>
      <c r="AI33" s="1113"/>
      <c r="AJ33" s="1114"/>
      <c r="AK33" s="1073">
        <v>67</v>
      </c>
      <c r="AL33" s="1064"/>
      <c r="AM33" s="1064"/>
      <c r="AN33" s="1064"/>
      <c r="AO33" s="1064"/>
      <c r="AP33" s="1064">
        <v>257</v>
      </c>
      <c r="AQ33" s="1064"/>
      <c r="AR33" s="1064"/>
      <c r="AS33" s="1064"/>
      <c r="AT33" s="1064"/>
      <c r="AU33" s="1064">
        <v>253</v>
      </c>
      <c r="AV33" s="1064"/>
      <c r="AW33" s="1064"/>
      <c r="AX33" s="1064"/>
      <c r="AY33" s="1064"/>
      <c r="AZ33" s="1135" t="s">
        <v>602</v>
      </c>
      <c r="BA33" s="1135"/>
      <c r="BB33" s="1135"/>
      <c r="BC33" s="1135"/>
      <c r="BD33" s="1135"/>
      <c r="BE33" s="1125" t="s">
        <v>416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396</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19</v>
      </c>
      <c r="AG63" s="1052"/>
      <c r="AH63" s="1052"/>
      <c r="AI63" s="1052"/>
      <c r="AJ63" s="1123"/>
      <c r="AK63" s="1124"/>
      <c r="AL63" s="1056"/>
      <c r="AM63" s="1056"/>
      <c r="AN63" s="1056"/>
      <c r="AO63" s="1056"/>
      <c r="AP63" s="1052">
        <v>565</v>
      </c>
      <c r="AQ63" s="1052"/>
      <c r="AR63" s="1052"/>
      <c r="AS63" s="1052"/>
      <c r="AT63" s="1052"/>
      <c r="AU63" s="1052">
        <v>450</v>
      </c>
      <c r="AV63" s="1052"/>
      <c r="AW63" s="1052"/>
      <c r="AX63" s="1052"/>
      <c r="AY63" s="1052"/>
      <c r="AZ63" s="1118"/>
      <c r="BA63" s="1118"/>
      <c r="BB63" s="1118"/>
      <c r="BC63" s="1118"/>
      <c r="BD63" s="1118"/>
      <c r="BE63" s="1053"/>
      <c r="BF63" s="1053"/>
      <c r="BG63" s="1053"/>
      <c r="BH63" s="1053"/>
      <c r="BI63" s="1054"/>
      <c r="BJ63" s="1119" t="s">
        <v>419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401</v>
      </c>
      <c r="R66" s="1095"/>
      <c r="S66" s="1095"/>
      <c r="T66" s="1095"/>
      <c r="U66" s="1096"/>
      <c r="V66" s="1094" t="s">
        <v>422</v>
      </c>
      <c r="W66" s="1095"/>
      <c r="X66" s="1095"/>
      <c r="Y66" s="1095"/>
      <c r="Z66" s="1096"/>
      <c r="AA66" s="1094" t="s">
        <v>423</v>
      </c>
      <c r="AB66" s="1095"/>
      <c r="AC66" s="1095"/>
      <c r="AD66" s="1095"/>
      <c r="AE66" s="1096"/>
      <c r="AF66" s="1100" t="s">
        <v>424</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592</v>
      </c>
      <c r="C68" s="1079"/>
      <c r="D68" s="1079"/>
      <c r="E68" s="1079"/>
      <c r="F68" s="1079"/>
      <c r="G68" s="1079"/>
      <c r="H68" s="1079"/>
      <c r="I68" s="1079"/>
      <c r="J68" s="1079"/>
      <c r="K68" s="1079"/>
      <c r="L68" s="1079"/>
      <c r="M68" s="1079"/>
      <c r="N68" s="1079"/>
      <c r="O68" s="1079"/>
      <c r="P68" s="1080"/>
      <c r="Q68" s="1081">
        <v>3</v>
      </c>
      <c r="R68" s="1075"/>
      <c r="S68" s="1075"/>
      <c r="T68" s="1075"/>
      <c r="U68" s="1075"/>
      <c r="V68" s="1075">
        <v>3</v>
      </c>
      <c r="W68" s="1075"/>
      <c r="X68" s="1075"/>
      <c r="Y68" s="1075"/>
      <c r="Z68" s="1075"/>
      <c r="AA68" s="1075">
        <v>0</v>
      </c>
      <c r="AB68" s="1075"/>
      <c r="AC68" s="1075"/>
      <c r="AD68" s="1075"/>
      <c r="AE68" s="1075"/>
      <c r="AF68" s="1075">
        <v>0</v>
      </c>
      <c r="AG68" s="1075"/>
      <c r="AH68" s="1075"/>
      <c r="AI68" s="1075"/>
      <c r="AJ68" s="1075"/>
      <c r="AK68" s="1075" t="s">
        <v>603</v>
      </c>
      <c r="AL68" s="1075"/>
      <c r="AM68" s="1075"/>
      <c r="AN68" s="1075"/>
      <c r="AO68" s="1075"/>
      <c r="AP68" s="1075" t="s">
        <v>603</v>
      </c>
      <c r="AQ68" s="1075"/>
      <c r="AR68" s="1075"/>
      <c r="AS68" s="1075"/>
      <c r="AT68" s="1075"/>
      <c r="AU68" s="1075" t="s">
        <v>603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v>4921</v>
      </c>
      <c r="R69" s="1064"/>
      <c r="S69" s="1064"/>
      <c r="T69" s="1064"/>
      <c r="U69" s="1064"/>
      <c r="V69" s="1064">
        <v>5763</v>
      </c>
      <c r="W69" s="1064"/>
      <c r="X69" s="1064"/>
      <c r="Y69" s="1064"/>
      <c r="Z69" s="1064"/>
      <c r="AA69" s="1064">
        <v>-842</v>
      </c>
      <c r="AB69" s="1064"/>
      <c r="AC69" s="1064"/>
      <c r="AD69" s="1064"/>
      <c r="AE69" s="1064"/>
      <c r="AF69" s="1064">
        <v>-341</v>
      </c>
      <c r="AG69" s="1064"/>
      <c r="AH69" s="1064"/>
      <c r="AI69" s="1064"/>
      <c r="AJ69" s="1064"/>
      <c r="AK69" s="1064">
        <v>686</v>
      </c>
      <c r="AL69" s="1064"/>
      <c r="AM69" s="1064"/>
      <c r="AN69" s="1064"/>
      <c r="AO69" s="1064"/>
      <c r="AP69" s="1064">
        <v>6677</v>
      </c>
      <c r="AQ69" s="1064"/>
      <c r="AR69" s="1064"/>
      <c r="AS69" s="1064"/>
      <c r="AT69" s="1064"/>
      <c r="AU69" s="1064">
        <v>200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594</v>
      </c>
      <c r="C70" s="1068"/>
      <c r="D70" s="1068"/>
      <c r="E70" s="1068"/>
      <c r="F70" s="1068"/>
      <c r="G70" s="1068"/>
      <c r="H70" s="1068"/>
      <c r="I70" s="1068"/>
      <c r="J70" s="1068"/>
      <c r="K70" s="1068"/>
      <c r="L70" s="1068"/>
      <c r="M70" s="1068"/>
      <c r="N70" s="1068"/>
      <c r="O70" s="1068"/>
      <c r="P70" s="1069"/>
      <c r="Q70" s="1070">
        <v>11972</v>
      </c>
      <c r="R70" s="1064"/>
      <c r="S70" s="1064"/>
      <c r="T70" s="1064"/>
      <c r="U70" s="1064"/>
      <c r="V70" s="1064">
        <v>11300</v>
      </c>
      <c r="W70" s="1064"/>
      <c r="X70" s="1064"/>
      <c r="Y70" s="1064"/>
      <c r="Z70" s="1064"/>
      <c r="AA70" s="1064">
        <v>671</v>
      </c>
      <c r="AB70" s="1064"/>
      <c r="AC70" s="1064"/>
      <c r="AD70" s="1064"/>
      <c r="AE70" s="1064"/>
      <c r="AF70" s="1064">
        <v>671</v>
      </c>
      <c r="AG70" s="1064"/>
      <c r="AH70" s="1064"/>
      <c r="AI70" s="1064"/>
      <c r="AJ70" s="1064"/>
      <c r="AK70" s="1064" t="s">
        <v>603</v>
      </c>
      <c r="AL70" s="1064"/>
      <c r="AM70" s="1064"/>
      <c r="AN70" s="1064"/>
      <c r="AO70" s="1064"/>
      <c r="AP70" s="1064" t="s">
        <v>603</v>
      </c>
      <c r="AQ70" s="1064"/>
      <c r="AR70" s="1064"/>
      <c r="AS70" s="1064"/>
      <c r="AT70" s="1064"/>
      <c r="AU70" s="1064" t="s">
        <v>603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595</v>
      </c>
      <c r="C71" s="1068"/>
      <c r="D71" s="1068"/>
      <c r="E71" s="1068"/>
      <c r="F71" s="1068"/>
      <c r="G71" s="1068"/>
      <c r="H71" s="1068"/>
      <c r="I71" s="1068"/>
      <c r="J71" s="1068"/>
      <c r="K71" s="1068"/>
      <c r="L71" s="1068"/>
      <c r="M71" s="1068"/>
      <c r="N71" s="1068"/>
      <c r="O71" s="1068"/>
      <c r="P71" s="1069"/>
      <c r="Q71" s="1070">
        <v>954</v>
      </c>
      <c r="R71" s="1064"/>
      <c r="S71" s="1064"/>
      <c r="T71" s="1064"/>
      <c r="U71" s="1064"/>
      <c r="V71" s="1064">
        <v>953</v>
      </c>
      <c r="W71" s="1064"/>
      <c r="X71" s="1064"/>
      <c r="Y71" s="1064"/>
      <c r="Z71" s="1064"/>
      <c r="AA71" s="1064">
        <v>2</v>
      </c>
      <c r="AB71" s="1064"/>
      <c r="AC71" s="1064"/>
      <c r="AD71" s="1064"/>
      <c r="AE71" s="1064"/>
      <c r="AF71" s="1064">
        <v>2</v>
      </c>
      <c r="AG71" s="1064"/>
      <c r="AH71" s="1064"/>
      <c r="AI71" s="1064"/>
      <c r="AJ71" s="1064"/>
      <c r="AK71" s="1064">
        <v>4</v>
      </c>
      <c r="AL71" s="1064"/>
      <c r="AM71" s="1064"/>
      <c r="AN71" s="1064"/>
      <c r="AO71" s="1064"/>
      <c r="AP71" s="1064" t="s">
        <v>603</v>
      </c>
      <c r="AQ71" s="1064"/>
      <c r="AR71" s="1064"/>
      <c r="AS71" s="1064"/>
      <c r="AT71" s="1064"/>
      <c r="AU71" s="1064" t="s">
        <v>603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596</v>
      </c>
      <c r="C72" s="1068"/>
      <c r="D72" s="1068"/>
      <c r="E72" s="1068"/>
      <c r="F72" s="1068"/>
      <c r="G72" s="1068"/>
      <c r="H72" s="1068"/>
      <c r="I72" s="1068"/>
      <c r="J72" s="1068"/>
      <c r="K72" s="1068"/>
      <c r="L72" s="1068"/>
      <c r="M72" s="1068"/>
      <c r="N72" s="1068"/>
      <c r="O72" s="1068"/>
      <c r="P72" s="1069"/>
      <c r="Q72" s="1070">
        <v>5706</v>
      </c>
      <c r="R72" s="1064"/>
      <c r="S72" s="1064"/>
      <c r="T72" s="1064"/>
      <c r="U72" s="1064"/>
      <c r="V72" s="1064">
        <v>5564</v>
      </c>
      <c r="W72" s="1064"/>
      <c r="X72" s="1064"/>
      <c r="Y72" s="1064"/>
      <c r="Z72" s="1064"/>
      <c r="AA72" s="1064">
        <v>142</v>
      </c>
      <c r="AB72" s="1064"/>
      <c r="AC72" s="1064"/>
      <c r="AD72" s="1064"/>
      <c r="AE72" s="1064"/>
      <c r="AF72" s="1064">
        <v>133</v>
      </c>
      <c r="AG72" s="1064"/>
      <c r="AH72" s="1064"/>
      <c r="AI72" s="1064"/>
      <c r="AJ72" s="1064"/>
      <c r="AK72" s="1064">
        <v>42</v>
      </c>
      <c r="AL72" s="1064"/>
      <c r="AM72" s="1064"/>
      <c r="AN72" s="1064"/>
      <c r="AO72" s="1064"/>
      <c r="AP72" s="1064">
        <v>4930</v>
      </c>
      <c r="AQ72" s="1064"/>
      <c r="AR72" s="1064"/>
      <c r="AS72" s="1064"/>
      <c r="AT72" s="1064"/>
      <c r="AU72" s="1064">
        <v>93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597</v>
      </c>
      <c r="C73" s="1068"/>
      <c r="D73" s="1068"/>
      <c r="E73" s="1068"/>
      <c r="F73" s="1068"/>
      <c r="G73" s="1068"/>
      <c r="H73" s="1068"/>
      <c r="I73" s="1068"/>
      <c r="J73" s="1068"/>
      <c r="K73" s="1068"/>
      <c r="L73" s="1068"/>
      <c r="M73" s="1068"/>
      <c r="N73" s="1068"/>
      <c r="O73" s="1068"/>
      <c r="P73" s="1069"/>
      <c r="Q73" s="1070">
        <v>140</v>
      </c>
      <c r="R73" s="1064"/>
      <c r="S73" s="1064"/>
      <c r="T73" s="1064"/>
      <c r="U73" s="1064"/>
      <c r="V73" s="1064">
        <v>137</v>
      </c>
      <c r="W73" s="1064"/>
      <c r="X73" s="1064"/>
      <c r="Y73" s="1064"/>
      <c r="Z73" s="1064"/>
      <c r="AA73" s="1064">
        <v>3</v>
      </c>
      <c r="AB73" s="1064"/>
      <c r="AC73" s="1064"/>
      <c r="AD73" s="1064"/>
      <c r="AE73" s="1064"/>
      <c r="AF73" s="1064">
        <v>3</v>
      </c>
      <c r="AG73" s="1064"/>
      <c r="AH73" s="1064"/>
      <c r="AI73" s="1064"/>
      <c r="AJ73" s="1064"/>
      <c r="AK73" s="1064" t="s">
        <v>603</v>
      </c>
      <c r="AL73" s="1064"/>
      <c r="AM73" s="1064"/>
      <c r="AN73" s="1064"/>
      <c r="AO73" s="1064"/>
      <c r="AP73" s="1064" t="s">
        <v>603</v>
      </c>
      <c r="AQ73" s="1064"/>
      <c r="AR73" s="1064"/>
      <c r="AS73" s="1064"/>
      <c r="AT73" s="1064"/>
      <c r="AU73" s="1064" t="s">
        <v>603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598</v>
      </c>
      <c r="C74" s="1068"/>
      <c r="D74" s="1068"/>
      <c r="E74" s="1068"/>
      <c r="F74" s="1068"/>
      <c r="G74" s="1068"/>
      <c r="H74" s="1068"/>
      <c r="I74" s="1068"/>
      <c r="J74" s="1068"/>
      <c r="K74" s="1068"/>
      <c r="L74" s="1068"/>
      <c r="M74" s="1068"/>
      <c r="N74" s="1068"/>
      <c r="O74" s="1068"/>
      <c r="P74" s="1069"/>
      <c r="Q74" s="1070">
        <v>269094</v>
      </c>
      <c r="R74" s="1064"/>
      <c r="S74" s="1064"/>
      <c r="T74" s="1064"/>
      <c r="U74" s="1064"/>
      <c r="V74" s="1064">
        <v>261949</v>
      </c>
      <c r="W74" s="1064"/>
      <c r="X74" s="1064"/>
      <c r="Y74" s="1064"/>
      <c r="Z74" s="1064"/>
      <c r="AA74" s="1064">
        <v>7145</v>
      </c>
      <c r="AB74" s="1064"/>
      <c r="AC74" s="1064"/>
      <c r="AD74" s="1064"/>
      <c r="AE74" s="1064"/>
      <c r="AF74" s="1064">
        <v>7145</v>
      </c>
      <c r="AG74" s="1064"/>
      <c r="AH74" s="1064"/>
      <c r="AI74" s="1064"/>
      <c r="AJ74" s="1064"/>
      <c r="AK74" s="1064">
        <v>9718</v>
      </c>
      <c r="AL74" s="1064"/>
      <c r="AM74" s="1064"/>
      <c r="AN74" s="1064"/>
      <c r="AO74" s="1064"/>
      <c r="AP74" s="1064" t="s">
        <v>603</v>
      </c>
      <c r="AQ74" s="1064"/>
      <c r="AR74" s="1064"/>
      <c r="AS74" s="1064"/>
      <c r="AT74" s="1064"/>
      <c r="AU74" s="1064" t="s">
        <v>603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396</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7613</v>
      </c>
      <c r="AG88" s="1052"/>
      <c r="AH88" s="1052"/>
      <c r="AI88" s="1052"/>
      <c r="AJ88" s="1052"/>
      <c r="AK88" s="1056"/>
      <c r="AL88" s="1056"/>
      <c r="AM88" s="1056"/>
      <c r="AN88" s="1056"/>
      <c r="AO88" s="1056"/>
      <c r="AP88" s="1052">
        <v>11607</v>
      </c>
      <c r="AQ88" s="1052"/>
      <c r="AR88" s="1052"/>
      <c r="AS88" s="1052"/>
      <c r="AT88" s="1052"/>
      <c r="AU88" s="1052">
        <v>293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50</v>
      </c>
      <c r="CS102" s="1044"/>
      <c r="CT102" s="1044"/>
      <c r="CU102" s="1044"/>
      <c r="CV102" s="1045"/>
      <c r="CW102" s="1043" t="s">
        <v>603</v>
      </c>
      <c r="CX102" s="1044"/>
      <c r="CY102" s="1044"/>
      <c r="CZ102" s="1044"/>
      <c r="DA102" s="1045"/>
      <c r="DB102" s="1043" t="s">
        <v>603</v>
      </c>
      <c r="DC102" s="1044"/>
      <c r="DD102" s="1044"/>
      <c r="DE102" s="1044"/>
      <c r="DF102" s="1045"/>
      <c r="DG102" s="1043" t="s">
        <v>603</v>
      </c>
      <c r="DH102" s="1044"/>
      <c r="DI102" s="1044"/>
      <c r="DJ102" s="1044"/>
      <c r="DK102" s="1045"/>
      <c r="DL102" s="1043" t="s">
        <v>603</v>
      </c>
      <c r="DM102" s="1044"/>
      <c r="DN102" s="1044"/>
      <c r="DO102" s="1044"/>
      <c r="DP102" s="1045"/>
      <c r="DQ102" s="1043" t="s">
        <v>603</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311</v>
      </c>
      <c r="AG109" s="987"/>
      <c r="AH109" s="987"/>
      <c r="AI109" s="987"/>
      <c r="AJ109" s="988"/>
      <c r="AK109" s="989" t="s">
        <v>310</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311</v>
      </c>
      <c r="BW109" s="987"/>
      <c r="BX109" s="987"/>
      <c r="BY109" s="987"/>
      <c r="BZ109" s="988"/>
      <c r="CA109" s="989" t="s">
        <v>310</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311</v>
      </c>
      <c r="DM109" s="987"/>
      <c r="DN109" s="987"/>
      <c r="DO109" s="987"/>
      <c r="DP109" s="988"/>
      <c r="DQ109" s="989" t="s">
        <v>310</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198826</v>
      </c>
      <c r="AB110" s="980"/>
      <c r="AC110" s="980"/>
      <c r="AD110" s="980"/>
      <c r="AE110" s="981"/>
      <c r="AF110" s="982">
        <v>209636</v>
      </c>
      <c r="AG110" s="980"/>
      <c r="AH110" s="980"/>
      <c r="AI110" s="980"/>
      <c r="AJ110" s="981"/>
      <c r="AK110" s="982">
        <v>221918</v>
      </c>
      <c r="AL110" s="980"/>
      <c r="AM110" s="980"/>
      <c r="AN110" s="980"/>
      <c r="AO110" s="981"/>
      <c r="AP110" s="983">
        <v>17.8</v>
      </c>
      <c r="AQ110" s="984"/>
      <c r="AR110" s="984"/>
      <c r="AS110" s="984"/>
      <c r="AT110" s="985"/>
      <c r="AU110" s="1019" t="s">
        <v>72</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1896754</v>
      </c>
      <c r="BR110" s="927"/>
      <c r="BS110" s="927"/>
      <c r="BT110" s="927"/>
      <c r="BU110" s="927"/>
      <c r="BV110" s="927">
        <v>2072533</v>
      </c>
      <c r="BW110" s="927"/>
      <c r="BX110" s="927"/>
      <c r="BY110" s="927"/>
      <c r="BZ110" s="927"/>
      <c r="CA110" s="927">
        <v>2059421</v>
      </c>
      <c r="CB110" s="927"/>
      <c r="CC110" s="927"/>
      <c r="CD110" s="927"/>
      <c r="CE110" s="927"/>
      <c r="CF110" s="951">
        <v>165</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148</v>
      </c>
      <c r="DH110" s="927"/>
      <c r="DI110" s="927"/>
      <c r="DJ110" s="927"/>
      <c r="DK110" s="927"/>
      <c r="DL110" s="927" t="s">
        <v>148</v>
      </c>
      <c r="DM110" s="927"/>
      <c r="DN110" s="927"/>
      <c r="DO110" s="927"/>
      <c r="DP110" s="927"/>
      <c r="DQ110" s="927" t="s">
        <v>444</v>
      </c>
      <c r="DR110" s="927"/>
      <c r="DS110" s="927"/>
      <c r="DT110" s="927"/>
      <c r="DU110" s="927"/>
      <c r="DV110" s="928" t="s">
        <v>148</v>
      </c>
      <c r="DW110" s="928"/>
      <c r="DX110" s="928"/>
      <c r="DY110" s="928"/>
      <c r="DZ110" s="929"/>
    </row>
    <row r="111" spans="1:131" s="247" customFormat="1" ht="26.25" customHeight="1" x14ac:dyDescent="0.15">
      <c r="A111" s="856" t="s">
        <v>445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446</v>
      </c>
      <c r="AB111" s="1008"/>
      <c r="AC111" s="1008"/>
      <c r="AD111" s="1008"/>
      <c r="AE111" s="1009"/>
      <c r="AF111" s="1010" t="s">
        <v>447</v>
      </c>
      <c r="AG111" s="1008"/>
      <c r="AH111" s="1008"/>
      <c r="AI111" s="1008"/>
      <c r="AJ111" s="1009"/>
      <c r="AK111" s="1010" t="s">
        <v>148</v>
      </c>
      <c r="AL111" s="1008"/>
      <c r="AM111" s="1008"/>
      <c r="AN111" s="1008"/>
      <c r="AO111" s="1009"/>
      <c r="AP111" s="1011" t="s">
        <v>448</v>
      </c>
      <c r="AQ111" s="1012"/>
      <c r="AR111" s="1012"/>
      <c r="AS111" s="1012"/>
      <c r="AT111" s="1013"/>
      <c r="AU111" s="1021"/>
      <c r="AV111" s="1022"/>
      <c r="AW111" s="1022"/>
      <c r="AX111" s="1022"/>
      <c r="AY111" s="1022"/>
      <c r="AZ111" s="897" t="s">
        <v>449</v>
      </c>
      <c r="BA111" s="832"/>
      <c r="BB111" s="832"/>
      <c r="BC111" s="832"/>
      <c r="BD111" s="832"/>
      <c r="BE111" s="832"/>
      <c r="BF111" s="832"/>
      <c r="BG111" s="832"/>
      <c r="BH111" s="832"/>
      <c r="BI111" s="832"/>
      <c r="BJ111" s="832"/>
      <c r="BK111" s="832"/>
      <c r="BL111" s="832"/>
      <c r="BM111" s="832"/>
      <c r="BN111" s="832"/>
      <c r="BO111" s="832"/>
      <c r="BP111" s="833"/>
      <c r="BQ111" s="898" t="s">
        <v>148</v>
      </c>
      <c r="BR111" s="899"/>
      <c r="BS111" s="899"/>
      <c r="BT111" s="899"/>
      <c r="BU111" s="899"/>
      <c r="BV111" s="899" t="s">
        <v>450</v>
      </c>
      <c r="BW111" s="899"/>
      <c r="BX111" s="899"/>
      <c r="BY111" s="899"/>
      <c r="BZ111" s="899"/>
      <c r="CA111" s="899" t="s">
        <v>448</v>
      </c>
      <c r="CB111" s="899"/>
      <c r="CC111" s="899"/>
      <c r="CD111" s="899"/>
      <c r="CE111" s="899"/>
      <c r="CF111" s="960" t="s">
        <v>148</v>
      </c>
      <c r="CG111" s="961"/>
      <c r="CH111" s="961"/>
      <c r="CI111" s="961"/>
      <c r="CJ111" s="961"/>
      <c r="CK111" s="1016"/>
      <c r="CL111" s="903"/>
      <c r="CM111" s="906" t="s">
        <v>451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148</v>
      </c>
      <c r="DM111" s="899"/>
      <c r="DN111" s="899"/>
      <c r="DO111" s="899"/>
      <c r="DP111" s="899"/>
      <c r="DQ111" s="899" t="s">
        <v>148</v>
      </c>
      <c r="DR111" s="899"/>
      <c r="DS111" s="899"/>
      <c r="DT111" s="899"/>
      <c r="DU111" s="899"/>
      <c r="DV111" s="876" t="s">
        <v>452</v>
      </c>
      <c r="DW111" s="876"/>
      <c r="DX111" s="876"/>
      <c r="DY111" s="876"/>
      <c r="DZ111" s="877"/>
    </row>
    <row r="112" spans="1:131" s="247" customFormat="1" ht="26.25" customHeight="1" x14ac:dyDescent="0.15">
      <c r="A112" s="1001" t="s">
        <v>453</v>
      </c>
      <c r="B112" s="1002"/>
      <c r="C112" s="832" t="s">
        <v>454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148</v>
      </c>
      <c r="AB112" s="862"/>
      <c r="AC112" s="862"/>
      <c r="AD112" s="862"/>
      <c r="AE112" s="863"/>
      <c r="AF112" s="864" t="s">
        <v>450</v>
      </c>
      <c r="AG112" s="862"/>
      <c r="AH112" s="862"/>
      <c r="AI112" s="862"/>
      <c r="AJ112" s="863"/>
      <c r="AK112" s="864" t="s">
        <v>447</v>
      </c>
      <c r="AL112" s="862"/>
      <c r="AM112" s="862"/>
      <c r="AN112" s="862"/>
      <c r="AO112" s="863"/>
      <c r="AP112" s="909" t="s">
        <v>447</v>
      </c>
      <c r="AQ112" s="910"/>
      <c r="AR112" s="910"/>
      <c r="AS112" s="910"/>
      <c r="AT112" s="911"/>
      <c r="AU112" s="1021"/>
      <c r="AV112" s="1022"/>
      <c r="AW112" s="1022"/>
      <c r="AX112" s="1022"/>
      <c r="AY112" s="1022"/>
      <c r="AZ112" s="897" t="s">
        <v>455</v>
      </c>
      <c r="BA112" s="832"/>
      <c r="BB112" s="832"/>
      <c r="BC112" s="832"/>
      <c r="BD112" s="832"/>
      <c r="BE112" s="832"/>
      <c r="BF112" s="832"/>
      <c r="BG112" s="832"/>
      <c r="BH112" s="832"/>
      <c r="BI112" s="832"/>
      <c r="BJ112" s="832"/>
      <c r="BK112" s="832"/>
      <c r="BL112" s="832"/>
      <c r="BM112" s="832"/>
      <c r="BN112" s="832"/>
      <c r="BO112" s="832"/>
      <c r="BP112" s="833"/>
      <c r="BQ112" s="898">
        <v>438327</v>
      </c>
      <c r="BR112" s="899"/>
      <c r="BS112" s="899"/>
      <c r="BT112" s="899"/>
      <c r="BU112" s="899"/>
      <c r="BV112" s="899">
        <v>417667</v>
      </c>
      <c r="BW112" s="899"/>
      <c r="BX112" s="899"/>
      <c r="BY112" s="899"/>
      <c r="BZ112" s="899"/>
      <c r="CA112" s="899">
        <v>450103</v>
      </c>
      <c r="CB112" s="899"/>
      <c r="CC112" s="899"/>
      <c r="CD112" s="899"/>
      <c r="CE112" s="899"/>
      <c r="CF112" s="960">
        <v>36.1</v>
      </c>
      <c r="CG112" s="961"/>
      <c r="CH112" s="961"/>
      <c r="CI112" s="961"/>
      <c r="CJ112" s="961"/>
      <c r="CK112" s="1016"/>
      <c r="CL112" s="903"/>
      <c r="CM112" s="906" t="s">
        <v>456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452</v>
      </c>
      <c r="DH112" s="899"/>
      <c r="DI112" s="899"/>
      <c r="DJ112" s="899"/>
      <c r="DK112" s="899"/>
      <c r="DL112" s="899" t="s">
        <v>148</v>
      </c>
      <c r="DM112" s="899"/>
      <c r="DN112" s="899"/>
      <c r="DO112" s="899"/>
      <c r="DP112" s="899"/>
      <c r="DQ112" s="899" t="s">
        <v>148</v>
      </c>
      <c r="DR112" s="899"/>
      <c r="DS112" s="899"/>
      <c r="DT112" s="899"/>
      <c r="DU112" s="899"/>
      <c r="DV112" s="876" t="s">
        <v>148</v>
      </c>
      <c r="DW112" s="876"/>
      <c r="DX112" s="876"/>
      <c r="DY112" s="876"/>
      <c r="DZ112" s="877"/>
    </row>
    <row r="113" spans="1:130" s="247" customFormat="1" ht="26.25" customHeight="1" x14ac:dyDescent="0.15">
      <c r="A113" s="1003"/>
      <c r="B113" s="1004"/>
      <c r="C113" s="832" t="s">
        <v>457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74402</v>
      </c>
      <c r="AB113" s="1008"/>
      <c r="AC113" s="1008"/>
      <c r="AD113" s="1008"/>
      <c r="AE113" s="1009"/>
      <c r="AF113" s="1010">
        <v>71879</v>
      </c>
      <c r="AG113" s="1008"/>
      <c r="AH113" s="1008"/>
      <c r="AI113" s="1008"/>
      <c r="AJ113" s="1009"/>
      <c r="AK113" s="1010">
        <v>58640</v>
      </c>
      <c r="AL113" s="1008"/>
      <c r="AM113" s="1008"/>
      <c r="AN113" s="1008"/>
      <c r="AO113" s="1009"/>
      <c r="AP113" s="1011">
        <v>4.7</v>
      </c>
      <c r="AQ113" s="1012"/>
      <c r="AR113" s="1012"/>
      <c r="AS113" s="1012"/>
      <c r="AT113" s="1013"/>
      <c r="AU113" s="1021"/>
      <c r="AV113" s="1022"/>
      <c r="AW113" s="1022"/>
      <c r="AX113" s="1022"/>
      <c r="AY113" s="1022"/>
      <c r="AZ113" s="897" t="s">
        <v>458</v>
      </c>
      <c r="BA113" s="832"/>
      <c r="BB113" s="832"/>
      <c r="BC113" s="832"/>
      <c r="BD113" s="832"/>
      <c r="BE113" s="832"/>
      <c r="BF113" s="832"/>
      <c r="BG113" s="832"/>
      <c r="BH113" s="832"/>
      <c r="BI113" s="832"/>
      <c r="BJ113" s="832"/>
      <c r="BK113" s="832"/>
      <c r="BL113" s="832"/>
      <c r="BM113" s="832"/>
      <c r="BN113" s="832"/>
      <c r="BO113" s="832"/>
      <c r="BP113" s="833"/>
      <c r="BQ113" s="898">
        <v>343590</v>
      </c>
      <c r="BR113" s="899"/>
      <c r="BS113" s="899"/>
      <c r="BT113" s="899"/>
      <c r="BU113" s="899"/>
      <c r="BV113" s="899">
        <v>323678</v>
      </c>
      <c r="BW113" s="899"/>
      <c r="BX113" s="899"/>
      <c r="BY113" s="899"/>
      <c r="BZ113" s="899"/>
      <c r="CA113" s="899">
        <v>293551</v>
      </c>
      <c r="CB113" s="899"/>
      <c r="CC113" s="899"/>
      <c r="CD113" s="899"/>
      <c r="CE113" s="899"/>
      <c r="CF113" s="960">
        <v>23.5</v>
      </c>
      <c r="CG113" s="961"/>
      <c r="CH113" s="961"/>
      <c r="CI113" s="961"/>
      <c r="CJ113" s="961"/>
      <c r="CK113" s="1016"/>
      <c r="CL113" s="903"/>
      <c r="CM113" s="906" t="s">
        <v>459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148</v>
      </c>
      <c r="DH113" s="862"/>
      <c r="DI113" s="862"/>
      <c r="DJ113" s="862"/>
      <c r="DK113" s="863"/>
      <c r="DL113" s="864" t="s">
        <v>148</v>
      </c>
      <c r="DM113" s="862"/>
      <c r="DN113" s="862"/>
      <c r="DO113" s="862"/>
      <c r="DP113" s="863"/>
      <c r="DQ113" s="864" t="s">
        <v>444</v>
      </c>
      <c r="DR113" s="862"/>
      <c r="DS113" s="862"/>
      <c r="DT113" s="862"/>
      <c r="DU113" s="863"/>
      <c r="DV113" s="909" t="s">
        <v>148</v>
      </c>
      <c r="DW113" s="910"/>
      <c r="DX113" s="910"/>
      <c r="DY113" s="910"/>
      <c r="DZ113" s="911"/>
    </row>
    <row r="114" spans="1:130" s="247" customFormat="1" ht="26.25" customHeight="1" x14ac:dyDescent="0.15">
      <c r="A114" s="1003"/>
      <c r="B114" s="1004"/>
      <c r="C114" s="832" t="s">
        <v>460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33486</v>
      </c>
      <c r="AB114" s="862"/>
      <c r="AC114" s="862"/>
      <c r="AD114" s="862"/>
      <c r="AE114" s="863"/>
      <c r="AF114" s="864">
        <v>31652</v>
      </c>
      <c r="AG114" s="862"/>
      <c r="AH114" s="862"/>
      <c r="AI114" s="862"/>
      <c r="AJ114" s="863"/>
      <c r="AK114" s="864">
        <v>23317</v>
      </c>
      <c r="AL114" s="862"/>
      <c r="AM114" s="862"/>
      <c r="AN114" s="862"/>
      <c r="AO114" s="863"/>
      <c r="AP114" s="909">
        <v>1.9</v>
      </c>
      <c r="AQ114" s="910"/>
      <c r="AR114" s="910"/>
      <c r="AS114" s="910"/>
      <c r="AT114" s="911"/>
      <c r="AU114" s="1021"/>
      <c r="AV114" s="1022"/>
      <c r="AW114" s="1022"/>
      <c r="AX114" s="1022"/>
      <c r="AY114" s="1022"/>
      <c r="AZ114" s="897" t="s">
        <v>461</v>
      </c>
      <c r="BA114" s="832"/>
      <c r="BB114" s="832"/>
      <c r="BC114" s="832"/>
      <c r="BD114" s="832"/>
      <c r="BE114" s="832"/>
      <c r="BF114" s="832"/>
      <c r="BG114" s="832"/>
      <c r="BH114" s="832"/>
      <c r="BI114" s="832"/>
      <c r="BJ114" s="832"/>
      <c r="BK114" s="832"/>
      <c r="BL114" s="832"/>
      <c r="BM114" s="832"/>
      <c r="BN114" s="832"/>
      <c r="BO114" s="832"/>
      <c r="BP114" s="833"/>
      <c r="BQ114" s="898">
        <v>446725</v>
      </c>
      <c r="BR114" s="899"/>
      <c r="BS114" s="899"/>
      <c r="BT114" s="899"/>
      <c r="BU114" s="899"/>
      <c r="BV114" s="899">
        <v>393471</v>
      </c>
      <c r="BW114" s="899"/>
      <c r="BX114" s="899"/>
      <c r="BY114" s="899"/>
      <c r="BZ114" s="899"/>
      <c r="CA114" s="899">
        <v>341510</v>
      </c>
      <c r="CB114" s="899"/>
      <c r="CC114" s="899"/>
      <c r="CD114" s="899"/>
      <c r="CE114" s="899"/>
      <c r="CF114" s="960">
        <v>27.4</v>
      </c>
      <c r="CG114" s="961"/>
      <c r="CH114" s="961"/>
      <c r="CI114" s="961"/>
      <c r="CJ114" s="961"/>
      <c r="CK114" s="1016"/>
      <c r="CL114" s="903"/>
      <c r="CM114" s="906" t="s">
        <v>462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446</v>
      </c>
      <c r="DH114" s="862"/>
      <c r="DI114" s="862"/>
      <c r="DJ114" s="862"/>
      <c r="DK114" s="863"/>
      <c r="DL114" s="864" t="s">
        <v>148</v>
      </c>
      <c r="DM114" s="862"/>
      <c r="DN114" s="862"/>
      <c r="DO114" s="862"/>
      <c r="DP114" s="863"/>
      <c r="DQ114" s="864" t="s">
        <v>148</v>
      </c>
      <c r="DR114" s="862"/>
      <c r="DS114" s="862"/>
      <c r="DT114" s="862"/>
      <c r="DU114" s="863"/>
      <c r="DV114" s="909" t="s">
        <v>148</v>
      </c>
      <c r="DW114" s="910"/>
      <c r="DX114" s="910"/>
      <c r="DY114" s="910"/>
      <c r="DZ114" s="911"/>
    </row>
    <row r="115" spans="1:130" s="247" customFormat="1" ht="26.25" customHeight="1" x14ac:dyDescent="0.15">
      <c r="A115" s="1003"/>
      <c r="B115" s="1004"/>
      <c r="C115" s="832" t="s">
        <v>463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71</v>
      </c>
      <c r="AB115" s="1008"/>
      <c r="AC115" s="1008"/>
      <c r="AD115" s="1008"/>
      <c r="AE115" s="1009"/>
      <c r="AF115" s="1010">
        <v>39</v>
      </c>
      <c r="AG115" s="1008"/>
      <c r="AH115" s="1008"/>
      <c r="AI115" s="1008"/>
      <c r="AJ115" s="1009"/>
      <c r="AK115" s="1010">
        <v>24</v>
      </c>
      <c r="AL115" s="1008"/>
      <c r="AM115" s="1008"/>
      <c r="AN115" s="1008"/>
      <c r="AO115" s="1009"/>
      <c r="AP115" s="1011">
        <v>0</v>
      </c>
      <c r="AQ115" s="1012"/>
      <c r="AR115" s="1012"/>
      <c r="AS115" s="1012"/>
      <c r="AT115" s="1013"/>
      <c r="AU115" s="1021"/>
      <c r="AV115" s="1022"/>
      <c r="AW115" s="1022"/>
      <c r="AX115" s="1022"/>
      <c r="AY115" s="1022"/>
      <c r="AZ115" s="897" t="s">
        <v>464</v>
      </c>
      <c r="BA115" s="832"/>
      <c r="BB115" s="832"/>
      <c r="BC115" s="832"/>
      <c r="BD115" s="832"/>
      <c r="BE115" s="832"/>
      <c r="BF115" s="832"/>
      <c r="BG115" s="832"/>
      <c r="BH115" s="832"/>
      <c r="BI115" s="832"/>
      <c r="BJ115" s="832"/>
      <c r="BK115" s="832"/>
      <c r="BL115" s="832"/>
      <c r="BM115" s="832"/>
      <c r="BN115" s="832"/>
      <c r="BO115" s="832"/>
      <c r="BP115" s="833"/>
      <c r="BQ115" s="898" t="s">
        <v>465</v>
      </c>
      <c r="BR115" s="899"/>
      <c r="BS115" s="899"/>
      <c r="BT115" s="899"/>
      <c r="BU115" s="899"/>
      <c r="BV115" s="899" t="s">
        <v>444</v>
      </c>
      <c r="BW115" s="899"/>
      <c r="BX115" s="899"/>
      <c r="BY115" s="899"/>
      <c r="BZ115" s="899"/>
      <c r="CA115" s="899" t="s">
        <v>148</v>
      </c>
      <c r="CB115" s="899"/>
      <c r="CC115" s="899"/>
      <c r="CD115" s="899"/>
      <c r="CE115" s="899"/>
      <c r="CF115" s="960" t="s">
        <v>148</v>
      </c>
      <c r="CG115" s="961"/>
      <c r="CH115" s="961"/>
      <c r="CI115" s="961"/>
      <c r="CJ115" s="961"/>
      <c r="CK115" s="1016"/>
      <c r="CL115" s="903"/>
      <c r="CM115" s="897" t="s">
        <v>466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148</v>
      </c>
      <c r="DH115" s="862"/>
      <c r="DI115" s="862"/>
      <c r="DJ115" s="862"/>
      <c r="DK115" s="863"/>
      <c r="DL115" s="864" t="s">
        <v>444</v>
      </c>
      <c r="DM115" s="862"/>
      <c r="DN115" s="862"/>
      <c r="DO115" s="862"/>
      <c r="DP115" s="863"/>
      <c r="DQ115" s="864" t="s">
        <v>444</v>
      </c>
      <c r="DR115" s="862"/>
      <c r="DS115" s="862"/>
      <c r="DT115" s="862"/>
      <c r="DU115" s="863"/>
      <c r="DV115" s="909" t="s">
        <v>444</v>
      </c>
      <c r="DW115" s="910"/>
      <c r="DX115" s="910"/>
      <c r="DY115" s="910"/>
      <c r="DZ115" s="911"/>
    </row>
    <row r="116" spans="1:130" s="247" customFormat="1" ht="26.25" customHeight="1" x14ac:dyDescent="0.15">
      <c r="A116" s="1005"/>
      <c r="B116" s="1006"/>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148</v>
      </c>
      <c r="AB116" s="862"/>
      <c r="AC116" s="862"/>
      <c r="AD116" s="862"/>
      <c r="AE116" s="863"/>
      <c r="AF116" s="864" t="s">
        <v>446</v>
      </c>
      <c r="AG116" s="862"/>
      <c r="AH116" s="862"/>
      <c r="AI116" s="862"/>
      <c r="AJ116" s="863"/>
      <c r="AK116" s="864" t="s">
        <v>447</v>
      </c>
      <c r="AL116" s="862"/>
      <c r="AM116" s="862"/>
      <c r="AN116" s="862"/>
      <c r="AO116" s="863"/>
      <c r="AP116" s="909" t="s">
        <v>148</v>
      </c>
      <c r="AQ116" s="910"/>
      <c r="AR116" s="910"/>
      <c r="AS116" s="910"/>
      <c r="AT116" s="911"/>
      <c r="AU116" s="1021"/>
      <c r="AV116" s="1022"/>
      <c r="AW116" s="1022"/>
      <c r="AX116" s="1022"/>
      <c r="AY116" s="1022"/>
      <c r="AZ116" s="948" t="s">
        <v>468</v>
      </c>
      <c r="BA116" s="949"/>
      <c r="BB116" s="949"/>
      <c r="BC116" s="949"/>
      <c r="BD116" s="949"/>
      <c r="BE116" s="949"/>
      <c r="BF116" s="949"/>
      <c r="BG116" s="949"/>
      <c r="BH116" s="949"/>
      <c r="BI116" s="949"/>
      <c r="BJ116" s="949"/>
      <c r="BK116" s="949"/>
      <c r="BL116" s="949"/>
      <c r="BM116" s="949"/>
      <c r="BN116" s="949"/>
      <c r="BO116" s="949"/>
      <c r="BP116" s="950"/>
      <c r="BQ116" s="898" t="s">
        <v>148</v>
      </c>
      <c r="BR116" s="899"/>
      <c r="BS116" s="899"/>
      <c r="BT116" s="899"/>
      <c r="BU116" s="899"/>
      <c r="BV116" s="899" t="s">
        <v>148</v>
      </c>
      <c r="BW116" s="899"/>
      <c r="BX116" s="899"/>
      <c r="BY116" s="899"/>
      <c r="BZ116" s="899"/>
      <c r="CA116" s="899" t="s">
        <v>148</v>
      </c>
      <c r="CB116" s="899"/>
      <c r="CC116" s="899"/>
      <c r="CD116" s="899"/>
      <c r="CE116" s="899"/>
      <c r="CF116" s="960" t="s">
        <v>148</v>
      </c>
      <c r="CG116" s="961"/>
      <c r="CH116" s="961"/>
      <c r="CI116" s="961"/>
      <c r="CJ116" s="961"/>
      <c r="CK116" s="1016"/>
      <c r="CL116" s="903"/>
      <c r="CM116" s="906" t="s">
        <v>469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148</v>
      </c>
      <c r="DH116" s="862"/>
      <c r="DI116" s="862"/>
      <c r="DJ116" s="862"/>
      <c r="DK116" s="863"/>
      <c r="DL116" s="864" t="s">
        <v>447</v>
      </c>
      <c r="DM116" s="862"/>
      <c r="DN116" s="862"/>
      <c r="DO116" s="862"/>
      <c r="DP116" s="863"/>
      <c r="DQ116" s="864" t="s">
        <v>444</v>
      </c>
      <c r="DR116" s="862"/>
      <c r="DS116" s="862"/>
      <c r="DT116" s="862"/>
      <c r="DU116" s="863"/>
      <c r="DV116" s="909" t="s">
        <v>148</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470</v>
      </c>
      <c r="Z117" s="988"/>
      <c r="AA117" s="993">
        <v>306785</v>
      </c>
      <c r="AB117" s="994"/>
      <c r="AC117" s="994"/>
      <c r="AD117" s="994"/>
      <c r="AE117" s="995"/>
      <c r="AF117" s="996">
        <v>313206</v>
      </c>
      <c r="AG117" s="994"/>
      <c r="AH117" s="994"/>
      <c r="AI117" s="994"/>
      <c r="AJ117" s="995"/>
      <c r="AK117" s="996">
        <v>303899</v>
      </c>
      <c r="AL117" s="994"/>
      <c r="AM117" s="994"/>
      <c r="AN117" s="994"/>
      <c r="AO117" s="995"/>
      <c r="AP117" s="997"/>
      <c r="AQ117" s="998"/>
      <c r="AR117" s="998"/>
      <c r="AS117" s="998"/>
      <c r="AT117" s="999"/>
      <c r="AU117" s="1021"/>
      <c r="AV117" s="1022"/>
      <c r="AW117" s="1022"/>
      <c r="AX117" s="1022"/>
      <c r="AY117" s="1022"/>
      <c r="AZ117" s="948" t="s">
        <v>471</v>
      </c>
      <c r="BA117" s="949"/>
      <c r="BB117" s="949"/>
      <c r="BC117" s="949"/>
      <c r="BD117" s="949"/>
      <c r="BE117" s="949"/>
      <c r="BF117" s="949"/>
      <c r="BG117" s="949"/>
      <c r="BH117" s="949"/>
      <c r="BI117" s="949"/>
      <c r="BJ117" s="949"/>
      <c r="BK117" s="949"/>
      <c r="BL117" s="949"/>
      <c r="BM117" s="949"/>
      <c r="BN117" s="949"/>
      <c r="BO117" s="949"/>
      <c r="BP117" s="950"/>
      <c r="BQ117" s="898" t="s">
        <v>450</v>
      </c>
      <c r="BR117" s="899"/>
      <c r="BS117" s="899"/>
      <c r="BT117" s="899"/>
      <c r="BU117" s="899"/>
      <c r="BV117" s="899" t="s">
        <v>148</v>
      </c>
      <c r="BW117" s="899"/>
      <c r="BX117" s="899"/>
      <c r="BY117" s="899"/>
      <c r="BZ117" s="899"/>
      <c r="CA117" s="899" t="s">
        <v>148</v>
      </c>
      <c r="CB117" s="899"/>
      <c r="CC117" s="899"/>
      <c r="CD117" s="899"/>
      <c r="CE117" s="899"/>
      <c r="CF117" s="960" t="s">
        <v>148</v>
      </c>
      <c r="CG117" s="961"/>
      <c r="CH117" s="961"/>
      <c r="CI117" s="961"/>
      <c r="CJ117" s="961"/>
      <c r="CK117" s="1016"/>
      <c r="CL117" s="903"/>
      <c r="CM117" s="906" t="s">
        <v>472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148</v>
      </c>
      <c r="DH117" s="862"/>
      <c r="DI117" s="862"/>
      <c r="DJ117" s="862"/>
      <c r="DK117" s="863"/>
      <c r="DL117" s="864" t="s">
        <v>148</v>
      </c>
      <c r="DM117" s="862"/>
      <c r="DN117" s="862"/>
      <c r="DO117" s="862"/>
      <c r="DP117" s="863"/>
      <c r="DQ117" s="864" t="s">
        <v>444</v>
      </c>
      <c r="DR117" s="862"/>
      <c r="DS117" s="862"/>
      <c r="DT117" s="862"/>
      <c r="DU117" s="863"/>
      <c r="DV117" s="909" t="s">
        <v>148</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311</v>
      </c>
      <c r="AG118" s="987"/>
      <c r="AH118" s="987"/>
      <c r="AI118" s="987"/>
      <c r="AJ118" s="988"/>
      <c r="AK118" s="989" t="s">
        <v>310</v>
      </c>
      <c r="AL118" s="987"/>
      <c r="AM118" s="987"/>
      <c r="AN118" s="987"/>
      <c r="AO118" s="988"/>
      <c r="AP118" s="990" t="s">
        <v>438</v>
      </c>
      <c r="AQ118" s="991"/>
      <c r="AR118" s="991"/>
      <c r="AS118" s="991"/>
      <c r="AT118" s="992"/>
      <c r="AU118" s="1021"/>
      <c r="AV118" s="1022"/>
      <c r="AW118" s="1022"/>
      <c r="AX118" s="1022"/>
      <c r="AY118" s="1022"/>
      <c r="AZ118" s="964" t="s">
        <v>473</v>
      </c>
      <c r="BA118" s="965"/>
      <c r="BB118" s="965"/>
      <c r="BC118" s="965"/>
      <c r="BD118" s="965"/>
      <c r="BE118" s="965"/>
      <c r="BF118" s="965"/>
      <c r="BG118" s="965"/>
      <c r="BH118" s="965"/>
      <c r="BI118" s="965"/>
      <c r="BJ118" s="965"/>
      <c r="BK118" s="965"/>
      <c r="BL118" s="965"/>
      <c r="BM118" s="965"/>
      <c r="BN118" s="965"/>
      <c r="BO118" s="965"/>
      <c r="BP118" s="966"/>
      <c r="BQ118" s="967" t="s">
        <v>452</v>
      </c>
      <c r="BR118" s="930"/>
      <c r="BS118" s="930"/>
      <c r="BT118" s="930"/>
      <c r="BU118" s="930"/>
      <c r="BV118" s="930" t="s">
        <v>444</v>
      </c>
      <c r="BW118" s="930"/>
      <c r="BX118" s="930"/>
      <c r="BY118" s="930"/>
      <c r="BZ118" s="930"/>
      <c r="CA118" s="930">
        <v>18076</v>
      </c>
      <c r="CB118" s="930"/>
      <c r="CC118" s="930"/>
      <c r="CD118" s="930"/>
      <c r="CE118" s="930"/>
      <c r="CF118" s="960">
        <v>1.4</v>
      </c>
      <c r="CG118" s="961"/>
      <c r="CH118" s="961"/>
      <c r="CI118" s="961"/>
      <c r="CJ118" s="961"/>
      <c r="CK118" s="1016"/>
      <c r="CL118" s="903"/>
      <c r="CM118" s="906" t="s">
        <v>474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148</v>
      </c>
      <c r="DH118" s="862"/>
      <c r="DI118" s="862"/>
      <c r="DJ118" s="862"/>
      <c r="DK118" s="863"/>
      <c r="DL118" s="864" t="s">
        <v>148</v>
      </c>
      <c r="DM118" s="862"/>
      <c r="DN118" s="862"/>
      <c r="DO118" s="862"/>
      <c r="DP118" s="863"/>
      <c r="DQ118" s="864" t="s">
        <v>148</v>
      </c>
      <c r="DR118" s="862"/>
      <c r="DS118" s="862"/>
      <c r="DT118" s="862"/>
      <c r="DU118" s="863"/>
      <c r="DV118" s="909" t="s">
        <v>148</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148</v>
      </c>
      <c r="AB119" s="980"/>
      <c r="AC119" s="980"/>
      <c r="AD119" s="980"/>
      <c r="AE119" s="981"/>
      <c r="AF119" s="982" t="s">
        <v>148</v>
      </c>
      <c r="AG119" s="980"/>
      <c r="AH119" s="980"/>
      <c r="AI119" s="980"/>
      <c r="AJ119" s="981"/>
      <c r="AK119" s="982" t="s">
        <v>148</v>
      </c>
      <c r="AL119" s="980"/>
      <c r="AM119" s="980"/>
      <c r="AN119" s="980"/>
      <c r="AO119" s="981"/>
      <c r="AP119" s="983" t="s">
        <v>148</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475</v>
      </c>
      <c r="BP119" s="963"/>
      <c r="BQ119" s="967">
        <v>3125396</v>
      </c>
      <c r="BR119" s="930"/>
      <c r="BS119" s="930"/>
      <c r="BT119" s="930"/>
      <c r="BU119" s="930"/>
      <c r="BV119" s="930">
        <v>3207349</v>
      </c>
      <c r="BW119" s="930"/>
      <c r="BX119" s="930"/>
      <c r="BY119" s="930"/>
      <c r="BZ119" s="930"/>
      <c r="CA119" s="930">
        <v>3162661</v>
      </c>
      <c r="CB119" s="930"/>
      <c r="CC119" s="930"/>
      <c r="CD119" s="930"/>
      <c r="CE119" s="930"/>
      <c r="CF119" s="828"/>
      <c r="CG119" s="829"/>
      <c r="CH119" s="829"/>
      <c r="CI119" s="829"/>
      <c r="CJ119" s="919"/>
      <c r="CK119" s="1017"/>
      <c r="CL119" s="905"/>
      <c r="CM119" s="923" t="s">
        <v>476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148</v>
      </c>
      <c r="DH119" s="845"/>
      <c r="DI119" s="845"/>
      <c r="DJ119" s="845"/>
      <c r="DK119" s="846"/>
      <c r="DL119" s="847" t="s">
        <v>148</v>
      </c>
      <c r="DM119" s="845"/>
      <c r="DN119" s="845"/>
      <c r="DO119" s="845"/>
      <c r="DP119" s="846"/>
      <c r="DQ119" s="847" t="s">
        <v>444</v>
      </c>
      <c r="DR119" s="845"/>
      <c r="DS119" s="845"/>
      <c r="DT119" s="845"/>
      <c r="DU119" s="846"/>
      <c r="DV119" s="933" t="s">
        <v>444</v>
      </c>
      <c r="DW119" s="934"/>
      <c r="DX119" s="934"/>
      <c r="DY119" s="934"/>
      <c r="DZ119" s="935"/>
    </row>
    <row r="120" spans="1:130" s="247" customFormat="1" ht="26.25" customHeight="1" x14ac:dyDescent="0.15">
      <c r="A120" s="902"/>
      <c r="B120" s="903"/>
      <c r="C120" s="906" t="s">
        <v>451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148</v>
      </c>
      <c r="AB120" s="862"/>
      <c r="AC120" s="862"/>
      <c r="AD120" s="862"/>
      <c r="AE120" s="863"/>
      <c r="AF120" s="864" t="s">
        <v>148</v>
      </c>
      <c r="AG120" s="862"/>
      <c r="AH120" s="862"/>
      <c r="AI120" s="862"/>
      <c r="AJ120" s="863"/>
      <c r="AK120" s="864" t="s">
        <v>465</v>
      </c>
      <c r="AL120" s="862"/>
      <c r="AM120" s="862"/>
      <c r="AN120" s="862"/>
      <c r="AO120" s="863"/>
      <c r="AP120" s="909" t="s">
        <v>148</v>
      </c>
      <c r="AQ120" s="910"/>
      <c r="AR120" s="910"/>
      <c r="AS120" s="910"/>
      <c r="AT120" s="911"/>
      <c r="AU120" s="968" t="s">
        <v>477</v>
      </c>
      <c r="AV120" s="969"/>
      <c r="AW120" s="969"/>
      <c r="AX120" s="969"/>
      <c r="AY120" s="970"/>
      <c r="AZ120" s="945" t="s">
        <v>478</v>
      </c>
      <c r="BA120" s="890"/>
      <c r="BB120" s="890"/>
      <c r="BC120" s="890"/>
      <c r="BD120" s="890"/>
      <c r="BE120" s="890"/>
      <c r="BF120" s="890"/>
      <c r="BG120" s="890"/>
      <c r="BH120" s="890"/>
      <c r="BI120" s="890"/>
      <c r="BJ120" s="890"/>
      <c r="BK120" s="890"/>
      <c r="BL120" s="890"/>
      <c r="BM120" s="890"/>
      <c r="BN120" s="890"/>
      <c r="BO120" s="890"/>
      <c r="BP120" s="891"/>
      <c r="BQ120" s="946">
        <v>2829410</v>
      </c>
      <c r="BR120" s="927"/>
      <c r="BS120" s="927"/>
      <c r="BT120" s="927"/>
      <c r="BU120" s="927"/>
      <c r="BV120" s="927">
        <v>2598842</v>
      </c>
      <c r="BW120" s="927"/>
      <c r="BX120" s="927"/>
      <c r="BY120" s="927"/>
      <c r="BZ120" s="927"/>
      <c r="CA120" s="927">
        <v>2308732</v>
      </c>
      <c r="CB120" s="927"/>
      <c r="CC120" s="927"/>
      <c r="CD120" s="927"/>
      <c r="CE120" s="927"/>
      <c r="CF120" s="951">
        <v>185</v>
      </c>
      <c r="CG120" s="952"/>
      <c r="CH120" s="952"/>
      <c r="CI120" s="952"/>
      <c r="CJ120" s="952"/>
      <c r="CK120" s="953" t="s">
        <v>479</v>
      </c>
      <c r="CL120" s="937"/>
      <c r="CM120" s="937"/>
      <c r="CN120" s="937"/>
      <c r="CO120" s="938"/>
      <c r="CP120" s="957" t="s">
        <v>480</v>
      </c>
      <c r="CQ120" s="958"/>
      <c r="CR120" s="958"/>
      <c r="CS120" s="958"/>
      <c r="CT120" s="958"/>
      <c r="CU120" s="958"/>
      <c r="CV120" s="958"/>
      <c r="CW120" s="958"/>
      <c r="CX120" s="958"/>
      <c r="CY120" s="958"/>
      <c r="CZ120" s="958"/>
      <c r="DA120" s="958"/>
      <c r="DB120" s="958"/>
      <c r="DC120" s="958"/>
      <c r="DD120" s="958"/>
      <c r="DE120" s="958"/>
      <c r="DF120" s="959"/>
      <c r="DG120" s="946">
        <v>321636</v>
      </c>
      <c r="DH120" s="927"/>
      <c r="DI120" s="927"/>
      <c r="DJ120" s="927"/>
      <c r="DK120" s="927"/>
      <c r="DL120" s="927">
        <v>275509</v>
      </c>
      <c r="DM120" s="927"/>
      <c r="DN120" s="927"/>
      <c r="DO120" s="927"/>
      <c r="DP120" s="927"/>
      <c r="DQ120" s="927">
        <v>253219</v>
      </c>
      <c r="DR120" s="927"/>
      <c r="DS120" s="927"/>
      <c r="DT120" s="927"/>
      <c r="DU120" s="927"/>
      <c r="DV120" s="928">
        <v>20.3</v>
      </c>
      <c r="DW120" s="928"/>
      <c r="DX120" s="928"/>
      <c r="DY120" s="928"/>
      <c r="DZ120" s="929"/>
    </row>
    <row r="121" spans="1:130" s="247" customFormat="1" ht="26.25" customHeight="1" x14ac:dyDescent="0.15">
      <c r="A121" s="902"/>
      <c r="B121" s="903"/>
      <c r="C121" s="948" t="s">
        <v>481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444</v>
      </c>
      <c r="AB121" s="862"/>
      <c r="AC121" s="862"/>
      <c r="AD121" s="862"/>
      <c r="AE121" s="863"/>
      <c r="AF121" s="864" t="s">
        <v>465</v>
      </c>
      <c r="AG121" s="862"/>
      <c r="AH121" s="862"/>
      <c r="AI121" s="862"/>
      <c r="AJ121" s="863"/>
      <c r="AK121" s="864" t="s">
        <v>444</v>
      </c>
      <c r="AL121" s="862"/>
      <c r="AM121" s="862"/>
      <c r="AN121" s="862"/>
      <c r="AO121" s="863"/>
      <c r="AP121" s="909" t="s">
        <v>452</v>
      </c>
      <c r="AQ121" s="910"/>
      <c r="AR121" s="910"/>
      <c r="AS121" s="910"/>
      <c r="AT121" s="911"/>
      <c r="AU121" s="971"/>
      <c r="AV121" s="972"/>
      <c r="AW121" s="972"/>
      <c r="AX121" s="972"/>
      <c r="AY121" s="973"/>
      <c r="AZ121" s="897" t="s">
        <v>482</v>
      </c>
      <c r="BA121" s="832"/>
      <c r="BB121" s="832"/>
      <c r="BC121" s="832"/>
      <c r="BD121" s="832"/>
      <c r="BE121" s="832"/>
      <c r="BF121" s="832"/>
      <c r="BG121" s="832"/>
      <c r="BH121" s="832"/>
      <c r="BI121" s="832"/>
      <c r="BJ121" s="832"/>
      <c r="BK121" s="832"/>
      <c r="BL121" s="832"/>
      <c r="BM121" s="832"/>
      <c r="BN121" s="832"/>
      <c r="BO121" s="832"/>
      <c r="BP121" s="833"/>
      <c r="BQ121" s="898">
        <v>28048</v>
      </c>
      <c r="BR121" s="899"/>
      <c r="BS121" s="899"/>
      <c r="BT121" s="899"/>
      <c r="BU121" s="899"/>
      <c r="BV121" s="899">
        <v>22720</v>
      </c>
      <c r="BW121" s="899"/>
      <c r="BX121" s="899"/>
      <c r="BY121" s="899"/>
      <c r="BZ121" s="899"/>
      <c r="CA121" s="899">
        <v>19660</v>
      </c>
      <c r="CB121" s="899"/>
      <c r="CC121" s="899"/>
      <c r="CD121" s="899"/>
      <c r="CE121" s="899"/>
      <c r="CF121" s="960">
        <v>1.6</v>
      </c>
      <c r="CG121" s="961"/>
      <c r="CH121" s="961"/>
      <c r="CI121" s="961"/>
      <c r="CJ121" s="961"/>
      <c r="CK121" s="954"/>
      <c r="CL121" s="940"/>
      <c r="CM121" s="940"/>
      <c r="CN121" s="940"/>
      <c r="CO121" s="941"/>
      <c r="CP121" s="920" t="s">
        <v>483</v>
      </c>
      <c r="CQ121" s="921"/>
      <c r="CR121" s="921"/>
      <c r="CS121" s="921"/>
      <c r="CT121" s="921"/>
      <c r="CU121" s="921"/>
      <c r="CV121" s="921"/>
      <c r="CW121" s="921"/>
      <c r="CX121" s="921"/>
      <c r="CY121" s="921"/>
      <c r="CZ121" s="921"/>
      <c r="DA121" s="921"/>
      <c r="DB121" s="921"/>
      <c r="DC121" s="921"/>
      <c r="DD121" s="921"/>
      <c r="DE121" s="921"/>
      <c r="DF121" s="922"/>
      <c r="DG121" s="898">
        <v>116691</v>
      </c>
      <c r="DH121" s="899"/>
      <c r="DI121" s="899"/>
      <c r="DJ121" s="899"/>
      <c r="DK121" s="899"/>
      <c r="DL121" s="899">
        <v>142158</v>
      </c>
      <c r="DM121" s="899"/>
      <c r="DN121" s="899"/>
      <c r="DO121" s="899"/>
      <c r="DP121" s="899"/>
      <c r="DQ121" s="899">
        <v>196884</v>
      </c>
      <c r="DR121" s="899"/>
      <c r="DS121" s="899"/>
      <c r="DT121" s="899"/>
      <c r="DU121" s="899"/>
      <c r="DV121" s="876">
        <v>15.8</v>
      </c>
      <c r="DW121" s="876"/>
      <c r="DX121" s="876"/>
      <c r="DY121" s="876"/>
      <c r="DZ121" s="877"/>
    </row>
    <row r="122" spans="1:130" s="247" customFormat="1" ht="26.25" customHeight="1" x14ac:dyDescent="0.15">
      <c r="A122" s="902"/>
      <c r="B122" s="903"/>
      <c r="C122" s="906" t="s">
        <v>462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148</v>
      </c>
      <c r="AB122" s="862"/>
      <c r="AC122" s="862"/>
      <c r="AD122" s="862"/>
      <c r="AE122" s="863"/>
      <c r="AF122" s="864" t="s">
        <v>444</v>
      </c>
      <c r="AG122" s="862"/>
      <c r="AH122" s="862"/>
      <c r="AI122" s="862"/>
      <c r="AJ122" s="863"/>
      <c r="AK122" s="864" t="s">
        <v>148</v>
      </c>
      <c r="AL122" s="862"/>
      <c r="AM122" s="862"/>
      <c r="AN122" s="862"/>
      <c r="AO122" s="863"/>
      <c r="AP122" s="909" t="s">
        <v>148</v>
      </c>
      <c r="AQ122" s="910"/>
      <c r="AR122" s="910"/>
      <c r="AS122" s="910"/>
      <c r="AT122" s="911"/>
      <c r="AU122" s="971"/>
      <c r="AV122" s="972"/>
      <c r="AW122" s="972"/>
      <c r="AX122" s="972"/>
      <c r="AY122" s="973"/>
      <c r="AZ122" s="964" t="s">
        <v>484</v>
      </c>
      <c r="BA122" s="965"/>
      <c r="BB122" s="965"/>
      <c r="BC122" s="965"/>
      <c r="BD122" s="965"/>
      <c r="BE122" s="965"/>
      <c r="BF122" s="965"/>
      <c r="BG122" s="965"/>
      <c r="BH122" s="965"/>
      <c r="BI122" s="965"/>
      <c r="BJ122" s="965"/>
      <c r="BK122" s="965"/>
      <c r="BL122" s="965"/>
      <c r="BM122" s="965"/>
      <c r="BN122" s="965"/>
      <c r="BO122" s="965"/>
      <c r="BP122" s="966"/>
      <c r="BQ122" s="967">
        <v>2171270</v>
      </c>
      <c r="BR122" s="930"/>
      <c r="BS122" s="930"/>
      <c r="BT122" s="930"/>
      <c r="BU122" s="930"/>
      <c r="BV122" s="930">
        <v>2119428</v>
      </c>
      <c r="BW122" s="930"/>
      <c r="BX122" s="930"/>
      <c r="BY122" s="930"/>
      <c r="BZ122" s="930"/>
      <c r="CA122" s="930">
        <v>2070941</v>
      </c>
      <c r="CB122" s="930"/>
      <c r="CC122" s="930"/>
      <c r="CD122" s="930"/>
      <c r="CE122" s="930"/>
      <c r="CF122" s="931">
        <v>165.9</v>
      </c>
      <c r="CG122" s="932"/>
      <c r="CH122" s="932"/>
      <c r="CI122" s="932"/>
      <c r="CJ122" s="932"/>
      <c r="CK122" s="954"/>
      <c r="CL122" s="940"/>
      <c r="CM122" s="940"/>
      <c r="CN122" s="940"/>
      <c r="CO122" s="941"/>
      <c r="CP122" s="920" t="s">
        <v>485</v>
      </c>
      <c r="CQ122" s="921"/>
      <c r="CR122" s="921"/>
      <c r="CS122" s="921"/>
      <c r="CT122" s="921"/>
      <c r="CU122" s="921"/>
      <c r="CV122" s="921"/>
      <c r="CW122" s="921"/>
      <c r="CX122" s="921"/>
      <c r="CY122" s="921"/>
      <c r="CZ122" s="921"/>
      <c r="DA122" s="921"/>
      <c r="DB122" s="921"/>
      <c r="DC122" s="921"/>
      <c r="DD122" s="921"/>
      <c r="DE122" s="921"/>
      <c r="DF122" s="922"/>
      <c r="DG122" s="898" t="s">
        <v>444</v>
      </c>
      <c r="DH122" s="899"/>
      <c r="DI122" s="899"/>
      <c r="DJ122" s="899"/>
      <c r="DK122" s="899"/>
      <c r="DL122" s="899" t="s">
        <v>148</v>
      </c>
      <c r="DM122" s="899"/>
      <c r="DN122" s="899"/>
      <c r="DO122" s="899"/>
      <c r="DP122" s="899"/>
      <c r="DQ122" s="899" t="s">
        <v>148</v>
      </c>
      <c r="DR122" s="899"/>
      <c r="DS122" s="899"/>
      <c r="DT122" s="899"/>
      <c r="DU122" s="899"/>
      <c r="DV122" s="876" t="s">
        <v>444</v>
      </c>
      <c r="DW122" s="876"/>
      <c r="DX122" s="876"/>
      <c r="DY122" s="876"/>
      <c r="DZ122" s="877"/>
    </row>
    <row r="123" spans="1:130" s="247" customFormat="1" ht="26.25" customHeight="1" x14ac:dyDescent="0.15">
      <c r="A123" s="902"/>
      <c r="B123" s="903"/>
      <c r="C123" s="906" t="s">
        <v>469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444</v>
      </c>
      <c r="AB123" s="862"/>
      <c r="AC123" s="862"/>
      <c r="AD123" s="862"/>
      <c r="AE123" s="863"/>
      <c r="AF123" s="864" t="s">
        <v>465</v>
      </c>
      <c r="AG123" s="862"/>
      <c r="AH123" s="862"/>
      <c r="AI123" s="862"/>
      <c r="AJ123" s="863"/>
      <c r="AK123" s="864" t="s">
        <v>148</v>
      </c>
      <c r="AL123" s="862"/>
      <c r="AM123" s="862"/>
      <c r="AN123" s="862"/>
      <c r="AO123" s="863"/>
      <c r="AP123" s="909" t="s">
        <v>444</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486</v>
      </c>
      <c r="BP123" s="963"/>
      <c r="BQ123" s="917">
        <v>5028728</v>
      </c>
      <c r="BR123" s="918"/>
      <c r="BS123" s="918"/>
      <c r="BT123" s="918"/>
      <c r="BU123" s="918"/>
      <c r="BV123" s="918">
        <v>4740990</v>
      </c>
      <c r="BW123" s="918"/>
      <c r="BX123" s="918"/>
      <c r="BY123" s="918"/>
      <c r="BZ123" s="918"/>
      <c r="CA123" s="918">
        <v>4399333</v>
      </c>
      <c r="CB123" s="918"/>
      <c r="CC123" s="918"/>
      <c r="CD123" s="918"/>
      <c r="CE123" s="918"/>
      <c r="CF123" s="828"/>
      <c r="CG123" s="829"/>
      <c r="CH123" s="829"/>
      <c r="CI123" s="829"/>
      <c r="CJ123" s="919"/>
      <c r="CK123" s="954"/>
      <c r="CL123" s="940"/>
      <c r="CM123" s="940"/>
      <c r="CN123" s="940"/>
      <c r="CO123" s="941"/>
      <c r="CP123" s="920" t="s">
        <v>487</v>
      </c>
      <c r="CQ123" s="921"/>
      <c r="CR123" s="921"/>
      <c r="CS123" s="921"/>
      <c r="CT123" s="921"/>
      <c r="CU123" s="921"/>
      <c r="CV123" s="921"/>
      <c r="CW123" s="921"/>
      <c r="CX123" s="921"/>
      <c r="CY123" s="921"/>
      <c r="CZ123" s="921"/>
      <c r="DA123" s="921"/>
      <c r="DB123" s="921"/>
      <c r="DC123" s="921"/>
      <c r="DD123" s="921"/>
      <c r="DE123" s="921"/>
      <c r="DF123" s="922"/>
      <c r="DG123" s="861" t="s">
        <v>444</v>
      </c>
      <c r="DH123" s="862"/>
      <c r="DI123" s="862"/>
      <c r="DJ123" s="862"/>
      <c r="DK123" s="863"/>
      <c r="DL123" s="864" t="s">
        <v>148</v>
      </c>
      <c r="DM123" s="862"/>
      <c r="DN123" s="862"/>
      <c r="DO123" s="862"/>
      <c r="DP123" s="863"/>
      <c r="DQ123" s="864" t="s">
        <v>450</v>
      </c>
      <c r="DR123" s="862"/>
      <c r="DS123" s="862"/>
      <c r="DT123" s="862"/>
      <c r="DU123" s="863"/>
      <c r="DV123" s="909" t="s">
        <v>148</v>
      </c>
      <c r="DW123" s="910"/>
      <c r="DX123" s="910"/>
      <c r="DY123" s="910"/>
      <c r="DZ123" s="911"/>
    </row>
    <row r="124" spans="1:130" s="247" customFormat="1" ht="26.25" customHeight="1" thickBot="1" x14ac:dyDescent="0.2">
      <c r="A124" s="902"/>
      <c r="B124" s="903"/>
      <c r="C124" s="906" t="s">
        <v>472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148</v>
      </c>
      <c r="AB124" s="862"/>
      <c r="AC124" s="862"/>
      <c r="AD124" s="862"/>
      <c r="AE124" s="863"/>
      <c r="AF124" s="864" t="s">
        <v>148</v>
      </c>
      <c r="AG124" s="862"/>
      <c r="AH124" s="862"/>
      <c r="AI124" s="862"/>
      <c r="AJ124" s="863"/>
      <c r="AK124" s="864" t="s">
        <v>148</v>
      </c>
      <c r="AL124" s="862"/>
      <c r="AM124" s="862"/>
      <c r="AN124" s="862"/>
      <c r="AO124" s="863"/>
      <c r="AP124" s="909" t="s">
        <v>148</v>
      </c>
      <c r="AQ124" s="910"/>
      <c r="AR124" s="910"/>
      <c r="AS124" s="910"/>
      <c r="AT124" s="911"/>
      <c r="AU124" s="912" t="s">
        <v>488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148</v>
      </c>
      <c r="BR124" s="916"/>
      <c r="BS124" s="916"/>
      <c r="BT124" s="916"/>
      <c r="BU124" s="916"/>
      <c r="BV124" s="916" t="s">
        <v>444</v>
      </c>
      <c r="BW124" s="916"/>
      <c r="BX124" s="916"/>
      <c r="BY124" s="916"/>
      <c r="BZ124" s="916"/>
      <c r="CA124" s="916" t="s">
        <v>148</v>
      </c>
      <c r="CB124" s="916"/>
      <c r="CC124" s="916"/>
      <c r="CD124" s="916"/>
      <c r="CE124" s="916"/>
      <c r="CF124" s="806"/>
      <c r="CG124" s="807"/>
      <c r="CH124" s="807"/>
      <c r="CI124" s="807"/>
      <c r="CJ124" s="947"/>
      <c r="CK124" s="955"/>
      <c r="CL124" s="955"/>
      <c r="CM124" s="955"/>
      <c r="CN124" s="955"/>
      <c r="CO124" s="956"/>
      <c r="CP124" s="920" t="s">
        <v>489</v>
      </c>
      <c r="CQ124" s="921"/>
      <c r="CR124" s="921"/>
      <c r="CS124" s="921"/>
      <c r="CT124" s="921"/>
      <c r="CU124" s="921"/>
      <c r="CV124" s="921"/>
      <c r="CW124" s="921"/>
      <c r="CX124" s="921"/>
      <c r="CY124" s="921"/>
      <c r="CZ124" s="921"/>
      <c r="DA124" s="921"/>
      <c r="DB124" s="921"/>
      <c r="DC124" s="921"/>
      <c r="DD124" s="921"/>
      <c r="DE124" s="921"/>
      <c r="DF124" s="922"/>
      <c r="DG124" s="844" t="s">
        <v>148</v>
      </c>
      <c r="DH124" s="845"/>
      <c r="DI124" s="845"/>
      <c r="DJ124" s="845"/>
      <c r="DK124" s="846"/>
      <c r="DL124" s="847" t="s">
        <v>148</v>
      </c>
      <c r="DM124" s="845"/>
      <c r="DN124" s="845"/>
      <c r="DO124" s="845"/>
      <c r="DP124" s="846"/>
      <c r="DQ124" s="847" t="s">
        <v>148</v>
      </c>
      <c r="DR124" s="845"/>
      <c r="DS124" s="845"/>
      <c r="DT124" s="845"/>
      <c r="DU124" s="846"/>
      <c r="DV124" s="933" t="s">
        <v>148</v>
      </c>
      <c r="DW124" s="934"/>
      <c r="DX124" s="934"/>
      <c r="DY124" s="934"/>
      <c r="DZ124" s="935"/>
    </row>
    <row r="125" spans="1:130" s="247" customFormat="1" ht="26.25" customHeight="1" x14ac:dyDescent="0.15">
      <c r="A125" s="902"/>
      <c r="B125" s="903"/>
      <c r="C125" s="906" t="s">
        <v>474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148</v>
      </c>
      <c r="AB125" s="862"/>
      <c r="AC125" s="862"/>
      <c r="AD125" s="862"/>
      <c r="AE125" s="863"/>
      <c r="AF125" s="864" t="s">
        <v>148</v>
      </c>
      <c r="AG125" s="862"/>
      <c r="AH125" s="862"/>
      <c r="AI125" s="862"/>
      <c r="AJ125" s="863"/>
      <c r="AK125" s="864" t="s">
        <v>148</v>
      </c>
      <c r="AL125" s="862"/>
      <c r="AM125" s="862"/>
      <c r="AN125" s="862"/>
      <c r="AO125" s="863"/>
      <c r="AP125" s="909" t="s">
        <v>148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490</v>
      </c>
      <c r="CL125" s="937"/>
      <c r="CM125" s="937"/>
      <c r="CN125" s="937"/>
      <c r="CO125" s="938"/>
      <c r="CP125" s="945" t="s">
        <v>491</v>
      </c>
      <c r="CQ125" s="890"/>
      <c r="CR125" s="890"/>
      <c r="CS125" s="890"/>
      <c r="CT125" s="890"/>
      <c r="CU125" s="890"/>
      <c r="CV125" s="890"/>
      <c r="CW125" s="890"/>
      <c r="CX125" s="890"/>
      <c r="CY125" s="890"/>
      <c r="CZ125" s="890"/>
      <c r="DA125" s="890"/>
      <c r="DB125" s="890"/>
      <c r="DC125" s="890"/>
      <c r="DD125" s="890"/>
      <c r="DE125" s="890"/>
      <c r="DF125" s="891"/>
      <c r="DG125" s="946" t="s">
        <v>148</v>
      </c>
      <c r="DH125" s="927"/>
      <c r="DI125" s="927"/>
      <c r="DJ125" s="927"/>
      <c r="DK125" s="927"/>
      <c r="DL125" s="927" t="s">
        <v>452</v>
      </c>
      <c r="DM125" s="927"/>
      <c r="DN125" s="927"/>
      <c r="DO125" s="927"/>
      <c r="DP125" s="927"/>
      <c r="DQ125" s="927" t="s">
        <v>450</v>
      </c>
      <c r="DR125" s="927"/>
      <c r="DS125" s="927"/>
      <c r="DT125" s="927"/>
      <c r="DU125" s="927"/>
      <c r="DV125" s="928" t="s">
        <v>148</v>
      </c>
      <c r="DW125" s="928"/>
      <c r="DX125" s="928"/>
      <c r="DY125" s="928"/>
      <c r="DZ125" s="929"/>
    </row>
    <row r="126" spans="1:130" s="247" customFormat="1" ht="26.25" customHeight="1" thickBot="1" x14ac:dyDescent="0.2">
      <c r="A126" s="902"/>
      <c r="B126" s="903"/>
      <c r="C126" s="906" t="s">
        <v>476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450</v>
      </c>
      <c r="AB126" s="862"/>
      <c r="AC126" s="862"/>
      <c r="AD126" s="862"/>
      <c r="AE126" s="863"/>
      <c r="AF126" s="864" t="s">
        <v>148</v>
      </c>
      <c r="AG126" s="862"/>
      <c r="AH126" s="862"/>
      <c r="AI126" s="862"/>
      <c r="AJ126" s="863"/>
      <c r="AK126" s="864" t="s">
        <v>452</v>
      </c>
      <c r="AL126" s="862"/>
      <c r="AM126" s="862"/>
      <c r="AN126" s="862"/>
      <c r="AO126" s="863"/>
      <c r="AP126" s="909" t="s">
        <v>148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492</v>
      </c>
      <c r="CQ126" s="832"/>
      <c r="CR126" s="832"/>
      <c r="CS126" s="832"/>
      <c r="CT126" s="832"/>
      <c r="CU126" s="832"/>
      <c r="CV126" s="832"/>
      <c r="CW126" s="832"/>
      <c r="CX126" s="832"/>
      <c r="CY126" s="832"/>
      <c r="CZ126" s="832"/>
      <c r="DA126" s="832"/>
      <c r="DB126" s="832"/>
      <c r="DC126" s="832"/>
      <c r="DD126" s="832"/>
      <c r="DE126" s="832"/>
      <c r="DF126" s="833"/>
      <c r="DG126" s="898" t="s">
        <v>148</v>
      </c>
      <c r="DH126" s="899"/>
      <c r="DI126" s="899"/>
      <c r="DJ126" s="899"/>
      <c r="DK126" s="899"/>
      <c r="DL126" s="899" t="s">
        <v>148</v>
      </c>
      <c r="DM126" s="899"/>
      <c r="DN126" s="899"/>
      <c r="DO126" s="899"/>
      <c r="DP126" s="899"/>
      <c r="DQ126" s="899" t="s">
        <v>148</v>
      </c>
      <c r="DR126" s="899"/>
      <c r="DS126" s="899"/>
      <c r="DT126" s="899"/>
      <c r="DU126" s="899"/>
      <c r="DV126" s="876" t="s">
        <v>148</v>
      </c>
      <c r="DW126" s="876"/>
      <c r="DX126" s="876"/>
      <c r="DY126" s="876"/>
      <c r="DZ126" s="877"/>
    </row>
    <row r="127" spans="1:130" s="247" customFormat="1" ht="26.25" customHeight="1" x14ac:dyDescent="0.15">
      <c r="A127" s="904"/>
      <c r="B127" s="905"/>
      <c r="C127" s="923" t="s">
        <v>493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71</v>
      </c>
      <c r="AB127" s="862"/>
      <c r="AC127" s="862"/>
      <c r="AD127" s="862"/>
      <c r="AE127" s="863"/>
      <c r="AF127" s="864">
        <v>39</v>
      </c>
      <c r="AG127" s="862"/>
      <c r="AH127" s="862"/>
      <c r="AI127" s="862"/>
      <c r="AJ127" s="863"/>
      <c r="AK127" s="864">
        <v>24</v>
      </c>
      <c r="AL127" s="862"/>
      <c r="AM127" s="862"/>
      <c r="AN127" s="862"/>
      <c r="AO127" s="863"/>
      <c r="AP127" s="909">
        <v>0</v>
      </c>
      <c r="AQ127" s="910"/>
      <c r="AR127" s="910"/>
      <c r="AS127" s="910"/>
      <c r="AT127" s="911"/>
      <c r="AU127" s="283"/>
      <c r="AV127" s="283"/>
      <c r="AW127" s="283"/>
      <c r="AX127" s="926" t="s">
        <v>494</v>
      </c>
      <c r="AY127" s="894"/>
      <c r="AZ127" s="894"/>
      <c r="BA127" s="894"/>
      <c r="BB127" s="894"/>
      <c r="BC127" s="894"/>
      <c r="BD127" s="894"/>
      <c r="BE127" s="895"/>
      <c r="BF127" s="893" t="s">
        <v>495</v>
      </c>
      <c r="BG127" s="894"/>
      <c r="BH127" s="894"/>
      <c r="BI127" s="894"/>
      <c r="BJ127" s="894"/>
      <c r="BK127" s="894"/>
      <c r="BL127" s="895"/>
      <c r="BM127" s="893" t="s">
        <v>496</v>
      </c>
      <c r="BN127" s="894"/>
      <c r="BO127" s="894"/>
      <c r="BP127" s="894"/>
      <c r="BQ127" s="894"/>
      <c r="BR127" s="894"/>
      <c r="BS127" s="895"/>
      <c r="BT127" s="893" t="s">
        <v>497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498</v>
      </c>
      <c r="CQ127" s="832"/>
      <c r="CR127" s="832"/>
      <c r="CS127" s="832"/>
      <c r="CT127" s="832"/>
      <c r="CU127" s="832"/>
      <c r="CV127" s="832"/>
      <c r="CW127" s="832"/>
      <c r="CX127" s="832"/>
      <c r="CY127" s="832"/>
      <c r="CZ127" s="832"/>
      <c r="DA127" s="832"/>
      <c r="DB127" s="832"/>
      <c r="DC127" s="832"/>
      <c r="DD127" s="832"/>
      <c r="DE127" s="832"/>
      <c r="DF127" s="833"/>
      <c r="DG127" s="898" t="s">
        <v>148</v>
      </c>
      <c r="DH127" s="899"/>
      <c r="DI127" s="899"/>
      <c r="DJ127" s="899"/>
      <c r="DK127" s="899"/>
      <c r="DL127" s="899" t="s">
        <v>465</v>
      </c>
      <c r="DM127" s="899"/>
      <c r="DN127" s="899"/>
      <c r="DO127" s="899"/>
      <c r="DP127" s="899"/>
      <c r="DQ127" s="899" t="s">
        <v>148</v>
      </c>
      <c r="DR127" s="899"/>
      <c r="DS127" s="899"/>
      <c r="DT127" s="899"/>
      <c r="DU127" s="899"/>
      <c r="DV127" s="876" t="s">
        <v>148</v>
      </c>
      <c r="DW127" s="876"/>
      <c r="DX127" s="876"/>
      <c r="DY127" s="876"/>
      <c r="DZ127" s="877"/>
    </row>
    <row r="128" spans="1:130" s="247" customFormat="1" ht="26.25" customHeight="1" thickBot="1" x14ac:dyDescent="0.2">
      <c r="A128" s="878" t="s">
        <v>499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500</v>
      </c>
      <c r="X128" s="880"/>
      <c r="Y128" s="880"/>
      <c r="Z128" s="881"/>
      <c r="AA128" s="882">
        <v>7817</v>
      </c>
      <c r="AB128" s="883"/>
      <c r="AC128" s="883"/>
      <c r="AD128" s="883"/>
      <c r="AE128" s="884"/>
      <c r="AF128" s="885">
        <v>5809</v>
      </c>
      <c r="AG128" s="883"/>
      <c r="AH128" s="883"/>
      <c r="AI128" s="883"/>
      <c r="AJ128" s="884"/>
      <c r="AK128" s="885">
        <v>3458</v>
      </c>
      <c r="AL128" s="883"/>
      <c r="AM128" s="883"/>
      <c r="AN128" s="883"/>
      <c r="AO128" s="884"/>
      <c r="AP128" s="886"/>
      <c r="AQ128" s="887"/>
      <c r="AR128" s="887"/>
      <c r="AS128" s="887"/>
      <c r="AT128" s="888"/>
      <c r="AU128" s="283"/>
      <c r="AV128" s="283"/>
      <c r="AW128" s="283"/>
      <c r="AX128" s="889" t="s">
        <v>501</v>
      </c>
      <c r="AY128" s="890"/>
      <c r="AZ128" s="890"/>
      <c r="BA128" s="890"/>
      <c r="BB128" s="890"/>
      <c r="BC128" s="890"/>
      <c r="BD128" s="890"/>
      <c r="BE128" s="891"/>
      <c r="BF128" s="868" t="s">
        <v>148</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502</v>
      </c>
      <c r="CQ128" s="810"/>
      <c r="CR128" s="810"/>
      <c r="CS128" s="810"/>
      <c r="CT128" s="810"/>
      <c r="CU128" s="810"/>
      <c r="CV128" s="810"/>
      <c r="CW128" s="810"/>
      <c r="CX128" s="810"/>
      <c r="CY128" s="810"/>
      <c r="CZ128" s="810"/>
      <c r="DA128" s="810"/>
      <c r="DB128" s="810"/>
      <c r="DC128" s="810"/>
      <c r="DD128" s="810"/>
      <c r="DE128" s="810"/>
      <c r="DF128" s="811"/>
      <c r="DG128" s="872" t="s">
        <v>148</v>
      </c>
      <c r="DH128" s="873"/>
      <c r="DI128" s="873"/>
      <c r="DJ128" s="873"/>
      <c r="DK128" s="873"/>
      <c r="DL128" s="873" t="s">
        <v>148</v>
      </c>
      <c r="DM128" s="873"/>
      <c r="DN128" s="873"/>
      <c r="DO128" s="873"/>
      <c r="DP128" s="873"/>
      <c r="DQ128" s="873" t="s">
        <v>148</v>
      </c>
      <c r="DR128" s="873"/>
      <c r="DS128" s="873"/>
      <c r="DT128" s="873"/>
      <c r="DU128" s="873"/>
      <c r="DV128" s="874" t="s">
        <v>148</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503</v>
      </c>
      <c r="X129" s="859"/>
      <c r="Y129" s="859"/>
      <c r="Z129" s="860"/>
      <c r="AA129" s="861">
        <v>1543778</v>
      </c>
      <c r="AB129" s="862"/>
      <c r="AC129" s="862"/>
      <c r="AD129" s="862"/>
      <c r="AE129" s="863"/>
      <c r="AF129" s="864">
        <v>1477847</v>
      </c>
      <c r="AG129" s="862"/>
      <c r="AH129" s="862"/>
      <c r="AI129" s="862"/>
      <c r="AJ129" s="863"/>
      <c r="AK129" s="864">
        <v>1468250</v>
      </c>
      <c r="AL129" s="862"/>
      <c r="AM129" s="862"/>
      <c r="AN129" s="862"/>
      <c r="AO129" s="863"/>
      <c r="AP129" s="865"/>
      <c r="AQ129" s="866"/>
      <c r="AR129" s="866"/>
      <c r="AS129" s="866"/>
      <c r="AT129" s="867"/>
      <c r="AU129" s="285"/>
      <c r="AV129" s="285"/>
      <c r="AW129" s="285"/>
      <c r="AX129" s="831" t="s">
        <v>504</v>
      </c>
      <c r="AY129" s="832"/>
      <c r="AZ129" s="832"/>
      <c r="BA129" s="832"/>
      <c r="BB129" s="832"/>
      <c r="BC129" s="832"/>
      <c r="BD129" s="832"/>
      <c r="BE129" s="833"/>
      <c r="BF129" s="851" t="s">
        <v>148</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506</v>
      </c>
      <c r="X130" s="859"/>
      <c r="Y130" s="859"/>
      <c r="Z130" s="860"/>
      <c r="AA130" s="861">
        <v>233887</v>
      </c>
      <c r="AB130" s="862"/>
      <c r="AC130" s="862"/>
      <c r="AD130" s="862"/>
      <c r="AE130" s="863"/>
      <c r="AF130" s="864">
        <v>231508</v>
      </c>
      <c r="AG130" s="862"/>
      <c r="AH130" s="862"/>
      <c r="AI130" s="862"/>
      <c r="AJ130" s="863"/>
      <c r="AK130" s="864">
        <v>220180</v>
      </c>
      <c r="AL130" s="862"/>
      <c r="AM130" s="862"/>
      <c r="AN130" s="862"/>
      <c r="AO130" s="863"/>
      <c r="AP130" s="865"/>
      <c r="AQ130" s="866"/>
      <c r="AR130" s="866"/>
      <c r="AS130" s="866"/>
      <c r="AT130" s="867"/>
      <c r="AU130" s="285"/>
      <c r="AV130" s="285"/>
      <c r="AW130" s="285"/>
      <c r="AX130" s="831" t="s">
        <v>507</v>
      </c>
      <c r="AY130" s="832"/>
      <c r="AZ130" s="832"/>
      <c r="BA130" s="832"/>
      <c r="BB130" s="832"/>
      <c r="BC130" s="832"/>
      <c r="BD130" s="832"/>
      <c r="BE130" s="833"/>
      <c r="BF130" s="834">
        <v>5.8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508</v>
      </c>
      <c r="X131" s="842"/>
      <c r="Y131" s="842"/>
      <c r="Z131" s="843"/>
      <c r="AA131" s="844">
        <v>1309891</v>
      </c>
      <c r="AB131" s="845"/>
      <c r="AC131" s="845"/>
      <c r="AD131" s="845"/>
      <c r="AE131" s="846"/>
      <c r="AF131" s="847">
        <v>1246339</v>
      </c>
      <c r="AG131" s="845"/>
      <c r="AH131" s="845"/>
      <c r="AI131" s="845"/>
      <c r="AJ131" s="846"/>
      <c r="AK131" s="847">
        <v>1248070</v>
      </c>
      <c r="AL131" s="845"/>
      <c r="AM131" s="845"/>
      <c r="AN131" s="845"/>
      <c r="AO131" s="846"/>
      <c r="AP131" s="848"/>
      <c r="AQ131" s="849"/>
      <c r="AR131" s="849"/>
      <c r="AS131" s="849"/>
      <c r="AT131" s="850"/>
      <c r="AU131" s="285"/>
      <c r="AV131" s="285"/>
      <c r="AW131" s="285"/>
      <c r="AX131" s="809" t="s">
        <v>509</v>
      </c>
      <c r="AY131" s="810"/>
      <c r="AZ131" s="810"/>
      <c r="BA131" s="810"/>
      <c r="BB131" s="810"/>
      <c r="BC131" s="810"/>
      <c r="BD131" s="810"/>
      <c r="BE131" s="811"/>
      <c r="BF131" s="812" t="s">
        <v>148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511</v>
      </c>
      <c r="W132" s="822"/>
      <c r="X132" s="822"/>
      <c r="Y132" s="822"/>
      <c r="Z132" s="823"/>
      <c r="AA132" s="824">
        <v>4.9684286709999999</v>
      </c>
      <c r="AB132" s="825"/>
      <c r="AC132" s="825"/>
      <c r="AD132" s="825"/>
      <c r="AE132" s="826"/>
      <c r="AF132" s="827">
        <v>6.0889533269999996</v>
      </c>
      <c r="AG132" s="825"/>
      <c r="AH132" s="825"/>
      <c r="AI132" s="825"/>
      <c r="AJ132" s="826"/>
      <c r="AK132" s="827">
        <v>6.4308091689999998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512</v>
      </c>
      <c r="W133" s="801"/>
      <c r="X133" s="801"/>
      <c r="Y133" s="801"/>
      <c r="Z133" s="802"/>
      <c r="AA133" s="803">
        <v>4.4000000000000004</v>
      </c>
      <c r="AB133" s="804"/>
      <c r="AC133" s="804"/>
      <c r="AD133" s="804"/>
      <c r="AE133" s="805"/>
      <c r="AF133" s="803">
        <v>5.0999999999999996</v>
      </c>
      <c r="AG133" s="804"/>
      <c r="AH133" s="804"/>
      <c r="AI133" s="804"/>
      <c r="AJ133" s="805"/>
      <c r="AK133" s="803">
        <v>5.8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l0zfFm4929iYqmUjJCAqobrYhj1S8HBIythkLYxB4dwKW548CWgM1vQ25qsdNrI+LBq66pBEm/WdMk63At6xTg==" saltValue="8UAUFL0iPRiMqzWkOkyC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RUPxGvdbI1rojTra3iY1CFO6WwobR9ew5fvAaIE92EpOUVg0eSP9Mfe9kbyfmzTOmpoYWmY0DPw0nK9vD76sA==" saltValue="Kjb5dRtwQ2qbsaWD+OZ7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PU844hZ0ZOkK7YG5/cR8FicG8PSwmLpGIN5v2mj0lgiIhUTLbDQilX2ZQAKNUgBTL8WkvupLPV/BOBzOxp7Fw==" saltValue="WgHsLfyxeKteHlZeFPzl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521</v>
      </c>
      <c r="AL9" s="1231"/>
      <c r="AM9" s="1231"/>
      <c r="AN9" s="1232"/>
      <c r="AO9" s="313">
        <v>524274</v>
      </c>
      <c r="AP9" s="313">
        <v>381013</v>
      </c>
      <c r="AQ9" s="314">
        <v>198046</v>
      </c>
      <c r="AR9" s="315">
        <v>92.4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522</v>
      </c>
      <c r="AL10" s="1231"/>
      <c r="AM10" s="1231"/>
      <c r="AN10" s="1232"/>
      <c r="AO10" s="316">
        <v>34432</v>
      </c>
      <c r="AP10" s="316">
        <v>25023</v>
      </c>
      <c r="AQ10" s="317">
        <v>23470</v>
      </c>
      <c r="AR10" s="318">
        <v>6.6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523</v>
      </c>
      <c r="AL11" s="1231"/>
      <c r="AM11" s="1231"/>
      <c r="AN11" s="1232"/>
      <c r="AO11" s="316">
        <v>35256</v>
      </c>
      <c r="AP11" s="316">
        <v>25622</v>
      </c>
      <c r="AQ11" s="317">
        <v>31217</v>
      </c>
      <c r="AR11" s="318">
        <v>-17.899999999999999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524</v>
      </c>
      <c r="AL12" s="1231"/>
      <c r="AM12" s="1231"/>
      <c r="AN12" s="1232"/>
      <c r="AO12" s="316">
        <v>14139</v>
      </c>
      <c r="AP12" s="316">
        <v>10275</v>
      </c>
      <c r="AQ12" s="317">
        <v>3147</v>
      </c>
      <c r="AR12" s="318">
        <v>226.5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525</v>
      </c>
      <c r="AL13" s="1231"/>
      <c r="AM13" s="1231"/>
      <c r="AN13" s="1232"/>
      <c r="AO13" s="316" t="s">
        <v>526</v>
      </c>
      <c r="AP13" s="316" t="s">
        <v>526</v>
      </c>
      <c r="AQ13" s="317" t="s">
        <v>526</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527</v>
      </c>
      <c r="AL14" s="1231"/>
      <c r="AM14" s="1231"/>
      <c r="AN14" s="1232"/>
      <c r="AO14" s="316">
        <v>17591</v>
      </c>
      <c r="AP14" s="316">
        <v>12784</v>
      </c>
      <c r="AQ14" s="317">
        <v>10757</v>
      </c>
      <c r="AR14" s="318">
        <v>18.8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528</v>
      </c>
      <c r="AL15" s="1231"/>
      <c r="AM15" s="1231"/>
      <c r="AN15" s="1232"/>
      <c r="AO15" s="316">
        <v>12556</v>
      </c>
      <c r="AP15" s="316">
        <v>9125</v>
      </c>
      <c r="AQ15" s="317">
        <v>4810</v>
      </c>
      <c r="AR15" s="318">
        <v>89.7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529</v>
      </c>
      <c r="AL16" s="1234"/>
      <c r="AM16" s="1234"/>
      <c r="AN16" s="1235"/>
      <c r="AO16" s="316">
        <v>-54668</v>
      </c>
      <c r="AP16" s="316">
        <v>-39730</v>
      </c>
      <c r="AQ16" s="317">
        <v>-18847</v>
      </c>
      <c r="AR16" s="318">
        <v>110.8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583580</v>
      </c>
      <c r="AP17" s="316">
        <v>424113</v>
      </c>
      <c r="AQ17" s="317">
        <v>252599</v>
      </c>
      <c r="AR17" s="318">
        <v>67.900000000000006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534</v>
      </c>
      <c r="AL21" s="1228"/>
      <c r="AM21" s="1228"/>
      <c r="AN21" s="1229"/>
      <c r="AO21" s="328">
        <v>36.340000000000003</v>
      </c>
      <c r="AP21" s="329">
        <v>22.36</v>
      </c>
      <c r="AQ21" s="330">
        <v>13.98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535</v>
      </c>
      <c r="AL22" s="1228"/>
      <c r="AM22" s="1228"/>
      <c r="AN22" s="1229"/>
      <c r="AO22" s="333">
        <v>97.7</v>
      </c>
      <c r="AP22" s="334">
        <v>95.6</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539</v>
      </c>
      <c r="AL32" s="1219"/>
      <c r="AM32" s="1219"/>
      <c r="AN32" s="1220"/>
      <c r="AO32" s="343">
        <v>221918</v>
      </c>
      <c r="AP32" s="343">
        <v>161278</v>
      </c>
      <c r="AQ32" s="344">
        <v>139617</v>
      </c>
      <c r="AR32" s="345">
        <v>15.5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540</v>
      </c>
      <c r="AL33" s="1219"/>
      <c r="AM33" s="1219"/>
      <c r="AN33" s="1220"/>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541</v>
      </c>
      <c r="AL34" s="1219"/>
      <c r="AM34" s="1219"/>
      <c r="AN34" s="1220"/>
      <c r="AO34" s="343" t="s">
        <v>526</v>
      </c>
      <c r="AP34" s="343" t="s">
        <v>526</v>
      </c>
      <c r="AQ34" s="344">
        <v>5</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542</v>
      </c>
      <c r="AL35" s="1219"/>
      <c r="AM35" s="1219"/>
      <c r="AN35" s="1220"/>
      <c r="AO35" s="343">
        <v>58640</v>
      </c>
      <c r="AP35" s="343">
        <v>42616</v>
      </c>
      <c r="AQ35" s="344">
        <v>32699</v>
      </c>
      <c r="AR35" s="345">
        <v>30.3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543</v>
      </c>
      <c r="AL36" s="1219"/>
      <c r="AM36" s="1219"/>
      <c r="AN36" s="1220"/>
      <c r="AO36" s="343">
        <v>23317</v>
      </c>
      <c r="AP36" s="343">
        <v>16945</v>
      </c>
      <c r="AQ36" s="344">
        <v>4068</v>
      </c>
      <c r="AR36" s="345">
        <v>316.5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544</v>
      </c>
      <c r="AL37" s="1219"/>
      <c r="AM37" s="1219"/>
      <c r="AN37" s="1220"/>
      <c r="AO37" s="343">
        <v>24</v>
      </c>
      <c r="AP37" s="343">
        <v>17</v>
      </c>
      <c r="AQ37" s="344">
        <v>1263</v>
      </c>
      <c r="AR37" s="345">
        <v>-98.7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545</v>
      </c>
      <c r="AL38" s="1222"/>
      <c r="AM38" s="1222"/>
      <c r="AN38" s="1223"/>
      <c r="AO38" s="346" t="s">
        <v>526</v>
      </c>
      <c r="AP38" s="346" t="s">
        <v>526</v>
      </c>
      <c r="AQ38" s="347">
        <v>23</v>
      </c>
      <c r="AR38" s="335" t="s">
        <v>526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546</v>
      </c>
      <c r="AL39" s="1222"/>
      <c r="AM39" s="1222"/>
      <c r="AN39" s="1223"/>
      <c r="AO39" s="343">
        <v>-3458</v>
      </c>
      <c r="AP39" s="343">
        <v>-2513</v>
      </c>
      <c r="AQ39" s="344">
        <v>-8148</v>
      </c>
      <c r="AR39" s="345">
        <v>-69.2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547</v>
      </c>
      <c r="AL40" s="1219"/>
      <c r="AM40" s="1219"/>
      <c r="AN40" s="1220"/>
      <c r="AO40" s="343">
        <v>-220180</v>
      </c>
      <c r="AP40" s="343">
        <v>-160015</v>
      </c>
      <c r="AQ40" s="344">
        <v>-124721</v>
      </c>
      <c r="AR40" s="345">
        <v>28.3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80261</v>
      </c>
      <c r="AP41" s="343">
        <v>58329</v>
      </c>
      <c r="AQ41" s="344">
        <v>44807</v>
      </c>
      <c r="AR41" s="345">
        <v>30.2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516</v>
      </c>
      <c r="AN49" s="1213" t="s">
        <v>551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544176</v>
      </c>
      <c r="AN51" s="365">
        <v>357305</v>
      </c>
      <c r="AO51" s="366">
        <v>29.2</v>
      </c>
      <c r="AP51" s="367">
        <v>280458</v>
      </c>
      <c r="AQ51" s="368">
        <v>-15.8</v>
      </c>
      <c r="AR51" s="369">
        <v>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490181</v>
      </c>
      <c r="AN52" s="373">
        <v>321852</v>
      </c>
      <c r="AO52" s="374">
        <v>94.2</v>
      </c>
      <c r="AP52" s="375">
        <v>127286</v>
      </c>
      <c r="AQ52" s="376">
        <v>0.4</v>
      </c>
      <c r="AR52" s="377">
        <v>93.8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480940</v>
      </c>
      <c r="AN53" s="365">
        <v>320200</v>
      </c>
      <c r="AO53" s="366">
        <v>-10.4</v>
      </c>
      <c r="AP53" s="367">
        <v>291945</v>
      </c>
      <c r="AQ53" s="368">
        <v>4.0999999999999996</v>
      </c>
      <c r="AR53" s="369">
        <v>-14.5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350144</v>
      </c>
      <c r="AN54" s="373">
        <v>233119</v>
      </c>
      <c r="AO54" s="374">
        <v>-27.6</v>
      </c>
      <c r="AP54" s="375">
        <v>127651</v>
      </c>
      <c r="AQ54" s="376">
        <v>0.3</v>
      </c>
      <c r="AR54" s="377">
        <v>-27.9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946648</v>
      </c>
      <c r="AN55" s="365">
        <v>663383</v>
      </c>
      <c r="AO55" s="366">
        <v>107.2</v>
      </c>
      <c r="AP55" s="367">
        <v>291173</v>
      </c>
      <c r="AQ55" s="368">
        <v>-0.3</v>
      </c>
      <c r="AR55" s="369">
        <v>107.5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454763</v>
      </c>
      <c r="AN56" s="373">
        <v>318685</v>
      </c>
      <c r="AO56" s="374">
        <v>36.700000000000003</v>
      </c>
      <c r="AP56" s="375">
        <v>119071</v>
      </c>
      <c r="AQ56" s="376">
        <v>-6.7</v>
      </c>
      <c r="AR56" s="377">
        <v>43.4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1160303</v>
      </c>
      <c r="AN57" s="365">
        <v>834150</v>
      </c>
      <c r="AO57" s="366">
        <v>25.7</v>
      </c>
      <c r="AP57" s="367">
        <v>271581</v>
      </c>
      <c r="AQ57" s="368">
        <v>-6.7</v>
      </c>
      <c r="AR57" s="369">
        <v>32.4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375167</v>
      </c>
      <c r="AN58" s="373">
        <v>269710</v>
      </c>
      <c r="AO58" s="374">
        <v>-15.4</v>
      </c>
      <c r="AP58" s="375">
        <v>117844</v>
      </c>
      <c r="AQ58" s="376">
        <v>-1</v>
      </c>
      <c r="AR58" s="377">
        <v>-14.4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460172</v>
      </c>
      <c r="AN59" s="365">
        <v>334427</v>
      </c>
      <c r="AO59" s="366">
        <v>-59.9</v>
      </c>
      <c r="AP59" s="367">
        <v>268375</v>
      </c>
      <c r="AQ59" s="368">
        <v>-1.2</v>
      </c>
      <c r="AR59" s="369">
        <v>-58.7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190897</v>
      </c>
      <c r="AN60" s="373">
        <v>138733</v>
      </c>
      <c r="AO60" s="374">
        <v>-48.6</v>
      </c>
      <c r="AP60" s="375">
        <v>119602</v>
      </c>
      <c r="AQ60" s="376">
        <v>1.5</v>
      </c>
      <c r="AR60" s="377">
        <v>-50.1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718448</v>
      </c>
      <c r="AN61" s="380">
        <v>501893</v>
      </c>
      <c r="AO61" s="381">
        <v>18.399999999999999</v>
      </c>
      <c r="AP61" s="382">
        <v>280706</v>
      </c>
      <c r="AQ61" s="383">
        <v>-4</v>
      </c>
      <c r="AR61" s="369">
        <v>22.4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372230</v>
      </c>
      <c r="AN62" s="373">
        <v>256420</v>
      </c>
      <c r="AO62" s="374">
        <v>7.9</v>
      </c>
      <c r="AP62" s="375">
        <v>122291</v>
      </c>
      <c r="AQ62" s="376">
        <v>-1.1000000000000001</v>
      </c>
      <c r="AR62" s="377">
        <v>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7vYcstniYbIOLKo1diY+NtsXML2uU4TFvtNpMuUkTW5NI36DizyfEaCGsoZPUMje791djyzDMHxUls55YE9ysw==" saltValue="fU+gFAA7ocvp4xg4LEoL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1" spans="125:125" ht="13.5" hidden="1" customHeight="1" x14ac:dyDescent="0.15">
      <c r="DU121" s="291"/>
    </row>
  </sheetData>
  <sheetProtection algorithmName="SHA-512" hashValue="5YqdNOB3/wB7K8nPJeufccyU1fT4VDwNOWM1LLLqNHVR+PASD7pggam8YXTxcLndkSNPXVlt2C25l4vvqpy7lQ==" saltValue="H+S+kFU2EX2jSYLNvMfJ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yDWtNg+wYloDov01SiUYF5aYe5DKVcHYExuLBw4nOlSg+q9YFMIbw3w6WjH3dqiMz+BrDo+qscKUCxivnk/kww==" saltValue="z0n2VzMfCetTv/qiYZB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6" t="s">
        <v>3</v>
      </c>
      <c r="D47" s="1236"/>
      <c r="E47" s="1237"/>
      <c r="F47" s="11">
        <v>84.01</v>
      </c>
      <c r="G47" s="12">
        <v>76.16</v>
      </c>
      <c r="H47" s="12">
        <v>70.28</v>
      </c>
      <c r="I47" s="12">
        <v>64.34</v>
      </c>
      <c r="J47" s="13">
        <v>59.07</v>
      </c>
    </row>
    <row r="48" spans="2:10" ht="57.75" customHeight="1" x14ac:dyDescent="0.15">
      <c r="B48" s="14"/>
      <c r="C48" s="1238" t="s">
        <v>4</v>
      </c>
      <c r="D48" s="1238"/>
      <c r="E48" s="1239"/>
      <c r="F48" s="15">
        <v>5.04</v>
      </c>
      <c r="G48" s="16">
        <v>3.43</v>
      </c>
      <c r="H48" s="16">
        <v>5.98</v>
      </c>
      <c r="I48" s="16">
        <v>4.55</v>
      </c>
      <c r="J48" s="17">
        <v>5.94</v>
      </c>
    </row>
    <row r="49" spans="2:10" ht="57.75" customHeight="1" thickBot="1" x14ac:dyDescent="0.2">
      <c r="B49" s="18"/>
      <c r="C49" s="1240" t="s">
        <v>5</v>
      </c>
      <c r="D49" s="1240"/>
      <c r="E49" s="1241"/>
      <c r="F49" s="19">
        <v>0.98</v>
      </c>
      <c r="G49" s="20" t="s">
        <v>572</v>
      </c>
      <c r="H49" s="20" t="s">
        <v>573</v>
      </c>
      <c r="I49" s="20" t="s">
        <v>574</v>
      </c>
      <c r="J49" s="21" t="s">
        <v>575</v>
      </c>
    </row>
    <row r="50" spans="2:10" ht="13.5" customHeight="1" x14ac:dyDescent="0.15"/>
  </sheetData>
  <sheetProtection algorithmName="SHA-512" hashValue="L2/mHcsuZ2knVvlK5bDfJ0+J8Q0P0ZEvgWy673suL5vaV6YZbzp8lGciLdP4svz1vmulvc8V3oAp4MEMF0vJHw==" saltValue="qEy9i1+fwAr6p56fuYlb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2021-03-08T01:39:57Z</cp:lastPrinted>
  <dcterms:created xsi:type="dcterms:W3CDTF">2021-02-05T01:05:19Z</dcterms:created>
  <dcterms:modified xsi:type="dcterms:W3CDTF">2021-11-19T04:44:56Z</dcterms:modified>
</cp:coreProperties>
</file>