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1年度別\R1年度決算\13_財政状況資料集\02_2回目（10月公表分）\03_市町村から\09 岩沼市○○\"/>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<sst xmlns="http://schemas.openxmlformats.org/spreadsheetml/2006/main" count="1131" uniqueCount="599">
  <si>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</si>
  <si>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</si>
  <si>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</si>
  <si>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</si>
  <si>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</si>
  <si>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</si>
  <si>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</si>
  <si>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</si>
  <si>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</si>
  <si>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</si>
  <si>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</si>
  <si>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</si>
  <si>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</si>
  <si>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</si>
  <si>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</si>
  <si>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</si>
  <si>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</si>
  <si>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</si>
  <si>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</si>
  <si>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</si>
  <si>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</si>
  <si>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</si>
  <si>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</si>
  <si>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</si>
  <si>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</si>
  <si>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</si>
  <si>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</si>
  <si>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</si>
  <si>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</si>
  <si>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</si>
  <si>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</si>
  <si>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</si>
  <si>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</si>
  <si>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</si>
  <si>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</si>
  <si>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</si>
  <si>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</si>
  <si>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</si>
  <si>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</si>
  <si>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</si>
  <si>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</si>
  <si>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</si>
  <si>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</si>
  <si>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</si>
  <si>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</si>
  <si>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</si>
  <si>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</si>
  <si>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</si>
  <si>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</si>
  <si>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</si>
  <si>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</si>
  <si>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</si>
  <si>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</si>
  <si>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</si>
  <si>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</si>
  <si>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</si>
  <si>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</si>
  <si>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</si>
  <si>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</si>
  <si>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</si>
  <si>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</si>
  <si>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</si>
  <si>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</si>
  <si>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</si>
  <si>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</si>
  <si>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</si>
  <si>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</si>
  <si>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</si>
  <si>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</si>
  <si>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</si>
  <si>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</si>
  <si>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</si>
  <si>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</si>
  <si>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</si>
  <si>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</si>
  <si>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</si>
  <si>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</si>
  <si>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</si>
  <si>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</si>
  <si>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</si>
  <si>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</si>
  <si>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</si>
  <si>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</si>
  <si>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</si>
  <si>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Ⅰ－３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</si>
  <si>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</si>
  <si>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</si>
  <si>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</si>
  <si>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</si>
  <si>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</si>
  <si>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</si>
  <si>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</si>
  <si>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</si>
  <si>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</si>
  <si>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</si>
  <si>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</si>
  <si>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</si>
  <si>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岩沼市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</si>
  <si>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</si>
  <si>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</si>
  <si>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</si>
  <si>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</si>
  <si>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</si>
  <si>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</si>
  <si>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</si>
  <si>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</si>
  <si>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</si>
  <si>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</si>
  <si>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</si>
  <si>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</si>
  <si>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</si>
  <si>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</si>
  <si>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</si>
  <si>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</si>
  <si>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</si>
  <si>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</si>
  <si>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</si>
  <si>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</si>
  <si>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</si>
  <si>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</si>
  <si>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</si>
  <si>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</si>
  <si>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</si>
  <si>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</si>
  <si>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</si>
  <si>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</si>
  <si>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</si>
  <si>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</si>
  <si>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</si>
  <si>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</si>
  <si>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</si>
  <si>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</si>
  <si>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</si>
  <si>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</si>
  <si>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</si>
  <si>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</si>
  <si>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</si>
  <si>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</si>
  <si>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</si>
  <si>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</si>
  <si>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</si>
  <si>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</si>
  <si>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</si>
  <si>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</si>
  <si>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</si>
  <si>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</si>
  <si>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</si>
  <si>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</si>
  <si>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</si>
  <si>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</si>
  <si>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</si>
  <si>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</si>
  <si>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</si>
  <si>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</si>
  <si>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</si>
  <si>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</si>
  <si>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</si>
  <si>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</si>
  <si>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</si>
  <si>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</si>
  <si>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</si>
  <si>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</si>
  <si>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</si>
  <si>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</si>
  <si>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</si>
  <si>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</si>
  <si>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</si>
  <si>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</si>
  <si>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</si>
  <si>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</si>
  <si>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</si>
  <si>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</si>
  <si>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</si>
  <si>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</si>
  <si>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</si>
  <si>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</si>
  <si>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</si>
  <si>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</si>
  <si>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</si>
  <si>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</si>
  <si>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</si>
  <si>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</si>
  <si>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</si>
  <si>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</si>
  <si>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</si>
  <si>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</si>
  <si>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</si>
  <si>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</si>
  <si>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</si>
  <si>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</si>
  <si>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</si>
  <si>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</si>
  <si>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</si>
  <si>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</si>
  <si>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</si>
  <si>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</si>
  <si>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</si>
  <si>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</si>
  <si>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</si>
  <si>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</si>
  <si>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</si>
  <si>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</si>
  <si>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</si>
  <si>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</si>
  <si>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</si>
  <si>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</si>
  <si>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</si>
  <si>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</si>
  <si>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</si>
  <si>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</si>
  <si>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</si>
  <si>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宮城県岩沼市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</si>
  <si>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</si>
  <si>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</si>
  <si>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</si>
  <si>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</si>
  <si>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</si>
  <si>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</si>
  <si>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</si>
  <si>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</si>
  <si>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</si>
  <si>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</si>
  <si>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</si>
  <si>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</si>
  <si>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</si>
  <si>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</si>
  <si>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</si>
  <si>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</si>
  <si>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</si>
  <si>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</si>
  <si>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</si>
  <si>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</si>
  <si>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</si>
  <si>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</si>
  <si>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</si>
  <si>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</si>
  <si>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</si>
  <si>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</si>
  <si>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</si>
  <si>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</si>
  <si>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</si>
  <si>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</si>
  <si>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</si>
  <si>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</si>
  <si>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</si>
  <si>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</si>
  <si>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</si>
  <si>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</si>
  <si>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</si>
  <si>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</si>
  <si>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</si>
  <si>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</si>
  <si>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</si>
  <si>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</si>
  <si>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</si>
  <si>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</si>
  <si>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</si>
  <si>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</si>
  <si>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</si>
  <si>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</si>
  <si>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</si>
  <si>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</si>
  <si>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</si>
  <si>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</si>
  <si>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</si>
  <si>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</si>
  <si>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</si>
  <si>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</si>
  <si>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</si>
  <si>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</si>
  <si>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</si>
  <si>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</si>
  <si>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</si>
  <si>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</si>
  <si>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</si>
  <si>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</si>
  <si>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</si>
  <si>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</si>
  <si>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</si>
  <si>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</si>
  <si>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</si>
  <si>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</si>
  <si>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</si>
  <si>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</si>
  <si>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</si>
  <si>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</si>
  <si>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</si>
  <si>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</si>
  <si>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</si>
  <si>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</si>
  <si>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</si>
  <si>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</si>
  <si>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</si>
  <si>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</si>
  <si>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</si>
  <si>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</si>
  <si>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</si>
  <si>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</si>
  <si>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</si>
  <si>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t>
    <phoneticPr fontId="5"/>
  </si>
  <si>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</si>
  <si>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</si>
  <si>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</si>
  <si>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</si>
  <si>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</si>
  <si>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</si>
  <si>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</si>
  <si>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</si>
  <si>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</si>
  <si>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</si>
  <si>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</si>
  <si>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</si>
  <si>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</si>
  <si>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</si>
  <si>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</si>
  <si>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</si>
  <si>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</si>
  <si>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</si>
  <si>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</si>
  <si>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</si>
  <si>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</si>
  <si>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</si>
  <si>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</si>
  <si>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</si>
  <si>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</si>
  <si>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</si>
  <si>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</si>
  <si>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</si>
  <si>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</si>
  <si>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</si>
  <si>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</si>
  <si>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</si>
  <si>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</si>
  <si>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</si>
  <si>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</si>
  <si>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</si>
  <si>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</si>
  <si>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</si>
  <si>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</si>
  <si>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</si>
  <si>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</si>
  <si>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</si>
  <si>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</si>
  <si>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</si>
  <si>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</si>
  <si>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</si>
  <si>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</si>
  <si>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</si>
  <si>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</si>
  <si>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</si>
  <si>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</si>
  <si>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</si>
  <si>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</si>
  <si>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</si>
  <si>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</si>
  <si>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</si>
  <si>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</si>
  <si>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</si>
  <si>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</si>
  <si>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</si>
  <si>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</si>
  <si>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</si>
  <si>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</si>
  <si>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</si>
  <si>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</si>
  <si>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宮城県岩沼市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</si>
  <si>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</si>
  <si>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</si>
  <si>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</si>
  <si>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</si>
  <si>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</si>
  <si>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</si>
  <si>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</si>
  <si>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</si>
  <si>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</si>
  <si>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</si>
  <si>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</si>
  <si>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</si>
  <si>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</si>
  <si>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</si>
  <si>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</si>
  <si>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</si>
  <si>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</si>
  <si>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</si>
  <si>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</si>
  <si>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</si>
  <si>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</si>
  <si>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</si>
  <si>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</si>
  <si>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</si>
  <si>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</si>
  <si>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</si>
  <si>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</si>
  <si>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</si>
  <si>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</si>
  <si>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</si>
  <si>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</si>
  <si>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</si>
  <si>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</si>
  <si>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</si>
  <si>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</si>
  <si>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</si>
  <si>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</si>
  <si>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</si>
  <si>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特定公共下水道事業会計</t>
    <phoneticPr fontId="5"/>
  </si>
  <si>
    <t>法適用企業</t>
    <phoneticPr fontId="5"/>
  </si>
  <si>
    <t>公共下水道事業会計</t>
    <phoneticPr fontId="5"/>
  </si>
  <si>
    <t>法適用企業</t>
    <phoneticPr fontId="5"/>
  </si>
  <si>
    <t>農業集落排水事業会計</t>
    <phoneticPr fontId="5"/>
  </si>
  <si>
    <t>矢野目西地区土地区画整理事業特別会計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</si>
  <si>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</si>
  <si>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</si>
  <si>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</si>
  <si>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</si>
  <si>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</si>
  <si>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</si>
  <si>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</si>
  <si>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</si>
  <si>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</si>
  <si>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</si>
  <si>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</si>
  <si>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</si>
  <si>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</si>
  <si>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</si>
  <si>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</si>
  <si>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</si>
  <si>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</si>
  <si>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</si>
  <si>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</si>
  <si>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</si>
  <si>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</si>
  <si>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</si>
  <si>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</si>
  <si>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</si>
  <si>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</si>
  <si>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</si>
  <si>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</si>
  <si>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</si>
  <si>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</si>
  <si>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</si>
  <si>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</si>
  <si>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</si>
  <si>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</si>
  <si>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</si>
  <si>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</si>
  <si>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</si>
  <si>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</si>
  <si>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</si>
  <si>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</si>
  <si>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</si>
  <si>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</si>
  <si>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</si>
  <si>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</si>
  <si>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</si>
  <si>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</si>
  <si>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</si>
  <si>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</si>
  <si>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</si>
  <si>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</si>
  <si>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</si>
  <si>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</si>
  <si>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</si>
  <si>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</si>
  <si>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</si>
  <si>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</si>
  <si>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</si>
  <si>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</si>
  <si>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</si>
  <si>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</si>
  <si>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</si>
  <si>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</si>
  <si>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</si>
  <si>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</si>
  <si>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</si>
  <si>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</si>
  <si>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</si>
  <si>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</si>
  <si>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</si>
  <si>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</si>
  <si>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</si>
  <si>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</si>
  <si>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</si>
  <si>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</si>
  <si>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</si>
  <si>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</si>
  <si>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</si>
  <si>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</si>
  <si>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</si>
  <si>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</si>
  <si>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</si>
  <si>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</si>
  <si>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</si>
  <si>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</si>
  <si>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</si>
  <si>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</si>
  <si>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</si>
  <si>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</si>
  <si>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</si>
  <si>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</si>
  <si>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</si>
  <si>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</si>
  <si>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</si>
  <si>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</si>
  <si>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</si>
  <si>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</si>
  <si>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</si>
  <si>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</si>
  <si>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</si>
  <si>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</si>
  <si>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</si>
  <si>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</si>
  <si>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</si>
  <si>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</si>
  <si>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</si>
  <si>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</si>
  <si>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</si>
  <si>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</si>
  <si>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</si>
  <si>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</si>
  <si>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</si>
  <si>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</si>
  <si>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</si>
  <si>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</si>
  <si>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</si>
  <si>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</si>
  <si>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</si>
  <si>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</si>
  <si>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</si>
  <si>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</si>
  <si>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</si>
  <si>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</si>
  <si>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</si>
  <si>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</si>
  <si>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</si>
  <si>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</si>
  <si>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</si>
  <si>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</si>
  <si>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</si>
  <si>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</si>
  <si>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</si>
  <si>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</si>
  <si>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</si>
  <si>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</si>
  <si>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</si>
  <si>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</si>
  <si>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</si>
  <si>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</si>
  <si>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</si>
  <si>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</si>
  <si>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</si>
  <si>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</si>
  <si>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</si>
  <si>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</si>
  <si>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</si>
  <si>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</si>
  <si>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35.73</t>
  </si>
  <si>
    <t>▲ 25.65</t>
  </si>
  <si>
    <t>▲ 16.36</t>
  </si>
  <si>
    <t>▲ 9.05</t>
  </si>
  <si>
    <t>一般会計</t>
  </si>
  <si>
    <t>水道事業会計</t>
  </si>
  <si>
    <t>特定公共下水道事業会計</t>
  </si>
  <si>
    <t>公共下水道事業会計</t>
  </si>
  <si>
    <t>介護保険事業特別会計</t>
  </si>
  <si>
    <t>矢野目西地区土地区画整理事業特別会計</t>
  </si>
  <si>
    <t>国民健康保険事業特別会計</t>
  </si>
  <si>
    <t>農業集落排水事業会計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</si>
  <si>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</si>
  <si>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</si>
  <si>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</si>
  <si>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</si>
  <si>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</si>
  <si>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</si>
  <si>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</si>
  <si>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</si>
  <si>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亘理名取共立衛生処理組合</t>
    <rPh sb="0" eb="2">
      <t>ワタリ</t>
    </rPh>
    <rPh sb="2" eb="4">
      <t>ナトリ</t>
    </rPh>
    <rPh sb="4" eb="6">
      <t>キョウリツ</t>
    </rPh>
    <rPh sb="6" eb="8">
      <t>エイセイ</t>
    </rPh>
    <rPh sb="8" eb="10">
      <t>ショリ</t>
    </rPh>
    <rPh sb="10" eb="12">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</si>
  <si>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</si>
  <si>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1">
      <t>ショウボウ</t>
    </rPh>
    <rPh sb="11" eb="13">
      <t>ダンイン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</si>
  <si>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</si>
  <si>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</si>
  <si>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亘理地区行政事務組合</t>
  </si>
  <si>
    <t>㈱エフエムいわぬま</t>
  </si>
  <si>
    <t>施設保全整備基金</t>
    <rPh sb="0" eb="2">
      <t>シセツ</t>
    </rPh>
    <rPh sb="2" eb="4">
      <t>ホゼン</t>
    </rPh>
    <rPh sb="4" eb="6">
      <t>セイビ</t>
    </rPh>
    <rPh sb="6" eb="8">
      <t>キキン</t>
    </rPh>
    <phoneticPr fontId="2"/>
  </si>
  <si>
    <t>東日本大震災復興交付金基金</t>
    <rPh sb="0" eb="1">
      <t>ヒガシ</t>
    </rPh>
    <rPh sb="1" eb="3">
      <t>ニホン</t>
    </rPh>
    <rPh sb="3" eb="6">
      <t>ダイシンサイ</t>
    </rPh>
    <rPh sb="6" eb="8">
      <t>フッコウ</t>
    </rPh>
    <rPh sb="8" eb="11">
      <t>コウフキン</t>
    </rPh>
    <rPh sb="11" eb="13">
      <t>キキン</t>
    </rPh>
    <phoneticPr fontId="2"/>
  </si>
  <si>
    <t>震災復興基金</t>
    <rPh sb="0" eb="2">
      <t>シンサイ</t>
    </rPh>
    <rPh sb="2" eb="4">
      <t>フッコウ</t>
    </rPh>
    <rPh sb="4" eb="6">
      <t>キキン</t>
    </rPh>
    <phoneticPr fontId="2"/>
  </si>
  <si>
    <t>福祉基金</t>
    <rPh sb="0" eb="2">
      <t>フクシ</t>
    </rPh>
    <rPh sb="2" eb="4">
      <t>キキン</t>
    </rPh>
    <phoneticPr fontId="2"/>
  </si>
  <si>
    <t>空港周辺地域環境整備基金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</si>
  <si>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</si>
  <si>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</si>
  <si>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</si>
  <si>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R1の将来負担比率は昨年に引き続き算定されなかった。これは、地方債現在高をはじめとする将来負担額が基金等の充当可能財源を下回っているためである。また、有形固定資産減価償却率は類似団体と比較すると低い水準にある。これは、復興交付金基金を活用した公共施設の建設等や既存施設の更新が続いたためである。今後は公共施設等総合管理計画に基づく、大規模な各施設の長寿命化への対応が控えている。引き続き、公共施設の更新や建設等の建設事業については、基準財政需要額に算入できる市債を優先し、或いはそのような市債がない場合を想定して充当可能基金への積み増しなどを行うなど、将来負担比率が算定されないように健全な財政運営を継続したい。</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</si>
  <si>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</si>
  <si>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</si>
  <si>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</si>
  <si>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</si>
  <si>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</si>
  <si>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</si>
  <si>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R1の将来負担比率は昨年に引き続き算定されなかった。これは、地方債現在高をはじめとする将来負担額が基金等の充当可能財源を下回っているためである。また、実質公債費比率は、公営企業債の元利償還金に対する繰入金が大幅に減少したため前年に比べて改善する形となり、３か年平均でも依然としてマイナス値となった。今後も、市債の元利償還金の増高を注視する一方で、公共施設の大規模な長寿命化対策に対する財源として交付税に算入可能な市債を優先し、或いはそのような市債がない場合を想定して充当可能基金への積み増しを行うなど、将来負担比率が算定されないように健全な財政運営を継続したい。</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</si>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</sst>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0.5"/>
      <color rgb="FF000000"/>
      <name val="游ゴシック"/>
      <family val="3"/>
      <charset val="128"/>
    </font>
    <font>
      <sz val="11"/>
      <color rgb="FF000000"/>
      <name val="游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1"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40"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39" fillId="0" borderId="41"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63727</c:v>
                </c:pt>
                <c:pt idx="1">
                  <c:v>66954</c:v>
                </c:pt>
                <c:pt idx="2">
                  <c:v>72656</c:v>
                </c:pt>
                <c:pt idx="3">
                  <c:v>65080</c:v>
                </c:pt>
                <c:pt idx="4">
                  <c:v>79288</c:v>
                </c:pt>
              </c:numCache>
            </c:numRef>
          </c:val>
          <c:smooth val="0"/>
          <c:extLst>
            <c:ext xmlns:c16="http://schemas.microsoft.com/office/drawing/2014/chart" uri="{C3380CC4-5D6E-409C-BE32-E72D297353CC}">
              <c16:uniqueId val="{00000000-E45F-42A0-9783-578BA966F28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148659</c:v>
                </c:pt>
                <c:pt idx="1">
                  <c:v>156373</c:v>
                </c:pt>
                <c:pt idx="2">
                  <c:v>134605</c:v>
                </c:pt>
                <c:pt idx="3">
                  <c:v>74015</c:v>
                </c:pt>
                <c:pt idx="4">
                  <c:v>59669</c:v>
                </c:pt>
              </c:numCache>
            </c:numRef>
          </c:val>
          <c:smooth val="0"/>
          <c:extLst>
            <c:ext xmlns:c16="http://schemas.microsoft.com/office/drawing/2014/chart" uri="{C3380CC4-5D6E-409C-BE32-E72D297353CC}">
              <c16:uniqueId val="{00000001-E45F-42A0-9783-578BA966F28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13.78</c:v>
                </c:pt>
                <c:pt idx="1">
                  <c:v>26.45</c:v>
                </c:pt>
                <c:pt idx="2">
                  <c:v>15.66</c:v>
                </c:pt>
                <c:pt idx="3">
                  <c:v>13.72</c:v>
                </c:pt>
                <c:pt idx="4">
                  <c:v>14.9</c:v>
                </c:pt>
              </c:numCache>
            </c:numRef>
          </c:val>
          <c:extLst>
            <c:ext xmlns:c16="http://schemas.microsoft.com/office/drawing/2014/chart" uri="{C3380CC4-5D6E-409C-BE32-E72D297353CC}">
              <c16:uniqueId val="{00000000-474C-4ECA-9474-6C78286C72C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57.88</c:v>
                </c:pt>
                <c:pt idx="1">
                  <c:v>61.34</c:v>
                </c:pt>
                <c:pt idx="2">
                  <c:v>59.09</c:v>
                </c:pt>
                <c:pt idx="3">
                  <c:v>52.58</c:v>
                </c:pt>
                <c:pt idx="4">
                  <c:v>47.56</c:v>
                </c:pt>
              </c:numCache>
            </c:numRef>
          </c:val>
          <c:extLst>
            <c:ext xmlns:c16="http://schemas.microsoft.com/office/drawing/2014/chart" uri="{C3380CC4-5D6E-409C-BE32-E72D297353CC}">
              <c16:uniqueId val="{00000001-474C-4ECA-9474-6C78286C72C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-35.729999999999997</c:v>
                </c:pt>
                <c:pt idx="1">
                  <c:v>7.56</c:v>
                </c:pt>
                <c:pt idx="2">
                  <c:v>-25.65</c:v>
                </c:pt>
                <c:pt idx="3">
                  <c:v>-16.36</c:v>
                </c:pt>
                <c:pt idx="4">
                  <c:v>-9.0500000000000007</c:v>
                </c:pt>
              </c:numCache>
            </c:numRef>
          </c:val>
          <c:smooth val="0"/>
          <c:extLst>
            <c:ext xmlns:c16="http://schemas.microsoft.com/office/drawing/2014/chart" uri="{C3380CC4-5D6E-409C-BE32-E72D297353CC}">
              <c16:uniqueId val="{00000002-474C-4ECA-9474-6C78286C72C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4.2</c:v>
                </c:pt>
                <c:pt idx="2">
                  <c:v>#N/A</c:v>
                </c:pt>
                <c:pt idx="3">
                  <c:v>7.43</c:v>
                </c:pt>
                <c:pt idx="4">
                  <c:v>#N/A</c:v>
                </c:pt>
                <c:pt idx="5">
                  <c:v>1.32</c:v>
                </c:pt>
                <c:pt idx="6">
                  <c:v>#N/A</c:v>
                </c:pt>
                <c:pt idx="7">
                  <c:v>8.6199999999999992</c:v>
                </c:pt>
                <c:pt idx="8">
                  <c:v>#N/A</c:v>
                </c:pt>
                <c:pt idx="9">
                  <c:v>0.08</c:v>
                </c:pt>
              </c:numCache>
            </c:numRef>
          </c:val>
          <c:extLst>
            <c:ext xmlns:c16="http://schemas.microsoft.com/office/drawing/2014/chart" uri="{C3380CC4-5D6E-409C-BE32-E72D297353CC}">
              <c16:uniqueId val="{00000000-FAF2-4A52-96CF-FDF6DB75BF4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AF2-4A52-96CF-FDF6DB75BF4B}"/>
            </c:ext>
          </c:extLst>
        </c:ser>
        <c:ser>
          <c:idx val="2"/>
          <c:order val="2"/>
          <c:tx>
            <c:strRef>
              <c:f>データシート!$A$29</c:f>
              <c:strCache>
                <c:ptCount val="1"/>
                <c:pt idx="0">
                  <c:v>農業集落排水事業会計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0.1</c:v>
                </c:pt>
              </c:numCache>
            </c:numRef>
          </c:val>
          <c:extLst>
            <c:ext xmlns:c16="http://schemas.microsoft.com/office/drawing/2014/chart" uri="{C3380CC4-5D6E-409C-BE32-E72D297353CC}">
              <c16:uniqueId val="{00000002-FAF2-4A52-96CF-FDF6DB75BF4B}"/>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4.6100000000000003</c:v>
                </c:pt>
                <c:pt idx="2">
                  <c:v>#N/A</c:v>
                </c:pt>
                <c:pt idx="3">
                  <c:v>4.3600000000000003</c:v>
                </c:pt>
                <c:pt idx="4">
                  <c:v>#N/A</c:v>
                </c:pt>
                <c:pt idx="5">
                  <c:v>6.01</c:v>
                </c:pt>
                <c:pt idx="6">
                  <c:v>#N/A</c:v>
                </c:pt>
                <c:pt idx="7">
                  <c:v>1.19</c:v>
                </c:pt>
                <c:pt idx="8">
                  <c:v>#N/A</c:v>
                </c:pt>
                <c:pt idx="9">
                  <c:v>0.83</c:v>
                </c:pt>
              </c:numCache>
            </c:numRef>
          </c:val>
          <c:extLst>
            <c:ext xmlns:c16="http://schemas.microsoft.com/office/drawing/2014/chart" uri="{C3380CC4-5D6E-409C-BE32-E72D297353CC}">
              <c16:uniqueId val="{00000003-FAF2-4A52-96CF-FDF6DB75BF4B}"/>
            </c:ext>
          </c:extLst>
        </c:ser>
        <c:ser>
          <c:idx val="4"/>
          <c:order val="4"/>
          <c:tx>
            <c:strRef>
              <c:f>データシート!$A$31</c:f>
              <c:strCache>
                <c:ptCount val="1"/>
                <c:pt idx="0">
                  <c:v>矢野目西地区土地区画整理事業特別会計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#N/A</c:v>
                </c:pt>
                <c:pt idx="5">
                  <c:v>0</c:v>
                </c:pt>
                <c:pt idx="6">
                  <c:v>#N/A</c:v>
                </c:pt>
                <c:pt idx="7">
                  <c:v>0</c:v>
                </c:pt>
                <c:pt idx="8">
                  <c:v>#N/A</c:v>
                </c:pt>
                <c:pt idx="9">
                  <c:v>1.22</c:v>
                </c:pt>
              </c:numCache>
            </c:numRef>
          </c:val>
          <c:extLst>
            <c:ext xmlns:c16="http://schemas.microsoft.com/office/drawing/2014/chart" uri="{C3380CC4-5D6E-409C-BE32-E72D297353CC}">
              <c16:uniqueId val="{00000004-FAF2-4A52-96CF-FDF6DB75BF4B}"/>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0.75</c:v>
                </c:pt>
                <c:pt idx="2">
                  <c:v>#N/A</c:v>
                </c:pt>
                <c:pt idx="3">
                  <c:v>1.43</c:v>
                </c:pt>
                <c:pt idx="4">
                  <c:v>#N/A</c:v>
                </c:pt>
                <c:pt idx="5">
                  <c:v>1.71</c:v>
                </c:pt>
                <c:pt idx="6">
                  <c:v>#N/A</c:v>
                </c:pt>
                <c:pt idx="7">
                  <c:v>1.57</c:v>
                </c:pt>
                <c:pt idx="8">
                  <c:v>#N/A</c:v>
                </c:pt>
                <c:pt idx="9">
                  <c:v>1.32</c:v>
                </c:pt>
              </c:numCache>
            </c:numRef>
          </c:val>
          <c:extLst>
            <c:ext xmlns:c16="http://schemas.microsoft.com/office/drawing/2014/chart" uri="{C3380CC4-5D6E-409C-BE32-E72D297353CC}">
              <c16:uniqueId val="{00000005-FAF2-4A52-96CF-FDF6DB75BF4B}"/>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3.96</c:v>
                </c:pt>
              </c:numCache>
            </c:numRef>
          </c:val>
          <c:extLst>
            <c:ext xmlns:c16="http://schemas.microsoft.com/office/drawing/2014/chart" uri="{C3380CC4-5D6E-409C-BE32-E72D297353CC}">
              <c16:uniqueId val="{00000006-FAF2-4A52-96CF-FDF6DB75BF4B}"/>
            </c:ext>
          </c:extLst>
        </c:ser>
        <c:ser>
          <c:idx val="7"/>
          <c:order val="7"/>
          <c:tx>
            <c:strRef>
              <c:f>データシート!$A$34</c:f>
              <c:strCache>
                <c:ptCount val="1"/>
                <c:pt idx="0">
                  <c:v>特定公共下水道事業会計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10.56</c:v>
                </c:pt>
                <c:pt idx="2">
                  <c:v>#N/A</c:v>
                </c:pt>
                <c:pt idx="3">
                  <c:v>11.54</c:v>
                </c:pt>
                <c:pt idx="4">
                  <c:v>#N/A</c:v>
                </c:pt>
                <c:pt idx="5">
                  <c:v>12.1</c:v>
                </c:pt>
                <c:pt idx="6">
                  <c:v>#N/A</c:v>
                </c:pt>
                <c:pt idx="7">
                  <c:v>11.08</c:v>
                </c:pt>
                <c:pt idx="8">
                  <c:v>#N/A</c:v>
                </c:pt>
                <c:pt idx="9">
                  <c:v>8.9700000000000006</c:v>
                </c:pt>
              </c:numCache>
            </c:numRef>
          </c:val>
          <c:extLst>
            <c:ext xmlns:c16="http://schemas.microsoft.com/office/drawing/2014/chart" uri="{C3380CC4-5D6E-409C-BE32-E72D297353CC}">
              <c16:uniqueId val="{00000007-FAF2-4A52-96CF-FDF6DB75BF4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10.9</c:v>
                </c:pt>
                <c:pt idx="2">
                  <c:v>#N/A</c:v>
                </c:pt>
                <c:pt idx="3">
                  <c:v>11.48</c:v>
                </c:pt>
                <c:pt idx="4">
                  <c:v>#N/A</c:v>
                </c:pt>
                <c:pt idx="5">
                  <c:v>10.19</c:v>
                </c:pt>
                <c:pt idx="6">
                  <c:v>#N/A</c:v>
                </c:pt>
                <c:pt idx="7">
                  <c:v>10.24</c:v>
                </c:pt>
                <c:pt idx="8">
                  <c:v>#N/A</c:v>
                </c:pt>
                <c:pt idx="9">
                  <c:v>9.7200000000000006</c:v>
                </c:pt>
              </c:numCache>
            </c:numRef>
          </c:val>
          <c:extLst>
            <c:ext xmlns:c16="http://schemas.microsoft.com/office/drawing/2014/chart" uri="{C3380CC4-5D6E-409C-BE32-E72D297353CC}">
              <c16:uniqueId val="{00000008-FAF2-4A52-96CF-FDF6DB75BF4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13.78</c:v>
                </c:pt>
                <c:pt idx="2">
                  <c:v>#N/A</c:v>
                </c:pt>
                <c:pt idx="3">
                  <c:v>26.45</c:v>
                </c:pt>
                <c:pt idx="4">
                  <c:v>#N/A</c:v>
                </c:pt>
                <c:pt idx="5">
                  <c:v>15.65</c:v>
                </c:pt>
                <c:pt idx="6">
                  <c:v>#N/A</c:v>
                </c:pt>
                <c:pt idx="7">
                  <c:v>13.72</c:v>
                </c:pt>
                <c:pt idx="8">
                  <c:v>#N/A</c:v>
                </c:pt>
                <c:pt idx="9">
                  <c:v>14.89</c:v>
                </c:pt>
              </c:numCache>
            </c:numRef>
          </c:val>
          <c:extLst>
            <c:ext xmlns:c16="http://schemas.microsoft.com/office/drawing/2014/chart" uri="{C3380CC4-5D6E-409C-BE32-E72D297353CC}">
              <c16:uniqueId val="{00000009-FAF2-4A52-96CF-FDF6DB75BF4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1289</c:v>
                </c:pt>
                <c:pt idx="5">
                  <c:v>1397</c:v>
                </c:pt>
                <c:pt idx="8">
                  <c:v>1333</c:v>
                </c:pt>
                <c:pt idx="11">
                  <c:v>1616</c:v>
                </c:pt>
                <c:pt idx="14">
                  <c:v>1347</c:v>
                </c:pt>
              </c:numCache>
            </c:numRef>
          </c:val>
          <c:extLst>
            <c:ext xmlns:c16="http://schemas.microsoft.com/office/drawing/2014/chart" uri="{C3380CC4-5D6E-409C-BE32-E72D297353CC}">
              <c16:uniqueId val="{00000000-AA1E-427F-87CB-4720328C918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A1E-427F-87CB-4720328C918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14</c:v>
                </c:pt>
                <c:pt idx="3">
                  <c:v>0</c:v>
                </c:pt>
                <c:pt idx="6">
                  <c:v>0</c:v>
                </c:pt>
                <c:pt idx="9">
                  <c:v>0</c:v>
                </c:pt>
                <c:pt idx="12">
                  <c:v>0</c:v>
                </c:pt>
              </c:numCache>
            </c:numRef>
          </c:val>
          <c:extLst>
            <c:ext xmlns:c16="http://schemas.microsoft.com/office/drawing/2014/chart" uri="{C3380CC4-5D6E-409C-BE32-E72D297353CC}">
              <c16:uniqueId val="{00000002-AA1E-427F-87CB-4720328C918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c:v>
                </c:pt>
                <c:pt idx="3">
                  <c:v>11</c:v>
                </c:pt>
                <c:pt idx="6">
                  <c:v>12</c:v>
                </c:pt>
                <c:pt idx="9">
                  <c:v>21</c:v>
                </c:pt>
                <c:pt idx="12">
                  <c:v>36</c:v>
                </c:pt>
              </c:numCache>
            </c:numRef>
          </c:val>
          <c:extLst>
            <c:ext xmlns:c16="http://schemas.microsoft.com/office/drawing/2014/chart" uri="{C3380CC4-5D6E-409C-BE32-E72D297353CC}">
              <c16:uniqueId val="{00000003-AA1E-427F-87CB-4720328C918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120</c:v>
                </c:pt>
                <c:pt idx="3">
                  <c:v>265</c:v>
                </c:pt>
                <c:pt idx="6">
                  <c:v>77</c:v>
                </c:pt>
                <c:pt idx="9">
                  <c:v>679</c:v>
                </c:pt>
                <c:pt idx="12">
                  <c:v>158</c:v>
                </c:pt>
              </c:numCache>
            </c:numRef>
          </c:val>
          <c:extLst>
            <c:ext xmlns:c16="http://schemas.microsoft.com/office/drawing/2014/chart" uri="{C3380CC4-5D6E-409C-BE32-E72D297353CC}">
              <c16:uniqueId val="{00000004-AA1E-427F-87CB-4720328C918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1E-427F-87CB-4720328C918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A1E-427F-87CB-4720328C918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1006</c:v>
                </c:pt>
                <c:pt idx="3">
                  <c:v>991</c:v>
                </c:pt>
                <c:pt idx="6">
                  <c:v>1175</c:v>
                </c:pt>
                <c:pt idx="9">
                  <c:v>987</c:v>
                </c:pt>
                <c:pt idx="12">
                  <c:v>913</c:v>
                </c:pt>
              </c:numCache>
            </c:numRef>
          </c:val>
          <c:extLst>
            <c:ext xmlns:c16="http://schemas.microsoft.com/office/drawing/2014/chart" uri="{C3380CC4-5D6E-409C-BE32-E72D297353CC}">
              <c16:uniqueId val="{00000007-AA1E-427F-87CB-4720328C918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-143</c:v>
                </c:pt>
                <c:pt idx="2">
                  <c:v>#N/A</c:v>
                </c:pt>
                <c:pt idx="3">
                  <c:v>#N/A</c:v>
                </c:pt>
                <c:pt idx="4">
                  <c:v>-130</c:v>
                </c:pt>
                <c:pt idx="5">
                  <c:v>#N/A</c:v>
                </c:pt>
                <c:pt idx="6">
                  <c:v>#N/A</c:v>
                </c:pt>
                <c:pt idx="7">
                  <c:v>-69</c:v>
                </c:pt>
                <c:pt idx="8">
                  <c:v>#N/A</c:v>
                </c:pt>
                <c:pt idx="9">
                  <c:v>#N/A</c:v>
                </c:pt>
                <c:pt idx="10">
                  <c:v>71</c:v>
                </c:pt>
                <c:pt idx="11">
                  <c:v>#N/A</c:v>
                </c:pt>
                <c:pt idx="12">
                  <c:v>#N/A</c:v>
                </c:pt>
                <c:pt idx="13">
                  <c:v>-240</c:v>
                </c:pt>
                <c:pt idx="14">
                  <c:v>#N/A</c:v>
                </c:pt>
              </c:numCache>
            </c:numRef>
          </c:val>
          <c:smooth val="0"/>
          <c:extLst>
            <c:ext xmlns:c16="http://schemas.microsoft.com/office/drawing/2014/chart" uri="{C3380CC4-5D6E-409C-BE32-E72D297353CC}">
              <c16:uniqueId val="{00000008-AA1E-427F-87CB-4720328C918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12560</c:v>
                </c:pt>
                <c:pt idx="5">
                  <c:v>12393</c:v>
                </c:pt>
                <c:pt idx="8">
                  <c:v>12297</c:v>
                </c:pt>
                <c:pt idx="11">
                  <c:v>12401</c:v>
                </c:pt>
                <c:pt idx="14">
                  <c:v>12761</c:v>
                </c:pt>
              </c:numCache>
            </c:numRef>
          </c:val>
          <c:extLst>
            <c:ext xmlns:c16="http://schemas.microsoft.com/office/drawing/2014/chart" uri="{C3380CC4-5D6E-409C-BE32-E72D297353CC}">
              <c16:uniqueId val="{00000000-492E-479F-916D-19E299BED1C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1827</c:v>
                </c:pt>
                <c:pt idx="5">
                  <c:v>2366</c:v>
                </c:pt>
                <c:pt idx="8">
                  <c:v>1941</c:v>
                </c:pt>
                <c:pt idx="11">
                  <c:v>3458</c:v>
                </c:pt>
                <c:pt idx="14">
                  <c:v>2675</c:v>
                </c:pt>
              </c:numCache>
            </c:numRef>
          </c:val>
          <c:extLst>
            <c:ext xmlns:c16="http://schemas.microsoft.com/office/drawing/2014/chart" uri="{C3380CC4-5D6E-409C-BE32-E72D297353CC}">
              <c16:uniqueId val="{00000001-492E-479F-916D-19E299BED1C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10330</c:v>
                </c:pt>
                <c:pt idx="5">
                  <c:v>10724</c:v>
                </c:pt>
                <c:pt idx="8">
                  <c:v>11800</c:v>
                </c:pt>
                <c:pt idx="11">
                  <c:v>8706</c:v>
                </c:pt>
                <c:pt idx="14">
                  <c:v>11141</c:v>
                </c:pt>
              </c:numCache>
            </c:numRef>
          </c:val>
          <c:extLst>
            <c:ext xmlns:c16="http://schemas.microsoft.com/office/drawing/2014/chart" uri="{C3380CC4-5D6E-409C-BE32-E72D297353CC}">
              <c16:uniqueId val="{00000002-492E-479F-916D-19E299BED1C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92E-479F-916D-19E299BED1C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92E-479F-916D-19E299BED1C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442</c:v>
                </c:pt>
                <c:pt idx="3">
                  <c:v>445</c:v>
                </c:pt>
                <c:pt idx="6">
                  <c:v>448</c:v>
                </c:pt>
                <c:pt idx="9">
                  <c:v>462</c:v>
                </c:pt>
                <c:pt idx="12">
                  <c:v>0</c:v>
                </c:pt>
              </c:numCache>
            </c:numRef>
          </c:val>
          <c:extLst>
            <c:ext xmlns:c16="http://schemas.microsoft.com/office/drawing/2014/chart" uri="{C3380CC4-5D6E-409C-BE32-E72D297353CC}">
              <c16:uniqueId val="{00000005-492E-479F-916D-19E299BED1C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2370</c:v>
                </c:pt>
                <c:pt idx="3">
                  <c:v>2303</c:v>
                </c:pt>
                <c:pt idx="6">
                  <c:v>2211</c:v>
                </c:pt>
                <c:pt idx="9">
                  <c:v>1703</c:v>
                </c:pt>
                <c:pt idx="12">
                  <c:v>1616</c:v>
                </c:pt>
              </c:numCache>
            </c:numRef>
          </c:val>
          <c:extLst>
            <c:ext xmlns:c16="http://schemas.microsoft.com/office/drawing/2014/chart" uri="{C3380CC4-5D6E-409C-BE32-E72D297353CC}">
              <c16:uniqueId val="{00000006-492E-479F-916D-19E299BED1C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386</c:v>
                </c:pt>
                <c:pt idx="3">
                  <c:v>322</c:v>
                </c:pt>
                <c:pt idx="6">
                  <c:v>287</c:v>
                </c:pt>
                <c:pt idx="9">
                  <c:v>272</c:v>
                </c:pt>
                <c:pt idx="12">
                  <c:v>506</c:v>
                </c:pt>
              </c:numCache>
            </c:numRef>
          </c:val>
          <c:extLst>
            <c:ext xmlns:c16="http://schemas.microsoft.com/office/drawing/2014/chart" uri="{C3380CC4-5D6E-409C-BE32-E72D297353CC}">
              <c16:uniqueId val="{00000007-492E-479F-916D-19E299BED1C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1609</c:v>
                </c:pt>
                <c:pt idx="3">
                  <c:v>1539</c:v>
                </c:pt>
                <c:pt idx="6">
                  <c:v>1352</c:v>
                </c:pt>
                <c:pt idx="9">
                  <c:v>3033</c:v>
                </c:pt>
                <c:pt idx="12">
                  <c:v>2281</c:v>
                </c:pt>
              </c:numCache>
            </c:numRef>
          </c:val>
          <c:extLst>
            <c:ext xmlns:c16="http://schemas.microsoft.com/office/drawing/2014/chart" uri="{C3380CC4-5D6E-409C-BE32-E72D297353CC}">
              <c16:uniqueId val="{00000008-492E-479F-916D-19E299BED1C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92E-479F-916D-19E299BED1C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10144</c:v>
                </c:pt>
                <c:pt idx="3">
                  <c:v>9998</c:v>
                </c:pt>
                <c:pt idx="6">
                  <c:v>10596</c:v>
                </c:pt>
                <c:pt idx="9">
                  <c:v>11460</c:v>
                </c:pt>
                <c:pt idx="12">
                  <c:v>11657</c:v>
                </c:pt>
              </c:numCache>
            </c:numRef>
          </c:val>
          <c:extLst>
            <c:ext xmlns:c16="http://schemas.microsoft.com/office/drawing/2014/chart" uri="{C3380CC4-5D6E-409C-BE32-E72D297353CC}">
              <c16:uniqueId val="{0000000A-492E-479F-916D-19E299BED1C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92E-479F-916D-19E299BED1C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5490</c:v>
                </c:pt>
                <c:pt idx="1">
                  <c:v>4888</c:v>
                </c:pt>
                <c:pt idx="2">
                  <c:v>4532</c:v>
                </c:pt>
              </c:numCache>
            </c:numRef>
          </c:val>
          <c:extLst>
            <c:ext xmlns:c16="http://schemas.microsoft.com/office/drawing/2014/chart" uri="{C3380CC4-5D6E-409C-BE32-E72D297353CC}">
              <c16:uniqueId val="{00000000-948C-441C-8873-B1E6B6842B4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637</c:v>
                </c:pt>
                <c:pt idx="1">
                  <c:v>638</c:v>
                </c:pt>
                <c:pt idx="2">
                  <c:v>649</c:v>
                </c:pt>
              </c:numCache>
            </c:numRef>
          </c:val>
          <c:extLst>
            <c:ext xmlns:c16="http://schemas.microsoft.com/office/drawing/2014/chart" uri="{C3380CC4-5D6E-409C-BE32-E72D297353CC}">
              <c16:uniqueId val="{00000001-948C-441C-8873-B1E6B6842B4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13493</c:v>
                </c:pt>
                <c:pt idx="1">
                  <c:v>7590</c:v>
                </c:pt>
                <c:pt idx="2">
                  <c:v>6654</c:v>
                </c:pt>
              </c:numCache>
            </c:numRef>
          </c:val>
          <c:extLst>
            <c:ext xmlns:c16="http://schemas.microsoft.com/office/drawing/2014/chart" uri="{C3380CC4-5D6E-409C-BE32-E72D297353CC}">
              <c16:uniqueId val="{00000002-948C-441C-8873-B1E6B6842B4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{A0C334F3-98F3-4EF3-B65E-827B9F7EFAC9}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486-40C1-8DA2-1F643298CA7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{D95D9F29-A6D2-4918-8D2F-6FCDFC21C4A9}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486-40C1-8DA2-1F643298CA7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{7F4129D1-FD41-4316-BB4B-1E6CC5749B5E}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486-40C1-8DA2-1F643298CA7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{F9B574B4-4800-406D-98B7-E1C19BF5073A}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486-40C1-8DA2-1F643298CA7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{C2C20967-14F6-48B4-A449-F6C4DDEA8F0E}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486-40C1-8DA2-1F643298CA7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{94193007-F038-4DEE-9C8B-2358C02C5AEA}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486-40C1-8DA2-1F643298CA7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{C317F17F-6CDB-4DC6-B927-595FE2395C0C}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486-40C1-8DA2-1F643298CA7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{11536365-D059-4950-A949-C87C074C4ABC}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486-40C1-8DA2-1F643298CA7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{0D1A30FA-ACBC-4D64-A3D7-F0A0C0685285}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486-40C1-8DA2-1F643298CA7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33.5</c:v>
                </c:pt>
                <c:pt idx="8">
                  <c:v>53.6</c:v>
                </c:pt>
                <c:pt idx="16">
                  <c:v>35.700000000000003</c:v>
                </c:pt>
                <c:pt idx="24">
                  <c:v>40.4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486-40C1-8DA2-1F643298CA7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{A8E3C0CF-E4D9-406F-8899-65D733B62BD7}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486-40C1-8DA2-1F643298CA7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{444B00C1-CD6D-4247-8290-B8634E6CF308}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486-40C1-8DA2-1F643298CA7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{715C3A53-4F90-447F-AC97-127F13B593EF}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486-40C1-8DA2-1F643298CA7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{DA7FE6B4-DBA5-431D-8E26-6CF4C968E731}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486-40C1-8DA2-1F643298CA7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{775CA391-E8CE-4CB6-8623-D32B8665C2D1}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486-40C1-8DA2-1F643298CA7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{93332058-8AF9-408D-9472-2703115D1E4C}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486-40C1-8DA2-1F643298CA7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{D843E46A-80C0-4EC1-8425-86C4FE37D50F}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486-40C1-8DA2-1F643298CA7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{F8BC3879-3273-4853-862E-732947241A76}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486-40C1-8DA2-1F643298CA7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{325FC2D7-CAB8-4A5D-A8F6-2F0F1BBB4A0A}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486-40C1-8DA2-1F643298CA7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56.4</c:v>
                </c:pt>
                <c:pt idx="8">
                  <c:v>58.8</c:v>
                </c:pt>
                <c:pt idx="16">
                  <c:v>59.4</c:v>
                </c:pt>
                <c:pt idx="24">
                  <c:v>60.7</c:v>
                </c:pt>
              </c:numCache>
            </c:numRef>
          </c:xVal>
          <c:yVal>
            <c:numRef>
              <c:f>公会計指標分析・財政指標組合せ分析表!$BP$55:$DC$55</c:f>
              <c:numCache>
                <c:formatCode>#,##0.0;"▲ "#,##0.0</c:formatCode>
                <c:ptCount val="40"/>
                <c:pt idx="0">
                  <c:v>41.5</c:v>
                </c:pt>
                <c:pt idx="8">
                  <c:v>36.6</c:v>
                </c:pt>
                <c:pt idx="16">
                  <c:v>37.700000000000003</c:v>
                </c:pt>
                <c:pt idx="24">
                  <c:v>37.9</c:v>
                </c:pt>
              </c:numCache>
            </c:numRef>
          </c:yVal>
          <c:smooth val="0"/>
          <c:extLst>
            <c:ext xmlns:c16="http://schemas.microsoft.com/office/drawing/2014/chart" uri="{C3380CC4-5D6E-409C-BE32-E72D297353CC}">
              <c16:uniqueId val="{00000013-1486-40C1-8DA2-1F643298CA76}"/>
            </c:ext>
          </c:extLst>
        </c:ser>
        <c:dLbls>
          <c:showLegendKey val="0"/>
          <c:showVal val="1"/>
          <c:showCatName val="0"/>
          <c:showSerName val="0"/>
          <c:showPercent val="0"/>
          <c:showBubbleSize val="0"/>
        </c:dLbls>
        <c:axId val="46179840"/>
        <c:axId val="46181760"/>
      </c:scatterChart>
      <c:valAx>
        <c:axId val="46179840"/>
        <c:scaling>
          <c:orientation val="minMax"/>
          <c:max val="61.1"/>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4"/>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{15EC7661-33BD-47EC-8093-E6589E2BCAB4}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174-4D9A-9FF9-0E1812D6D53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{A1CA1E54-E7D7-4A29-828D-DA4247026C14}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174-4D9A-9FF9-0E1812D6D53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{5793F166-10E2-4344-BB68-40B868A76D7A}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174-4D9A-9FF9-0E1812D6D53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{3ACC0205-B1D3-4BB7-B4DE-AA4DC9EC274C}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174-4D9A-9FF9-0E1812D6D53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{FFBAB0A1-4D96-4A23-A687-094583600D90}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174-4D9A-9FF9-0E1812D6D53D}"/>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{B1A3B8AA-1F0D-4737-BAC6-159C756F4555}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174-4D9A-9FF9-0E1812D6D53D}"/>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{210085DD-3DCC-4134-9E1C-86800A08AE22}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174-4D9A-9FF9-0E1812D6D53D}"/>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{D25F5FED-C197-4D80-AD8B-7E29EA65B3A5}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174-4D9A-9FF9-0E1812D6D53D}"/>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{B796D790-B456-42EC-BEDC-33E63C35661C}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174-4D9A-9FF9-0E1812D6D53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-0.4</c:v>
                </c:pt>
                <c:pt idx="8">
                  <c:v>-1.5</c:v>
                </c:pt>
                <c:pt idx="16">
                  <c:v>-1.4</c:v>
                </c:pt>
                <c:pt idx="24">
                  <c:v>-0.5</c:v>
                </c:pt>
                <c:pt idx="32">
                  <c:v>-0.9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174-4D9A-9FF9-0E1812D6D53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{79CC9BC8-57AB-44F1-A61C-70C0541D9866}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174-4D9A-9FF9-0E1812D6D53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{DEEA8384-5FC7-4ECD-A856-84BAC67CF164}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174-4D9A-9FF9-0E1812D6D53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{8068431E-4EA5-4C87-A594-B54CD72A7CCF}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174-4D9A-9FF9-0E1812D6D53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{F8708E3E-2900-40C1-AC31-0909C3CE52AA}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174-4D9A-9FF9-0E1812D6D53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{D57B7BD2-24D7-4376-8BC4-837DAAACE875}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174-4D9A-9FF9-0E1812D6D53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{80B2C517-277C-44D7-9C99-7B3C90F00E83}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174-4D9A-9FF9-0E1812D6D53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{0AC66E5F-0DF4-453B-B17F-56B71FCFB541}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174-4D9A-9FF9-0E1812D6D53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{82CD2E33-98E7-4B2F-A2C0-46DE114F38D8}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174-4D9A-9FF9-0E1812D6D53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{DB98504B-B892-4CFB-B375-4E1B5F052276}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174-4D9A-9FF9-0E1812D6D53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9.1999999999999993</c:v>
                </c:pt>
                <c:pt idx="16">
                  <c:v>8.9</c:v>
                </c:pt>
                <c:pt idx="24">
                  <c:v>8.6999999999999993</c:v>
                </c:pt>
                <c:pt idx="32">
                  <c:v>8.8000000000000007</c:v>
                </c:pt>
              </c:numCache>
            </c:numRef>
          </c:xVal>
          <c:yVal>
            <c:numRef>
              <c:f>公会計指標分析・財政指標組合せ分析表!$BP$77:$DC$77</c:f>
              <c:numCache>
                <c:formatCode>#,##0.0;"▲ "#,##0.0</c:formatCode>
                <c:ptCount val="40"/>
                <c:pt idx="0">
                  <c:v>41.5</c:v>
                </c:pt>
                <c:pt idx="8">
                  <c:v>36.6</c:v>
                </c:pt>
                <c:pt idx="16">
                  <c:v>37.700000000000003</c:v>
                </c:pt>
                <c:pt idx="24">
                  <c:v>37.9</c:v>
                </c:pt>
                <c:pt idx="32">
                  <c:v>38.700000000000003</c:v>
                </c:pt>
              </c:numCache>
            </c:numRef>
          </c:yVal>
          <c:smooth val="0"/>
          <c:extLst>
            <c:ext xmlns:c16="http://schemas.microsoft.com/office/drawing/2014/chart" uri="{C3380CC4-5D6E-409C-BE32-E72D297353CC}">
              <c16:uniqueId val="{00000013-D174-4D9A-9FF9-0E1812D6D53D}"/>
            </c:ext>
          </c:extLst>
        </c:ser>
        <c:dLbls>
          <c:showLegendKey val="0"/>
          <c:showVal val="1"/>
          <c:showCatName val="0"/>
          <c:showSerName val="0"/>
          <c:showPercent val="0"/>
          <c:showBubbleSize val="0"/>
        </c:dLbls>
        <c:axId val="84219776"/>
        <c:axId val="84234240"/>
      </c:scatterChart>
      <c:valAx>
        <c:axId val="84219776"/>
        <c:scaling>
          <c:orientation val="minMax"/>
          <c:max val="9.6999999999999993"/>
          <c:min val="8.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4"/>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宮城県岩沼市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公債費に準じる債務負担行為額が引き続きゼロとなった。</a:t>
          </a:r>
        </a:p>
        <a:p>
          <a:r>
            <a:rPr kumimoji="1" lang="ja-JP" altLang="en-US" sz="1400">
              <a:latin typeface="ＭＳ ゴシック" pitchFamily="49" charset="-128"/>
              <a:ea typeface="ＭＳ ゴシック" pitchFamily="49" charset="-128"/>
            </a:rPr>
            <a:t>　また、元利償還金が減額となったことに加え、公営企業債の元利償還金に対する繰入金が大幅に減少したことにより、算入公債費等も前年度と比較し減額となったものの、実質公債費比率の分子が減少すること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宮城県岩沼市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までの一般会計における地方債残高は、借入抑制措置の効果などもあり着実に減少してきたが、</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に引き続き地方債の償還額に比べて借入額が大きく、地方債現在高が増加となった。</a:t>
          </a:r>
        </a:p>
        <a:p>
          <a:r>
            <a:rPr kumimoji="1" lang="ja-JP" altLang="en-US" sz="1400">
              <a:latin typeface="ＭＳ ゴシック" pitchFamily="49" charset="-128"/>
              <a:ea typeface="ＭＳ ゴシック" pitchFamily="49" charset="-128"/>
            </a:rPr>
            <a:t>また、</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から亘理地区行政事務組合に加入したことにより、組合等負担等見込額が増加となっている。</a:t>
          </a:r>
        </a:p>
        <a:p>
          <a:r>
            <a:rPr kumimoji="1" lang="ja-JP" altLang="en-US" sz="1400">
              <a:latin typeface="ＭＳ ゴシック" pitchFamily="49" charset="-128"/>
              <a:ea typeface="ＭＳ ゴシック" pitchFamily="49" charset="-128"/>
            </a:rPr>
            <a:t>　しかし、充当可能基金が前年度に比べ増加したことなどにより、充当可能財源等が</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に比べ増加した。その結果、将来負担比率の分子に対してプラスの影響を与え、充当可能財源が将来負担額を大きく上回っている状況である。</a:t>
          </a:r>
        </a:p>
        <a:p>
          <a:r>
            <a:rPr kumimoji="1" lang="ja-JP" altLang="en-US" sz="1400">
              <a:latin typeface="ＭＳ ゴシック" pitchFamily="49" charset="-128"/>
              <a:ea typeface="ＭＳ ゴシック" pitchFamily="49" charset="-128"/>
            </a:rPr>
            <a:t>　今後は交付税措置がない地方債発行を控えるなど全体的な地方債の発行を抑制し、将来負担が発生することのないように、健全な財政運営を継続する。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宮城県岩沼市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にかけて基金全体額が減少している。これは復興事業の進捗により、復興関連基金が減少していることが理由として挙げられる。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今後は、公共施設等総合管理計画に基づく各公共施設の長寿命化が控えており、多額の費用となることが推計されていることから、施設保全整備基金への更なる積み増しに努める。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東日本大震災復興交付金基金：東日本大震災からの復旧・復興に係るハード面の整備等に対応するための基金。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震災復興基金：東日本大震災からの復旧・復興に係る各種事業に対応するための基金。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施設保全整備基金：施設整備や維持管理経費に対応するための基金。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東日本大震災復興交付金基金・震災復興基金：震災関連事業の減少に伴い基金残高が減少。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施設保全整備基金：今後の施設の長寿命化や維持管理に対応するために積み増しを行っている。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や震災復興基金については、震災関連事業の減少に伴い基金残高は減少していく一方で、施設保全整備基金については、今後多額の施設更新費用が必要となることが推計されているので、できる限り積立を行い、基金残高の増加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への繰越一財が東日本台風の影響等により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に比べ増額したことや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の物件費や補助費等などの経常経費一般財源が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に比べ増額となったことなどにより、財政調整基金が前年度比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景気の動向などにより市税収入が減となった場合など、その財源不足を財政調整基金で補う必要性があることから、ある程度の基金残高を確保している。基金残高の目安としては、少なくとも標準財政規模の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％程度確保することを一つの指針としている。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百万円増加しているのは、国債の売払い収入及び運用利子の積立によるものである。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運用効率の高い手段により基金を運用していく。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宮城県岩沼市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43,995
43,631
60.45
21,517,469
19,366,902
1,419,336
9,528,785
11,685,093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0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0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00000000-0008-0000-0000-000039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有形固定資産減価償却率が類似団体より低い水準にあるのは、近年、公共施設等の更新又は東日本大震災復興交付金を活用した公共施設等の新設が続いたことによるものである。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当市では平成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年度に策定した岩沼市公共施設等総合管理計画において、「総量の適正化」「適切かつ効率的な管理運営と有効活用」「</a:t>
          </a:r>
          <a:r>
            <a:rPr kumimoji="1" lang="ja-JP" altLang="en-US" sz="1100">
              <a:solidFill>
                <a:schemeClr val="dk1"/>
              </a:solidFill>
              <a:effectLst/>
              <a:latin typeface="+mn-lt"/>
              <a:ea typeface="+mn-ea"/>
              <a:cs typeface="+mn-cs"/>
            </a:rPr>
            <a:t>長寿</a:t>
          </a:r>
          <a:r>
            <a:rPr kumimoji="1" lang="ja-JP" altLang="ja-JP" sz="1100">
              <a:solidFill>
                <a:schemeClr val="dk1"/>
              </a:solidFill>
              <a:effectLst/>
              <a:latin typeface="+mn-lt"/>
              <a:ea typeface="+mn-ea"/>
              <a:cs typeface="+mn-cs"/>
            </a:rPr>
            <a:t>命化」を基本方針として、公共施設等の総合的かつ計画的な管理を行うこととしている。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a:extLst>
            <a:ext uri="{FF2B5EF4-FFF2-40B4-BE49-F238E27FC236}">
              <a16:creationId xmlns:a16="http://schemas.microsoft.com/office/drawing/2014/main" id="{00000000-0008-0000-0000-00004B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148862</xdr:rowOff>
    </xdr:from>
    <xdr:to>
      <xdr:col>23</xdr:col>
      <xdr:colOff>85090</xdr:colOff>
      <xdr:row>34</xdr:row>
      <xdr:rowOff>144145</xdr:rowOff>
    </xdr:to>
    <xdr:cxnSp macro="">
      <xdr:nvCxnSpPr>
        <xdr:cNvPr id="76" name="直線コネクタ 75">
          <a:extLst>
            <a:ext uri="{FF2B5EF4-FFF2-40B4-BE49-F238E27FC236}">
              <a16:creationId xmlns:a16="http://schemas.microsoft.com/office/drawing/2014/main" id="{00000000-0008-0000-0000-00004C000000}"/>
            </a:ext>
          </a:extLst>
        </xdr:cNvPr>
        <xdr:cNvCxnSpPr/>
      </xdr:nvCxnSpPr>
      <xdr:spPr>
        <a:xfrm flipV="1">
          <a:off x="4760595" y="5720987"/>
          <a:ext cx="1270" cy="102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147972</xdr:rowOff>
    </xdr:from>
    <xdr:ext cx="405111" cy="259045"/>
    <xdr:sp macro="" textlink="">
      <xdr:nvSpPr>
        <xdr:cNvPr id="77" name="有形固定資産減価償却率最小値テキスト">
          <a:extLst>
            <a:ext uri="{FF2B5EF4-FFF2-40B4-BE49-F238E27FC236}">
              <a16:creationId xmlns:a16="http://schemas.microsoft.com/office/drawing/2014/main" id="{00000000-0008-0000-0000-00004D000000}"/>
            </a:ext>
          </a:extLst>
        </xdr:cNvPr>
        <xdr:cNvSpPr txBox="1"/>
      </xdr:nvSpPr>
      <xdr:spPr>
        <a:xfrm>
          <a:off x="4813300" y="674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144145</xdr:rowOff>
    </xdr:from>
    <xdr:to>
      <xdr:col>23</xdr:col>
      <xdr:colOff>174625</xdr:colOff>
      <xdr:row>34</xdr:row>
      <xdr:rowOff>144145</xdr:rowOff>
    </xdr:to>
    <xdr:cxnSp macro="">
      <xdr:nvCxnSpPr>
        <xdr:cNvPr id="78" name="直線コネクタ 77">
          <a:extLst>
            <a:ext uri="{FF2B5EF4-FFF2-40B4-BE49-F238E27FC236}">
              <a16:creationId xmlns:a16="http://schemas.microsoft.com/office/drawing/2014/main" id="{00000000-0008-0000-0000-00004E000000}"/>
            </a:ext>
          </a:extLst>
        </xdr:cNvPr>
        <xdr:cNvCxnSpPr/>
      </xdr:nvCxnSpPr>
      <xdr:spPr>
        <a:xfrm>
          <a:off x="4673600" y="6744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95539</xdr:rowOff>
    </xdr:from>
    <xdr:ext cx="405111" cy="259045"/>
    <xdr:sp macro="" textlink="">
      <xdr:nvSpPr>
        <xdr:cNvPr id="79" name="有形固定資産減価償却率最大値テキスト">
          <a:extLst>
            <a:ext uri="{FF2B5EF4-FFF2-40B4-BE49-F238E27FC236}">
              <a16:creationId xmlns:a16="http://schemas.microsoft.com/office/drawing/2014/main" id="{00000000-0008-0000-0000-00004F000000}"/>
            </a:ext>
          </a:extLst>
        </xdr:cNvPr>
        <xdr:cNvSpPr txBox="1"/>
      </xdr:nvSpPr>
      <xdr:spPr>
        <a:xfrm>
          <a:off x="4813300" y="5496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148862</xdr:rowOff>
    </xdr:from>
    <xdr:to>
      <xdr:col>23</xdr:col>
      <xdr:colOff>174625</xdr:colOff>
      <xdr:row>28</xdr:row>
      <xdr:rowOff>148862</xdr:rowOff>
    </xdr:to>
    <xdr:cxnSp macro="">
      <xdr:nvCxnSpPr>
        <xdr:cNvPr id="80" name="直線コネクタ 79">
          <a:extLst>
            <a:ext uri="{FF2B5EF4-FFF2-40B4-BE49-F238E27FC236}">
              <a16:creationId xmlns:a16="http://schemas.microsoft.com/office/drawing/2014/main" id="{00000000-0008-0000-0000-000050000000}"/>
            </a:ext>
          </a:extLst>
        </xdr:cNvPr>
        <xdr:cNvCxnSpPr/>
      </xdr:nvCxnSpPr>
      <xdr:spPr>
        <a:xfrm>
          <a:off x="4673600" y="572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59979</xdr:rowOff>
    </xdr:from>
    <xdr:ext cx="405111" cy="259045"/>
    <xdr:sp macro="" textlink="">
      <xdr:nvSpPr>
        <xdr:cNvPr id="81" name="有形固定資産減価償却率平均値テキスト">
          <a:extLst>
            <a:ext uri="{FF2B5EF4-FFF2-40B4-BE49-F238E27FC236}">
              <a16:creationId xmlns:a16="http://schemas.microsoft.com/office/drawing/2014/main" id="{00000000-0008-0000-0000-000051000000}"/>
            </a:ext>
          </a:extLst>
        </xdr:cNvPr>
        <xdr:cNvSpPr txBox="1"/>
      </xdr:nvSpPr>
      <xdr:spPr>
        <a:xfrm>
          <a:off x="4813300" y="63179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81552</xdr:rowOff>
    </xdr:from>
    <xdr:to>
      <xdr:col>23</xdr:col>
      <xdr:colOff>136525</xdr:colOff>
      <xdr:row>33</xdr:row>
      <xdr:rowOff>11702</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711700" y="63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71029</xdr:rowOff>
    </xdr:from>
    <xdr:to>
      <xdr:col>19</xdr:col>
      <xdr:colOff>187325</xdr:colOff>
      <xdr:row>32</xdr:row>
      <xdr:rowOff>1179</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4000500" y="615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30933</xdr:rowOff>
    </xdr:from>
    <xdr:to>
      <xdr:col>15</xdr:col>
      <xdr:colOff>187325</xdr:colOff>
      <xdr:row>31</xdr:row>
      <xdr:rowOff>132533</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3238500" y="611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12428</xdr:rowOff>
    </xdr:from>
    <xdr:to>
      <xdr:col>11</xdr:col>
      <xdr:colOff>187325</xdr:colOff>
      <xdr:row>31</xdr:row>
      <xdr:rowOff>114028</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2476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109855</xdr:rowOff>
    </xdr:from>
    <xdr:to>
      <xdr:col>7</xdr:col>
      <xdr:colOff>187325</xdr:colOff>
      <xdr:row>31</xdr:row>
      <xdr:rowOff>40005</xdr:rowOff>
    </xdr:to>
    <xdr:sp macro="" textlink="">
      <xdr:nvSpPr>
        <xdr:cNvPr id="86" name="フローチャート: 判断 85">
          <a:extLst>
            <a:ext uri="{FF2B5EF4-FFF2-40B4-BE49-F238E27FC236}">
              <a16:creationId xmlns:a16="http://schemas.microsoft.com/office/drawing/2014/main" id="{00000000-0008-0000-0000-000056000000}"/>
            </a:ext>
          </a:extLst>
        </xdr:cNvPr>
        <xdr:cNvSpPr/>
      </xdr:nvSpPr>
      <xdr:spPr>
        <a:xfrm>
          <a:off x="1714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130719</xdr:rowOff>
    </xdr:from>
    <xdr:to>
      <xdr:col>19</xdr:col>
      <xdr:colOff>187325</xdr:colOff>
      <xdr:row>28</xdr:row>
      <xdr:rowOff>60869</xdr:rowOff>
    </xdr:to>
    <xdr:sp macro="" textlink="">
      <xdr:nvSpPr>
        <xdr:cNvPr id="92" name="楕円 91">
          <a:extLst>
            <a:ext uri="{FF2B5EF4-FFF2-40B4-BE49-F238E27FC236}">
              <a16:creationId xmlns:a16="http://schemas.microsoft.com/office/drawing/2014/main" id="{00000000-0008-0000-0000-00005C000000}"/>
            </a:ext>
          </a:extLst>
        </xdr:cNvPr>
        <xdr:cNvSpPr/>
      </xdr:nvSpPr>
      <xdr:spPr>
        <a:xfrm>
          <a:off x="4000500" y="553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26</xdr:row>
      <xdr:rowOff>157208</xdr:rowOff>
    </xdr:from>
    <xdr:to>
      <xdr:col>15</xdr:col>
      <xdr:colOff>187325</xdr:colOff>
      <xdr:row>27</xdr:row>
      <xdr:rowOff>87358</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3238500" y="538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36558</xdr:rowOff>
    </xdr:from>
    <xdr:to>
      <xdr:col>19</xdr:col>
      <xdr:colOff>136525</xdr:colOff>
      <xdr:row>28</xdr:row>
      <xdr:rowOff>10069</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3289300" y="5437233"/>
          <a:ext cx="762000" cy="14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23495</xdr:rowOff>
    </xdr:from>
    <xdr:to>
      <xdr:col>11</xdr:col>
      <xdr:colOff>187325</xdr:colOff>
      <xdr:row>30</xdr:row>
      <xdr:rowOff>125095</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2476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36558</xdr:rowOff>
    </xdr:from>
    <xdr:to>
      <xdr:col>15</xdr:col>
      <xdr:colOff>136525</xdr:colOff>
      <xdr:row>30</xdr:row>
      <xdr:rowOff>74295</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flipV="1">
          <a:off x="2527300" y="5437233"/>
          <a:ext cx="762000" cy="55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89353</xdr:rowOff>
    </xdr:from>
    <xdr:to>
      <xdr:col>7</xdr:col>
      <xdr:colOff>187325</xdr:colOff>
      <xdr:row>27</xdr:row>
      <xdr:rowOff>19503</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1714500" y="531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140153</xdr:rowOff>
    </xdr:from>
    <xdr:to>
      <xdr:col>11</xdr:col>
      <xdr:colOff>136525</xdr:colOff>
      <xdr:row>30</xdr:row>
      <xdr:rowOff>74295</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1765300" y="5369378"/>
          <a:ext cx="762000" cy="61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163756</xdr:rowOff>
    </xdr:from>
    <xdr:ext cx="405111" cy="259045"/>
    <xdr:sp macro="" textlink="">
      <xdr:nvSpPr>
        <xdr:cNvPr id="99" name="n_1aveValue有形固定資産減価償却率">
          <a:extLst>
            <a:ext uri="{FF2B5EF4-FFF2-40B4-BE49-F238E27FC236}">
              <a16:creationId xmlns:a16="http://schemas.microsoft.com/office/drawing/2014/main" id="{00000000-0008-0000-0000-000063000000}"/>
            </a:ext>
          </a:extLst>
        </xdr:cNvPr>
        <xdr:cNvSpPr txBox="1"/>
      </xdr:nvSpPr>
      <xdr:spPr>
        <a:xfrm>
          <a:off x="3836044" y="6250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123660</xdr:rowOff>
    </xdr:from>
    <xdr:ext cx="405111" cy="259045"/>
    <xdr:sp macro="" textlink="">
      <xdr:nvSpPr>
        <xdr:cNvPr id="100" name="n_2aveValue有形固定資産減価償却率">
          <a:extLst>
            <a:ext uri="{FF2B5EF4-FFF2-40B4-BE49-F238E27FC236}">
              <a16:creationId xmlns:a16="http://schemas.microsoft.com/office/drawing/2014/main" id="{00000000-0008-0000-0000-000064000000}"/>
            </a:ext>
          </a:extLst>
        </xdr:cNvPr>
        <xdr:cNvSpPr txBox="1"/>
      </xdr:nvSpPr>
      <xdr:spPr>
        <a:xfrm>
          <a:off x="3086744" y="621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105155</xdr:rowOff>
    </xdr:from>
    <xdr:ext cx="405111" cy="259045"/>
    <xdr:sp macro="" textlink="">
      <xdr:nvSpPr>
        <xdr:cNvPr id="101" name="n_3aveValue有形固定資産減価償却率">
          <a:extLst>
            <a:ext uri="{FF2B5EF4-FFF2-40B4-BE49-F238E27FC236}">
              <a16:creationId xmlns:a16="http://schemas.microsoft.com/office/drawing/2014/main" id="{00000000-0008-0000-0000-000065000000}"/>
            </a:ext>
          </a:extLst>
        </xdr:cNvPr>
        <xdr:cNvSpPr txBox="1"/>
      </xdr:nvSpPr>
      <xdr:spPr>
        <a:xfrm>
          <a:off x="2324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31132</xdr:rowOff>
    </xdr:from>
    <xdr:ext cx="405111" cy="259045"/>
    <xdr:sp macro="" textlink="">
      <xdr:nvSpPr>
        <xdr:cNvPr id="102" name="n_4aveValue有形固定資産減価償却率">
          <a:extLst>
            <a:ext uri="{FF2B5EF4-FFF2-40B4-BE49-F238E27FC236}">
              <a16:creationId xmlns:a16="http://schemas.microsoft.com/office/drawing/2014/main" id="{00000000-0008-0000-0000-000066000000}"/>
            </a:ext>
          </a:extLst>
        </xdr:cNvPr>
        <xdr:cNvSpPr txBox="1"/>
      </xdr:nvSpPr>
      <xdr:spPr>
        <a:xfrm>
          <a:off x="1562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77396</xdr:rowOff>
    </xdr:from>
    <xdr:ext cx="405111" cy="259045"/>
    <xdr:sp macro="" textlink="">
      <xdr:nvSpPr>
        <xdr:cNvPr id="103" name="n_1mainValue有形固定資産減価償却率">
          <a:extLst>
            <a:ext uri="{FF2B5EF4-FFF2-40B4-BE49-F238E27FC236}">
              <a16:creationId xmlns:a16="http://schemas.microsoft.com/office/drawing/2014/main" id="{00000000-0008-0000-0000-000067000000}"/>
            </a:ext>
          </a:extLst>
        </xdr:cNvPr>
        <xdr:cNvSpPr txBox="1"/>
      </xdr:nvSpPr>
      <xdr:spPr>
        <a:xfrm>
          <a:off x="3836044" y="530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103885</xdr:rowOff>
    </xdr:from>
    <xdr:ext cx="405111" cy="259045"/>
    <xdr:sp macro="" textlink="">
      <xdr:nvSpPr>
        <xdr:cNvPr id="104" name="n_2mainValue有形固定資産減価償却率">
          <a:extLst>
            <a:ext uri="{FF2B5EF4-FFF2-40B4-BE49-F238E27FC236}">
              <a16:creationId xmlns:a16="http://schemas.microsoft.com/office/drawing/2014/main" id="{00000000-0008-0000-0000-000068000000}"/>
            </a:ext>
          </a:extLst>
        </xdr:cNvPr>
        <xdr:cNvSpPr txBox="1"/>
      </xdr:nvSpPr>
      <xdr:spPr>
        <a:xfrm>
          <a:off x="3086744" y="5161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105" name="n_3mainValue有形固定資産減価償却率">
          <a:extLst>
            <a:ext uri="{FF2B5EF4-FFF2-40B4-BE49-F238E27FC236}">
              <a16:creationId xmlns:a16="http://schemas.microsoft.com/office/drawing/2014/main" id="{00000000-0008-0000-0000-000069000000}"/>
            </a:ext>
          </a:extLst>
        </xdr:cNvPr>
        <xdr:cNvSpPr txBox="1"/>
      </xdr:nvSpPr>
      <xdr:spPr>
        <a:xfrm>
          <a:off x="2324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36030</xdr:rowOff>
    </xdr:from>
    <xdr:ext cx="405111" cy="259045"/>
    <xdr:sp macro="" textlink="">
      <xdr:nvSpPr>
        <xdr:cNvPr id="106" name="n_4mainValue有形固定資産減価償却率">
          <a:extLst>
            <a:ext uri="{FF2B5EF4-FFF2-40B4-BE49-F238E27FC236}">
              <a16:creationId xmlns:a16="http://schemas.microsoft.com/office/drawing/2014/main" id="{00000000-0008-0000-0000-00006A000000}"/>
            </a:ext>
          </a:extLst>
        </xdr:cNvPr>
        <xdr:cNvSpPr txBox="1"/>
      </xdr:nvSpPr>
      <xdr:spPr>
        <a:xfrm>
          <a:off x="1562744" y="5093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債務償還比率が前年度と比較して</a:t>
          </a:r>
          <a:r>
            <a:rPr lang="en-US" altLang="ja-JP" sz="1100">
              <a:solidFill>
                <a:schemeClr val="dk1"/>
              </a:solidFill>
              <a:effectLst/>
              <a:latin typeface="+mn-lt"/>
              <a:ea typeface="+mn-ea"/>
              <a:cs typeface="+mn-cs"/>
            </a:rPr>
            <a:t>75.4</a:t>
          </a:r>
          <a:r>
            <a:rPr lang="ja-JP" altLang="ja-JP" sz="1100">
              <a:solidFill>
                <a:schemeClr val="dk1"/>
              </a:solidFill>
              <a:effectLst/>
              <a:latin typeface="+mn-lt"/>
              <a:ea typeface="+mn-ea"/>
              <a:cs typeface="+mn-cs"/>
            </a:rPr>
            <a:t>ポイントの改善となっている。これは、</a:t>
          </a:r>
          <a:r>
            <a:rPr lang="en-US" altLang="ja-JP" sz="1100">
              <a:solidFill>
                <a:schemeClr val="dk1"/>
              </a:solidFill>
              <a:effectLst/>
              <a:latin typeface="+mn-lt"/>
              <a:ea typeface="+mn-ea"/>
              <a:cs typeface="+mn-cs"/>
            </a:rPr>
            <a:t>H30</a:t>
          </a:r>
          <a:r>
            <a:rPr lang="ja-JP" altLang="ja-JP" sz="1100">
              <a:solidFill>
                <a:schemeClr val="dk1"/>
              </a:solidFill>
              <a:effectLst/>
              <a:latin typeface="+mn-lt"/>
              <a:ea typeface="+mn-ea"/>
              <a:cs typeface="+mn-cs"/>
            </a:rPr>
            <a:t>と比較して地方債の発行額を抑制できたことに加えて、将来への備えとして、施設保全整備基金への積立額を増やしたことにより充当可能基金額が増となったことが主な要因と考えられる。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69850</xdr:rowOff>
    </xdr:from>
    <xdr:to>
      <xdr:col>80</xdr:col>
      <xdr:colOff>9525</xdr:colOff>
      <xdr:row>35</xdr:row>
      <xdr:rowOff>69850</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147499</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67483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142875</xdr:rowOff>
    </xdr:from>
    <xdr:to>
      <xdr:col>80</xdr:col>
      <xdr:colOff>9525</xdr:colOff>
      <xdr:row>33</xdr:row>
      <xdr:rowOff>142875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49074</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64784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44450</xdr:rowOff>
    </xdr:from>
    <xdr:to>
      <xdr:col>80</xdr:col>
      <xdr:colOff>9525</xdr:colOff>
      <xdr:row>32</xdr:row>
      <xdr:rowOff>44450</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122099</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62085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19050</xdr:rowOff>
    </xdr:from>
    <xdr:to>
      <xdr:col>80</xdr:col>
      <xdr:colOff>9525</xdr:colOff>
      <xdr:row>29</xdr:row>
      <xdr:rowOff>19050</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96699</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6688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92075</xdr:rowOff>
    </xdr:from>
    <xdr:to>
      <xdr:col>80</xdr:col>
      <xdr:colOff>9525</xdr:colOff>
      <xdr:row>27</xdr:row>
      <xdr:rowOff>92075</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169724</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828811" y="53989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25</xdr:row>
      <xdr:rowOff>165100</xdr:rowOff>
    </xdr:from>
    <xdr:to>
      <xdr:col>80</xdr:col>
      <xdr:colOff>9525</xdr:colOff>
      <xdr:row>25</xdr:row>
      <xdr:rowOff>165100</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71299</xdr:rowOff>
    </xdr:from>
    <xdr:ext cx="308097"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0931403" y="51290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000-00008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18399</xdr:rowOff>
    </xdr:from>
    <xdr:to>
      <xdr:col>76</xdr:col>
      <xdr:colOff>21589</xdr:colOff>
      <xdr:row>34</xdr:row>
      <xdr:rowOff>55221</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V="1">
          <a:off x="14793595" y="5419074"/>
          <a:ext cx="1269" cy="123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59048</xdr:rowOff>
    </xdr:from>
    <xdr:ext cx="560923" cy="259045"/>
    <xdr:sp macro="" textlink="">
      <xdr:nvSpPr>
        <xdr:cNvPr id="140" name="債務償還比率最小値テキスト">
          <a:extLst>
            <a:ext uri="{FF2B5EF4-FFF2-40B4-BE49-F238E27FC236}">
              <a16:creationId xmlns:a16="http://schemas.microsoft.com/office/drawing/2014/main" id="{00000000-0008-0000-0000-00008C000000}"/>
            </a:ext>
          </a:extLst>
        </xdr:cNvPr>
        <xdr:cNvSpPr txBox="1"/>
      </xdr:nvSpPr>
      <xdr:spPr>
        <a:xfrm>
          <a:off x="14846300" y="665987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55221</xdr:rowOff>
    </xdr:from>
    <xdr:to>
      <xdr:col>76</xdr:col>
      <xdr:colOff>111125</xdr:colOff>
      <xdr:row>34</xdr:row>
      <xdr:rowOff>55221</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665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136526</xdr:rowOff>
    </xdr:from>
    <xdr:ext cx="469744" cy="259045"/>
    <xdr:sp macro="" textlink="">
      <xdr:nvSpPr>
        <xdr:cNvPr id="142" name="債務償還比率最大値テキスト">
          <a:extLst>
            <a:ext uri="{FF2B5EF4-FFF2-40B4-BE49-F238E27FC236}">
              <a16:creationId xmlns:a16="http://schemas.microsoft.com/office/drawing/2014/main" id="{00000000-0008-0000-0000-00008E000000}"/>
            </a:ext>
          </a:extLst>
        </xdr:cNvPr>
        <xdr:cNvSpPr txBox="1"/>
      </xdr:nvSpPr>
      <xdr:spPr>
        <a:xfrm>
          <a:off x="14846300" y="51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18399</xdr:rowOff>
    </xdr:from>
    <xdr:to>
      <xdr:col>76</xdr:col>
      <xdr:colOff>111125</xdr:colOff>
      <xdr:row>27</xdr:row>
      <xdr:rowOff>18399</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4706600" y="541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23568</xdr:rowOff>
    </xdr:from>
    <xdr:ext cx="469744" cy="259045"/>
    <xdr:sp macro="" textlink="">
      <xdr:nvSpPr>
        <xdr:cNvPr id="144" name="債務償還比率平均値テキスト">
          <a:extLst>
            <a:ext uri="{FF2B5EF4-FFF2-40B4-BE49-F238E27FC236}">
              <a16:creationId xmlns:a16="http://schemas.microsoft.com/office/drawing/2014/main" id="{00000000-0008-0000-0000-000090000000}"/>
            </a:ext>
          </a:extLst>
        </xdr:cNvPr>
        <xdr:cNvSpPr txBox="1"/>
      </xdr:nvSpPr>
      <xdr:spPr>
        <a:xfrm>
          <a:off x="14846300" y="6110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45141</xdr:rowOff>
    </xdr:from>
    <xdr:to>
      <xdr:col>76</xdr:col>
      <xdr:colOff>73025</xdr:colOff>
      <xdr:row>31</xdr:row>
      <xdr:rowOff>146741</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4744700" y="613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16399</xdr:rowOff>
    </xdr:from>
    <xdr:to>
      <xdr:col>72</xdr:col>
      <xdr:colOff>123825</xdr:colOff>
      <xdr:row>31</xdr:row>
      <xdr:rowOff>117999</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4033500" y="610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155329</xdr:rowOff>
    </xdr:from>
    <xdr:to>
      <xdr:col>68</xdr:col>
      <xdr:colOff>123825</xdr:colOff>
      <xdr:row>31</xdr:row>
      <xdr:rowOff>85479</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3271500" y="6070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139406</xdr:rowOff>
    </xdr:from>
    <xdr:to>
      <xdr:col>64</xdr:col>
      <xdr:colOff>123825</xdr:colOff>
      <xdr:row>31</xdr:row>
      <xdr:rowOff>69556</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2509500" y="605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104862</xdr:rowOff>
    </xdr:from>
    <xdr:to>
      <xdr:col>60</xdr:col>
      <xdr:colOff>123825</xdr:colOff>
      <xdr:row>31</xdr:row>
      <xdr:rowOff>35012</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1747500" y="60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139049</xdr:rowOff>
    </xdr:from>
    <xdr:to>
      <xdr:col>76</xdr:col>
      <xdr:colOff>73025</xdr:colOff>
      <xdr:row>27</xdr:row>
      <xdr:rowOff>69199</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744700" y="536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92076</xdr:rowOff>
    </xdr:from>
    <xdr:ext cx="469744" cy="259045"/>
    <xdr:sp macro="" textlink="">
      <xdr:nvSpPr>
        <xdr:cNvPr id="156" name="債務償還比率該当値テキスト">
          <a:extLst>
            <a:ext uri="{FF2B5EF4-FFF2-40B4-BE49-F238E27FC236}">
              <a16:creationId xmlns:a16="http://schemas.microsoft.com/office/drawing/2014/main" id="{00000000-0008-0000-0000-00009C000000}"/>
            </a:ext>
          </a:extLst>
        </xdr:cNvPr>
        <xdr:cNvSpPr txBox="1"/>
      </xdr:nvSpPr>
      <xdr:spPr>
        <a:xfrm>
          <a:off x="14846300" y="5321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69342</xdr:rowOff>
    </xdr:from>
    <xdr:to>
      <xdr:col>72</xdr:col>
      <xdr:colOff>123825</xdr:colOff>
      <xdr:row>27</xdr:row>
      <xdr:rowOff>170942</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4033500" y="547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18399</xdr:rowOff>
    </xdr:from>
    <xdr:to>
      <xdr:col>76</xdr:col>
      <xdr:colOff>22225</xdr:colOff>
      <xdr:row>27</xdr:row>
      <xdr:rowOff>120142</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4084300" y="5419074"/>
          <a:ext cx="711200" cy="10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28400</xdr:rowOff>
    </xdr:from>
    <xdr:to>
      <xdr:col>68</xdr:col>
      <xdr:colOff>123825</xdr:colOff>
      <xdr:row>26</xdr:row>
      <xdr:rowOff>130000</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3271500" y="525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79200</xdr:rowOff>
    </xdr:from>
    <xdr:to>
      <xdr:col>72</xdr:col>
      <xdr:colOff>73025</xdr:colOff>
      <xdr:row>27</xdr:row>
      <xdr:rowOff>120142</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3322300" y="5308425"/>
          <a:ext cx="762000" cy="21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59436</xdr:rowOff>
    </xdr:from>
    <xdr:to>
      <xdr:col>64</xdr:col>
      <xdr:colOff>123825</xdr:colOff>
      <xdr:row>26</xdr:row>
      <xdr:rowOff>161036</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2509500" y="52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79200</xdr:rowOff>
    </xdr:from>
    <xdr:to>
      <xdr:col>68</xdr:col>
      <xdr:colOff>73025</xdr:colOff>
      <xdr:row>26</xdr:row>
      <xdr:rowOff>110236</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flipV="1">
          <a:off x="12560300" y="5308425"/>
          <a:ext cx="762000" cy="3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127984</xdr:rowOff>
    </xdr:from>
    <xdr:to>
      <xdr:col>60</xdr:col>
      <xdr:colOff>123825</xdr:colOff>
      <xdr:row>27</xdr:row>
      <xdr:rowOff>58134</xdr:rowOff>
    </xdr:to>
    <xdr:sp macro="" textlink="">
      <xdr:nvSpPr>
        <xdr:cNvPr id="163" name="楕円 162">
          <a:extLst>
            <a:ext uri="{FF2B5EF4-FFF2-40B4-BE49-F238E27FC236}">
              <a16:creationId xmlns:a16="http://schemas.microsoft.com/office/drawing/2014/main" id="{00000000-0008-0000-0000-0000A3000000}"/>
            </a:ext>
          </a:extLst>
        </xdr:cNvPr>
        <xdr:cNvSpPr/>
      </xdr:nvSpPr>
      <xdr:spPr>
        <a:xfrm>
          <a:off x="11747500" y="535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110236</xdr:rowOff>
    </xdr:from>
    <xdr:to>
      <xdr:col>64</xdr:col>
      <xdr:colOff>73025</xdr:colOff>
      <xdr:row>27</xdr:row>
      <xdr:rowOff>7334</xdr:rowOff>
    </xdr:to>
    <xdr:cxnSp macro="">
      <xdr:nvCxnSpPr>
        <xdr:cNvPr id="164" name="直線コネクタ 163">
          <a:extLst>
            <a:ext uri="{FF2B5EF4-FFF2-40B4-BE49-F238E27FC236}">
              <a16:creationId xmlns:a16="http://schemas.microsoft.com/office/drawing/2014/main" id="{00000000-0008-0000-0000-0000A4000000}"/>
            </a:ext>
          </a:extLst>
        </xdr:cNvPr>
        <xdr:cNvCxnSpPr/>
      </xdr:nvCxnSpPr>
      <xdr:spPr>
        <a:xfrm flipV="1">
          <a:off x="11798300" y="5339461"/>
          <a:ext cx="762000" cy="6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109126</xdr:rowOff>
    </xdr:from>
    <xdr:ext cx="469744" cy="259045"/>
    <xdr:sp macro="" textlink="">
      <xdr:nvSpPr>
        <xdr:cNvPr id="165" name="n_1aveValue債務償還比率">
          <a:extLst>
            <a:ext uri="{FF2B5EF4-FFF2-40B4-BE49-F238E27FC236}">
              <a16:creationId xmlns:a16="http://schemas.microsoft.com/office/drawing/2014/main" id="{00000000-0008-0000-0000-0000A5000000}"/>
            </a:ext>
          </a:extLst>
        </xdr:cNvPr>
        <xdr:cNvSpPr txBox="1"/>
      </xdr:nvSpPr>
      <xdr:spPr>
        <a:xfrm>
          <a:off x="13836727" y="619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76606</xdr:rowOff>
    </xdr:from>
    <xdr:ext cx="469744" cy="259045"/>
    <xdr:sp macro="" textlink="">
      <xdr:nvSpPr>
        <xdr:cNvPr id="166" name="n_2aveValue債務償還比率">
          <a:extLst>
            <a:ext uri="{FF2B5EF4-FFF2-40B4-BE49-F238E27FC236}">
              <a16:creationId xmlns:a16="http://schemas.microsoft.com/office/drawing/2014/main" id="{00000000-0008-0000-0000-0000A6000000}"/>
            </a:ext>
          </a:extLst>
        </xdr:cNvPr>
        <xdr:cNvSpPr txBox="1"/>
      </xdr:nvSpPr>
      <xdr:spPr>
        <a:xfrm>
          <a:off x="13087427" y="616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60683</xdr:rowOff>
    </xdr:from>
    <xdr:ext cx="469744" cy="259045"/>
    <xdr:sp macro="" textlink="">
      <xdr:nvSpPr>
        <xdr:cNvPr id="167" name="n_3aveValue債務償還比率">
          <a:extLst>
            <a:ext uri="{FF2B5EF4-FFF2-40B4-BE49-F238E27FC236}">
              <a16:creationId xmlns:a16="http://schemas.microsoft.com/office/drawing/2014/main" id="{00000000-0008-0000-0000-0000A7000000}"/>
            </a:ext>
          </a:extLst>
        </xdr:cNvPr>
        <xdr:cNvSpPr txBox="1"/>
      </xdr:nvSpPr>
      <xdr:spPr>
        <a:xfrm>
          <a:off x="12325427" y="614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26139</xdr:rowOff>
    </xdr:from>
    <xdr:ext cx="469744" cy="259045"/>
    <xdr:sp macro="" textlink="">
      <xdr:nvSpPr>
        <xdr:cNvPr id="168" name="n_4aveValue債務償還比率">
          <a:extLst>
            <a:ext uri="{FF2B5EF4-FFF2-40B4-BE49-F238E27FC236}">
              <a16:creationId xmlns:a16="http://schemas.microsoft.com/office/drawing/2014/main" id="{00000000-0008-0000-0000-0000A8000000}"/>
            </a:ext>
          </a:extLst>
        </xdr:cNvPr>
        <xdr:cNvSpPr txBox="1"/>
      </xdr:nvSpPr>
      <xdr:spPr>
        <a:xfrm>
          <a:off x="11563427" y="611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16019</xdr:rowOff>
    </xdr:from>
    <xdr:ext cx="469744" cy="259045"/>
    <xdr:sp macro="" textlink="">
      <xdr:nvSpPr>
        <xdr:cNvPr id="169" name="n_1mainValue債務償還比率">
          <a:extLst>
            <a:ext uri="{FF2B5EF4-FFF2-40B4-BE49-F238E27FC236}">
              <a16:creationId xmlns:a16="http://schemas.microsoft.com/office/drawing/2014/main" id="{00000000-0008-0000-0000-0000A9000000}"/>
            </a:ext>
          </a:extLst>
        </xdr:cNvPr>
        <xdr:cNvSpPr txBox="1"/>
      </xdr:nvSpPr>
      <xdr:spPr>
        <a:xfrm>
          <a:off x="13836727" y="5245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24</xdr:row>
      <xdr:rowOff>146527</xdr:rowOff>
    </xdr:from>
    <xdr:ext cx="405111" cy="259045"/>
    <xdr:sp macro="" textlink="">
      <xdr:nvSpPr>
        <xdr:cNvPr id="170" name="n_2mainValue債務償還比率">
          <a:extLst>
            <a:ext uri="{FF2B5EF4-FFF2-40B4-BE49-F238E27FC236}">
              <a16:creationId xmlns:a16="http://schemas.microsoft.com/office/drawing/2014/main" id="{00000000-0008-0000-0000-0000AA000000}"/>
            </a:ext>
          </a:extLst>
        </xdr:cNvPr>
        <xdr:cNvSpPr txBox="1"/>
      </xdr:nvSpPr>
      <xdr:spPr>
        <a:xfrm>
          <a:off x="13119744" y="503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6113</xdr:rowOff>
    </xdr:from>
    <xdr:ext cx="405111" cy="259045"/>
    <xdr:sp macro="" textlink="">
      <xdr:nvSpPr>
        <xdr:cNvPr id="171" name="n_3mainValue債務償還比率">
          <a:extLst>
            <a:ext uri="{FF2B5EF4-FFF2-40B4-BE49-F238E27FC236}">
              <a16:creationId xmlns:a16="http://schemas.microsoft.com/office/drawing/2014/main" id="{00000000-0008-0000-0000-0000AB000000}"/>
            </a:ext>
          </a:extLst>
        </xdr:cNvPr>
        <xdr:cNvSpPr txBox="1"/>
      </xdr:nvSpPr>
      <xdr:spPr>
        <a:xfrm>
          <a:off x="12357744" y="5063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74661</xdr:rowOff>
    </xdr:from>
    <xdr:ext cx="469744" cy="259045"/>
    <xdr:sp macro="" textlink="">
      <xdr:nvSpPr>
        <xdr:cNvPr id="172" name="n_4mainValue債務償還比率">
          <a:extLst>
            <a:ext uri="{FF2B5EF4-FFF2-40B4-BE49-F238E27FC236}">
              <a16:creationId xmlns:a16="http://schemas.microsoft.com/office/drawing/2014/main" id="{00000000-0008-0000-0000-0000AC000000}"/>
            </a:ext>
          </a:extLst>
        </xdr:cNvPr>
        <xdr:cNvSpPr txBox="1"/>
      </xdr:nvSpPr>
      <xdr:spPr>
        <a:xfrm>
          <a:off x="11563427" y="513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000-0000A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000-0000A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宮城県岩沼市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43,995
43,631
60.45
21,517,469
19,366,902
1,419,336
9,528,785
11,685,093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28575</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857875"/>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146702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63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28575</xdr:rowOff>
    </xdr:from>
    <xdr:to>
      <xdr:col>24</xdr:col>
      <xdr:colOff>152400</xdr:colOff>
      <xdr:row>34</xdr:row>
      <xdr:rowOff>28575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85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156845</xdr:rowOff>
    </xdr:from>
    <xdr:to>
      <xdr:col>10</xdr:col>
      <xdr:colOff>165100</xdr:colOff>
      <xdr:row>37</xdr:row>
      <xdr:rowOff>86995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8255</xdr:rowOff>
    </xdr:from>
    <xdr:to>
      <xdr:col>20</xdr:col>
      <xdr:colOff>38100</xdr:colOff>
      <xdr:row>35</xdr:row>
      <xdr:rowOff>109855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143510</xdr:rowOff>
    </xdr:from>
    <xdr:to>
      <xdr:col>15</xdr:col>
      <xdr:colOff>101600</xdr:colOff>
      <xdr:row>41</xdr:row>
      <xdr:rowOff>73660</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2857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59055</xdr:rowOff>
    </xdr:from>
    <xdr:to>
      <xdr:col>19</xdr:col>
      <xdr:colOff>177800</xdr:colOff>
      <xdr:row>41</xdr:row>
      <xdr:rowOff>22860</xdr:rowOff>
    </xdr:to>
    <xdr:cxnSp macro="">
      <xdr:nvCxnSpPr>
        <xdr:cNvPr id="75" name="直線コネクタ 74">
          <a:extLst>
            <a:ext uri="{FF2B5EF4-FFF2-40B4-BE49-F238E27FC236}">
              <a16:creationId xmlns:a16="http://schemas.microsoft.com/office/drawing/2014/main" id="{00000000-0008-0000-0100-00004B000000}"/>
            </a:ext>
          </a:extLst>
        </xdr:cNvPr>
        <xdr:cNvCxnSpPr/>
      </xdr:nvCxnSpPr>
      <xdr:spPr>
        <a:xfrm flipV="1">
          <a:off x="2908300" y="6059805"/>
          <a:ext cx="889000" cy="99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116840</xdr:rowOff>
    </xdr:from>
    <xdr:to>
      <xdr:col>10</xdr:col>
      <xdr:colOff>165100</xdr:colOff>
      <xdr:row>41</xdr:row>
      <xdr:rowOff>46990</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1968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167640</xdr:rowOff>
    </xdr:from>
    <xdr:to>
      <xdr:col>15</xdr:col>
      <xdr:colOff>50800</xdr:colOff>
      <xdr:row>41</xdr:row>
      <xdr:rowOff>22860</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2019300" y="70256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120650</xdr:rowOff>
    </xdr:from>
    <xdr:to>
      <xdr:col>6</xdr:col>
      <xdr:colOff>38100</xdr:colOff>
      <xdr:row>41</xdr:row>
      <xdr:rowOff>50800</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1079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167640</xdr:rowOff>
    </xdr:from>
    <xdr:to>
      <xdr:col>10</xdr:col>
      <xdr:colOff>114300</xdr:colOff>
      <xdr:row>41</xdr:row>
      <xdr:rowOff>0</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flipV="1">
          <a:off x="1130300" y="70256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129557</xdr:rowOff>
    </xdr:from>
    <xdr:ext cx="405111" cy="259045"/>
    <xdr:sp macro="" textlink="">
      <xdr:nvSpPr>
        <xdr:cNvPr id="80" name="n_1aveValue【道路】&#10;有形固定資産減価償却率">
          <a:extLst>
            <a:ext uri="{FF2B5EF4-FFF2-40B4-BE49-F238E27FC236}">
              <a16:creationId xmlns:a16="http://schemas.microsoft.com/office/drawing/2014/main" id="{00000000-0008-0000-0100-000050000000}"/>
            </a:ext>
          </a:extLst>
        </xdr:cNvPr>
        <xdr:cNvSpPr txBox="1"/>
      </xdr:nvSpPr>
      <xdr:spPr>
        <a:xfrm>
          <a:off x="3582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118762</xdr:rowOff>
    </xdr:from>
    <xdr:ext cx="405111" cy="259045"/>
    <xdr:sp macro="" textlink="">
      <xdr:nvSpPr>
        <xdr:cNvPr id="81" name="n_2aveValue【道路】&#10;有形固定資産減価償却率">
          <a:extLst>
            <a:ext uri="{FF2B5EF4-FFF2-40B4-BE49-F238E27FC236}">
              <a16:creationId xmlns:a16="http://schemas.microsoft.com/office/drawing/2014/main" id="{00000000-0008-0000-0100-000051000000}"/>
            </a:ext>
          </a:extLst>
        </xdr:cNvPr>
        <xdr:cNvSpPr txBox="1"/>
      </xdr:nvSpPr>
      <xdr:spPr>
        <a:xfrm>
          <a:off x="2705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103522</xdr:rowOff>
    </xdr:from>
    <xdr:ext cx="405111" cy="259045"/>
    <xdr:sp macro="" textlink="">
      <xdr:nvSpPr>
        <xdr:cNvPr id="82" name="n_3aveValue【道路】&#10;有形固定資産減価償却率">
          <a:extLst>
            <a:ext uri="{FF2B5EF4-FFF2-40B4-BE49-F238E27FC236}">
              <a16:creationId xmlns:a16="http://schemas.microsoft.com/office/drawing/2014/main" id="{00000000-0008-0000-0100-000052000000}"/>
            </a:ext>
          </a:extLst>
        </xdr:cNvPr>
        <xdr:cNvSpPr txBox="1"/>
      </xdr:nvSpPr>
      <xdr:spPr>
        <a:xfrm>
          <a:off x="1816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90187</xdr:rowOff>
    </xdr:from>
    <xdr:ext cx="405111" cy="259045"/>
    <xdr:sp macro="" textlink="">
      <xdr:nvSpPr>
        <xdr:cNvPr id="83" name="n_4aveValue【道路】&#10;有形固定資産減価償却率">
          <a:extLst>
            <a:ext uri="{FF2B5EF4-FFF2-40B4-BE49-F238E27FC236}">
              <a16:creationId xmlns:a16="http://schemas.microsoft.com/office/drawing/2014/main" id="{00000000-0008-0000-0100-000053000000}"/>
            </a:ext>
          </a:extLst>
        </xdr:cNvPr>
        <xdr:cNvSpPr txBox="1"/>
      </xdr:nvSpPr>
      <xdr:spPr>
        <a:xfrm>
          <a:off x="927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126382</xdr:rowOff>
    </xdr:from>
    <xdr:ext cx="405111" cy="259045"/>
    <xdr:sp macro="" textlink="">
      <xdr:nvSpPr>
        <xdr:cNvPr id="84" name="n_1mainValue【道路】&#10;有形固定資産減価償却率">
          <a:extLst>
            <a:ext uri="{FF2B5EF4-FFF2-40B4-BE49-F238E27FC236}">
              <a16:creationId xmlns:a16="http://schemas.microsoft.com/office/drawing/2014/main" id="{00000000-0008-0000-0100-000054000000}"/>
            </a:ext>
          </a:extLst>
        </xdr:cNvPr>
        <xdr:cNvSpPr txBox="1"/>
      </xdr:nvSpPr>
      <xdr:spPr>
        <a:xfrm>
          <a:off x="3582044" y="57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64787</xdr:rowOff>
    </xdr:from>
    <xdr:ext cx="405111" cy="259045"/>
    <xdr:sp macro="" textlink="">
      <xdr:nvSpPr>
        <xdr:cNvPr id="85" name="n_2mainValue【道路】&#10;有形固定資産減価償却率">
          <a:extLst>
            <a:ext uri="{FF2B5EF4-FFF2-40B4-BE49-F238E27FC236}">
              <a16:creationId xmlns:a16="http://schemas.microsoft.com/office/drawing/2014/main" id="{00000000-0008-0000-0100-000055000000}"/>
            </a:ext>
          </a:extLst>
        </xdr:cNvPr>
        <xdr:cNvSpPr txBox="1"/>
      </xdr:nvSpPr>
      <xdr:spPr>
        <a:xfrm>
          <a:off x="2705744" y="709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38117</xdr:rowOff>
    </xdr:from>
    <xdr:ext cx="405111" cy="259045"/>
    <xdr:sp macro="" textlink="">
      <xdr:nvSpPr>
        <xdr:cNvPr id="86" name="n_3mainValue【道路】&#10;有形固定資産減価償却率">
          <a:extLst>
            <a:ext uri="{FF2B5EF4-FFF2-40B4-BE49-F238E27FC236}">
              <a16:creationId xmlns:a16="http://schemas.microsoft.com/office/drawing/2014/main" id="{00000000-0008-0000-0100-000056000000}"/>
            </a:ext>
          </a:extLst>
        </xdr:cNvPr>
        <xdr:cNvSpPr txBox="1"/>
      </xdr:nvSpPr>
      <xdr:spPr>
        <a:xfrm>
          <a:off x="1816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41927</xdr:rowOff>
    </xdr:from>
    <xdr:ext cx="405111" cy="259045"/>
    <xdr:sp macro="" textlink="">
      <xdr:nvSpPr>
        <xdr:cNvPr id="87" name="n_4mainValue【道路】&#10;有形固定資産減価償却率">
          <a:extLst>
            <a:ext uri="{FF2B5EF4-FFF2-40B4-BE49-F238E27FC236}">
              <a16:creationId xmlns:a16="http://schemas.microsoft.com/office/drawing/2014/main" id="{00000000-0008-0000-0100-000057000000}"/>
            </a:ext>
          </a:extLst>
        </xdr:cNvPr>
        <xdr:cNvSpPr txBox="1"/>
      </xdr:nvSpPr>
      <xdr:spPr>
        <a:xfrm>
          <a:off x="927744" y="707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83344</xdr:rowOff>
    </xdr:from>
    <xdr:to>
      <xdr:col>54</xdr:col>
      <xdr:colOff>189865</xdr:colOff>
      <xdr:row>41</xdr:row>
      <xdr:rowOff>127178</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741194"/>
          <a:ext cx="0" cy="141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131005</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16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127178</xdr:rowOff>
    </xdr:from>
    <xdr:to>
      <xdr:col>55</xdr:col>
      <xdr:colOff>88900</xdr:colOff>
      <xdr:row>41</xdr:row>
      <xdr:rowOff>127178</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15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30021</xdr:rowOff>
    </xdr:from>
    <xdr:ext cx="534377"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51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83344</xdr:rowOff>
    </xdr:from>
    <xdr:to>
      <xdr:col>55</xdr:col>
      <xdr:colOff>88900</xdr:colOff>
      <xdr:row>33</xdr:row>
      <xdr:rowOff>83344</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74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135929</xdr:rowOff>
    </xdr:from>
    <xdr:ext cx="534377"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682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157502</xdr:rowOff>
    </xdr:from>
    <xdr:to>
      <xdr:col>55</xdr:col>
      <xdr:colOff>50800</xdr:colOff>
      <xdr:row>40</xdr:row>
      <xdr:rowOff>87652</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684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139157</xdr:rowOff>
    </xdr:from>
    <xdr:to>
      <xdr:col>50</xdr:col>
      <xdr:colOff>165100</xdr:colOff>
      <xdr:row>40</xdr:row>
      <xdr:rowOff>69307</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68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145900</xdr:rowOff>
    </xdr:from>
    <xdr:to>
      <xdr:col>46</xdr:col>
      <xdr:colOff>38100</xdr:colOff>
      <xdr:row>40</xdr:row>
      <xdr:rowOff>76050</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683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153044</xdr:rowOff>
    </xdr:from>
    <xdr:to>
      <xdr:col>41</xdr:col>
      <xdr:colOff>101600</xdr:colOff>
      <xdr:row>40</xdr:row>
      <xdr:rowOff>83194</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683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40973</xdr:rowOff>
    </xdr:from>
    <xdr:to>
      <xdr:col>36</xdr:col>
      <xdr:colOff>165100</xdr:colOff>
      <xdr:row>40</xdr:row>
      <xdr:rowOff>142573</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689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91437</xdr:rowOff>
    </xdr:from>
    <xdr:to>
      <xdr:col>50</xdr:col>
      <xdr:colOff>165100</xdr:colOff>
      <xdr:row>41</xdr:row>
      <xdr:rowOff>21587</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9588500" y="694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72434</xdr:rowOff>
    </xdr:from>
    <xdr:to>
      <xdr:col>46</xdr:col>
      <xdr:colOff>38100</xdr:colOff>
      <xdr:row>42</xdr:row>
      <xdr:rowOff>2584</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710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142237</xdr:rowOff>
    </xdr:from>
    <xdr:to>
      <xdr:col>50</xdr:col>
      <xdr:colOff>114300</xdr:colOff>
      <xdr:row>41</xdr:row>
      <xdr:rowOff>123234</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7000237"/>
          <a:ext cx="889000" cy="15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99638</xdr:rowOff>
    </xdr:from>
    <xdr:to>
      <xdr:col>41</xdr:col>
      <xdr:colOff>101600</xdr:colOff>
      <xdr:row>41</xdr:row>
      <xdr:rowOff>29788</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695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150438</xdr:rowOff>
    </xdr:from>
    <xdr:to>
      <xdr:col>45</xdr:col>
      <xdr:colOff>177800</xdr:colOff>
      <xdr:row>41</xdr:row>
      <xdr:rowOff>123234</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a:off x="7861300" y="7008438"/>
          <a:ext cx="889000" cy="14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103467</xdr:rowOff>
    </xdr:from>
    <xdr:to>
      <xdr:col>36</xdr:col>
      <xdr:colOff>165100</xdr:colOff>
      <xdr:row>41</xdr:row>
      <xdr:rowOff>33617</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696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150438</xdr:rowOff>
    </xdr:from>
    <xdr:to>
      <xdr:col>41</xdr:col>
      <xdr:colOff>50800</xdr:colOff>
      <xdr:row>40</xdr:row>
      <xdr:rowOff>154267</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7008438"/>
          <a:ext cx="8890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85834</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66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92577</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660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99721</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661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159100</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667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12714</xdr:rowOff>
    </xdr:from>
    <xdr:ext cx="534377"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59411" y="704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165161</xdr:rowOff>
    </xdr:from>
    <xdr:ext cx="469744"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515427" y="7194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20915</xdr:rowOff>
    </xdr:from>
    <xdr:ext cx="534377"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594111" y="705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24744</xdr:rowOff>
    </xdr:from>
    <xdr:ext cx="534377"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05111" y="705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00000000-0008-0000-0100-0000A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127635</xdr:rowOff>
    </xdr:from>
    <xdr:to>
      <xdr:col>24</xdr:col>
      <xdr:colOff>62865</xdr:colOff>
      <xdr:row>64</xdr:row>
      <xdr:rowOff>135255</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flipV="1">
          <a:off x="4634865" y="9557385"/>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139082</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00000000-0008-0000-0100-0000AA000000}"/>
            </a:ext>
          </a:extLst>
        </xdr:cNvPr>
        <xdr:cNvSpPr txBox="1"/>
      </xdr:nvSpPr>
      <xdr:spPr>
        <a:xfrm>
          <a:off x="4673600" y="1111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135255</xdr:rowOff>
    </xdr:from>
    <xdr:to>
      <xdr:col>24</xdr:col>
      <xdr:colOff>152400</xdr:colOff>
      <xdr:row>64</xdr:row>
      <xdr:rowOff>135255</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4546600" y="1110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74312</xdr:rowOff>
    </xdr:from>
    <xdr:ext cx="340478" cy="259045"/>
    <xdr:sp macro="" textlink="">
      <xdr:nvSpPr>
        <xdr:cNvPr id="172" name="【橋りょう・トンネル】&#10;有形固定資産減価償却率最大値テキスト">
          <a:extLst>
            <a:ext uri="{FF2B5EF4-FFF2-40B4-BE49-F238E27FC236}">
              <a16:creationId xmlns:a16="http://schemas.microsoft.com/office/drawing/2014/main" id="{00000000-0008-0000-0100-0000AC000000}"/>
            </a:ext>
          </a:extLst>
        </xdr:cNvPr>
        <xdr:cNvSpPr txBox="1"/>
      </xdr:nvSpPr>
      <xdr:spPr>
        <a:xfrm>
          <a:off x="4673600" y="9332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127635</xdr:rowOff>
    </xdr:from>
    <xdr:to>
      <xdr:col>24</xdr:col>
      <xdr:colOff>152400</xdr:colOff>
      <xdr:row>55</xdr:row>
      <xdr:rowOff>127635</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955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110507</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00000000-0008-0000-0100-0000AE000000}"/>
            </a:ext>
          </a:extLst>
        </xdr:cNvPr>
        <xdr:cNvSpPr txBox="1"/>
      </xdr:nvSpPr>
      <xdr:spPr>
        <a:xfrm>
          <a:off x="4673600" y="10568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132080</xdr:rowOff>
    </xdr:from>
    <xdr:to>
      <xdr:col>24</xdr:col>
      <xdr:colOff>114300</xdr:colOff>
      <xdr:row>62</xdr:row>
      <xdr:rowOff>62230</xdr:rowOff>
    </xdr:to>
    <xdr:sp macro="" textlink="">
      <xdr:nvSpPr>
        <xdr:cNvPr id="175" name="フローチャート: 判断 174">
          <a:extLst>
            <a:ext uri="{FF2B5EF4-FFF2-40B4-BE49-F238E27FC236}">
              <a16:creationId xmlns:a16="http://schemas.microsoft.com/office/drawing/2014/main" id="{00000000-0008-0000-0100-0000AF000000}"/>
            </a:ext>
          </a:extLst>
        </xdr:cNvPr>
        <xdr:cNvSpPr/>
      </xdr:nvSpPr>
      <xdr:spPr>
        <a:xfrm>
          <a:off x="45847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116840</xdr:rowOff>
    </xdr:from>
    <xdr:to>
      <xdr:col>20</xdr:col>
      <xdr:colOff>38100</xdr:colOff>
      <xdr:row>62</xdr:row>
      <xdr:rowOff>46990</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37465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92075</xdr:rowOff>
    </xdr:from>
    <xdr:to>
      <xdr:col>15</xdr:col>
      <xdr:colOff>101600</xdr:colOff>
      <xdr:row>62</xdr:row>
      <xdr:rowOff>22225</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2857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42545</xdr:rowOff>
    </xdr:from>
    <xdr:to>
      <xdr:col>6</xdr:col>
      <xdr:colOff>38100</xdr:colOff>
      <xdr:row>61</xdr:row>
      <xdr:rowOff>144145</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1079500" y="105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139700</xdr:rowOff>
    </xdr:from>
    <xdr:to>
      <xdr:col>20</xdr:col>
      <xdr:colOff>38100</xdr:colOff>
      <xdr:row>59</xdr:row>
      <xdr:rowOff>69850</xdr:rowOff>
    </xdr:to>
    <xdr:sp macro="" textlink="">
      <xdr:nvSpPr>
        <xdr:cNvPr id="185" name="楕円 184">
          <a:extLst>
            <a:ext uri="{FF2B5EF4-FFF2-40B4-BE49-F238E27FC236}">
              <a16:creationId xmlns:a16="http://schemas.microsoft.com/office/drawing/2014/main" id="{00000000-0008-0000-0100-0000B9000000}"/>
            </a:ext>
          </a:extLst>
        </xdr:cNvPr>
        <xdr:cNvSpPr/>
      </xdr:nvSpPr>
      <xdr:spPr>
        <a:xfrm>
          <a:off x="3746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40640</xdr:rowOff>
    </xdr:from>
    <xdr:to>
      <xdr:col>15</xdr:col>
      <xdr:colOff>101600</xdr:colOff>
      <xdr:row>60</xdr:row>
      <xdr:rowOff>142240</xdr:rowOff>
    </xdr:to>
    <xdr:sp macro="" textlink="">
      <xdr:nvSpPr>
        <xdr:cNvPr id="186" name="楕円 185">
          <a:extLst>
            <a:ext uri="{FF2B5EF4-FFF2-40B4-BE49-F238E27FC236}">
              <a16:creationId xmlns:a16="http://schemas.microsoft.com/office/drawing/2014/main" id="{00000000-0008-0000-0100-0000BA000000}"/>
            </a:ext>
          </a:extLst>
        </xdr:cNvPr>
        <xdr:cNvSpPr/>
      </xdr:nvSpPr>
      <xdr:spPr>
        <a:xfrm>
          <a:off x="2857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19050</xdr:rowOff>
    </xdr:from>
    <xdr:to>
      <xdr:col>19</xdr:col>
      <xdr:colOff>177800</xdr:colOff>
      <xdr:row>60</xdr:row>
      <xdr:rowOff>91440</xdr:rowOff>
    </xdr:to>
    <xdr:cxnSp macro="">
      <xdr:nvCxnSpPr>
        <xdr:cNvPr id="187" name="直線コネクタ 186">
          <a:extLst>
            <a:ext uri="{FF2B5EF4-FFF2-40B4-BE49-F238E27FC236}">
              <a16:creationId xmlns:a16="http://schemas.microsoft.com/office/drawing/2014/main" id="{00000000-0008-0000-0100-0000BB000000}"/>
            </a:ext>
          </a:extLst>
        </xdr:cNvPr>
        <xdr:cNvCxnSpPr/>
      </xdr:nvCxnSpPr>
      <xdr:spPr>
        <a:xfrm flipV="1">
          <a:off x="2908300" y="1013460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105410</xdr:rowOff>
    </xdr:from>
    <xdr:to>
      <xdr:col>10</xdr:col>
      <xdr:colOff>165100</xdr:colOff>
      <xdr:row>61</xdr:row>
      <xdr:rowOff>35560</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1968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91440</xdr:rowOff>
    </xdr:from>
    <xdr:to>
      <xdr:col>15</xdr:col>
      <xdr:colOff>50800</xdr:colOff>
      <xdr:row>60</xdr:row>
      <xdr:rowOff>156210</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flipV="1">
          <a:off x="2019300" y="1037844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635</xdr:rowOff>
    </xdr:from>
    <xdr:to>
      <xdr:col>6</xdr:col>
      <xdr:colOff>38100</xdr:colOff>
      <xdr:row>61</xdr:row>
      <xdr:rowOff>102235</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1079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156210</xdr:rowOff>
    </xdr:from>
    <xdr:to>
      <xdr:col>10</xdr:col>
      <xdr:colOff>114300</xdr:colOff>
      <xdr:row>61</xdr:row>
      <xdr:rowOff>51435</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flipV="1">
          <a:off x="1130300" y="1044321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38117</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id="{00000000-0008-0000-0100-0000C0000000}"/>
            </a:ext>
          </a:extLst>
        </xdr:cNvPr>
        <xdr:cNvSpPr txBox="1"/>
      </xdr:nvSpPr>
      <xdr:spPr>
        <a:xfrm>
          <a:off x="3582044"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13352</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id="{00000000-0008-0000-0100-0000C1000000}"/>
            </a:ext>
          </a:extLst>
        </xdr:cNvPr>
        <xdr:cNvSpPr txBox="1"/>
      </xdr:nvSpPr>
      <xdr:spPr>
        <a:xfrm>
          <a:off x="27057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id="{00000000-0008-0000-0100-0000C2000000}"/>
            </a:ext>
          </a:extLst>
        </xdr:cNvPr>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135272</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id="{00000000-0008-0000-0100-0000C3000000}"/>
            </a:ext>
          </a:extLst>
        </xdr:cNvPr>
        <xdr:cNvSpPr txBox="1"/>
      </xdr:nvSpPr>
      <xdr:spPr>
        <a:xfrm>
          <a:off x="9277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86377</xdr:rowOff>
    </xdr:from>
    <xdr:ext cx="405111" cy="259045"/>
    <xdr:sp macro="" textlink="">
      <xdr:nvSpPr>
        <xdr:cNvPr id="196" name="n_1main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3582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158767</xdr:rowOff>
    </xdr:from>
    <xdr:ext cx="405111" cy="259045"/>
    <xdr:sp macro="" textlink="">
      <xdr:nvSpPr>
        <xdr:cNvPr id="197" name="n_2main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2705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52087</xdr:rowOff>
    </xdr:from>
    <xdr:ext cx="405111" cy="259045"/>
    <xdr:sp macro="" textlink="">
      <xdr:nvSpPr>
        <xdr:cNvPr id="198" name="n_3main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1816744" y="1016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118762</xdr:rowOff>
    </xdr:from>
    <xdr:ext cx="405111" cy="259045"/>
    <xdr:sp macro="" textlink="">
      <xdr:nvSpPr>
        <xdr:cNvPr id="199" name="n_4main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927744" y="10234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a:extLst>
            <a:ext uri="{FF2B5EF4-FFF2-40B4-BE49-F238E27FC236}">
              <a16:creationId xmlns:a16="http://schemas.microsoft.com/office/drawing/2014/main" id="{00000000-0008-0000-0100-0000C9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a:extLst>
            <a:ext uri="{FF2B5EF4-FFF2-40B4-BE49-F238E27FC236}">
              <a16:creationId xmlns:a16="http://schemas.microsoft.com/office/drawing/2014/main" id="{00000000-0008-0000-0100-0000CA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0" name="直線コネクタ 209">
          <a:extLst>
            <a:ext uri="{FF2B5EF4-FFF2-40B4-BE49-F238E27FC236}">
              <a16:creationId xmlns:a16="http://schemas.microsoft.com/office/drawing/2014/main" id="{00000000-0008-0000-0100-0000D2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00000000-0008-0000-01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69801</xdr:rowOff>
    </xdr:from>
    <xdr:to>
      <xdr:col>54</xdr:col>
      <xdr:colOff>189865</xdr:colOff>
      <xdr:row>64</xdr:row>
      <xdr:rowOff>123741</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flipV="1">
          <a:off x="10476865" y="9671001"/>
          <a:ext cx="0" cy="1425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127568</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00000000-0008-0000-0100-0000E2000000}"/>
            </a:ext>
          </a:extLst>
        </xdr:cNvPr>
        <xdr:cNvSpPr txBox="1"/>
      </xdr:nvSpPr>
      <xdr:spPr>
        <a:xfrm>
          <a:off x="10515600" y="1110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123741</xdr:rowOff>
    </xdr:from>
    <xdr:to>
      <xdr:col>55</xdr:col>
      <xdr:colOff>88900</xdr:colOff>
      <xdr:row>64</xdr:row>
      <xdr:rowOff>123741</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10388600" y="11096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16478</xdr:rowOff>
    </xdr:from>
    <xdr:ext cx="599010" cy="259045"/>
    <xdr:sp macro="" textlink="">
      <xdr:nvSpPr>
        <xdr:cNvPr id="228" name="【橋りょう・トンネル】&#10;一人当たり有形固定資産（償却資産）額最大値テキスト">
          <a:extLst>
            <a:ext uri="{FF2B5EF4-FFF2-40B4-BE49-F238E27FC236}">
              <a16:creationId xmlns:a16="http://schemas.microsoft.com/office/drawing/2014/main" id="{00000000-0008-0000-0100-0000E4000000}"/>
            </a:ext>
          </a:extLst>
        </xdr:cNvPr>
        <xdr:cNvSpPr txBox="1"/>
      </xdr:nvSpPr>
      <xdr:spPr>
        <a:xfrm>
          <a:off x="10515600" y="944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69801</xdr:rowOff>
    </xdr:from>
    <xdr:to>
      <xdr:col>55</xdr:col>
      <xdr:colOff>88900</xdr:colOff>
      <xdr:row>56</xdr:row>
      <xdr:rowOff>69801</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10388600" y="967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116264</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00000000-0008-0000-0100-0000E6000000}"/>
            </a:ext>
          </a:extLst>
        </xdr:cNvPr>
        <xdr:cNvSpPr txBox="1"/>
      </xdr:nvSpPr>
      <xdr:spPr>
        <a:xfrm>
          <a:off x="10515600" y="10574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137837</xdr:rowOff>
    </xdr:from>
    <xdr:to>
      <xdr:col>55</xdr:col>
      <xdr:colOff>50800</xdr:colOff>
      <xdr:row>62</xdr:row>
      <xdr:rowOff>67987</xdr:rowOff>
    </xdr:to>
    <xdr:sp macro="" textlink="">
      <xdr:nvSpPr>
        <xdr:cNvPr id="231" name="フローチャート: 判断 230">
          <a:extLst>
            <a:ext uri="{FF2B5EF4-FFF2-40B4-BE49-F238E27FC236}">
              <a16:creationId xmlns:a16="http://schemas.microsoft.com/office/drawing/2014/main" id="{00000000-0008-0000-0100-0000E7000000}"/>
            </a:ext>
          </a:extLst>
        </xdr:cNvPr>
        <xdr:cNvSpPr/>
      </xdr:nvSpPr>
      <xdr:spPr>
        <a:xfrm>
          <a:off x="10426700" y="105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143079</xdr:rowOff>
    </xdr:from>
    <xdr:to>
      <xdr:col>50</xdr:col>
      <xdr:colOff>165100</xdr:colOff>
      <xdr:row>62</xdr:row>
      <xdr:rowOff>73229</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9588500" y="106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124972</xdr:rowOff>
    </xdr:from>
    <xdr:to>
      <xdr:col>46</xdr:col>
      <xdr:colOff>38100</xdr:colOff>
      <xdr:row>62</xdr:row>
      <xdr:rowOff>55122</xdr:rowOff>
    </xdr:to>
    <xdr:sp macro="" textlink="">
      <xdr:nvSpPr>
        <xdr:cNvPr id="233" name="フローチャート: 判断 232">
          <a:extLst>
            <a:ext uri="{FF2B5EF4-FFF2-40B4-BE49-F238E27FC236}">
              <a16:creationId xmlns:a16="http://schemas.microsoft.com/office/drawing/2014/main" id="{00000000-0008-0000-0100-0000E9000000}"/>
            </a:ext>
          </a:extLst>
        </xdr:cNvPr>
        <xdr:cNvSpPr/>
      </xdr:nvSpPr>
      <xdr:spPr>
        <a:xfrm>
          <a:off x="86995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6636</xdr:rowOff>
    </xdr:from>
    <xdr:to>
      <xdr:col>41</xdr:col>
      <xdr:colOff>101600</xdr:colOff>
      <xdr:row>62</xdr:row>
      <xdr:rowOff>108236</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7810500" y="1063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21855</xdr:rowOff>
    </xdr:from>
    <xdr:to>
      <xdr:col>36</xdr:col>
      <xdr:colOff>165100</xdr:colOff>
      <xdr:row>62</xdr:row>
      <xdr:rowOff>123455</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6921500" y="106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20017</xdr:rowOff>
    </xdr:from>
    <xdr:to>
      <xdr:col>50</xdr:col>
      <xdr:colOff>165100</xdr:colOff>
      <xdr:row>62</xdr:row>
      <xdr:rowOff>121617</xdr:rowOff>
    </xdr:to>
    <xdr:sp macro="" textlink="">
      <xdr:nvSpPr>
        <xdr:cNvPr id="241" name="楕円 240">
          <a:extLst>
            <a:ext uri="{FF2B5EF4-FFF2-40B4-BE49-F238E27FC236}">
              <a16:creationId xmlns:a16="http://schemas.microsoft.com/office/drawing/2014/main" id="{00000000-0008-0000-0100-0000F1000000}"/>
            </a:ext>
          </a:extLst>
        </xdr:cNvPr>
        <xdr:cNvSpPr/>
      </xdr:nvSpPr>
      <xdr:spPr>
        <a:xfrm>
          <a:off x="9588500" y="1064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124463</xdr:rowOff>
    </xdr:from>
    <xdr:to>
      <xdr:col>46</xdr:col>
      <xdr:colOff>38100</xdr:colOff>
      <xdr:row>63</xdr:row>
      <xdr:rowOff>54613</xdr:rowOff>
    </xdr:to>
    <xdr:sp macro="" textlink="">
      <xdr:nvSpPr>
        <xdr:cNvPr id="242" name="楕円 241">
          <a:extLst>
            <a:ext uri="{FF2B5EF4-FFF2-40B4-BE49-F238E27FC236}">
              <a16:creationId xmlns:a16="http://schemas.microsoft.com/office/drawing/2014/main" id="{00000000-0008-0000-0100-0000F2000000}"/>
            </a:ext>
          </a:extLst>
        </xdr:cNvPr>
        <xdr:cNvSpPr/>
      </xdr:nvSpPr>
      <xdr:spPr>
        <a:xfrm>
          <a:off x="8699500" y="1075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70817</xdr:rowOff>
    </xdr:from>
    <xdr:to>
      <xdr:col>50</xdr:col>
      <xdr:colOff>114300</xdr:colOff>
      <xdr:row>63</xdr:row>
      <xdr:rowOff>3813</xdr:rowOff>
    </xdr:to>
    <xdr:cxnSp macro="">
      <xdr:nvCxnSpPr>
        <xdr:cNvPr id="243" name="直線コネクタ 242">
          <a:extLst>
            <a:ext uri="{FF2B5EF4-FFF2-40B4-BE49-F238E27FC236}">
              <a16:creationId xmlns:a16="http://schemas.microsoft.com/office/drawing/2014/main" id="{00000000-0008-0000-0100-0000F3000000}"/>
            </a:ext>
          </a:extLst>
        </xdr:cNvPr>
        <xdr:cNvCxnSpPr/>
      </xdr:nvCxnSpPr>
      <xdr:spPr>
        <a:xfrm flipV="1">
          <a:off x="8750300" y="10700717"/>
          <a:ext cx="889000" cy="10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154281</xdr:rowOff>
    </xdr:from>
    <xdr:to>
      <xdr:col>41</xdr:col>
      <xdr:colOff>101600</xdr:colOff>
      <xdr:row>63</xdr:row>
      <xdr:rowOff>84431</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7810500" y="1078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3813</xdr:rowOff>
    </xdr:from>
    <xdr:to>
      <xdr:col>45</xdr:col>
      <xdr:colOff>177800</xdr:colOff>
      <xdr:row>63</xdr:row>
      <xdr:rowOff>33631</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flipV="1">
          <a:off x="7861300" y="10805163"/>
          <a:ext cx="889000" cy="2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156566</xdr:rowOff>
    </xdr:from>
    <xdr:to>
      <xdr:col>36</xdr:col>
      <xdr:colOff>165100</xdr:colOff>
      <xdr:row>63</xdr:row>
      <xdr:rowOff>86716</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6921500" y="1078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33631</xdr:rowOff>
    </xdr:from>
    <xdr:to>
      <xdr:col>41</xdr:col>
      <xdr:colOff>50800</xdr:colOff>
      <xdr:row>63</xdr:row>
      <xdr:rowOff>35916</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6972300" y="1083498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89756</xdr:rowOff>
    </xdr:from>
    <xdr:ext cx="599010" cy="259045"/>
    <xdr:sp macro="" textlink="">
      <xdr:nvSpPr>
        <xdr:cNvPr id="248" name="n_1aveValue【橋りょう・トンネル】&#10;一人当たり有形固定資産（償却資産）額">
          <a:extLst>
            <a:ext uri="{FF2B5EF4-FFF2-40B4-BE49-F238E27FC236}">
              <a16:creationId xmlns:a16="http://schemas.microsoft.com/office/drawing/2014/main" id="{00000000-0008-0000-0100-0000F8000000}"/>
            </a:ext>
          </a:extLst>
        </xdr:cNvPr>
        <xdr:cNvSpPr txBox="1"/>
      </xdr:nvSpPr>
      <xdr:spPr>
        <a:xfrm>
          <a:off x="9327095" y="1037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71649</xdr:rowOff>
    </xdr:from>
    <xdr:ext cx="599010" cy="259045"/>
    <xdr:sp macro="" textlink="">
      <xdr:nvSpPr>
        <xdr:cNvPr id="249" name="n_2aveValue【橋りょう・トンネル】&#10;一人当たり有形固定資産（償却資産）額">
          <a:extLst>
            <a:ext uri="{FF2B5EF4-FFF2-40B4-BE49-F238E27FC236}">
              <a16:creationId xmlns:a16="http://schemas.microsoft.com/office/drawing/2014/main" id="{00000000-0008-0000-0100-0000F9000000}"/>
            </a:ext>
          </a:extLst>
        </xdr:cNvPr>
        <xdr:cNvSpPr txBox="1"/>
      </xdr:nvSpPr>
      <xdr:spPr>
        <a:xfrm>
          <a:off x="8450795" y="1035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124763</xdr:rowOff>
    </xdr:from>
    <xdr:ext cx="599010" cy="259045"/>
    <xdr:sp macro="" textlink="">
      <xdr:nvSpPr>
        <xdr:cNvPr id="250" name="n_3aveValue【橋りょう・トンネル】&#10;一人当たり有形固定資産（償却資産）額">
          <a:extLst>
            <a:ext uri="{FF2B5EF4-FFF2-40B4-BE49-F238E27FC236}">
              <a16:creationId xmlns:a16="http://schemas.microsoft.com/office/drawing/2014/main" id="{00000000-0008-0000-0100-0000FA000000}"/>
            </a:ext>
          </a:extLst>
        </xdr:cNvPr>
        <xdr:cNvSpPr txBox="1"/>
      </xdr:nvSpPr>
      <xdr:spPr>
        <a:xfrm>
          <a:off x="7561795" y="1041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139982</xdr:rowOff>
    </xdr:from>
    <xdr:ext cx="599010" cy="259045"/>
    <xdr:sp macro="" textlink="">
      <xdr:nvSpPr>
        <xdr:cNvPr id="251" name="n_4aveValue【橋りょう・トンネル】&#10;一人当たり有形固定資産（償却資産）額">
          <a:extLst>
            <a:ext uri="{FF2B5EF4-FFF2-40B4-BE49-F238E27FC236}">
              <a16:creationId xmlns:a16="http://schemas.microsoft.com/office/drawing/2014/main" id="{00000000-0008-0000-0100-0000FB000000}"/>
            </a:ext>
          </a:extLst>
        </xdr:cNvPr>
        <xdr:cNvSpPr txBox="1"/>
      </xdr:nvSpPr>
      <xdr:spPr>
        <a:xfrm>
          <a:off x="6672795" y="1042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112744</xdr:rowOff>
    </xdr:from>
    <xdr:ext cx="599010" cy="259045"/>
    <xdr:sp macro="" textlink="">
      <xdr:nvSpPr>
        <xdr:cNvPr id="252" name="n_1main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9327095" y="1074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45740</xdr:rowOff>
    </xdr:from>
    <xdr:ext cx="599010" cy="259045"/>
    <xdr:sp macro="" textlink="">
      <xdr:nvSpPr>
        <xdr:cNvPr id="253" name="n_2mainValue【橋りょう・トンネル】&#10;一人当たり有形固定資産（償却資産）額">
          <a:extLst>
            <a:ext uri="{FF2B5EF4-FFF2-40B4-BE49-F238E27FC236}">
              <a16:creationId xmlns:a16="http://schemas.microsoft.com/office/drawing/2014/main" id="{00000000-0008-0000-0100-0000FD000000}"/>
            </a:ext>
          </a:extLst>
        </xdr:cNvPr>
        <xdr:cNvSpPr txBox="1"/>
      </xdr:nvSpPr>
      <xdr:spPr>
        <a:xfrm>
          <a:off x="8450795" y="1084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75558</xdr:rowOff>
    </xdr:from>
    <xdr:ext cx="599010" cy="259045"/>
    <xdr:sp macro="" textlink="">
      <xdr:nvSpPr>
        <xdr:cNvPr id="254" name="n_3main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7561795" y="10876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77843</xdr:rowOff>
    </xdr:from>
    <xdr:ext cx="599010" cy="259045"/>
    <xdr:sp macro="" textlink="">
      <xdr:nvSpPr>
        <xdr:cNvPr id="255" name="n_4main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6672795" y="1087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5" name="直線コネクタ 264">
          <a:extLst>
            <a:ext uri="{FF2B5EF4-FFF2-40B4-BE49-F238E27FC236}">
              <a16:creationId xmlns:a16="http://schemas.microsoft.com/office/drawing/2014/main" id="{00000000-0008-0000-0100-000009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7" name="直線コネクタ 266">
          <a:extLst>
            <a:ext uri="{FF2B5EF4-FFF2-40B4-BE49-F238E27FC236}">
              <a16:creationId xmlns:a16="http://schemas.microsoft.com/office/drawing/2014/main" id="{00000000-0008-0000-0100-00000B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9" name="【公営住宅】&#10;有形固定資産減価償却率グラフ枠">
          <a:extLst>
            <a:ext uri="{FF2B5EF4-FFF2-40B4-BE49-F238E27FC236}">
              <a16:creationId xmlns:a16="http://schemas.microsoft.com/office/drawing/2014/main" id="{00000000-0008-0000-0100-000017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165736</xdr:rowOff>
    </xdr:from>
    <xdr:to>
      <xdr:col>24</xdr:col>
      <xdr:colOff>62865</xdr:colOff>
      <xdr:row>86</xdr:row>
      <xdr:rowOff>28575</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flipV="1">
          <a:off x="4634865" y="13367386"/>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32402</xdr:rowOff>
    </xdr:from>
    <xdr:ext cx="405111" cy="259045"/>
    <xdr:sp macro="" textlink="">
      <xdr:nvSpPr>
        <xdr:cNvPr id="281" name="【公営住宅】&#10;有形固定資産減価償却率最小値テキスト">
          <a:extLst>
            <a:ext uri="{FF2B5EF4-FFF2-40B4-BE49-F238E27FC236}">
              <a16:creationId xmlns:a16="http://schemas.microsoft.com/office/drawing/2014/main" id="{00000000-0008-0000-0100-000019010000}"/>
            </a:ext>
          </a:extLst>
        </xdr:cNvPr>
        <xdr:cNvSpPr txBox="1"/>
      </xdr:nvSpPr>
      <xdr:spPr>
        <a:xfrm>
          <a:off x="46736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28575</xdr:rowOff>
    </xdr:from>
    <xdr:to>
      <xdr:col>24</xdr:col>
      <xdr:colOff>152400</xdr:colOff>
      <xdr:row>86</xdr:row>
      <xdr:rowOff>28575</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4546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112413</xdr:rowOff>
    </xdr:from>
    <xdr:ext cx="405111" cy="259045"/>
    <xdr:sp macro="" textlink="">
      <xdr:nvSpPr>
        <xdr:cNvPr id="283" name="【公営住宅】&#10;有形固定資産減価償却率最大値テキスト">
          <a:extLst>
            <a:ext uri="{FF2B5EF4-FFF2-40B4-BE49-F238E27FC236}">
              <a16:creationId xmlns:a16="http://schemas.microsoft.com/office/drawing/2014/main" id="{00000000-0008-0000-0100-00001B010000}"/>
            </a:ext>
          </a:extLst>
        </xdr:cNvPr>
        <xdr:cNvSpPr txBox="1"/>
      </xdr:nvSpPr>
      <xdr:spPr>
        <a:xfrm>
          <a:off x="4673600" y="1314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165736</xdr:rowOff>
    </xdr:from>
    <xdr:to>
      <xdr:col>24</xdr:col>
      <xdr:colOff>152400</xdr:colOff>
      <xdr:row>77</xdr:row>
      <xdr:rowOff>165736</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4546600" y="1336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5732</xdr:rowOff>
    </xdr:from>
    <xdr:ext cx="405111" cy="259045"/>
    <xdr:sp macro="" textlink="">
      <xdr:nvSpPr>
        <xdr:cNvPr id="285" name="【公営住宅】&#10;有形固定資産減価償却率平均値テキスト">
          <a:extLst>
            <a:ext uri="{FF2B5EF4-FFF2-40B4-BE49-F238E27FC236}">
              <a16:creationId xmlns:a16="http://schemas.microsoft.com/office/drawing/2014/main" id="{00000000-0008-0000-0100-00001D010000}"/>
            </a:ext>
          </a:extLst>
        </xdr:cNvPr>
        <xdr:cNvSpPr txBox="1"/>
      </xdr:nvSpPr>
      <xdr:spPr>
        <a:xfrm>
          <a:off x="4673600" y="1423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27305</xdr:rowOff>
    </xdr:from>
    <xdr:to>
      <xdr:col>24</xdr:col>
      <xdr:colOff>114300</xdr:colOff>
      <xdr:row>83</xdr:row>
      <xdr:rowOff>128905</xdr:rowOff>
    </xdr:to>
    <xdr:sp macro="" textlink="">
      <xdr:nvSpPr>
        <xdr:cNvPr id="286" name="フローチャート: 判断 285">
          <a:extLst>
            <a:ext uri="{FF2B5EF4-FFF2-40B4-BE49-F238E27FC236}">
              <a16:creationId xmlns:a16="http://schemas.microsoft.com/office/drawing/2014/main" id="{00000000-0008-0000-0100-00001E010000}"/>
            </a:ext>
          </a:extLst>
        </xdr:cNvPr>
        <xdr:cNvSpPr/>
      </xdr:nvSpPr>
      <xdr:spPr>
        <a:xfrm>
          <a:off x="45847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48261</xdr:rowOff>
    </xdr:from>
    <xdr:to>
      <xdr:col>20</xdr:col>
      <xdr:colOff>38100</xdr:colOff>
      <xdr:row>83</xdr:row>
      <xdr:rowOff>149861</xdr:rowOff>
    </xdr:to>
    <xdr:sp macro="" textlink="">
      <xdr:nvSpPr>
        <xdr:cNvPr id="287" name="フローチャート: 判断 286">
          <a:extLst>
            <a:ext uri="{FF2B5EF4-FFF2-40B4-BE49-F238E27FC236}">
              <a16:creationId xmlns:a16="http://schemas.microsoft.com/office/drawing/2014/main" id="{00000000-0008-0000-0100-00001F010000}"/>
            </a:ext>
          </a:extLst>
        </xdr:cNvPr>
        <xdr:cNvSpPr/>
      </xdr:nvSpPr>
      <xdr:spPr>
        <a:xfrm>
          <a:off x="3746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17780</xdr:rowOff>
    </xdr:from>
    <xdr:to>
      <xdr:col>15</xdr:col>
      <xdr:colOff>101600</xdr:colOff>
      <xdr:row>83</xdr:row>
      <xdr:rowOff>119380</xdr:rowOff>
    </xdr:to>
    <xdr:sp macro="" textlink="">
      <xdr:nvSpPr>
        <xdr:cNvPr id="288" name="フローチャート: 判断 287">
          <a:extLst>
            <a:ext uri="{FF2B5EF4-FFF2-40B4-BE49-F238E27FC236}">
              <a16:creationId xmlns:a16="http://schemas.microsoft.com/office/drawing/2014/main" id="{00000000-0008-0000-0100-000020010000}"/>
            </a:ext>
          </a:extLst>
        </xdr:cNvPr>
        <xdr:cNvSpPr/>
      </xdr:nvSpPr>
      <xdr:spPr>
        <a:xfrm>
          <a:off x="2857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160655</xdr:rowOff>
    </xdr:from>
    <xdr:to>
      <xdr:col>10</xdr:col>
      <xdr:colOff>165100</xdr:colOff>
      <xdr:row>83</xdr:row>
      <xdr:rowOff>90805</xdr:rowOff>
    </xdr:to>
    <xdr:sp macro="" textlink="">
      <xdr:nvSpPr>
        <xdr:cNvPr id="289" name="フローチャート: 判断 288">
          <a:extLst>
            <a:ext uri="{FF2B5EF4-FFF2-40B4-BE49-F238E27FC236}">
              <a16:creationId xmlns:a16="http://schemas.microsoft.com/office/drawing/2014/main" id="{00000000-0008-0000-0100-000021010000}"/>
            </a:ext>
          </a:extLst>
        </xdr:cNvPr>
        <xdr:cNvSpPr/>
      </xdr:nvSpPr>
      <xdr:spPr>
        <a:xfrm>
          <a:off x="19685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290" name="フローチャート: 判断 289">
          <a:extLst>
            <a:ext uri="{FF2B5EF4-FFF2-40B4-BE49-F238E27FC236}">
              <a16:creationId xmlns:a16="http://schemas.microsoft.com/office/drawing/2014/main" id="{00000000-0008-0000-0100-000022010000}"/>
            </a:ext>
          </a:extLst>
        </xdr:cNvPr>
        <xdr:cNvSpPr/>
      </xdr:nvSpPr>
      <xdr:spPr>
        <a:xfrm>
          <a:off x="1079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95886</xdr:rowOff>
    </xdr:from>
    <xdr:to>
      <xdr:col>20</xdr:col>
      <xdr:colOff>38100</xdr:colOff>
      <xdr:row>80</xdr:row>
      <xdr:rowOff>26036</xdr:rowOff>
    </xdr:to>
    <xdr:sp macro="" textlink="">
      <xdr:nvSpPr>
        <xdr:cNvPr id="296" name="楕円 295">
          <a:extLst>
            <a:ext uri="{FF2B5EF4-FFF2-40B4-BE49-F238E27FC236}">
              <a16:creationId xmlns:a16="http://schemas.microsoft.com/office/drawing/2014/main" id="{00000000-0008-0000-0100-000028010000}"/>
            </a:ext>
          </a:extLst>
        </xdr:cNvPr>
        <xdr:cNvSpPr/>
      </xdr:nvSpPr>
      <xdr:spPr>
        <a:xfrm>
          <a:off x="3746500" y="1364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88264</xdr:rowOff>
    </xdr:from>
    <xdr:to>
      <xdr:col>15</xdr:col>
      <xdr:colOff>101600</xdr:colOff>
      <xdr:row>79</xdr:row>
      <xdr:rowOff>18414</xdr:rowOff>
    </xdr:to>
    <xdr:sp macro="" textlink="">
      <xdr:nvSpPr>
        <xdr:cNvPr id="297" name="楕円 296">
          <a:extLst>
            <a:ext uri="{FF2B5EF4-FFF2-40B4-BE49-F238E27FC236}">
              <a16:creationId xmlns:a16="http://schemas.microsoft.com/office/drawing/2014/main" id="{00000000-0008-0000-0100-000029010000}"/>
            </a:ext>
          </a:extLst>
        </xdr:cNvPr>
        <xdr:cNvSpPr/>
      </xdr:nvSpPr>
      <xdr:spPr>
        <a:xfrm>
          <a:off x="2857500" y="1346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139064</xdr:rowOff>
    </xdr:from>
    <xdr:to>
      <xdr:col>19</xdr:col>
      <xdr:colOff>177800</xdr:colOff>
      <xdr:row>79</xdr:row>
      <xdr:rowOff>146686</xdr:rowOff>
    </xdr:to>
    <xdr:cxnSp macro="">
      <xdr:nvCxnSpPr>
        <xdr:cNvPr id="298" name="直線コネクタ 297">
          <a:extLst>
            <a:ext uri="{FF2B5EF4-FFF2-40B4-BE49-F238E27FC236}">
              <a16:creationId xmlns:a16="http://schemas.microsoft.com/office/drawing/2014/main" id="{00000000-0008-0000-0100-00002A010000}"/>
            </a:ext>
          </a:extLst>
        </xdr:cNvPr>
        <xdr:cNvCxnSpPr/>
      </xdr:nvCxnSpPr>
      <xdr:spPr>
        <a:xfrm>
          <a:off x="2908300" y="13512164"/>
          <a:ext cx="889000" cy="17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67311</xdr:rowOff>
    </xdr:from>
    <xdr:to>
      <xdr:col>10</xdr:col>
      <xdr:colOff>165100</xdr:colOff>
      <xdr:row>78</xdr:row>
      <xdr:rowOff>168911</xdr:rowOff>
    </xdr:to>
    <xdr:sp macro="" textlink="">
      <xdr:nvSpPr>
        <xdr:cNvPr id="299" name="楕円 298">
          <a:extLst>
            <a:ext uri="{FF2B5EF4-FFF2-40B4-BE49-F238E27FC236}">
              <a16:creationId xmlns:a16="http://schemas.microsoft.com/office/drawing/2014/main" id="{00000000-0008-0000-0100-00002B010000}"/>
            </a:ext>
          </a:extLst>
        </xdr:cNvPr>
        <xdr:cNvSpPr/>
      </xdr:nvSpPr>
      <xdr:spPr>
        <a:xfrm>
          <a:off x="19685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118111</xdr:rowOff>
    </xdr:from>
    <xdr:to>
      <xdr:col>15</xdr:col>
      <xdr:colOff>50800</xdr:colOff>
      <xdr:row>78</xdr:row>
      <xdr:rowOff>139064</xdr:rowOff>
    </xdr:to>
    <xdr:cxnSp macro="">
      <xdr:nvCxnSpPr>
        <xdr:cNvPr id="300" name="直線コネクタ 299">
          <a:extLst>
            <a:ext uri="{FF2B5EF4-FFF2-40B4-BE49-F238E27FC236}">
              <a16:creationId xmlns:a16="http://schemas.microsoft.com/office/drawing/2014/main" id="{00000000-0008-0000-0100-00002C010000}"/>
            </a:ext>
          </a:extLst>
        </xdr:cNvPr>
        <xdr:cNvCxnSpPr/>
      </xdr:nvCxnSpPr>
      <xdr:spPr>
        <a:xfrm>
          <a:off x="2019300" y="13491211"/>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67311</xdr:rowOff>
    </xdr:from>
    <xdr:to>
      <xdr:col>6</xdr:col>
      <xdr:colOff>38100</xdr:colOff>
      <xdr:row>78</xdr:row>
      <xdr:rowOff>168911</xdr:rowOff>
    </xdr:to>
    <xdr:sp macro="" textlink="">
      <xdr:nvSpPr>
        <xdr:cNvPr id="301" name="楕円 300">
          <a:extLst>
            <a:ext uri="{FF2B5EF4-FFF2-40B4-BE49-F238E27FC236}">
              <a16:creationId xmlns:a16="http://schemas.microsoft.com/office/drawing/2014/main" id="{00000000-0008-0000-0100-00002D010000}"/>
            </a:ext>
          </a:extLst>
        </xdr:cNvPr>
        <xdr:cNvSpPr/>
      </xdr:nvSpPr>
      <xdr:spPr>
        <a:xfrm>
          <a:off x="10795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118111</xdr:rowOff>
    </xdr:from>
    <xdr:to>
      <xdr:col>10</xdr:col>
      <xdr:colOff>114300</xdr:colOff>
      <xdr:row>78</xdr:row>
      <xdr:rowOff>118111</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1130300" y="134912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140988</xdr:rowOff>
    </xdr:from>
    <xdr:ext cx="405111" cy="259045"/>
    <xdr:sp macro="" textlink="">
      <xdr:nvSpPr>
        <xdr:cNvPr id="303" name="n_1aveValue【公営住宅】&#10;有形固定資産減価償却率">
          <a:extLst>
            <a:ext uri="{FF2B5EF4-FFF2-40B4-BE49-F238E27FC236}">
              <a16:creationId xmlns:a16="http://schemas.microsoft.com/office/drawing/2014/main" id="{00000000-0008-0000-0100-00002F010000}"/>
            </a:ext>
          </a:extLst>
        </xdr:cNvPr>
        <xdr:cNvSpPr txBox="1"/>
      </xdr:nvSpPr>
      <xdr:spPr>
        <a:xfrm>
          <a:off x="35820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110507</xdr:rowOff>
    </xdr:from>
    <xdr:ext cx="405111" cy="259045"/>
    <xdr:sp macro="" textlink="">
      <xdr:nvSpPr>
        <xdr:cNvPr id="304" name="n_2aveValue【公営住宅】&#10;有形固定資産減価償却率">
          <a:extLst>
            <a:ext uri="{FF2B5EF4-FFF2-40B4-BE49-F238E27FC236}">
              <a16:creationId xmlns:a16="http://schemas.microsoft.com/office/drawing/2014/main" id="{00000000-0008-0000-0100-000030010000}"/>
            </a:ext>
          </a:extLst>
        </xdr:cNvPr>
        <xdr:cNvSpPr txBox="1"/>
      </xdr:nvSpPr>
      <xdr:spPr>
        <a:xfrm>
          <a:off x="2705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81932</xdr:rowOff>
    </xdr:from>
    <xdr:ext cx="405111" cy="259045"/>
    <xdr:sp macro="" textlink="">
      <xdr:nvSpPr>
        <xdr:cNvPr id="305" name="n_3aveValue【公営住宅】&#10;有形固定資産減価償却率">
          <a:extLst>
            <a:ext uri="{FF2B5EF4-FFF2-40B4-BE49-F238E27FC236}">
              <a16:creationId xmlns:a16="http://schemas.microsoft.com/office/drawing/2014/main" id="{00000000-0008-0000-0100-000031010000}"/>
            </a:ext>
          </a:extLst>
        </xdr:cNvPr>
        <xdr:cNvSpPr txBox="1"/>
      </xdr:nvSpPr>
      <xdr:spPr>
        <a:xfrm>
          <a:off x="18167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17163</xdr:rowOff>
    </xdr:from>
    <xdr:ext cx="405111" cy="259045"/>
    <xdr:sp macro="" textlink="">
      <xdr:nvSpPr>
        <xdr:cNvPr id="306" name="n_4aveValue【公営住宅】&#10;有形固定資産減価償却率">
          <a:extLst>
            <a:ext uri="{FF2B5EF4-FFF2-40B4-BE49-F238E27FC236}">
              <a16:creationId xmlns:a16="http://schemas.microsoft.com/office/drawing/2014/main" id="{00000000-0008-0000-0100-000032010000}"/>
            </a:ext>
          </a:extLst>
        </xdr:cNvPr>
        <xdr:cNvSpPr txBox="1"/>
      </xdr:nvSpPr>
      <xdr:spPr>
        <a:xfrm>
          <a:off x="927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42563</xdr:rowOff>
    </xdr:from>
    <xdr:ext cx="405111" cy="259045"/>
    <xdr:sp macro="" textlink="">
      <xdr:nvSpPr>
        <xdr:cNvPr id="307" name="n_1mainValue【公営住宅】&#10;有形固定資産減価償却率">
          <a:extLst>
            <a:ext uri="{FF2B5EF4-FFF2-40B4-BE49-F238E27FC236}">
              <a16:creationId xmlns:a16="http://schemas.microsoft.com/office/drawing/2014/main" id="{00000000-0008-0000-0100-000033010000}"/>
            </a:ext>
          </a:extLst>
        </xdr:cNvPr>
        <xdr:cNvSpPr txBox="1"/>
      </xdr:nvSpPr>
      <xdr:spPr>
        <a:xfrm>
          <a:off x="3582044" y="1341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34941</xdr:rowOff>
    </xdr:from>
    <xdr:ext cx="405111" cy="259045"/>
    <xdr:sp macro="" textlink="">
      <xdr:nvSpPr>
        <xdr:cNvPr id="308" name="n_2mainValue【公営住宅】&#10;有形固定資産減価償却率">
          <a:extLst>
            <a:ext uri="{FF2B5EF4-FFF2-40B4-BE49-F238E27FC236}">
              <a16:creationId xmlns:a16="http://schemas.microsoft.com/office/drawing/2014/main" id="{00000000-0008-0000-0100-000034010000}"/>
            </a:ext>
          </a:extLst>
        </xdr:cNvPr>
        <xdr:cNvSpPr txBox="1"/>
      </xdr:nvSpPr>
      <xdr:spPr>
        <a:xfrm>
          <a:off x="2705744" y="1323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13988</xdr:rowOff>
    </xdr:from>
    <xdr:ext cx="405111" cy="259045"/>
    <xdr:sp macro="" textlink="">
      <xdr:nvSpPr>
        <xdr:cNvPr id="309" name="n_3mainValue【公営住宅】&#10;有形固定資産減価償却率">
          <a:extLst>
            <a:ext uri="{FF2B5EF4-FFF2-40B4-BE49-F238E27FC236}">
              <a16:creationId xmlns:a16="http://schemas.microsoft.com/office/drawing/2014/main" id="{00000000-0008-0000-0100-000035010000}"/>
            </a:ext>
          </a:extLst>
        </xdr:cNvPr>
        <xdr:cNvSpPr txBox="1"/>
      </xdr:nvSpPr>
      <xdr:spPr>
        <a:xfrm>
          <a:off x="1816744" y="1321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13988</xdr:rowOff>
    </xdr:from>
    <xdr:ext cx="405111" cy="259045"/>
    <xdr:sp macro="" textlink="">
      <xdr:nvSpPr>
        <xdr:cNvPr id="310" name="n_4mainValue【公営住宅】&#10;有形固定資産減価償却率">
          <a:extLst>
            <a:ext uri="{FF2B5EF4-FFF2-40B4-BE49-F238E27FC236}">
              <a16:creationId xmlns:a16="http://schemas.microsoft.com/office/drawing/2014/main" id="{00000000-0008-0000-0100-000036010000}"/>
            </a:ext>
          </a:extLst>
        </xdr:cNvPr>
        <xdr:cNvSpPr txBox="1"/>
      </xdr:nvSpPr>
      <xdr:spPr>
        <a:xfrm>
          <a:off x="927744" y="1321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1" name="正方形/長方形 310">
          <a:extLst>
            <a:ext uri="{FF2B5EF4-FFF2-40B4-BE49-F238E27FC236}">
              <a16:creationId xmlns:a16="http://schemas.microsoft.com/office/drawing/2014/main" id="{00000000-0008-0000-0100-00003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2" name="正方形/長方形 311">
          <a:extLst>
            <a:ext uri="{FF2B5EF4-FFF2-40B4-BE49-F238E27FC236}">
              <a16:creationId xmlns:a16="http://schemas.microsoft.com/office/drawing/2014/main" id="{00000000-0008-0000-0100-00003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3" name="正方形/長方形 312">
          <a:extLst>
            <a:ext uri="{FF2B5EF4-FFF2-40B4-BE49-F238E27FC236}">
              <a16:creationId xmlns:a16="http://schemas.microsoft.com/office/drawing/2014/main" id="{00000000-0008-0000-0100-00003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4" name="正方形/長方形 313">
          <a:extLst>
            <a:ext uri="{FF2B5EF4-FFF2-40B4-BE49-F238E27FC236}">
              <a16:creationId xmlns:a16="http://schemas.microsoft.com/office/drawing/2014/main" id="{00000000-0008-0000-0100-00003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5" name="正方形/長方形 314">
          <a:extLst>
            <a:ext uri="{FF2B5EF4-FFF2-40B4-BE49-F238E27FC236}">
              <a16:creationId xmlns:a16="http://schemas.microsoft.com/office/drawing/2014/main" id="{00000000-0008-0000-0100-00003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6" name="正方形/長方形 315">
          <a:extLst>
            <a:ext uri="{FF2B5EF4-FFF2-40B4-BE49-F238E27FC236}">
              <a16:creationId xmlns:a16="http://schemas.microsoft.com/office/drawing/2014/main" id="{00000000-0008-0000-0100-00003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a:extLst>
            <a:ext uri="{FF2B5EF4-FFF2-40B4-BE49-F238E27FC236}">
              <a16:creationId xmlns:a16="http://schemas.microsoft.com/office/drawing/2014/main" id="{00000000-0008-0000-0100-00004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6851</xdr:rowOff>
    </xdr:from>
    <xdr:to>
      <xdr:col>54</xdr:col>
      <xdr:colOff>189865</xdr:colOff>
      <xdr:row>86</xdr:row>
      <xdr:rowOff>32088</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flipV="1">
          <a:off x="10476865" y="13551401"/>
          <a:ext cx="0" cy="1225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35915</xdr:rowOff>
    </xdr:from>
    <xdr:ext cx="469744" cy="259045"/>
    <xdr:sp macro="" textlink="">
      <xdr:nvSpPr>
        <xdr:cNvPr id="333" name="【公営住宅】&#10;一人当たり面積最小値テキスト">
          <a:extLst>
            <a:ext uri="{FF2B5EF4-FFF2-40B4-BE49-F238E27FC236}">
              <a16:creationId xmlns:a16="http://schemas.microsoft.com/office/drawing/2014/main" id="{00000000-0008-0000-0100-00004D010000}"/>
            </a:ext>
          </a:extLst>
        </xdr:cNvPr>
        <xdr:cNvSpPr txBox="1"/>
      </xdr:nvSpPr>
      <xdr:spPr>
        <a:xfrm>
          <a:off x="10515600" y="1478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32088</xdr:rowOff>
    </xdr:from>
    <xdr:to>
      <xdr:col>55</xdr:col>
      <xdr:colOff>88900</xdr:colOff>
      <xdr:row>86</xdr:row>
      <xdr:rowOff>32088</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10388600" y="1477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124978</xdr:rowOff>
    </xdr:from>
    <xdr:ext cx="534377" cy="259045"/>
    <xdr:sp macro="" textlink="">
      <xdr:nvSpPr>
        <xdr:cNvPr id="335" name="【公営住宅】&#10;一人当たり面積最大値テキスト">
          <a:extLst>
            <a:ext uri="{FF2B5EF4-FFF2-40B4-BE49-F238E27FC236}">
              <a16:creationId xmlns:a16="http://schemas.microsoft.com/office/drawing/2014/main" id="{00000000-0008-0000-0100-00004F010000}"/>
            </a:ext>
          </a:extLst>
        </xdr:cNvPr>
        <xdr:cNvSpPr txBox="1"/>
      </xdr:nvSpPr>
      <xdr:spPr>
        <a:xfrm>
          <a:off x="10515600" y="1332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6851</xdr:rowOff>
    </xdr:from>
    <xdr:to>
      <xdr:col>55</xdr:col>
      <xdr:colOff>88900</xdr:colOff>
      <xdr:row>79</xdr:row>
      <xdr:rowOff>6851</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10388600" y="13551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73489</xdr:rowOff>
    </xdr:from>
    <xdr:ext cx="469744" cy="259045"/>
    <xdr:sp macro="" textlink="">
      <xdr:nvSpPr>
        <xdr:cNvPr id="337" name="【公営住宅】&#10;一人当たり面積平均値テキスト">
          <a:extLst>
            <a:ext uri="{FF2B5EF4-FFF2-40B4-BE49-F238E27FC236}">
              <a16:creationId xmlns:a16="http://schemas.microsoft.com/office/drawing/2014/main" id="{00000000-0008-0000-0100-000051010000}"/>
            </a:ext>
          </a:extLst>
        </xdr:cNvPr>
        <xdr:cNvSpPr txBox="1"/>
      </xdr:nvSpPr>
      <xdr:spPr>
        <a:xfrm>
          <a:off x="10515600" y="146467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95062</xdr:rowOff>
    </xdr:from>
    <xdr:to>
      <xdr:col>55</xdr:col>
      <xdr:colOff>50800</xdr:colOff>
      <xdr:row>86</xdr:row>
      <xdr:rowOff>25212</xdr:rowOff>
    </xdr:to>
    <xdr:sp macro="" textlink="">
      <xdr:nvSpPr>
        <xdr:cNvPr id="338" name="フローチャート: 判断 337">
          <a:extLst>
            <a:ext uri="{FF2B5EF4-FFF2-40B4-BE49-F238E27FC236}">
              <a16:creationId xmlns:a16="http://schemas.microsoft.com/office/drawing/2014/main" id="{00000000-0008-0000-0100-000052010000}"/>
            </a:ext>
          </a:extLst>
        </xdr:cNvPr>
        <xdr:cNvSpPr/>
      </xdr:nvSpPr>
      <xdr:spPr>
        <a:xfrm>
          <a:off x="10426700" y="1466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89964</xdr:rowOff>
    </xdr:from>
    <xdr:to>
      <xdr:col>50</xdr:col>
      <xdr:colOff>165100</xdr:colOff>
      <xdr:row>86</xdr:row>
      <xdr:rowOff>20114</xdr:rowOff>
    </xdr:to>
    <xdr:sp macro="" textlink="">
      <xdr:nvSpPr>
        <xdr:cNvPr id="339" name="フローチャート: 判断 338">
          <a:extLst>
            <a:ext uri="{FF2B5EF4-FFF2-40B4-BE49-F238E27FC236}">
              <a16:creationId xmlns:a16="http://schemas.microsoft.com/office/drawing/2014/main" id="{00000000-0008-0000-0100-000053010000}"/>
            </a:ext>
          </a:extLst>
        </xdr:cNvPr>
        <xdr:cNvSpPr/>
      </xdr:nvSpPr>
      <xdr:spPr>
        <a:xfrm>
          <a:off x="9588500" y="1466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93897</xdr:rowOff>
    </xdr:from>
    <xdr:to>
      <xdr:col>46</xdr:col>
      <xdr:colOff>38100</xdr:colOff>
      <xdr:row>86</xdr:row>
      <xdr:rowOff>24047</xdr:rowOff>
    </xdr:to>
    <xdr:sp macro="" textlink="">
      <xdr:nvSpPr>
        <xdr:cNvPr id="340" name="フローチャート: 判断 339">
          <a:extLst>
            <a:ext uri="{FF2B5EF4-FFF2-40B4-BE49-F238E27FC236}">
              <a16:creationId xmlns:a16="http://schemas.microsoft.com/office/drawing/2014/main" id="{00000000-0008-0000-0100-000054010000}"/>
            </a:ext>
          </a:extLst>
        </xdr:cNvPr>
        <xdr:cNvSpPr/>
      </xdr:nvSpPr>
      <xdr:spPr>
        <a:xfrm>
          <a:off x="8699500" y="1466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94376</xdr:rowOff>
    </xdr:from>
    <xdr:to>
      <xdr:col>41</xdr:col>
      <xdr:colOff>101600</xdr:colOff>
      <xdr:row>86</xdr:row>
      <xdr:rowOff>24526</xdr:rowOff>
    </xdr:to>
    <xdr:sp macro="" textlink="">
      <xdr:nvSpPr>
        <xdr:cNvPr id="341" name="フローチャート: 判断 340">
          <a:extLst>
            <a:ext uri="{FF2B5EF4-FFF2-40B4-BE49-F238E27FC236}">
              <a16:creationId xmlns:a16="http://schemas.microsoft.com/office/drawing/2014/main" id="{00000000-0008-0000-0100-000055010000}"/>
            </a:ext>
          </a:extLst>
        </xdr:cNvPr>
        <xdr:cNvSpPr/>
      </xdr:nvSpPr>
      <xdr:spPr>
        <a:xfrm>
          <a:off x="7810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85781</xdr:rowOff>
    </xdr:from>
    <xdr:to>
      <xdr:col>36</xdr:col>
      <xdr:colOff>165100</xdr:colOff>
      <xdr:row>86</xdr:row>
      <xdr:rowOff>15931</xdr:rowOff>
    </xdr:to>
    <xdr:sp macro="" textlink="">
      <xdr:nvSpPr>
        <xdr:cNvPr id="342" name="フローチャート: 判断 341">
          <a:extLst>
            <a:ext uri="{FF2B5EF4-FFF2-40B4-BE49-F238E27FC236}">
              <a16:creationId xmlns:a16="http://schemas.microsoft.com/office/drawing/2014/main" id="{00000000-0008-0000-0100-000056010000}"/>
            </a:ext>
          </a:extLst>
        </xdr:cNvPr>
        <xdr:cNvSpPr/>
      </xdr:nvSpPr>
      <xdr:spPr>
        <a:xfrm>
          <a:off x="6921500" y="1465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141284</xdr:rowOff>
    </xdr:from>
    <xdr:to>
      <xdr:col>50</xdr:col>
      <xdr:colOff>165100</xdr:colOff>
      <xdr:row>86</xdr:row>
      <xdr:rowOff>71434</xdr:rowOff>
    </xdr:to>
    <xdr:sp macro="" textlink="">
      <xdr:nvSpPr>
        <xdr:cNvPr id="348" name="楕円 347">
          <a:extLst>
            <a:ext uri="{FF2B5EF4-FFF2-40B4-BE49-F238E27FC236}">
              <a16:creationId xmlns:a16="http://schemas.microsoft.com/office/drawing/2014/main" id="{00000000-0008-0000-0100-00005C010000}"/>
            </a:ext>
          </a:extLst>
        </xdr:cNvPr>
        <xdr:cNvSpPr/>
      </xdr:nvSpPr>
      <xdr:spPr>
        <a:xfrm>
          <a:off x="9588500" y="1471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142314</xdr:rowOff>
    </xdr:from>
    <xdr:to>
      <xdr:col>46</xdr:col>
      <xdr:colOff>38100</xdr:colOff>
      <xdr:row>86</xdr:row>
      <xdr:rowOff>72464</xdr:rowOff>
    </xdr:to>
    <xdr:sp macro="" textlink="">
      <xdr:nvSpPr>
        <xdr:cNvPr id="349" name="楕円 348">
          <a:extLst>
            <a:ext uri="{FF2B5EF4-FFF2-40B4-BE49-F238E27FC236}">
              <a16:creationId xmlns:a16="http://schemas.microsoft.com/office/drawing/2014/main" id="{00000000-0008-0000-0100-00005D010000}"/>
            </a:ext>
          </a:extLst>
        </xdr:cNvPr>
        <xdr:cNvSpPr/>
      </xdr:nvSpPr>
      <xdr:spPr>
        <a:xfrm>
          <a:off x="8699500" y="1471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20634</xdr:rowOff>
    </xdr:from>
    <xdr:to>
      <xdr:col>50</xdr:col>
      <xdr:colOff>114300</xdr:colOff>
      <xdr:row>86</xdr:row>
      <xdr:rowOff>21664</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flipV="1">
          <a:off x="8750300" y="14765334"/>
          <a:ext cx="889000" cy="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141308</xdr:rowOff>
    </xdr:from>
    <xdr:to>
      <xdr:col>41</xdr:col>
      <xdr:colOff>101600</xdr:colOff>
      <xdr:row>86</xdr:row>
      <xdr:rowOff>71458</xdr:rowOff>
    </xdr:to>
    <xdr:sp macro="" textlink="">
      <xdr:nvSpPr>
        <xdr:cNvPr id="351" name="楕円 350">
          <a:extLst>
            <a:ext uri="{FF2B5EF4-FFF2-40B4-BE49-F238E27FC236}">
              <a16:creationId xmlns:a16="http://schemas.microsoft.com/office/drawing/2014/main" id="{00000000-0008-0000-0100-00005F010000}"/>
            </a:ext>
          </a:extLst>
        </xdr:cNvPr>
        <xdr:cNvSpPr/>
      </xdr:nvSpPr>
      <xdr:spPr>
        <a:xfrm>
          <a:off x="7810500" y="1471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20658</xdr:rowOff>
    </xdr:from>
    <xdr:to>
      <xdr:col>45</xdr:col>
      <xdr:colOff>177800</xdr:colOff>
      <xdr:row>86</xdr:row>
      <xdr:rowOff>21664</xdr:rowOff>
    </xdr:to>
    <xdr:cxnSp macro="">
      <xdr:nvCxnSpPr>
        <xdr:cNvPr id="352" name="直線コネクタ 351">
          <a:extLst>
            <a:ext uri="{FF2B5EF4-FFF2-40B4-BE49-F238E27FC236}">
              <a16:creationId xmlns:a16="http://schemas.microsoft.com/office/drawing/2014/main" id="{00000000-0008-0000-0100-000060010000}"/>
            </a:ext>
          </a:extLst>
        </xdr:cNvPr>
        <xdr:cNvCxnSpPr/>
      </xdr:nvCxnSpPr>
      <xdr:spPr>
        <a:xfrm>
          <a:off x="7861300" y="14765358"/>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141284</xdr:rowOff>
    </xdr:from>
    <xdr:to>
      <xdr:col>36</xdr:col>
      <xdr:colOff>165100</xdr:colOff>
      <xdr:row>86</xdr:row>
      <xdr:rowOff>71434</xdr:rowOff>
    </xdr:to>
    <xdr:sp macro="" textlink="">
      <xdr:nvSpPr>
        <xdr:cNvPr id="353" name="楕円 352">
          <a:extLst>
            <a:ext uri="{FF2B5EF4-FFF2-40B4-BE49-F238E27FC236}">
              <a16:creationId xmlns:a16="http://schemas.microsoft.com/office/drawing/2014/main" id="{00000000-0008-0000-0100-000061010000}"/>
            </a:ext>
          </a:extLst>
        </xdr:cNvPr>
        <xdr:cNvSpPr/>
      </xdr:nvSpPr>
      <xdr:spPr>
        <a:xfrm>
          <a:off x="6921500" y="1471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20634</xdr:rowOff>
    </xdr:from>
    <xdr:to>
      <xdr:col>41</xdr:col>
      <xdr:colOff>50800</xdr:colOff>
      <xdr:row>86</xdr:row>
      <xdr:rowOff>20658</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a:off x="6972300" y="14765334"/>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36641</xdr:rowOff>
    </xdr:from>
    <xdr:ext cx="469744" cy="259045"/>
    <xdr:sp macro="" textlink="">
      <xdr:nvSpPr>
        <xdr:cNvPr id="355" name="n_1aveValue【公営住宅】&#10;一人当たり面積">
          <a:extLst>
            <a:ext uri="{FF2B5EF4-FFF2-40B4-BE49-F238E27FC236}">
              <a16:creationId xmlns:a16="http://schemas.microsoft.com/office/drawing/2014/main" id="{00000000-0008-0000-0100-000063010000}"/>
            </a:ext>
          </a:extLst>
        </xdr:cNvPr>
        <xdr:cNvSpPr txBox="1"/>
      </xdr:nvSpPr>
      <xdr:spPr>
        <a:xfrm>
          <a:off x="9391727" y="1443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40574</xdr:rowOff>
    </xdr:from>
    <xdr:ext cx="469744" cy="259045"/>
    <xdr:sp macro="" textlink="">
      <xdr:nvSpPr>
        <xdr:cNvPr id="356" name="n_2aveValue【公営住宅】&#10;一人当たり面積">
          <a:extLst>
            <a:ext uri="{FF2B5EF4-FFF2-40B4-BE49-F238E27FC236}">
              <a16:creationId xmlns:a16="http://schemas.microsoft.com/office/drawing/2014/main" id="{00000000-0008-0000-0100-000064010000}"/>
            </a:ext>
          </a:extLst>
        </xdr:cNvPr>
        <xdr:cNvSpPr txBox="1"/>
      </xdr:nvSpPr>
      <xdr:spPr>
        <a:xfrm>
          <a:off x="8515427" y="1444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41053</xdr:rowOff>
    </xdr:from>
    <xdr:ext cx="469744" cy="259045"/>
    <xdr:sp macro="" textlink="">
      <xdr:nvSpPr>
        <xdr:cNvPr id="357" name="n_3aveValue【公営住宅】&#10;一人当たり面積">
          <a:extLst>
            <a:ext uri="{FF2B5EF4-FFF2-40B4-BE49-F238E27FC236}">
              <a16:creationId xmlns:a16="http://schemas.microsoft.com/office/drawing/2014/main" id="{00000000-0008-0000-0100-000065010000}"/>
            </a:ext>
          </a:extLst>
        </xdr:cNvPr>
        <xdr:cNvSpPr txBox="1"/>
      </xdr:nvSpPr>
      <xdr:spPr>
        <a:xfrm>
          <a:off x="7626427" y="144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32458</xdr:rowOff>
    </xdr:from>
    <xdr:ext cx="469744" cy="259045"/>
    <xdr:sp macro="" textlink="">
      <xdr:nvSpPr>
        <xdr:cNvPr id="358" name="n_4aveValue【公営住宅】&#10;一人当たり面積">
          <a:extLst>
            <a:ext uri="{FF2B5EF4-FFF2-40B4-BE49-F238E27FC236}">
              <a16:creationId xmlns:a16="http://schemas.microsoft.com/office/drawing/2014/main" id="{00000000-0008-0000-0100-000066010000}"/>
            </a:ext>
          </a:extLst>
        </xdr:cNvPr>
        <xdr:cNvSpPr txBox="1"/>
      </xdr:nvSpPr>
      <xdr:spPr>
        <a:xfrm>
          <a:off x="6737427" y="1443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62561</xdr:rowOff>
    </xdr:from>
    <xdr:ext cx="469744" cy="259045"/>
    <xdr:sp macro="" textlink="">
      <xdr:nvSpPr>
        <xdr:cNvPr id="359" name="n_1mainValue【公営住宅】&#10;一人当たり面積">
          <a:extLst>
            <a:ext uri="{FF2B5EF4-FFF2-40B4-BE49-F238E27FC236}">
              <a16:creationId xmlns:a16="http://schemas.microsoft.com/office/drawing/2014/main" id="{00000000-0008-0000-0100-000067010000}"/>
            </a:ext>
          </a:extLst>
        </xdr:cNvPr>
        <xdr:cNvSpPr txBox="1"/>
      </xdr:nvSpPr>
      <xdr:spPr>
        <a:xfrm>
          <a:off x="9391727" y="1480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63591</xdr:rowOff>
    </xdr:from>
    <xdr:ext cx="469744" cy="259045"/>
    <xdr:sp macro="" textlink="">
      <xdr:nvSpPr>
        <xdr:cNvPr id="360" name="n_2mainValue【公営住宅】&#10;一人当たり面積">
          <a:extLst>
            <a:ext uri="{FF2B5EF4-FFF2-40B4-BE49-F238E27FC236}">
              <a16:creationId xmlns:a16="http://schemas.microsoft.com/office/drawing/2014/main" id="{00000000-0008-0000-0100-000068010000}"/>
            </a:ext>
          </a:extLst>
        </xdr:cNvPr>
        <xdr:cNvSpPr txBox="1"/>
      </xdr:nvSpPr>
      <xdr:spPr>
        <a:xfrm>
          <a:off x="8515427" y="1480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62585</xdr:rowOff>
    </xdr:from>
    <xdr:ext cx="469744" cy="259045"/>
    <xdr:sp macro="" textlink="">
      <xdr:nvSpPr>
        <xdr:cNvPr id="361" name="n_3mainValue【公営住宅】&#10;一人当たり面積">
          <a:extLst>
            <a:ext uri="{FF2B5EF4-FFF2-40B4-BE49-F238E27FC236}">
              <a16:creationId xmlns:a16="http://schemas.microsoft.com/office/drawing/2014/main" id="{00000000-0008-0000-0100-000069010000}"/>
            </a:ext>
          </a:extLst>
        </xdr:cNvPr>
        <xdr:cNvSpPr txBox="1"/>
      </xdr:nvSpPr>
      <xdr:spPr>
        <a:xfrm>
          <a:off x="7626427" y="1480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62561</xdr:rowOff>
    </xdr:from>
    <xdr:ext cx="469744" cy="259045"/>
    <xdr:sp macro="" textlink="">
      <xdr:nvSpPr>
        <xdr:cNvPr id="362" name="n_4mainValue【公営住宅】&#10;一人当たり面積">
          <a:extLst>
            <a:ext uri="{FF2B5EF4-FFF2-40B4-BE49-F238E27FC236}">
              <a16:creationId xmlns:a16="http://schemas.microsoft.com/office/drawing/2014/main" id="{00000000-0008-0000-0100-00006A010000}"/>
            </a:ext>
          </a:extLst>
        </xdr:cNvPr>
        <xdr:cNvSpPr txBox="1"/>
      </xdr:nvSpPr>
      <xdr:spPr>
        <a:xfrm>
          <a:off x="6737427" y="1480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a:extLst>
            <a:ext uri="{FF2B5EF4-FFF2-40B4-BE49-F238E27FC236}">
              <a16:creationId xmlns:a16="http://schemas.microsoft.com/office/drawing/2014/main" id="{00000000-0008-0000-0100-00009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41</xdr:row>
      <xdr:rowOff>129540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flipV="1">
          <a:off x="16318864" y="562737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133367</xdr:rowOff>
    </xdr:from>
    <xdr:ext cx="405111" cy="259045"/>
    <xdr:sp macro="" textlink="">
      <xdr:nvSpPr>
        <xdr:cNvPr id="404" name="【認定こども園・幼稚園・保育所】&#10;有形固定資産減価償却率最小値テキスト">
          <a:extLst>
            <a:ext uri="{FF2B5EF4-FFF2-40B4-BE49-F238E27FC236}">
              <a16:creationId xmlns:a16="http://schemas.microsoft.com/office/drawing/2014/main" id="{00000000-0008-0000-0100-000094010000}"/>
            </a:ext>
          </a:extLst>
        </xdr:cNvPr>
        <xdr:cNvSpPr txBox="1"/>
      </xdr:nvSpPr>
      <xdr:spPr>
        <a:xfrm>
          <a:off x="16357600" y="716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129540</xdr:rowOff>
    </xdr:from>
    <xdr:to>
      <xdr:col>86</xdr:col>
      <xdr:colOff>25400</xdr:colOff>
      <xdr:row>41</xdr:row>
      <xdr:rowOff>129540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6230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406" name="【認定こども園・幼稚園・保育所】&#10;有形固定資産減価償却率最大値テキスト">
          <a:extLst>
            <a:ext uri="{FF2B5EF4-FFF2-40B4-BE49-F238E27FC236}">
              <a16:creationId xmlns:a16="http://schemas.microsoft.com/office/drawing/2014/main" id="{00000000-0008-0000-0100-000096010000}"/>
            </a:ext>
          </a:extLst>
        </xdr:cNvPr>
        <xdr:cNvSpPr txBox="1"/>
      </xdr:nvSpPr>
      <xdr:spPr>
        <a:xfrm>
          <a:off x="163576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6230600" y="562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108602</xdr:rowOff>
    </xdr:from>
    <xdr:ext cx="405111" cy="259045"/>
    <xdr:sp macro="" textlink="">
      <xdr:nvSpPr>
        <xdr:cNvPr id="408" name="【認定こども園・幼稚園・保育所】&#10;有形固定資産減価償却率平均値テキスト">
          <a:extLst>
            <a:ext uri="{FF2B5EF4-FFF2-40B4-BE49-F238E27FC236}">
              <a16:creationId xmlns:a16="http://schemas.microsoft.com/office/drawing/2014/main" id="{00000000-0008-0000-0100-000098010000}"/>
            </a:ext>
          </a:extLst>
        </xdr:cNvPr>
        <xdr:cNvSpPr txBox="1"/>
      </xdr:nvSpPr>
      <xdr:spPr>
        <a:xfrm>
          <a:off x="16357600" y="628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130175</xdr:rowOff>
    </xdr:from>
    <xdr:to>
      <xdr:col>85</xdr:col>
      <xdr:colOff>177800</xdr:colOff>
      <xdr:row>37</xdr:row>
      <xdr:rowOff>60325</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162687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120650</xdr:rowOff>
    </xdr:from>
    <xdr:to>
      <xdr:col>81</xdr:col>
      <xdr:colOff>101600</xdr:colOff>
      <xdr:row>37</xdr:row>
      <xdr:rowOff>50800</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15430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137795</xdr:rowOff>
    </xdr:from>
    <xdr:to>
      <xdr:col>76</xdr:col>
      <xdr:colOff>165100</xdr:colOff>
      <xdr:row>37</xdr:row>
      <xdr:rowOff>67945</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14541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86360</xdr:rowOff>
    </xdr:from>
    <xdr:to>
      <xdr:col>72</xdr:col>
      <xdr:colOff>38100</xdr:colOff>
      <xdr:row>37</xdr:row>
      <xdr:rowOff>16510</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13652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27305</xdr:rowOff>
    </xdr:from>
    <xdr:to>
      <xdr:col>67</xdr:col>
      <xdr:colOff>101600</xdr:colOff>
      <xdr:row>36</xdr:row>
      <xdr:rowOff>128905</xdr:rowOff>
    </xdr:to>
    <xdr:sp macro="" textlink="">
      <xdr:nvSpPr>
        <xdr:cNvPr id="413" name="フローチャート: 判断 412">
          <a:extLst>
            <a:ext uri="{FF2B5EF4-FFF2-40B4-BE49-F238E27FC236}">
              <a16:creationId xmlns:a16="http://schemas.microsoft.com/office/drawing/2014/main" id="{00000000-0008-0000-0100-00009D010000}"/>
            </a:ext>
          </a:extLst>
        </xdr:cNvPr>
        <xdr:cNvSpPr/>
      </xdr:nvSpPr>
      <xdr:spPr>
        <a:xfrm>
          <a:off x="12763500" y="61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141605</xdr:rowOff>
    </xdr:from>
    <xdr:to>
      <xdr:col>81</xdr:col>
      <xdr:colOff>101600</xdr:colOff>
      <xdr:row>34</xdr:row>
      <xdr:rowOff>71755</xdr:rowOff>
    </xdr:to>
    <xdr:sp macro="" textlink="">
      <xdr:nvSpPr>
        <xdr:cNvPr id="419" name="楕円 418">
          <a:extLst>
            <a:ext uri="{FF2B5EF4-FFF2-40B4-BE49-F238E27FC236}">
              <a16:creationId xmlns:a16="http://schemas.microsoft.com/office/drawing/2014/main" id="{00000000-0008-0000-0100-0000A3010000}"/>
            </a:ext>
          </a:extLst>
        </xdr:cNvPr>
        <xdr:cNvSpPr/>
      </xdr:nvSpPr>
      <xdr:spPr>
        <a:xfrm>
          <a:off x="15430500" y="579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29210</xdr:rowOff>
    </xdr:from>
    <xdr:to>
      <xdr:col>76</xdr:col>
      <xdr:colOff>165100</xdr:colOff>
      <xdr:row>40</xdr:row>
      <xdr:rowOff>130810</xdr:rowOff>
    </xdr:to>
    <xdr:sp macro="" textlink="">
      <xdr:nvSpPr>
        <xdr:cNvPr id="420" name="楕円 419">
          <a:extLst>
            <a:ext uri="{FF2B5EF4-FFF2-40B4-BE49-F238E27FC236}">
              <a16:creationId xmlns:a16="http://schemas.microsoft.com/office/drawing/2014/main" id="{00000000-0008-0000-0100-0000A4010000}"/>
            </a:ext>
          </a:extLst>
        </xdr:cNvPr>
        <xdr:cNvSpPr/>
      </xdr:nvSpPr>
      <xdr:spPr>
        <a:xfrm>
          <a:off x="14541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20955</xdr:rowOff>
    </xdr:from>
    <xdr:to>
      <xdr:col>81</xdr:col>
      <xdr:colOff>50800</xdr:colOff>
      <xdr:row>40</xdr:row>
      <xdr:rowOff>80010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flipV="1">
          <a:off x="14592300" y="5850255"/>
          <a:ext cx="889000" cy="108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145415</xdr:rowOff>
    </xdr:from>
    <xdr:to>
      <xdr:col>72</xdr:col>
      <xdr:colOff>38100</xdr:colOff>
      <xdr:row>40</xdr:row>
      <xdr:rowOff>75565</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136525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24765</xdr:rowOff>
    </xdr:from>
    <xdr:to>
      <xdr:col>76</xdr:col>
      <xdr:colOff>114300</xdr:colOff>
      <xdr:row>40</xdr:row>
      <xdr:rowOff>80010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3703300" y="688276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145415</xdr:rowOff>
    </xdr:from>
    <xdr:to>
      <xdr:col>67</xdr:col>
      <xdr:colOff>101600</xdr:colOff>
      <xdr:row>40</xdr:row>
      <xdr:rowOff>75565</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127635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24765</xdr:rowOff>
    </xdr:from>
    <xdr:to>
      <xdr:col>71</xdr:col>
      <xdr:colOff>177800</xdr:colOff>
      <xdr:row>40</xdr:row>
      <xdr:rowOff>24765</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2814300" y="68827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41927</xdr:rowOff>
    </xdr:from>
    <xdr:ext cx="405111" cy="259045"/>
    <xdr:sp macro="" textlink="">
      <xdr:nvSpPr>
        <xdr:cNvPr id="426" name="n_1aveValue【認定こども園・幼稚園・保育所】&#10;有形固定資産減価償却率">
          <a:extLst>
            <a:ext uri="{FF2B5EF4-FFF2-40B4-BE49-F238E27FC236}">
              <a16:creationId xmlns:a16="http://schemas.microsoft.com/office/drawing/2014/main" id="{00000000-0008-0000-0100-0000AA010000}"/>
            </a:ext>
          </a:extLst>
        </xdr:cNvPr>
        <xdr:cNvSpPr txBox="1"/>
      </xdr:nvSpPr>
      <xdr:spPr>
        <a:xfrm>
          <a:off x="15266044" y="638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84472</xdr:rowOff>
    </xdr:from>
    <xdr:ext cx="405111" cy="259045"/>
    <xdr:sp macro="" textlink="">
      <xdr:nvSpPr>
        <xdr:cNvPr id="427" name="n_2aveValue【認定こども園・幼稚園・保育所】&#10;有形固定資産減価償却率">
          <a:extLst>
            <a:ext uri="{FF2B5EF4-FFF2-40B4-BE49-F238E27FC236}">
              <a16:creationId xmlns:a16="http://schemas.microsoft.com/office/drawing/2014/main" id="{00000000-0008-0000-0100-0000AB010000}"/>
            </a:ext>
          </a:extLst>
        </xdr:cNvPr>
        <xdr:cNvSpPr txBox="1"/>
      </xdr:nvSpPr>
      <xdr:spPr>
        <a:xfrm>
          <a:off x="14389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33037</xdr:rowOff>
    </xdr:from>
    <xdr:ext cx="405111" cy="259045"/>
    <xdr:sp macro="" textlink="">
      <xdr:nvSpPr>
        <xdr:cNvPr id="428" name="n_3aveValue【認定こども園・幼稚園・保育所】&#10;有形固定資産減価償却率">
          <a:extLst>
            <a:ext uri="{FF2B5EF4-FFF2-40B4-BE49-F238E27FC236}">
              <a16:creationId xmlns:a16="http://schemas.microsoft.com/office/drawing/2014/main" id="{00000000-0008-0000-0100-0000AC010000}"/>
            </a:ext>
          </a:extLst>
        </xdr:cNvPr>
        <xdr:cNvSpPr txBox="1"/>
      </xdr:nvSpPr>
      <xdr:spPr>
        <a:xfrm>
          <a:off x="13500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145432</xdr:rowOff>
    </xdr:from>
    <xdr:ext cx="405111" cy="259045"/>
    <xdr:sp macro="" textlink="">
      <xdr:nvSpPr>
        <xdr:cNvPr id="429" name="n_4aveValue【認定こども園・幼稚園・保育所】&#10;有形固定資産減価償却率">
          <a:extLst>
            <a:ext uri="{FF2B5EF4-FFF2-40B4-BE49-F238E27FC236}">
              <a16:creationId xmlns:a16="http://schemas.microsoft.com/office/drawing/2014/main" id="{00000000-0008-0000-0100-0000AD010000}"/>
            </a:ext>
          </a:extLst>
        </xdr:cNvPr>
        <xdr:cNvSpPr txBox="1"/>
      </xdr:nvSpPr>
      <xdr:spPr>
        <a:xfrm>
          <a:off x="12611744"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88282</xdr:rowOff>
    </xdr:from>
    <xdr:ext cx="405111" cy="259045"/>
    <xdr:sp macro="" textlink="">
      <xdr:nvSpPr>
        <xdr:cNvPr id="430" name="n_1mainValue【認定こども園・幼稚園・保育所】&#10;有形固定資産減価償却率">
          <a:extLst>
            <a:ext uri="{FF2B5EF4-FFF2-40B4-BE49-F238E27FC236}">
              <a16:creationId xmlns:a16="http://schemas.microsoft.com/office/drawing/2014/main" id="{00000000-0008-0000-0100-0000AE010000}"/>
            </a:ext>
          </a:extLst>
        </xdr:cNvPr>
        <xdr:cNvSpPr txBox="1"/>
      </xdr:nvSpPr>
      <xdr:spPr>
        <a:xfrm>
          <a:off x="15266044" y="55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121937</xdr:rowOff>
    </xdr:from>
    <xdr:ext cx="405111" cy="259045"/>
    <xdr:sp macro="" textlink="">
      <xdr:nvSpPr>
        <xdr:cNvPr id="431" name="n_2mainValue【認定こども園・幼稚園・保育所】&#10;有形固定資産減価償却率">
          <a:extLst>
            <a:ext uri="{FF2B5EF4-FFF2-40B4-BE49-F238E27FC236}">
              <a16:creationId xmlns:a16="http://schemas.microsoft.com/office/drawing/2014/main" id="{00000000-0008-0000-0100-0000AF010000}"/>
            </a:ext>
          </a:extLst>
        </xdr:cNvPr>
        <xdr:cNvSpPr txBox="1"/>
      </xdr:nvSpPr>
      <xdr:spPr>
        <a:xfrm>
          <a:off x="14389744" y="697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66692</xdr:rowOff>
    </xdr:from>
    <xdr:ext cx="405111" cy="259045"/>
    <xdr:sp macro="" textlink="">
      <xdr:nvSpPr>
        <xdr:cNvPr id="432" name="n_3mainValue【認定こども園・幼稚園・保育所】&#10;有形固定資産減価償却率">
          <a:extLst>
            <a:ext uri="{FF2B5EF4-FFF2-40B4-BE49-F238E27FC236}">
              <a16:creationId xmlns:a16="http://schemas.microsoft.com/office/drawing/2014/main" id="{00000000-0008-0000-0100-0000B0010000}"/>
            </a:ext>
          </a:extLst>
        </xdr:cNvPr>
        <xdr:cNvSpPr txBox="1"/>
      </xdr:nvSpPr>
      <xdr:spPr>
        <a:xfrm>
          <a:off x="13500744" y="692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66692</xdr:rowOff>
    </xdr:from>
    <xdr:ext cx="405111" cy="259045"/>
    <xdr:sp macro="" textlink="">
      <xdr:nvSpPr>
        <xdr:cNvPr id="433" name="n_4mainValue【認定こども園・幼稚園・保育所】&#10;有形固定資産減価償却率">
          <a:extLst>
            <a:ext uri="{FF2B5EF4-FFF2-40B4-BE49-F238E27FC236}">
              <a16:creationId xmlns:a16="http://schemas.microsoft.com/office/drawing/2014/main" id="{00000000-0008-0000-0100-0000B1010000}"/>
            </a:ext>
          </a:extLst>
        </xdr:cNvPr>
        <xdr:cNvSpPr txBox="1"/>
      </xdr:nvSpPr>
      <xdr:spPr>
        <a:xfrm>
          <a:off x="12611744" y="692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8" name="【認定こども園・幼稚園・保育所】&#10;一人当たり面積グラフ枠">
          <a:extLst>
            <a:ext uri="{FF2B5EF4-FFF2-40B4-BE49-F238E27FC236}">
              <a16:creationId xmlns:a16="http://schemas.microsoft.com/office/drawing/2014/main" id="{00000000-0008-0000-0100-0000CA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161108</xdr:rowOff>
    </xdr:from>
    <xdr:to>
      <xdr:col>116</xdr:col>
      <xdr:colOff>62864</xdr:colOff>
      <xdr:row>42</xdr:row>
      <xdr:rowOff>40277</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flipV="1">
          <a:off x="22160864" y="5647508"/>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460" name="【認定こども園・幼稚園・保育所】&#10;一人当たり面積最小値テキスト">
          <a:extLst>
            <a:ext uri="{FF2B5EF4-FFF2-40B4-BE49-F238E27FC236}">
              <a16:creationId xmlns:a16="http://schemas.microsoft.com/office/drawing/2014/main" id="{00000000-0008-0000-0100-0000CC010000}"/>
            </a:ext>
          </a:extLst>
        </xdr:cNvPr>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107785</xdr:rowOff>
    </xdr:from>
    <xdr:ext cx="469744" cy="259045"/>
    <xdr:sp macro="" textlink="">
      <xdr:nvSpPr>
        <xdr:cNvPr id="462" name="【認定こども園・幼稚園・保育所】&#10;一人当たり面積最大値テキスト">
          <a:extLst>
            <a:ext uri="{FF2B5EF4-FFF2-40B4-BE49-F238E27FC236}">
              <a16:creationId xmlns:a16="http://schemas.microsoft.com/office/drawing/2014/main" id="{00000000-0008-0000-0100-0000CE010000}"/>
            </a:ext>
          </a:extLst>
        </xdr:cNvPr>
        <xdr:cNvSpPr txBox="1"/>
      </xdr:nvSpPr>
      <xdr:spPr>
        <a:xfrm>
          <a:off x="22199600" y="542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161108</xdr:rowOff>
    </xdr:from>
    <xdr:to>
      <xdr:col>116</xdr:col>
      <xdr:colOff>152400</xdr:colOff>
      <xdr:row>32</xdr:row>
      <xdr:rowOff>161108</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22072600" y="56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41383</xdr:rowOff>
    </xdr:from>
    <xdr:ext cx="469744" cy="259045"/>
    <xdr:sp macro="" textlink="">
      <xdr:nvSpPr>
        <xdr:cNvPr id="464" name="【認定こども園・幼稚園・保育所】&#10;一人当たり面積平均値テキスト">
          <a:extLst>
            <a:ext uri="{FF2B5EF4-FFF2-40B4-BE49-F238E27FC236}">
              <a16:creationId xmlns:a16="http://schemas.microsoft.com/office/drawing/2014/main" id="{00000000-0008-0000-0100-0000D0010000}"/>
            </a:ext>
          </a:extLst>
        </xdr:cNvPr>
        <xdr:cNvSpPr txBox="1"/>
      </xdr:nvSpPr>
      <xdr:spPr>
        <a:xfrm>
          <a:off x="22199600" y="6727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465" name="フローチャート: 判断 464">
          <a:extLst>
            <a:ext uri="{FF2B5EF4-FFF2-40B4-BE49-F238E27FC236}">
              <a16:creationId xmlns:a16="http://schemas.microsoft.com/office/drawing/2014/main" id="{00000000-0008-0000-0100-0000D1010000}"/>
            </a:ext>
          </a:extLst>
        </xdr:cNvPr>
        <xdr:cNvSpPr/>
      </xdr:nvSpPr>
      <xdr:spPr>
        <a:xfrm>
          <a:off x="221107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466" name="フローチャート: 判断 465">
          <a:extLst>
            <a:ext uri="{FF2B5EF4-FFF2-40B4-BE49-F238E27FC236}">
              <a16:creationId xmlns:a16="http://schemas.microsoft.com/office/drawing/2014/main" id="{00000000-0008-0000-0100-0000D2010000}"/>
            </a:ext>
          </a:extLst>
        </xdr:cNvPr>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43362</xdr:rowOff>
    </xdr:from>
    <xdr:to>
      <xdr:col>107</xdr:col>
      <xdr:colOff>101600</xdr:colOff>
      <xdr:row>39</xdr:row>
      <xdr:rowOff>144962</xdr:rowOff>
    </xdr:to>
    <xdr:sp macro="" textlink="">
      <xdr:nvSpPr>
        <xdr:cNvPr id="467" name="フローチャート: 判断 466">
          <a:extLst>
            <a:ext uri="{FF2B5EF4-FFF2-40B4-BE49-F238E27FC236}">
              <a16:creationId xmlns:a16="http://schemas.microsoft.com/office/drawing/2014/main" id="{00000000-0008-0000-0100-0000D3010000}"/>
            </a:ext>
          </a:extLst>
        </xdr:cNvPr>
        <xdr:cNvSpPr/>
      </xdr:nvSpPr>
      <xdr:spPr>
        <a:xfrm>
          <a:off x="20383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69487</xdr:rowOff>
    </xdr:from>
    <xdr:to>
      <xdr:col>102</xdr:col>
      <xdr:colOff>165100</xdr:colOff>
      <xdr:row>39</xdr:row>
      <xdr:rowOff>171087</xdr:rowOff>
    </xdr:to>
    <xdr:sp macro="" textlink="">
      <xdr:nvSpPr>
        <xdr:cNvPr id="468" name="フローチャート: 判断 467">
          <a:extLst>
            <a:ext uri="{FF2B5EF4-FFF2-40B4-BE49-F238E27FC236}">
              <a16:creationId xmlns:a16="http://schemas.microsoft.com/office/drawing/2014/main" id="{00000000-0008-0000-0100-0000D4010000}"/>
            </a:ext>
          </a:extLst>
        </xdr:cNvPr>
        <xdr:cNvSpPr/>
      </xdr:nvSpPr>
      <xdr:spPr>
        <a:xfrm>
          <a:off x="19494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102144</xdr:rowOff>
    </xdr:from>
    <xdr:to>
      <xdr:col>98</xdr:col>
      <xdr:colOff>38100</xdr:colOff>
      <xdr:row>34</xdr:row>
      <xdr:rowOff>32294</xdr:rowOff>
    </xdr:to>
    <xdr:sp macro="" textlink="">
      <xdr:nvSpPr>
        <xdr:cNvPr id="469" name="フローチャート: 判断 468">
          <a:extLst>
            <a:ext uri="{FF2B5EF4-FFF2-40B4-BE49-F238E27FC236}">
              <a16:creationId xmlns:a16="http://schemas.microsoft.com/office/drawing/2014/main" id="{00000000-0008-0000-0100-0000D5010000}"/>
            </a:ext>
          </a:extLst>
        </xdr:cNvPr>
        <xdr:cNvSpPr/>
      </xdr:nvSpPr>
      <xdr:spPr>
        <a:xfrm>
          <a:off x="18605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7438</xdr:rowOff>
    </xdr:from>
    <xdr:to>
      <xdr:col>112</xdr:col>
      <xdr:colOff>38100</xdr:colOff>
      <xdr:row>41</xdr:row>
      <xdr:rowOff>109038</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21272500" y="703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102144</xdr:rowOff>
    </xdr:from>
    <xdr:to>
      <xdr:col>107</xdr:col>
      <xdr:colOff>101600</xdr:colOff>
      <xdr:row>42</xdr:row>
      <xdr:rowOff>32294</xdr:rowOff>
    </xdr:to>
    <xdr:sp macro="" textlink="">
      <xdr:nvSpPr>
        <xdr:cNvPr id="476" name="楕円 475">
          <a:extLst>
            <a:ext uri="{FF2B5EF4-FFF2-40B4-BE49-F238E27FC236}">
              <a16:creationId xmlns:a16="http://schemas.microsoft.com/office/drawing/2014/main" id="{00000000-0008-0000-0100-0000DC010000}"/>
            </a:ext>
          </a:extLst>
        </xdr:cNvPr>
        <xdr:cNvSpPr/>
      </xdr:nvSpPr>
      <xdr:spPr>
        <a:xfrm>
          <a:off x="20383500" y="71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58238</xdr:rowOff>
    </xdr:from>
    <xdr:to>
      <xdr:col>111</xdr:col>
      <xdr:colOff>177800</xdr:colOff>
      <xdr:row>41</xdr:row>
      <xdr:rowOff>152944</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flipV="1">
          <a:off x="20434300" y="7087688"/>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105410</xdr:rowOff>
    </xdr:from>
    <xdr:to>
      <xdr:col>102</xdr:col>
      <xdr:colOff>165100</xdr:colOff>
      <xdr:row>42</xdr:row>
      <xdr:rowOff>35560</xdr:rowOff>
    </xdr:to>
    <xdr:sp macro="" textlink="">
      <xdr:nvSpPr>
        <xdr:cNvPr id="478" name="楕円 477">
          <a:extLst>
            <a:ext uri="{FF2B5EF4-FFF2-40B4-BE49-F238E27FC236}">
              <a16:creationId xmlns:a16="http://schemas.microsoft.com/office/drawing/2014/main" id="{00000000-0008-0000-0100-0000DE010000}"/>
            </a:ext>
          </a:extLst>
        </xdr:cNvPr>
        <xdr:cNvSpPr/>
      </xdr:nvSpPr>
      <xdr:spPr>
        <a:xfrm>
          <a:off x="19494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152944</xdr:rowOff>
    </xdr:from>
    <xdr:to>
      <xdr:col>107</xdr:col>
      <xdr:colOff>50800</xdr:colOff>
      <xdr:row>41</xdr:row>
      <xdr:rowOff>156210</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flipV="1">
          <a:off x="19545300" y="718239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105410</xdr:rowOff>
    </xdr:from>
    <xdr:to>
      <xdr:col>98</xdr:col>
      <xdr:colOff>38100</xdr:colOff>
      <xdr:row>42</xdr:row>
      <xdr:rowOff>35560</xdr:rowOff>
    </xdr:to>
    <xdr:sp macro="" textlink="">
      <xdr:nvSpPr>
        <xdr:cNvPr id="480" name="楕円 479">
          <a:extLst>
            <a:ext uri="{FF2B5EF4-FFF2-40B4-BE49-F238E27FC236}">
              <a16:creationId xmlns:a16="http://schemas.microsoft.com/office/drawing/2014/main" id="{00000000-0008-0000-0100-0000E0010000}"/>
            </a:ext>
          </a:extLst>
        </xdr:cNvPr>
        <xdr:cNvSpPr/>
      </xdr:nvSpPr>
      <xdr:spPr>
        <a:xfrm>
          <a:off x="18605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156210</xdr:rowOff>
    </xdr:from>
    <xdr:to>
      <xdr:col>102</xdr:col>
      <xdr:colOff>114300</xdr:colOff>
      <xdr:row>41</xdr:row>
      <xdr:rowOff>156210</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18656300" y="7185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25961</xdr:rowOff>
    </xdr:from>
    <xdr:ext cx="469744" cy="259045"/>
    <xdr:sp macro="" textlink="">
      <xdr:nvSpPr>
        <xdr:cNvPr id="482" name="n_1aveValue【認定こども園・幼稚園・保育所】&#10;一人当たり面積">
          <a:extLst>
            <a:ext uri="{FF2B5EF4-FFF2-40B4-BE49-F238E27FC236}">
              <a16:creationId xmlns:a16="http://schemas.microsoft.com/office/drawing/2014/main" id="{00000000-0008-0000-0100-0000E2010000}"/>
            </a:ext>
          </a:extLst>
        </xdr:cNvPr>
        <xdr:cNvSpPr txBox="1"/>
      </xdr:nvSpPr>
      <xdr:spPr>
        <a:xfrm>
          <a:off x="210757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161489</xdr:rowOff>
    </xdr:from>
    <xdr:ext cx="469744" cy="259045"/>
    <xdr:sp macro="" textlink="">
      <xdr:nvSpPr>
        <xdr:cNvPr id="483" name="n_2aveValue【認定こども園・幼稚園・保育所】&#10;一人当たり面積">
          <a:extLst>
            <a:ext uri="{FF2B5EF4-FFF2-40B4-BE49-F238E27FC236}">
              <a16:creationId xmlns:a16="http://schemas.microsoft.com/office/drawing/2014/main" id="{00000000-0008-0000-0100-0000E3010000}"/>
            </a:ext>
          </a:extLst>
        </xdr:cNvPr>
        <xdr:cNvSpPr txBox="1"/>
      </xdr:nvSpPr>
      <xdr:spPr>
        <a:xfrm>
          <a:off x="201994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16164</xdr:rowOff>
    </xdr:from>
    <xdr:ext cx="469744" cy="259045"/>
    <xdr:sp macro="" textlink="">
      <xdr:nvSpPr>
        <xdr:cNvPr id="484" name="n_3aveValue【認定こども園・幼稚園・保育所】&#10;一人当たり面積">
          <a:extLst>
            <a:ext uri="{FF2B5EF4-FFF2-40B4-BE49-F238E27FC236}">
              <a16:creationId xmlns:a16="http://schemas.microsoft.com/office/drawing/2014/main" id="{00000000-0008-0000-0100-0000E4010000}"/>
            </a:ext>
          </a:extLst>
        </xdr:cNvPr>
        <xdr:cNvSpPr txBox="1"/>
      </xdr:nvSpPr>
      <xdr:spPr>
        <a:xfrm>
          <a:off x="1931042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48821</xdr:rowOff>
    </xdr:from>
    <xdr:ext cx="469744" cy="259045"/>
    <xdr:sp macro="" textlink="">
      <xdr:nvSpPr>
        <xdr:cNvPr id="485" name="n_4aveValue【認定こども園・幼稚園・保育所】&#10;一人当たり面積">
          <a:extLst>
            <a:ext uri="{FF2B5EF4-FFF2-40B4-BE49-F238E27FC236}">
              <a16:creationId xmlns:a16="http://schemas.microsoft.com/office/drawing/2014/main" id="{00000000-0008-0000-0100-0000E5010000}"/>
            </a:ext>
          </a:extLst>
        </xdr:cNvPr>
        <xdr:cNvSpPr txBox="1"/>
      </xdr:nvSpPr>
      <xdr:spPr>
        <a:xfrm>
          <a:off x="184214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100165</xdr:rowOff>
    </xdr:from>
    <xdr:ext cx="469744" cy="259045"/>
    <xdr:sp macro="" textlink="">
      <xdr:nvSpPr>
        <xdr:cNvPr id="486" name="n_1mainValue【認定こども園・幼稚園・保育所】&#10;一人当たり面積">
          <a:extLst>
            <a:ext uri="{FF2B5EF4-FFF2-40B4-BE49-F238E27FC236}">
              <a16:creationId xmlns:a16="http://schemas.microsoft.com/office/drawing/2014/main" id="{00000000-0008-0000-0100-0000E6010000}"/>
            </a:ext>
          </a:extLst>
        </xdr:cNvPr>
        <xdr:cNvSpPr txBox="1"/>
      </xdr:nvSpPr>
      <xdr:spPr>
        <a:xfrm>
          <a:off x="21075727" y="712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23421</xdr:rowOff>
    </xdr:from>
    <xdr:ext cx="469744" cy="259045"/>
    <xdr:sp macro="" textlink="">
      <xdr:nvSpPr>
        <xdr:cNvPr id="487" name="n_2mainValue【認定こども園・幼稚園・保育所】&#10;一人当たり面積">
          <a:extLst>
            <a:ext uri="{FF2B5EF4-FFF2-40B4-BE49-F238E27FC236}">
              <a16:creationId xmlns:a16="http://schemas.microsoft.com/office/drawing/2014/main" id="{00000000-0008-0000-0100-0000E7010000}"/>
            </a:ext>
          </a:extLst>
        </xdr:cNvPr>
        <xdr:cNvSpPr txBox="1"/>
      </xdr:nvSpPr>
      <xdr:spPr>
        <a:xfrm>
          <a:off x="20199427" y="722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26687</xdr:rowOff>
    </xdr:from>
    <xdr:ext cx="469744" cy="259045"/>
    <xdr:sp macro="" textlink="">
      <xdr:nvSpPr>
        <xdr:cNvPr id="488" name="n_3mainValue【認定こども園・幼稚園・保育所】&#10;一人当たり面積">
          <a:extLst>
            <a:ext uri="{FF2B5EF4-FFF2-40B4-BE49-F238E27FC236}">
              <a16:creationId xmlns:a16="http://schemas.microsoft.com/office/drawing/2014/main" id="{00000000-0008-0000-0100-0000E8010000}"/>
            </a:ext>
          </a:extLst>
        </xdr:cNvPr>
        <xdr:cNvSpPr txBox="1"/>
      </xdr:nvSpPr>
      <xdr:spPr>
        <a:xfrm>
          <a:off x="19310427"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26687</xdr:rowOff>
    </xdr:from>
    <xdr:ext cx="469744" cy="259045"/>
    <xdr:sp macro="" textlink="">
      <xdr:nvSpPr>
        <xdr:cNvPr id="489" name="n_4mainValue【認定こども園・幼稚園・保育所】&#10;一人当たり面積">
          <a:extLst>
            <a:ext uri="{FF2B5EF4-FFF2-40B4-BE49-F238E27FC236}">
              <a16:creationId xmlns:a16="http://schemas.microsoft.com/office/drawing/2014/main" id="{00000000-0008-0000-0100-0000E9010000}"/>
            </a:ext>
          </a:extLst>
        </xdr:cNvPr>
        <xdr:cNvSpPr txBox="1"/>
      </xdr:nvSpPr>
      <xdr:spPr>
        <a:xfrm>
          <a:off x="18421427"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3" name="【学校施設】&#10;有形固定資産減価償却率グラフ枠">
          <a:extLst>
            <a:ext uri="{FF2B5EF4-FFF2-40B4-BE49-F238E27FC236}">
              <a16:creationId xmlns:a16="http://schemas.microsoft.com/office/drawing/2014/main" id="{00000000-0008-0000-0100-00000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64</xdr:row>
      <xdr:rowOff>156210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flipV="1">
          <a:off x="16318864" y="9464040"/>
          <a:ext cx="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160037</xdr:rowOff>
    </xdr:from>
    <xdr:ext cx="405111" cy="259045"/>
    <xdr:sp macro="" textlink="">
      <xdr:nvSpPr>
        <xdr:cNvPr id="515" name="【学校施設】&#10;有形固定資産減価償却率最小値テキスト">
          <a:extLst>
            <a:ext uri="{FF2B5EF4-FFF2-40B4-BE49-F238E27FC236}">
              <a16:creationId xmlns:a16="http://schemas.microsoft.com/office/drawing/2014/main" id="{00000000-0008-0000-0100-000003020000}"/>
            </a:ext>
          </a:extLst>
        </xdr:cNvPr>
        <xdr:cNvSpPr txBox="1"/>
      </xdr:nvSpPr>
      <xdr:spPr>
        <a:xfrm>
          <a:off x="16357600"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156210</xdr:rowOff>
    </xdr:from>
    <xdr:to>
      <xdr:col>86</xdr:col>
      <xdr:colOff>25400</xdr:colOff>
      <xdr:row>64</xdr:row>
      <xdr:rowOff>156210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6230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517" name="【学校施設】&#10;有形固定資産減価償却率最大値テキスト">
          <a:extLst>
            <a:ext uri="{FF2B5EF4-FFF2-40B4-BE49-F238E27FC236}">
              <a16:creationId xmlns:a16="http://schemas.microsoft.com/office/drawing/2014/main" id="{00000000-0008-0000-0100-000005020000}"/>
            </a:ext>
          </a:extLst>
        </xdr:cNvPr>
        <xdr:cNvSpPr txBox="1"/>
      </xdr:nvSpPr>
      <xdr:spPr>
        <a:xfrm>
          <a:off x="163576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7637</xdr:rowOff>
    </xdr:from>
    <xdr:ext cx="405111" cy="259045"/>
    <xdr:sp macro="" textlink="">
      <xdr:nvSpPr>
        <xdr:cNvPr id="519" name="【学校施設】&#10;有形固定資産減価償却率平均値テキスト">
          <a:extLst>
            <a:ext uri="{FF2B5EF4-FFF2-40B4-BE49-F238E27FC236}">
              <a16:creationId xmlns:a16="http://schemas.microsoft.com/office/drawing/2014/main" id="{00000000-0008-0000-0100-000007020000}"/>
            </a:ext>
          </a:extLst>
        </xdr:cNvPr>
        <xdr:cNvSpPr txBox="1"/>
      </xdr:nvSpPr>
      <xdr:spPr>
        <a:xfrm>
          <a:off x="16357600" y="1029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520" name="フローチャート: 判断 519">
          <a:extLst>
            <a:ext uri="{FF2B5EF4-FFF2-40B4-BE49-F238E27FC236}">
              <a16:creationId xmlns:a16="http://schemas.microsoft.com/office/drawing/2014/main" id="{00000000-0008-0000-0100-000008020000}"/>
            </a:ext>
          </a:extLst>
        </xdr:cNvPr>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21" name="フローチャート: 判断 520">
          <a:extLst>
            <a:ext uri="{FF2B5EF4-FFF2-40B4-BE49-F238E27FC236}">
              <a16:creationId xmlns:a16="http://schemas.microsoft.com/office/drawing/2014/main" id="{00000000-0008-0000-0100-000009020000}"/>
            </a:ext>
          </a:extLst>
        </xdr:cNvPr>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21590</xdr:rowOff>
    </xdr:from>
    <xdr:to>
      <xdr:col>76</xdr:col>
      <xdr:colOff>165100</xdr:colOff>
      <xdr:row>60</xdr:row>
      <xdr:rowOff>123190</xdr:rowOff>
    </xdr:to>
    <xdr:sp macro="" textlink="">
      <xdr:nvSpPr>
        <xdr:cNvPr id="522" name="フローチャート: 判断 521">
          <a:extLst>
            <a:ext uri="{FF2B5EF4-FFF2-40B4-BE49-F238E27FC236}">
              <a16:creationId xmlns:a16="http://schemas.microsoft.com/office/drawing/2014/main" id="{00000000-0008-0000-0100-00000A020000}"/>
            </a:ext>
          </a:extLst>
        </xdr:cNvPr>
        <xdr:cNvSpPr/>
      </xdr:nvSpPr>
      <xdr:spPr>
        <a:xfrm>
          <a:off x="14541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116840</xdr:rowOff>
    </xdr:from>
    <xdr:to>
      <xdr:col>72</xdr:col>
      <xdr:colOff>38100</xdr:colOff>
      <xdr:row>60</xdr:row>
      <xdr:rowOff>46990</xdr:rowOff>
    </xdr:to>
    <xdr:sp macro="" textlink="">
      <xdr:nvSpPr>
        <xdr:cNvPr id="523" name="フローチャート: 判断 522">
          <a:extLst>
            <a:ext uri="{FF2B5EF4-FFF2-40B4-BE49-F238E27FC236}">
              <a16:creationId xmlns:a16="http://schemas.microsoft.com/office/drawing/2014/main" id="{00000000-0008-0000-0100-00000B020000}"/>
            </a:ext>
          </a:extLst>
        </xdr:cNvPr>
        <xdr:cNvSpPr/>
      </xdr:nvSpPr>
      <xdr:spPr>
        <a:xfrm>
          <a:off x="13652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33020</xdr:rowOff>
    </xdr:from>
    <xdr:to>
      <xdr:col>67</xdr:col>
      <xdr:colOff>101600</xdr:colOff>
      <xdr:row>60</xdr:row>
      <xdr:rowOff>134620</xdr:rowOff>
    </xdr:to>
    <xdr:sp macro="" textlink="">
      <xdr:nvSpPr>
        <xdr:cNvPr id="524" name="フローチャート: 判断 523">
          <a:extLst>
            <a:ext uri="{FF2B5EF4-FFF2-40B4-BE49-F238E27FC236}">
              <a16:creationId xmlns:a16="http://schemas.microsoft.com/office/drawing/2014/main" id="{00000000-0008-0000-0100-00000C020000}"/>
            </a:ext>
          </a:extLst>
        </xdr:cNvPr>
        <xdr:cNvSpPr/>
      </xdr:nvSpPr>
      <xdr:spPr>
        <a:xfrm>
          <a:off x="12763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2540</xdr:rowOff>
    </xdr:from>
    <xdr:to>
      <xdr:col>81</xdr:col>
      <xdr:colOff>101600</xdr:colOff>
      <xdr:row>61</xdr:row>
      <xdr:rowOff>104140</xdr:rowOff>
    </xdr:to>
    <xdr:sp macro="" textlink="">
      <xdr:nvSpPr>
        <xdr:cNvPr id="530" name="楕円 529">
          <a:extLst>
            <a:ext uri="{FF2B5EF4-FFF2-40B4-BE49-F238E27FC236}">
              <a16:creationId xmlns:a16="http://schemas.microsoft.com/office/drawing/2014/main" id="{00000000-0008-0000-0100-000012020000}"/>
            </a:ext>
          </a:extLst>
        </xdr:cNvPr>
        <xdr:cNvSpPr/>
      </xdr:nvSpPr>
      <xdr:spPr>
        <a:xfrm>
          <a:off x="15430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531" name="楕円 530">
          <a:extLst>
            <a:ext uri="{FF2B5EF4-FFF2-40B4-BE49-F238E27FC236}">
              <a16:creationId xmlns:a16="http://schemas.microsoft.com/office/drawing/2014/main" id="{00000000-0008-0000-0100-000013020000}"/>
            </a:ext>
          </a:extLst>
        </xdr:cNvPr>
        <xdr:cNvSpPr/>
      </xdr:nvSpPr>
      <xdr:spPr>
        <a:xfrm>
          <a:off x="14541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152400</xdr:rowOff>
    </xdr:from>
    <xdr:to>
      <xdr:col>81</xdr:col>
      <xdr:colOff>50800</xdr:colOff>
      <xdr:row>61</xdr:row>
      <xdr:rowOff>53340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4592300" y="104394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10160</xdr:rowOff>
    </xdr:from>
    <xdr:to>
      <xdr:col>72</xdr:col>
      <xdr:colOff>38100</xdr:colOff>
      <xdr:row>60</xdr:row>
      <xdr:rowOff>111760</xdr:rowOff>
    </xdr:to>
    <xdr:sp macro="" textlink="">
      <xdr:nvSpPr>
        <xdr:cNvPr id="533" name="楕円 532">
          <a:extLst>
            <a:ext uri="{FF2B5EF4-FFF2-40B4-BE49-F238E27FC236}">
              <a16:creationId xmlns:a16="http://schemas.microsoft.com/office/drawing/2014/main" id="{00000000-0008-0000-0100-000015020000}"/>
            </a:ext>
          </a:extLst>
        </xdr:cNvPr>
        <xdr:cNvSpPr/>
      </xdr:nvSpPr>
      <xdr:spPr>
        <a:xfrm>
          <a:off x="13652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60960</xdr:rowOff>
    </xdr:from>
    <xdr:to>
      <xdr:col>76</xdr:col>
      <xdr:colOff>114300</xdr:colOff>
      <xdr:row>60</xdr:row>
      <xdr:rowOff>152400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3703300" y="103479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10160</xdr:rowOff>
    </xdr:from>
    <xdr:to>
      <xdr:col>67</xdr:col>
      <xdr:colOff>101600</xdr:colOff>
      <xdr:row>60</xdr:row>
      <xdr:rowOff>111760</xdr:rowOff>
    </xdr:to>
    <xdr:sp macro="" textlink="">
      <xdr:nvSpPr>
        <xdr:cNvPr id="535" name="楕円 534">
          <a:extLst>
            <a:ext uri="{FF2B5EF4-FFF2-40B4-BE49-F238E27FC236}">
              <a16:creationId xmlns:a16="http://schemas.microsoft.com/office/drawing/2014/main" id="{00000000-0008-0000-0100-000017020000}"/>
            </a:ext>
          </a:extLst>
        </xdr:cNvPr>
        <xdr:cNvSpPr/>
      </xdr:nvSpPr>
      <xdr:spPr>
        <a:xfrm>
          <a:off x="12763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60960</xdr:rowOff>
    </xdr:from>
    <xdr:to>
      <xdr:col>71</xdr:col>
      <xdr:colOff>177800</xdr:colOff>
      <xdr:row>60</xdr:row>
      <xdr:rowOff>60960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2814300" y="10347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135907</xdr:rowOff>
    </xdr:from>
    <xdr:ext cx="405111" cy="259045"/>
    <xdr:sp macro="" textlink="">
      <xdr:nvSpPr>
        <xdr:cNvPr id="537" name="n_1aveValue【学校施設】&#10;有形固定資産減価償却率">
          <a:extLst>
            <a:ext uri="{FF2B5EF4-FFF2-40B4-BE49-F238E27FC236}">
              <a16:creationId xmlns:a16="http://schemas.microsoft.com/office/drawing/2014/main" id="{00000000-0008-0000-0100-000019020000}"/>
            </a:ext>
          </a:extLst>
        </xdr:cNvPr>
        <xdr:cNvSpPr txBox="1"/>
      </xdr:nvSpPr>
      <xdr:spPr>
        <a:xfrm>
          <a:off x="15266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139717</xdr:rowOff>
    </xdr:from>
    <xdr:ext cx="405111" cy="259045"/>
    <xdr:sp macro="" textlink="">
      <xdr:nvSpPr>
        <xdr:cNvPr id="538" name="n_2aveValue【学校施設】&#10;有形固定資産減価償却率">
          <a:extLst>
            <a:ext uri="{FF2B5EF4-FFF2-40B4-BE49-F238E27FC236}">
              <a16:creationId xmlns:a16="http://schemas.microsoft.com/office/drawing/2014/main" id="{00000000-0008-0000-0100-00001A020000}"/>
            </a:ext>
          </a:extLst>
        </xdr:cNvPr>
        <xdr:cNvSpPr txBox="1"/>
      </xdr:nvSpPr>
      <xdr:spPr>
        <a:xfrm>
          <a:off x="14389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63517</xdr:rowOff>
    </xdr:from>
    <xdr:ext cx="405111" cy="259045"/>
    <xdr:sp macro="" textlink="">
      <xdr:nvSpPr>
        <xdr:cNvPr id="539" name="n_3aveValue【学校施設】&#10;有形固定資産減価償却率">
          <a:extLst>
            <a:ext uri="{FF2B5EF4-FFF2-40B4-BE49-F238E27FC236}">
              <a16:creationId xmlns:a16="http://schemas.microsoft.com/office/drawing/2014/main" id="{00000000-0008-0000-0100-00001B020000}"/>
            </a:ext>
          </a:extLst>
        </xdr:cNvPr>
        <xdr:cNvSpPr txBox="1"/>
      </xdr:nvSpPr>
      <xdr:spPr>
        <a:xfrm>
          <a:off x="13500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125747</xdr:rowOff>
    </xdr:from>
    <xdr:ext cx="405111" cy="259045"/>
    <xdr:sp macro="" textlink="">
      <xdr:nvSpPr>
        <xdr:cNvPr id="540" name="n_4aveValue【学校施設】&#10;有形固定資産減価償却率">
          <a:extLst>
            <a:ext uri="{FF2B5EF4-FFF2-40B4-BE49-F238E27FC236}">
              <a16:creationId xmlns:a16="http://schemas.microsoft.com/office/drawing/2014/main" id="{00000000-0008-0000-0100-00001C020000}"/>
            </a:ext>
          </a:extLst>
        </xdr:cNvPr>
        <xdr:cNvSpPr txBox="1"/>
      </xdr:nvSpPr>
      <xdr:spPr>
        <a:xfrm>
          <a:off x="12611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95267</xdr:rowOff>
    </xdr:from>
    <xdr:ext cx="405111" cy="259045"/>
    <xdr:sp macro="" textlink="">
      <xdr:nvSpPr>
        <xdr:cNvPr id="541" name="n_1mainValue【学校施設】&#10;有形固定資産減価償却率">
          <a:extLst>
            <a:ext uri="{FF2B5EF4-FFF2-40B4-BE49-F238E27FC236}">
              <a16:creationId xmlns:a16="http://schemas.microsoft.com/office/drawing/2014/main" id="{00000000-0008-0000-0100-00001D020000}"/>
            </a:ext>
          </a:extLst>
        </xdr:cNvPr>
        <xdr:cNvSpPr txBox="1"/>
      </xdr:nvSpPr>
      <xdr:spPr>
        <a:xfrm>
          <a:off x="15266044"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22877</xdr:rowOff>
    </xdr:from>
    <xdr:ext cx="405111" cy="259045"/>
    <xdr:sp macro="" textlink="">
      <xdr:nvSpPr>
        <xdr:cNvPr id="542" name="n_2mainValue【学校施設】&#10;有形固定資産減価償却率">
          <a:extLst>
            <a:ext uri="{FF2B5EF4-FFF2-40B4-BE49-F238E27FC236}">
              <a16:creationId xmlns:a16="http://schemas.microsoft.com/office/drawing/2014/main" id="{00000000-0008-0000-0100-00001E020000}"/>
            </a:ext>
          </a:extLst>
        </xdr:cNvPr>
        <xdr:cNvSpPr txBox="1"/>
      </xdr:nvSpPr>
      <xdr:spPr>
        <a:xfrm>
          <a:off x="14389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102887</xdr:rowOff>
    </xdr:from>
    <xdr:ext cx="405111" cy="259045"/>
    <xdr:sp macro="" textlink="">
      <xdr:nvSpPr>
        <xdr:cNvPr id="543" name="n_3mainValue【学校施設】&#10;有形固定資産減価償却率">
          <a:extLst>
            <a:ext uri="{FF2B5EF4-FFF2-40B4-BE49-F238E27FC236}">
              <a16:creationId xmlns:a16="http://schemas.microsoft.com/office/drawing/2014/main" id="{00000000-0008-0000-0100-00001F020000}"/>
            </a:ext>
          </a:extLst>
        </xdr:cNvPr>
        <xdr:cNvSpPr txBox="1"/>
      </xdr:nvSpPr>
      <xdr:spPr>
        <a:xfrm>
          <a:off x="13500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128287</xdr:rowOff>
    </xdr:from>
    <xdr:ext cx="405111" cy="259045"/>
    <xdr:sp macro="" textlink="">
      <xdr:nvSpPr>
        <xdr:cNvPr id="544" name="n_4mainValue【学校施設】&#10;有形固定資産減価償却率">
          <a:extLst>
            <a:ext uri="{FF2B5EF4-FFF2-40B4-BE49-F238E27FC236}">
              <a16:creationId xmlns:a16="http://schemas.microsoft.com/office/drawing/2014/main" id="{00000000-0008-0000-0100-000020020000}"/>
            </a:ext>
          </a:extLst>
        </xdr:cNvPr>
        <xdr:cNvSpPr txBox="1"/>
      </xdr:nvSpPr>
      <xdr:spPr>
        <a:xfrm>
          <a:off x="12611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6" name="【学校施設】&#10;一人当たり面積グラフ枠">
          <a:extLst>
            <a:ext uri="{FF2B5EF4-FFF2-40B4-BE49-F238E27FC236}">
              <a16:creationId xmlns:a16="http://schemas.microsoft.com/office/drawing/2014/main" id="{00000000-0008-0000-0100-00003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106070</xdr:rowOff>
    </xdr:from>
    <xdr:to>
      <xdr:col>116</xdr:col>
      <xdr:colOff>62864</xdr:colOff>
      <xdr:row>63</xdr:row>
      <xdr:rowOff>34290</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flipV="1">
          <a:off x="22160864" y="9878720"/>
          <a:ext cx="0" cy="95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38117</xdr:rowOff>
    </xdr:from>
    <xdr:ext cx="469744" cy="259045"/>
    <xdr:sp macro="" textlink="">
      <xdr:nvSpPr>
        <xdr:cNvPr id="568" name="【学校施設】&#10;一人当たり面積最小値テキスト">
          <a:extLst>
            <a:ext uri="{FF2B5EF4-FFF2-40B4-BE49-F238E27FC236}">
              <a16:creationId xmlns:a16="http://schemas.microsoft.com/office/drawing/2014/main" id="{00000000-0008-0000-0100-000038020000}"/>
            </a:ext>
          </a:extLst>
        </xdr:cNvPr>
        <xdr:cNvSpPr txBox="1"/>
      </xdr:nvSpPr>
      <xdr:spPr>
        <a:xfrm>
          <a:off x="22199600"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34290</xdr:rowOff>
    </xdr:from>
    <xdr:to>
      <xdr:col>116</xdr:col>
      <xdr:colOff>152400</xdr:colOff>
      <xdr:row>63</xdr:row>
      <xdr:rowOff>34290</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22072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52747</xdr:rowOff>
    </xdr:from>
    <xdr:ext cx="469744" cy="259045"/>
    <xdr:sp macro="" textlink="">
      <xdr:nvSpPr>
        <xdr:cNvPr id="570" name="【学校施設】&#10;一人当たり面積最大値テキスト">
          <a:extLst>
            <a:ext uri="{FF2B5EF4-FFF2-40B4-BE49-F238E27FC236}">
              <a16:creationId xmlns:a16="http://schemas.microsoft.com/office/drawing/2014/main" id="{00000000-0008-0000-0100-00003A020000}"/>
            </a:ext>
          </a:extLst>
        </xdr:cNvPr>
        <xdr:cNvSpPr txBox="1"/>
      </xdr:nvSpPr>
      <xdr:spPr>
        <a:xfrm>
          <a:off x="22199600" y="965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106070</xdr:rowOff>
    </xdr:from>
    <xdr:to>
      <xdr:col>116</xdr:col>
      <xdr:colOff>152400</xdr:colOff>
      <xdr:row>57</xdr:row>
      <xdr:rowOff>106070</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22072600" y="987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39184</xdr:rowOff>
    </xdr:from>
    <xdr:ext cx="469744" cy="259045"/>
    <xdr:sp macro="" textlink="">
      <xdr:nvSpPr>
        <xdr:cNvPr id="572" name="【学校施設】&#10;一人当たり面積平均値テキスト">
          <a:extLst>
            <a:ext uri="{FF2B5EF4-FFF2-40B4-BE49-F238E27FC236}">
              <a16:creationId xmlns:a16="http://schemas.microsoft.com/office/drawing/2014/main" id="{00000000-0008-0000-0100-00003C020000}"/>
            </a:ext>
          </a:extLst>
        </xdr:cNvPr>
        <xdr:cNvSpPr txBox="1"/>
      </xdr:nvSpPr>
      <xdr:spPr>
        <a:xfrm>
          <a:off x="22199600" y="10497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60757</xdr:rowOff>
    </xdr:from>
    <xdr:to>
      <xdr:col>116</xdr:col>
      <xdr:colOff>114300</xdr:colOff>
      <xdr:row>61</xdr:row>
      <xdr:rowOff>162357</xdr:rowOff>
    </xdr:to>
    <xdr:sp macro="" textlink="">
      <xdr:nvSpPr>
        <xdr:cNvPr id="573" name="フローチャート: 判断 572">
          <a:extLst>
            <a:ext uri="{FF2B5EF4-FFF2-40B4-BE49-F238E27FC236}">
              <a16:creationId xmlns:a16="http://schemas.microsoft.com/office/drawing/2014/main" id="{00000000-0008-0000-0100-00003D020000}"/>
            </a:ext>
          </a:extLst>
        </xdr:cNvPr>
        <xdr:cNvSpPr/>
      </xdr:nvSpPr>
      <xdr:spPr>
        <a:xfrm>
          <a:off x="22110700" y="1051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39268</xdr:rowOff>
    </xdr:from>
    <xdr:to>
      <xdr:col>112</xdr:col>
      <xdr:colOff>38100</xdr:colOff>
      <xdr:row>61</xdr:row>
      <xdr:rowOff>140868</xdr:rowOff>
    </xdr:to>
    <xdr:sp macro="" textlink="">
      <xdr:nvSpPr>
        <xdr:cNvPr id="574" name="フローチャート: 判断 573">
          <a:extLst>
            <a:ext uri="{FF2B5EF4-FFF2-40B4-BE49-F238E27FC236}">
              <a16:creationId xmlns:a16="http://schemas.microsoft.com/office/drawing/2014/main" id="{00000000-0008-0000-0100-00003E020000}"/>
            </a:ext>
          </a:extLst>
        </xdr:cNvPr>
        <xdr:cNvSpPr/>
      </xdr:nvSpPr>
      <xdr:spPr>
        <a:xfrm>
          <a:off x="21272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41097</xdr:rowOff>
    </xdr:from>
    <xdr:to>
      <xdr:col>107</xdr:col>
      <xdr:colOff>101600</xdr:colOff>
      <xdr:row>61</xdr:row>
      <xdr:rowOff>142697</xdr:rowOff>
    </xdr:to>
    <xdr:sp macro="" textlink="">
      <xdr:nvSpPr>
        <xdr:cNvPr id="575" name="フローチャート: 判断 574">
          <a:extLst>
            <a:ext uri="{FF2B5EF4-FFF2-40B4-BE49-F238E27FC236}">
              <a16:creationId xmlns:a16="http://schemas.microsoft.com/office/drawing/2014/main" id="{00000000-0008-0000-0100-00003F020000}"/>
            </a:ext>
          </a:extLst>
        </xdr:cNvPr>
        <xdr:cNvSpPr/>
      </xdr:nvSpPr>
      <xdr:spPr>
        <a:xfrm>
          <a:off x="20383500" y="104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48413</xdr:rowOff>
    </xdr:from>
    <xdr:to>
      <xdr:col>102</xdr:col>
      <xdr:colOff>165100</xdr:colOff>
      <xdr:row>61</xdr:row>
      <xdr:rowOff>150013</xdr:rowOff>
    </xdr:to>
    <xdr:sp macro="" textlink="">
      <xdr:nvSpPr>
        <xdr:cNvPr id="576" name="フローチャート: 判断 575">
          <a:extLst>
            <a:ext uri="{FF2B5EF4-FFF2-40B4-BE49-F238E27FC236}">
              <a16:creationId xmlns:a16="http://schemas.microsoft.com/office/drawing/2014/main" id="{00000000-0008-0000-0100-000040020000}"/>
            </a:ext>
          </a:extLst>
        </xdr:cNvPr>
        <xdr:cNvSpPr/>
      </xdr:nvSpPr>
      <xdr:spPr>
        <a:xfrm>
          <a:off x="19494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49784</xdr:rowOff>
    </xdr:from>
    <xdr:to>
      <xdr:col>98</xdr:col>
      <xdr:colOff>38100</xdr:colOff>
      <xdr:row>61</xdr:row>
      <xdr:rowOff>151384</xdr:rowOff>
    </xdr:to>
    <xdr:sp macro="" textlink="">
      <xdr:nvSpPr>
        <xdr:cNvPr id="577" name="フローチャート: 判断 576">
          <a:extLst>
            <a:ext uri="{FF2B5EF4-FFF2-40B4-BE49-F238E27FC236}">
              <a16:creationId xmlns:a16="http://schemas.microsoft.com/office/drawing/2014/main" id="{00000000-0008-0000-0100-000041020000}"/>
            </a:ext>
          </a:extLst>
        </xdr:cNvPr>
        <xdr:cNvSpPr/>
      </xdr:nvSpPr>
      <xdr:spPr>
        <a:xfrm>
          <a:off x="18605500" y="1050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159969</xdr:rowOff>
    </xdr:from>
    <xdr:to>
      <xdr:col>112</xdr:col>
      <xdr:colOff>38100</xdr:colOff>
      <xdr:row>63</xdr:row>
      <xdr:rowOff>90119</xdr:rowOff>
    </xdr:to>
    <xdr:sp macro="" textlink="">
      <xdr:nvSpPr>
        <xdr:cNvPr id="583" name="楕円 582">
          <a:extLst>
            <a:ext uri="{FF2B5EF4-FFF2-40B4-BE49-F238E27FC236}">
              <a16:creationId xmlns:a16="http://schemas.microsoft.com/office/drawing/2014/main" id="{00000000-0008-0000-0100-000047020000}"/>
            </a:ext>
          </a:extLst>
        </xdr:cNvPr>
        <xdr:cNvSpPr/>
      </xdr:nvSpPr>
      <xdr:spPr>
        <a:xfrm>
          <a:off x="21272500" y="1078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158597</xdr:rowOff>
    </xdr:from>
    <xdr:to>
      <xdr:col>107</xdr:col>
      <xdr:colOff>101600</xdr:colOff>
      <xdr:row>63</xdr:row>
      <xdr:rowOff>88747</xdr:rowOff>
    </xdr:to>
    <xdr:sp macro="" textlink="">
      <xdr:nvSpPr>
        <xdr:cNvPr id="584" name="楕円 583">
          <a:extLst>
            <a:ext uri="{FF2B5EF4-FFF2-40B4-BE49-F238E27FC236}">
              <a16:creationId xmlns:a16="http://schemas.microsoft.com/office/drawing/2014/main" id="{00000000-0008-0000-0100-000048020000}"/>
            </a:ext>
          </a:extLst>
        </xdr:cNvPr>
        <xdr:cNvSpPr/>
      </xdr:nvSpPr>
      <xdr:spPr>
        <a:xfrm>
          <a:off x="20383500" y="1078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37947</xdr:rowOff>
    </xdr:from>
    <xdr:to>
      <xdr:col>111</xdr:col>
      <xdr:colOff>177800</xdr:colOff>
      <xdr:row>63</xdr:row>
      <xdr:rowOff>39319</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20434300" y="1083929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160427</xdr:rowOff>
    </xdr:from>
    <xdr:to>
      <xdr:col>102</xdr:col>
      <xdr:colOff>165100</xdr:colOff>
      <xdr:row>63</xdr:row>
      <xdr:rowOff>90577</xdr:rowOff>
    </xdr:to>
    <xdr:sp macro="" textlink="">
      <xdr:nvSpPr>
        <xdr:cNvPr id="586" name="楕円 585">
          <a:extLst>
            <a:ext uri="{FF2B5EF4-FFF2-40B4-BE49-F238E27FC236}">
              <a16:creationId xmlns:a16="http://schemas.microsoft.com/office/drawing/2014/main" id="{00000000-0008-0000-0100-00004A020000}"/>
            </a:ext>
          </a:extLst>
        </xdr:cNvPr>
        <xdr:cNvSpPr/>
      </xdr:nvSpPr>
      <xdr:spPr>
        <a:xfrm>
          <a:off x="19494500" y="107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37947</xdr:rowOff>
    </xdr:from>
    <xdr:to>
      <xdr:col>107</xdr:col>
      <xdr:colOff>50800</xdr:colOff>
      <xdr:row>63</xdr:row>
      <xdr:rowOff>39777</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flipV="1">
          <a:off x="19545300" y="10839297"/>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159512</xdr:rowOff>
    </xdr:from>
    <xdr:to>
      <xdr:col>98</xdr:col>
      <xdr:colOff>38100</xdr:colOff>
      <xdr:row>63</xdr:row>
      <xdr:rowOff>89662</xdr:rowOff>
    </xdr:to>
    <xdr:sp macro="" textlink="">
      <xdr:nvSpPr>
        <xdr:cNvPr id="588" name="楕円 587">
          <a:extLst>
            <a:ext uri="{FF2B5EF4-FFF2-40B4-BE49-F238E27FC236}">
              <a16:creationId xmlns:a16="http://schemas.microsoft.com/office/drawing/2014/main" id="{00000000-0008-0000-0100-00004C020000}"/>
            </a:ext>
          </a:extLst>
        </xdr:cNvPr>
        <xdr:cNvSpPr/>
      </xdr:nvSpPr>
      <xdr:spPr>
        <a:xfrm>
          <a:off x="186055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38862</xdr:rowOff>
    </xdr:from>
    <xdr:to>
      <xdr:col>102</xdr:col>
      <xdr:colOff>114300</xdr:colOff>
      <xdr:row>63</xdr:row>
      <xdr:rowOff>39777</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8656300" y="1084021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157395</xdr:rowOff>
    </xdr:from>
    <xdr:ext cx="469744" cy="259045"/>
    <xdr:sp macro="" textlink="">
      <xdr:nvSpPr>
        <xdr:cNvPr id="590" name="n_1aveValue【学校施設】&#10;一人当たり面積">
          <a:extLst>
            <a:ext uri="{FF2B5EF4-FFF2-40B4-BE49-F238E27FC236}">
              <a16:creationId xmlns:a16="http://schemas.microsoft.com/office/drawing/2014/main" id="{00000000-0008-0000-0100-00004E020000}"/>
            </a:ext>
          </a:extLst>
        </xdr:cNvPr>
        <xdr:cNvSpPr txBox="1"/>
      </xdr:nvSpPr>
      <xdr:spPr>
        <a:xfrm>
          <a:off x="210757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159224</xdr:rowOff>
    </xdr:from>
    <xdr:ext cx="469744" cy="259045"/>
    <xdr:sp macro="" textlink="">
      <xdr:nvSpPr>
        <xdr:cNvPr id="591" name="n_2aveValue【学校施設】&#10;一人当たり面積">
          <a:extLst>
            <a:ext uri="{FF2B5EF4-FFF2-40B4-BE49-F238E27FC236}">
              <a16:creationId xmlns:a16="http://schemas.microsoft.com/office/drawing/2014/main" id="{00000000-0008-0000-0100-00004F020000}"/>
            </a:ext>
          </a:extLst>
        </xdr:cNvPr>
        <xdr:cNvSpPr txBox="1"/>
      </xdr:nvSpPr>
      <xdr:spPr>
        <a:xfrm>
          <a:off x="20199427" y="1027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166540</xdr:rowOff>
    </xdr:from>
    <xdr:ext cx="469744" cy="259045"/>
    <xdr:sp macro="" textlink="">
      <xdr:nvSpPr>
        <xdr:cNvPr id="592" name="n_3aveValue【学校施設】&#10;一人当たり面積">
          <a:extLst>
            <a:ext uri="{FF2B5EF4-FFF2-40B4-BE49-F238E27FC236}">
              <a16:creationId xmlns:a16="http://schemas.microsoft.com/office/drawing/2014/main" id="{00000000-0008-0000-0100-000050020000}"/>
            </a:ext>
          </a:extLst>
        </xdr:cNvPr>
        <xdr:cNvSpPr txBox="1"/>
      </xdr:nvSpPr>
      <xdr:spPr>
        <a:xfrm>
          <a:off x="19310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167911</xdr:rowOff>
    </xdr:from>
    <xdr:ext cx="469744" cy="259045"/>
    <xdr:sp macro="" textlink="">
      <xdr:nvSpPr>
        <xdr:cNvPr id="593" name="n_4aveValue【学校施設】&#10;一人当たり面積">
          <a:extLst>
            <a:ext uri="{FF2B5EF4-FFF2-40B4-BE49-F238E27FC236}">
              <a16:creationId xmlns:a16="http://schemas.microsoft.com/office/drawing/2014/main" id="{00000000-0008-0000-0100-000051020000}"/>
            </a:ext>
          </a:extLst>
        </xdr:cNvPr>
        <xdr:cNvSpPr txBox="1"/>
      </xdr:nvSpPr>
      <xdr:spPr>
        <a:xfrm>
          <a:off x="18421427" y="1028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81246</xdr:rowOff>
    </xdr:from>
    <xdr:ext cx="469744" cy="259045"/>
    <xdr:sp macro="" textlink="">
      <xdr:nvSpPr>
        <xdr:cNvPr id="594" name="n_1mainValue【学校施設】&#10;一人当たり面積">
          <a:extLst>
            <a:ext uri="{FF2B5EF4-FFF2-40B4-BE49-F238E27FC236}">
              <a16:creationId xmlns:a16="http://schemas.microsoft.com/office/drawing/2014/main" id="{00000000-0008-0000-0100-000052020000}"/>
            </a:ext>
          </a:extLst>
        </xdr:cNvPr>
        <xdr:cNvSpPr txBox="1"/>
      </xdr:nvSpPr>
      <xdr:spPr>
        <a:xfrm>
          <a:off x="21075727" y="1088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79874</xdr:rowOff>
    </xdr:from>
    <xdr:ext cx="469744" cy="259045"/>
    <xdr:sp macro="" textlink="">
      <xdr:nvSpPr>
        <xdr:cNvPr id="595" name="n_2mainValue【学校施設】&#10;一人当たり面積">
          <a:extLst>
            <a:ext uri="{FF2B5EF4-FFF2-40B4-BE49-F238E27FC236}">
              <a16:creationId xmlns:a16="http://schemas.microsoft.com/office/drawing/2014/main" id="{00000000-0008-0000-0100-000053020000}"/>
            </a:ext>
          </a:extLst>
        </xdr:cNvPr>
        <xdr:cNvSpPr txBox="1"/>
      </xdr:nvSpPr>
      <xdr:spPr>
        <a:xfrm>
          <a:off x="20199427" y="1088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81704</xdr:rowOff>
    </xdr:from>
    <xdr:ext cx="469744" cy="259045"/>
    <xdr:sp macro="" textlink="">
      <xdr:nvSpPr>
        <xdr:cNvPr id="596" name="n_3mainValue【学校施設】&#10;一人当たり面積">
          <a:extLst>
            <a:ext uri="{FF2B5EF4-FFF2-40B4-BE49-F238E27FC236}">
              <a16:creationId xmlns:a16="http://schemas.microsoft.com/office/drawing/2014/main" id="{00000000-0008-0000-0100-000054020000}"/>
            </a:ext>
          </a:extLst>
        </xdr:cNvPr>
        <xdr:cNvSpPr txBox="1"/>
      </xdr:nvSpPr>
      <xdr:spPr>
        <a:xfrm>
          <a:off x="19310427" y="1088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80789</xdr:rowOff>
    </xdr:from>
    <xdr:ext cx="469744" cy="259045"/>
    <xdr:sp macro="" textlink="">
      <xdr:nvSpPr>
        <xdr:cNvPr id="597" name="n_4mainValue【学校施設】&#10;一人当たり面積">
          <a:extLst>
            <a:ext uri="{FF2B5EF4-FFF2-40B4-BE49-F238E27FC236}">
              <a16:creationId xmlns:a16="http://schemas.microsoft.com/office/drawing/2014/main" id="{00000000-0008-0000-0100-000055020000}"/>
            </a:ext>
          </a:extLst>
        </xdr:cNvPr>
        <xdr:cNvSpPr txBox="1"/>
      </xdr:nvSpPr>
      <xdr:spPr>
        <a:xfrm>
          <a:off x="18421427" y="1088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a:extLst>
            <a:ext uri="{FF2B5EF4-FFF2-40B4-BE49-F238E27FC236}">
              <a16:creationId xmlns:a16="http://schemas.microsoft.com/office/drawing/2014/main" id="{00000000-0008-0000-0100-00005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1" name="【児童館】&#10;有形固定資産減価償却率グラフ枠">
          <a:extLst>
            <a:ext uri="{FF2B5EF4-FFF2-40B4-BE49-F238E27FC236}">
              <a16:creationId xmlns:a16="http://schemas.microsoft.com/office/drawing/2014/main" id="{00000000-0008-0000-0100-00006D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80</xdr:row>
      <xdr:rowOff>85725</xdr:rowOff>
    </xdr:from>
    <xdr:to>
      <xdr:col>85</xdr:col>
      <xdr:colOff>126364</xdr:colOff>
      <xdr:row>86</xdr:row>
      <xdr:rowOff>64770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flipV="1">
          <a:off x="16318864" y="13801725"/>
          <a:ext cx="0" cy="100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623" name="【児童館】&#10;有形固定資産減価償却率最小値テキスト">
          <a:extLst>
            <a:ext uri="{FF2B5EF4-FFF2-40B4-BE49-F238E27FC236}">
              <a16:creationId xmlns:a16="http://schemas.microsoft.com/office/drawing/2014/main" id="{00000000-0008-0000-0100-00006F020000}"/>
            </a:ext>
          </a:extLst>
        </xdr:cNvPr>
        <xdr:cNvSpPr txBox="1"/>
      </xdr:nvSpPr>
      <xdr:spPr>
        <a:xfrm>
          <a:off x="16357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32402</xdr:rowOff>
    </xdr:from>
    <xdr:ext cx="405111" cy="259045"/>
    <xdr:sp macro="" textlink="">
      <xdr:nvSpPr>
        <xdr:cNvPr id="625" name="【児童館】&#10;有形固定資産減価償却率最大値テキスト">
          <a:extLst>
            <a:ext uri="{FF2B5EF4-FFF2-40B4-BE49-F238E27FC236}">
              <a16:creationId xmlns:a16="http://schemas.microsoft.com/office/drawing/2014/main" id="{00000000-0008-0000-0100-000071020000}"/>
            </a:ext>
          </a:extLst>
        </xdr:cNvPr>
        <xdr:cNvSpPr txBox="1"/>
      </xdr:nvSpPr>
      <xdr:spPr>
        <a:xfrm>
          <a:off x="16357600" y="13576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80</xdr:row>
      <xdr:rowOff>85725</xdr:rowOff>
    </xdr:from>
    <xdr:to>
      <xdr:col>86</xdr:col>
      <xdr:colOff>25400</xdr:colOff>
      <xdr:row>80</xdr:row>
      <xdr:rowOff>85725</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6230600" y="1380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7638</xdr:rowOff>
    </xdr:from>
    <xdr:ext cx="405111" cy="259045"/>
    <xdr:sp macro="" textlink="">
      <xdr:nvSpPr>
        <xdr:cNvPr id="627" name="【児童館】&#10;有形固定資産減価償却率平均値テキスト">
          <a:extLst>
            <a:ext uri="{FF2B5EF4-FFF2-40B4-BE49-F238E27FC236}">
              <a16:creationId xmlns:a16="http://schemas.microsoft.com/office/drawing/2014/main" id="{00000000-0008-0000-0100-000073020000}"/>
            </a:ext>
          </a:extLst>
        </xdr:cNvPr>
        <xdr:cNvSpPr txBox="1"/>
      </xdr:nvSpPr>
      <xdr:spPr>
        <a:xfrm>
          <a:off x="16357600" y="1423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29211</xdr:rowOff>
    </xdr:from>
    <xdr:to>
      <xdr:col>85</xdr:col>
      <xdr:colOff>177800</xdr:colOff>
      <xdr:row>83</xdr:row>
      <xdr:rowOff>130811</xdr:rowOff>
    </xdr:to>
    <xdr:sp macro="" textlink="">
      <xdr:nvSpPr>
        <xdr:cNvPr id="628" name="フローチャート: 判断 627">
          <a:extLst>
            <a:ext uri="{FF2B5EF4-FFF2-40B4-BE49-F238E27FC236}">
              <a16:creationId xmlns:a16="http://schemas.microsoft.com/office/drawing/2014/main" id="{00000000-0008-0000-0100-000074020000}"/>
            </a:ext>
          </a:extLst>
        </xdr:cNvPr>
        <xdr:cNvSpPr/>
      </xdr:nvSpPr>
      <xdr:spPr>
        <a:xfrm>
          <a:off x="16268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126364</xdr:rowOff>
    </xdr:from>
    <xdr:to>
      <xdr:col>81</xdr:col>
      <xdr:colOff>101600</xdr:colOff>
      <xdr:row>83</xdr:row>
      <xdr:rowOff>56514</xdr:rowOff>
    </xdr:to>
    <xdr:sp macro="" textlink="">
      <xdr:nvSpPr>
        <xdr:cNvPr id="629" name="フローチャート: 判断 628">
          <a:extLst>
            <a:ext uri="{FF2B5EF4-FFF2-40B4-BE49-F238E27FC236}">
              <a16:creationId xmlns:a16="http://schemas.microsoft.com/office/drawing/2014/main" id="{00000000-0008-0000-0100-000075020000}"/>
            </a:ext>
          </a:extLst>
        </xdr:cNvPr>
        <xdr:cNvSpPr/>
      </xdr:nvSpPr>
      <xdr:spPr>
        <a:xfrm>
          <a:off x="15430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133986</xdr:rowOff>
    </xdr:from>
    <xdr:to>
      <xdr:col>76</xdr:col>
      <xdr:colOff>165100</xdr:colOff>
      <xdr:row>83</xdr:row>
      <xdr:rowOff>64136</xdr:rowOff>
    </xdr:to>
    <xdr:sp macro="" textlink="">
      <xdr:nvSpPr>
        <xdr:cNvPr id="630" name="フローチャート: 判断 629">
          <a:extLst>
            <a:ext uri="{FF2B5EF4-FFF2-40B4-BE49-F238E27FC236}">
              <a16:creationId xmlns:a16="http://schemas.microsoft.com/office/drawing/2014/main" id="{00000000-0008-0000-0100-000076020000}"/>
            </a:ext>
          </a:extLst>
        </xdr:cNvPr>
        <xdr:cNvSpPr/>
      </xdr:nvSpPr>
      <xdr:spPr>
        <a:xfrm>
          <a:off x="145415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151130</xdr:rowOff>
    </xdr:from>
    <xdr:to>
      <xdr:col>72</xdr:col>
      <xdr:colOff>38100</xdr:colOff>
      <xdr:row>83</xdr:row>
      <xdr:rowOff>81280</xdr:rowOff>
    </xdr:to>
    <xdr:sp macro="" textlink="">
      <xdr:nvSpPr>
        <xdr:cNvPr id="631" name="フローチャート: 判断 630">
          <a:extLst>
            <a:ext uri="{FF2B5EF4-FFF2-40B4-BE49-F238E27FC236}">
              <a16:creationId xmlns:a16="http://schemas.microsoft.com/office/drawing/2014/main" id="{00000000-0008-0000-0100-000077020000}"/>
            </a:ext>
          </a:extLst>
        </xdr:cNvPr>
        <xdr:cNvSpPr/>
      </xdr:nvSpPr>
      <xdr:spPr>
        <a:xfrm>
          <a:off x="13652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107314</xdr:rowOff>
    </xdr:from>
    <xdr:to>
      <xdr:col>67</xdr:col>
      <xdr:colOff>101600</xdr:colOff>
      <xdr:row>83</xdr:row>
      <xdr:rowOff>37464</xdr:rowOff>
    </xdr:to>
    <xdr:sp macro="" textlink="">
      <xdr:nvSpPr>
        <xdr:cNvPr id="632" name="フローチャート: 判断 631">
          <a:extLst>
            <a:ext uri="{FF2B5EF4-FFF2-40B4-BE49-F238E27FC236}">
              <a16:creationId xmlns:a16="http://schemas.microsoft.com/office/drawing/2014/main" id="{00000000-0008-0000-0100-000078020000}"/>
            </a:ext>
          </a:extLst>
        </xdr:cNvPr>
        <xdr:cNvSpPr/>
      </xdr:nvSpPr>
      <xdr:spPr>
        <a:xfrm>
          <a:off x="12763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133986</xdr:rowOff>
    </xdr:from>
    <xdr:to>
      <xdr:col>81</xdr:col>
      <xdr:colOff>101600</xdr:colOff>
      <xdr:row>79</xdr:row>
      <xdr:rowOff>64136</xdr:rowOff>
    </xdr:to>
    <xdr:sp macro="" textlink="">
      <xdr:nvSpPr>
        <xdr:cNvPr id="638" name="楕円 637">
          <a:extLst>
            <a:ext uri="{FF2B5EF4-FFF2-40B4-BE49-F238E27FC236}">
              <a16:creationId xmlns:a16="http://schemas.microsoft.com/office/drawing/2014/main" id="{00000000-0008-0000-0100-00007E020000}"/>
            </a:ext>
          </a:extLst>
        </xdr:cNvPr>
        <xdr:cNvSpPr/>
      </xdr:nvSpPr>
      <xdr:spPr>
        <a:xfrm>
          <a:off x="15430500" y="1350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33020</xdr:rowOff>
    </xdr:from>
    <xdr:to>
      <xdr:col>76</xdr:col>
      <xdr:colOff>165100</xdr:colOff>
      <xdr:row>78</xdr:row>
      <xdr:rowOff>134620</xdr:rowOff>
    </xdr:to>
    <xdr:sp macro="" textlink="">
      <xdr:nvSpPr>
        <xdr:cNvPr id="639" name="楕円 638">
          <a:extLst>
            <a:ext uri="{FF2B5EF4-FFF2-40B4-BE49-F238E27FC236}">
              <a16:creationId xmlns:a16="http://schemas.microsoft.com/office/drawing/2014/main" id="{00000000-0008-0000-0100-00007F020000}"/>
            </a:ext>
          </a:extLst>
        </xdr:cNvPr>
        <xdr:cNvSpPr/>
      </xdr:nvSpPr>
      <xdr:spPr>
        <a:xfrm>
          <a:off x="14541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83820</xdr:rowOff>
    </xdr:from>
    <xdr:to>
      <xdr:col>81</xdr:col>
      <xdr:colOff>50800</xdr:colOff>
      <xdr:row>79</xdr:row>
      <xdr:rowOff>13336</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4592300" y="13456920"/>
          <a:ext cx="889000" cy="10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2539</xdr:rowOff>
    </xdr:from>
    <xdr:to>
      <xdr:col>72</xdr:col>
      <xdr:colOff>38100</xdr:colOff>
      <xdr:row>78</xdr:row>
      <xdr:rowOff>104139</xdr:rowOff>
    </xdr:to>
    <xdr:sp macro="" textlink="">
      <xdr:nvSpPr>
        <xdr:cNvPr id="641" name="楕円 640">
          <a:extLst>
            <a:ext uri="{FF2B5EF4-FFF2-40B4-BE49-F238E27FC236}">
              <a16:creationId xmlns:a16="http://schemas.microsoft.com/office/drawing/2014/main" id="{00000000-0008-0000-0100-000081020000}"/>
            </a:ext>
          </a:extLst>
        </xdr:cNvPr>
        <xdr:cNvSpPr/>
      </xdr:nvSpPr>
      <xdr:spPr>
        <a:xfrm>
          <a:off x="13652500" y="1337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53339</xdr:rowOff>
    </xdr:from>
    <xdr:to>
      <xdr:col>76</xdr:col>
      <xdr:colOff>114300</xdr:colOff>
      <xdr:row>78</xdr:row>
      <xdr:rowOff>83820</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3703300" y="134264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29211</xdr:rowOff>
    </xdr:from>
    <xdr:to>
      <xdr:col>67</xdr:col>
      <xdr:colOff>101600</xdr:colOff>
      <xdr:row>78</xdr:row>
      <xdr:rowOff>130811</xdr:rowOff>
    </xdr:to>
    <xdr:sp macro="" textlink="">
      <xdr:nvSpPr>
        <xdr:cNvPr id="643" name="楕円 642">
          <a:extLst>
            <a:ext uri="{FF2B5EF4-FFF2-40B4-BE49-F238E27FC236}">
              <a16:creationId xmlns:a16="http://schemas.microsoft.com/office/drawing/2014/main" id="{00000000-0008-0000-0100-000083020000}"/>
            </a:ext>
          </a:extLst>
        </xdr:cNvPr>
        <xdr:cNvSpPr/>
      </xdr:nvSpPr>
      <xdr:spPr>
        <a:xfrm>
          <a:off x="12763500" y="134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53339</xdr:rowOff>
    </xdr:from>
    <xdr:to>
      <xdr:col>71</xdr:col>
      <xdr:colOff>177800</xdr:colOff>
      <xdr:row>78</xdr:row>
      <xdr:rowOff>80011</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flipV="1">
          <a:off x="12814300" y="134264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47641</xdr:rowOff>
    </xdr:from>
    <xdr:ext cx="405111" cy="259045"/>
    <xdr:sp macro="" textlink="">
      <xdr:nvSpPr>
        <xdr:cNvPr id="645" name="n_1aveValue【児童館】&#10;有形固定資産減価償却率">
          <a:extLst>
            <a:ext uri="{FF2B5EF4-FFF2-40B4-BE49-F238E27FC236}">
              <a16:creationId xmlns:a16="http://schemas.microsoft.com/office/drawing/2014/main" id="{00000000-0008-0000-0100-000085020000}"/>
            </a:ext>
          </a:extLst>
        </xdr:cNvPr>
        <xdr:cNvSpPr txBox="1"/>
      </xdr:nvSpPr>
      <xdr:spPr>
        <a:xfrm>
          <a:off x="152660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55263</xdr:rowOff>
    </xdr:from>
    <xdr:ext cx="405111" cy="259045"/>
    <xdr:sp macro="" textlink="">
      <xdr:nvSpPr>
        <xdr:cNvPr id="646" name="n_2aveValue【児童館】&#10;有形固定資産減価償却率">
          <a:extLst>
            <a:ext uri="{FF2B5EF4-FFF2-40B4-BE49-F238E27FC236}">
              <a16:creationId xmlns:a16="http://schemas.microsoft.com/office/drawing/2014/main" id="{00000000-0008-0000-0100-000086020000}"/>
            </a:ext>
          </a:extLst>
        </xdr:cNvPr>
        <xdr:cNvSpPr txBox="1"/>
      </xdr:nvSpPr>
      <xdr:spPr>
        <a:xfrm>
          <a:off x="143897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72407</xdr:rowOff>
    </xdr:from>
    <xdr:ext cx="405111" cy="259045"/>
    <xdr:sp macro="" textlink="">
      <xdr:nvSpPr>
        <xdr:cNvPr id="647" name="n_3aveValue【児童館】&#10;有形固定資産減価償却率">
          <a:extLst>
            <a:ext uri="{FF2B5EF4-FFF2-40B4-BE49-F238E27FC236}">
              <a16:creationId xmlns:a16="http://schemas.microsoft.com/office/drawing/2014/main" id="{00000000-0008-0000-0100-000087020000}"/>
            </a:ext>
          </a:extLst>
        </xdr:cNvPr>
        <xdr:cNvSpPr txBox="1"/>
      </xdr:nvSpPr>
      <xdr:spPr>
        <a:xfrm>
          <a:off x="13500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28591</xdr:rowOff>
    </xdr:from>
    <xdr:ext cx="405111" cy="259045"/>
    <xdr:sp macro="" textlink="">
      <xdr:nvSpPr>
        <xdr:cNvPr id="648" name="n_4aveValue【児童館】&#10;有形固定資産減価償却率">
          <a:extLst>
            <a:ext uri="{FF2B5EF4-FFF2-40B4-BE49-F238E27FC236}">
              <a16:creationId xmlns:a16="http://schemas.microsoft.com/office/drawing/2014/main" id="{00000000-0008-0000-0100-000088020000}"/>
            </a:ext>
          </a:extLst>
        </xdr:cNvPr>
        <xdr:cNvSpPr txBox="1"/>
      </xdr:nvSpPr>
      <xdr:spPr>
        <a:xfrm>
          <a:off x="12611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80663</xdr:rowOff>
    </xdr:from>
    <xdr:ext cx="405111" cy="259045"/>
    <xdr:sp macro="" textlink="">
      <xdr:nvSpPr>
        <xdr:cNvPr id="649" name="n_1mainValue【児童館】&#10;有形固定資産減価償却率">
          <a:extLst>
            <a:ext uri="{FF2B5EF4-FFF2-40B4-BE49-F238E27FC236}">
              <a16:creationId xmlns:a16="http://schemas.microsoft.com/office/drawing/2014/main" id="{00000000-0008-0000-0100-000089020000}"/>
            </a:ext>
          </a:extLst>
        </xdr:cNvPr>
        <xdr:cNvSpPr txBox="1"/>
      </xdr:nvSpPr>
      <xdr:spPr>
        <a:xfrm>
          <a:off x="15266044" y="1328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151147</xdr:rowOff>
    </xdr:from>
    <xdr:ext cx="405111" cy="259045"/>
    <xdr:sp macro="" textlink="">
      <xdr:nvSpPr>
        <xdr:cNvPr id="650" name="n_2mainValue【児童館】&#10;有形固定資産減価償却率">
          <a:extLst>
            <a:ext uri="{FF2B5EF4-FFF2-40B4-BE49-F238E27FC236}">
              <a16:creationId xmlns:a16="http://schemas.microsoft.com/office/drawing/2014/main" id="{00000000-0008-0000-0100-00008A020000}"/>
            </a:ext>
          </a:extLst>
        </xdr:cNvPr>
        <xdr:cNvSpPr txBox="1"/>
      </xdr:nvSpPr>
      <xdr:spPr>
        <a:xfrm>
          <a:off x="143897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120666</xdr:rowOff>
    </xdr:from>
    <xdr:ext cx="405111" cy="259045"/>
    <xdr:sp macro="" textlink="">
      <xdr:nvSpPr>
        <xdr:cNvPr id="651" name="n_3mainValue【児童館】&#10;有形固定資産減価償却率">
          <a:extLst>
            <a:ext uri="{FF2B5EF4-FFF2-40B4-BE49-F238E27FC236}">
              <a16:creationId xmlns:a16="http://schemas.microsoft.com/office/drawing/2014/main" id="{00000000-0008-0000-0100-00008B020000}"/>
            </a:ext>
          </a:extLst>
        </xdr:cNvPr>
        <xdr:cNvSpPr txBox="1"/>
      </xdr:nvSpPr>
      <xdr:spPr>
        <a:xfrm>
          <a:off x="13500744" y="1315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147338</xdr:rowOff>
    </xdr:from>
    <xdr:ext cx="405111" cy="259045"/>
    <xdr:sp macro="" textlink="">
      <xdr:nvSpPr>
        <xdr:cNvPr id="652" name="n_4mainValue【児童館】&#10;有形固定資産減価償却率">
          <a:extLst>
            <a:ext uri="{FF2B5EF4-FFF2-40B4-BE49-F238E27FC236}">
              <a16:creationId xmlns:a16="http://schemas.microsoft.com/office/drawing/2014/main" id="{00000000-0008-0000-0100-00008C020000}"/>
            </a:ext>
          </a:extLst>
        </xdr:cNvPr>
        <xdr:cNvSpPr txBox="1"/>
      </xdr:nvSpPr>
      <xdr:spPr>
        <a:xfrm>
          <a:off x="12611744" y="1317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3" name="正方形/長方形 652">
          <a:extLst>
            <a:ext uri="{FF2B5EF4-FFF2-40B4-BE49-F238E27FC236}">
              <a16:creationId xmlns:a16="http://schemas.microsoft.com/office/drawing/2014/main" id="{00000000-0008-0000-0100-00008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4" name="正方形/長方形 653">
          <a:extLst>
            <a:ext uri="{FF2B5EF4-FFF2-40B4-BE49-F238E27FC236}">
              <a16:creationId xmlns:a16="http://schemas.microsoft.com/office/drawing/2014/main" id="{00000000-0008-0000-0100-00008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5" name="正方形/長方形 654">
          <a:extLst>
            <a:ext uri="{FF2B5EF4-FFF2-40B4-BE49-F238E27FC236}">
              <a16:creationId xmlns:a16="http://schemas.microsoft.com/office/drawing/2014/main" id="{00000000-0008-0000-0100-00008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8" name="正方形/長方形 657">
          <a:extLst>
            <a:ext uri="{FF2B5EF4-FFF2-40B4-BE49-F238E27FC236}">
              <a16:creationId xmlns:a16="http://schemas.microsoft.com/office/drawing/2014/main" id="{00000000-0008-0000-0100-00009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9" name="正方形/長方形 658">
          <a:extLst>
            <a:ext uri="{FF2B5EF4-FFF2-40B4-BE49-F238E27FC236}">
              <a16:creationId xmlns:a16="http://schemas.microsoft.com/office/drawing/2014/main" id="{00000000-0008-0000-0100-00009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0" name="正方形/長方形 659">
          <a:extLst>
            <a:ext uri="{FF2B5EF4-FFF2-40B4-BE49-F238E27FC236}">
              <a16:creationId xmlns:a16="http://schemas.microsoft.com/office/drawing/2014/main" id="{00000000-0008-0000-0100-000094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5" name="【児童館】&#10;一人当たり面積グラフ枠">
          <a:extLst>
            <a:ext uri="{FF2B5EF4-FFF2-40B4-BE49-F238E27FC236}">
              <a16:creationId xmlns:a16="http://schemas.microsoft.com/office/drawing/2014/main" id="{00000000-0008-0000-0100-0000A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86</xdr:row>
      <xdr:rowOff>68580</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flipV="1">
          <a:off x="22160864" y="134416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72407</xdr:rowOff>
    </xdr:from>
    <xdr:ext cx="469744" cy="259045"/>
    <xdr:sp macro="" textlink="">
      <xdr:nvSpPr>
        <xdr:cNvPr id="677" name="【児童館】&#10;一人当たり面積最小値テキスト">
          <a:extLst>
            <a:ext uri="{FF2B5EF4-FFF2-40B4-BE49-F238E27FC236}">
              <a16:creationId xmlns:a16="http://schemas.microsoft.com/office/drawing/2014/main" id="{00000000-0008-0000-0100-0000A5020000}"/>
            </a:ext>
          </a:extLst>
        </xdr:cNvPr>
        <xdr:cNvSpPr txBox="1"/>
      </xdr:nvSpPr>
      <xdr:spPr>
        <a:xfrm>
          <a:off x="22199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68580</xdr:rowOff>
    </xdr:from>
    <xdr:to>
      <xdr:col>116</xdr:col>
      <xdr:colOff>152400</xdr:colOff>
      <xdr:row>86</xdr:row>
      <xdr:rowOff>68580</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679" name="【児童館】&#10;一人当たり面積最大値テキスト">
          <a:extLst>
            <a:ext uri="{FF2B5EF4-FFF2-40B4-BE49-F238E27FC236}">
              <a16:creationId xmlns:a16="http://schemas.microsoft.com/office/drawing/2014/main" id="{00000000-0008-0000-0100-0000A7020000}"/>
            </a:ext>
          </a:extLst>
        </xdr:cNvPr>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87647</xdr:rowOff>
    </xdr:from>
    <xdr:ext cx="469744" cy="259045"/>
    <xdr:sp macro="" textlink="">
      <xdr:nvSpPr>
        <xdr:cNvPr id="681" name="【児童館】&#10;一人当たり面積平均値テキスト">
          <a:extLst>
            <a:ext uri="{FF2B5EF4-FFF2-40B4-BE49-F238E27FC236}">
              <a16:creationId xmlns:a16="http://schemas.microsoft.com/office/drawing/2014/main" id="{00000000-0008-0000-0100-0000A9020000}"/>
            </a:ext>
          </a:extLst>
        </xdr:cNvPr>
        <xdr:cNvSpPr txBox="1"/>
      </xdr:nvSpPr>
      <xdr:spPr>
        <a:xfrm>
          <a:off x="22199600" y="1448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109220</xdr:rowOff>
    </xdr:from>
    <xdr:to>
      <xdr:col>116</xdr:col>
      <xdr:colOff>114300</xdr:colOff>
      <xdr:row>85</xdr:row>
      <xdr:rowOff>39370</xdr:rowOff>
    </xdr:to>
    <xdr:sp macro="" textlink="">
      <xdr:nvSpPr>
        <xdr:cNvPr id="682" name="フローチャート: 判断 681">
          <a:extLst>
            <a:ext uri="{FF2B5EF4-FFF2-40B4-BE49-F238E27FC236}">
              <a16:creationId xmlns:a16="http://schemas.microsoft.com/office/drawing/2014/main" id="{00000000-0008-0000-0100-0000AA020000}"/>
            </a:ext>
          </a:extLst>
        </xdr:cNvPr>
        <xdr:cNvSpPr/>
      </xdr:nvSpPr>
      <xdr:spPr>
        <a:xfrm>
          <a:off x="221107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154939</xdr:rowOff>
    </xdr:from>
    <xdr:to>
      <xdr:col>112</xdr:col>
      <xdr:colOff>38100</xdr:colOff>
      <xdr:row>85</xdr:row>
      <xdr:rowOff>85089</xdr:rowOff>
    </xdr:to>
    <xdr:sp macro="" textlink="">
      <xdr:nvSpPr>
        <xdr:cNvPr id="683" name="フローチャート: 判断 682">
          <a:extLst>
            <a:ext uri="{FF2B5EF4-FFF2-40B4-BE49-F238E27FC236}">
              <a16:creationId xmlns:a16="http://schemas.microsoft.com/office/drawing/2014/main" id="{00000000-0008-0000-0100-0000AB020000}"/>
            </a:ext>
          </a:extLst>
        </xdr:cNvPr>
        <xdr:cNvSpPr/>
      </xdr:nvSpPr>
      <xdr:spPr>
        <a:xfrm>
          <a:off x="21272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684" name="フローチャート: 判断 683">
          <a:extLst>
            <a:ext uri="{FF2B5EF4-FFF2-40B4-BE49-F238E27FC236}">
              <a16:creationId xmlns:a16="http://schemas.microsoft.com/office/drawing/2014/main" id="{00000000-0008-0000-0100-0000AC020000}"/>
            </a:ext>
          </a:extLst>
        </xdr:cNvPr>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685" name="フローチャート: 判断 684">
          <a:extLst>
            <a:ext uri="{FF2B5EF4-FFF2-40B4-BE49-F238E27FC236}">
              <a16:creationId xmlns:a16="http://schemas.microsoft.com/office/drawing/2014/main" id="{00000000-0008-0000-0100-0000AD020000}"/>
            </a:ext>
          </a:extLst>
        </xdr:cNvPr>
        <xdr:cNvSpPr/>
      </xdr:nvSpPr>
      <xdr:spPr>
        <a:xfrm>
          <a:off x="19494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686" name="フローチャート: 判断 685">
          <a:extLst>
            <a:ext uri="{FF2B5EF4-FFF2-40B4-BE49-F238E27FC236}">
              <a16:creationId xmlns:a16="http://schemas.microsoft.com/office/drawing/2014/main" id="{00000000-0008-0000-0100-0000AE020000}"/>
            </a:ext>
          </a:extLst>
        </xdr:cNvPr>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00000000-0008-0000-0100-0000A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2539</xdr:rowOff>
    </xdr:from>
    <xdr:to>
      <xdr:col>112</xdr:col>
      <xdr:colOff>38100</xdr:colOff>
      <xdr:row>84</xdr:row>
      <xdr:rowOff>104139</xdr:rowOff>
    </xdr:to>
    <xdr:sp macro="" textlink="">
      <xdr:nvSpPr>
        <xdr:cNvPr id="692" name="楕円 691">
          <a:extLst>
            <a:ext uri="{FF2B5EF4-FFF2-40B4-BE49-F238E27FC236}">
              <a16:creationId xmlns:a16="http://schemas.microsoft.com/office/drawing/2014/main" id="{00000000-0008-0000-0100-0000B4020000}"/>
            </a:ext>
          </a:extLst>
        </xdr:cNvPr>
        <xdr:cNvSpPr/>
      </xdr:nvSpPr>
      <xdr:spPr>
        <a:xfrm>
          <a:off x="21272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2539</xdr:rowOff>
    </xdr:from>
    <xdr:to>
      <xdr:col>107</xdr:col>
      <xdr:colOff>101600</xdr:colOff>
      <xdr:row>84</xdr:row>
      <xdr:rowOff>104139</xdr:rowOff>
    </xdr:to>
    <xdr:sp macro="" textlink="">
      <xdr:nvSpPr>
        <xdr:cNvPr id="693" name="楕円 692">
          <a:extLst>
            <a:ext uri="{FF2B5EF4-FFF2-40B4-BE49-F238E27FC236}">
              <a16:creationId xmlns:a16="http://schemas.microsoft.com/office/drawing/2014/main" id="{00000000-0008-0000-0100-0000B5020000}"/>
            </a:ext>
          </a:extLst>
        </xdr:cNvPr>
        <xdr:cNvSpPr/>
      </xdr:nvSpPr>
      <xdr:spPr>
        <a:xfrm>
          <a:off x="20383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53339</xdr:rowOff>
    </xdr:from>
    <xdr:to>
      <xdr:col>111</xdr:col>
      <xdr:colOff>177800</xdr:colOff>
      <xdr:row>84</xdr:row>
      <xdr:rowOff>53339</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20434300" y="14455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695" name="楕円 694">
          <a:extLst>
            <a:ext uri="{FF2B5EF4-FFF2-40B4-BE49-F238E27FC236}">
              <a16:creationId xmlns:a16="http://schemas.microsoft.com/office/drawing/2014/main" id="{00000000-0008-0000-0100-0000B7020000}"/>
            </a:ext>
          </a:extLst>
        </xdr:cNvPr>
        <xdr:cNvSpPr/>
      </xdr:nvSpPr>
      <xdr:spPr>
        <a:xfrm>
          <a:off x="19494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53339</xdr:rowOff>
    </xdr:from>
    <xdr:to>
      <xdr:col>107</xdr:col>
      <xdr:colOff>50800</xdr:colOff>
      <xdr:row>84</xdr:row>
      <xdr:rowOff>76200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flipV="1">
          <a:off x="19545300" y="144551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71120</xdr:rowOff>
    </xdr:from>
    <xdr:to>
      <xdr:col>98</xdr:col>
      <xdr:colOff>38100</xdr:colOff>
      <xdr:row>85</xdr:row>
      <xdr:rowOff>1270</xdr:rowOff>
    </xdr:to>
    <xdr:sp macro="" textlink="">
      <xdr:nvSpPr>
        <xdr:cNvPr id="697" name="楕円 696">
          <a:extLst>
            <a:ext uri="{FF2B5EF4-FFF2-40B4-BE49-F238E27FC236}">
              <a16:creationId xmlns:a16="http://schemas.microsoft.com/office/drawing/2014/main" id="{00000000-0008-0000-0100-0000B9020000}"/>
            </a:ext>
          </a:extLst>
        </xdr:cNvPr>
        <xdr:cNvSpPr/>
      </xdr:nvSpPr>
      <xdr:spPr>
        <a:xfrm>
          <a:off x="18605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76200</xdr:rowOff>
    </xdr:from>
    <xdr:to>
      <xdr:col>102</xdr:col>
      <xdr:colOff>114300</xdr:colOff>
      <xdr:row>84</xdr:row>
      <xdr:rowOff>121920</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flipV="1">
          <a:off x="18656300" y="14478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76216</xdr:rowOff>
    </xdr:from>
    <xdr:ext cx="469744" cy="259045"/>
    <xdr:sp macro="" textlink="">
      <xdr:nvSpPr>
        <xdr:cNvPr id="699" name="n_1aveValue【児童館】&#10;一人当たり面積">
          <a:extLst>
            <a:ext uri="{FF2B5EF4-FFF2-40B4-BE49-F238E27FC236}">
              <a16:creationId xmlns:a16="http://schemas.microsoft.com/office/drawing/2014/main" id="{00000000-0008-0000-0100-0000BB020000}"/>
            </a:ext>
          </a:extLst>
        </xdr:cNvPr>
        <xdr:cNvSpPr txBox="1"/>
      </xdr:nvSpPr>
      <xdr:spPr>
        <a:xfrm>
          <a:off x="210757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700" name="n_2aveValue【児童館】&#10;一人当たり面積">
          <a:extLst>
            <a:ext uri="{FF2B5EF4-FFF2-40B4-BE49-F238E27FC236}">
              <a16:creationId xmlns:a16="http://schemas.microsoft.com/office/drawing/2014/main" id="{00000000-0008-0000-0100-0000BC020000}"/>
            </a:ext>
          </a:extLst>
        </xdr:cNvPr>
        <xdr:cNvSpPr txBox="1"/>
      </xdr:nvSpPr>
      <xdr:spPr>
        <a:xfrm>
          <a:off x="20199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91457</xdr:rowOff>
    </xdr:from>
    <xdr:ext cx="469744" cy="259045"/>
    <xdr:sp macro="" textlink="">
      <xdr:nvSpPr>
        <xdr:cNvPr id="701" name="n_3aveValue【児童館】&#10;一人当たり面積">
          <a:extLst>
            <a:ext uri="{FF2B5EF4-FFF2-40B4-BE49-F238E27FC236}">
              <a16:creationId xmlns:a16="http://schemas.microsoft.com/office/drawing/2014/main" id="{00000000-0008-0000-0100-0000BD020000}"/>
            </a:ext>
          </a:extLst>
        </xdr:cNvPr>
        <xdr:cNvSpPr txBox="1"/>
      </xdr:nvSpPr>
      <xdr:spPr>
        <a:xfrm>
          <a:off x="19310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114316</xdr:rowOff>
    </xdr:from>
    <xdr:ext cx="469744" cy="259045"/>
    <xdr:sp macro="" textlink="">
      <xdr:nvSpPr>
        <xdr:cNvPr id="702" name="n_4aveValue【児童館】&#10;一人当たり面積">
          <a:extLst>
            <a:ext uri="{FF2B5EF4-FFF2-40B4-BE49-F238E27FC236}">
              <a16:creationId xmlns:a16="http://schemas.microsoft.com/office/drawing/2014/main" id="{00000000-0008-0000-0100-0000BE020000}"/>
            </a:ext>
          </a:extLst>
        </xdr:cNvPr>
        <xdr:cNvSpPr txBox="1"/>
      </xdr:nvSpPr>
      <xdr:spPr>
        <a:xfrm>
          <a:off x="18421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120666</xdr:rowOff>
    </xdr:from>
    <xdr:ext cx="469744" cy="259045"/>
    <xdr:sp macro="" textlink="">
      <xdr:nvSpPr>
        <xdr:cNvPr id="703" name="n_1mainValue【児童館】&#10;一人当たり面積">
          <a:extLst>
            <a:ext uri="{FF2B5EF4-FFF2-40B4-BE49-F238E27FC236}">
              <a16:creationId xmlns:a16="http://schemas.microsoft.com/office/drawing/2014/main" id="{00000000-0008-0000-0100-0000BF020000}"/>
            </a:ext>
          </a:extLst>
        </xdr:cNvPr>
        <xdr:cNvSpPr txBox="1"/>
      </xdr:nvSpPr>
      <xdr:spPr>
        <a:xfrm>
          <a:off x="210757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120666</xdr:rowOff>
    </xdr:from>
    <xdr:ext cx="469744" cy="259045"/>
    <xdr:sp macro="" textlink="">
      <xdr:nvSpPr>
        <xdr:cNvPr id="704" name="n_2mainValue【児童館】&#10;一人当たり面積">
          <a:extLst>
            <a:ext uri="{FF2B5EF4-FFF2-40B4-BE49-F238E27FC236}">
              <a16:creationId xmlns:a16="http://schemas.microsoft.com/office/drawing/2014/main" id="{00000000-0008-0000-0100-0000C0020000}"/>
            </a:ext>
          </a:extLst>
        </xdr:cNvPr>
        <xdr:cNvSpPr txBox="1"/>
      </xdr:nvSpPr>
      <xdr:spPr>
        <a:xfrm>
          <a:off x="201994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705" name="n_3mainValue【児童館】&#10;一人当たり面積">
          <a:extLst>
            <a:ext uri="{FF2B5EF4-FFF2-40B4-BE49-F238E27FC236}">
              <a16:creationId xmlns:a16="http://schemas.microsoft.com/office/drawing/2014/main" id="{00000000-0008-0000-0100-0000C1020000}"/>
            </a:ext>
          </a:extLst>
        </xdr:cNvPr>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17797</xdr:rowOff>
    </xdr:from>
    <xdr:ext cx="469744" cy="259045"/>
    <xdr:sp macro="" textlink="">
      <xdr:nvSpPr>
        <xdr:cNvPr id="706" name="n_4mainValue【児童館】&#10;一人当たり面積">
          <a:extLst>
            <a:ext uri="{FF2B5EF4-FFF2-40B4-BE49-F238E27FC236}">
              <a16:creationId xmlns:a16="http://schemas.microsoft.com/office/drawing/2014/main" id="{00000000-0008-0000-0100-0000C2020000}"/>
            </a:ext>
          </a:extLst>
        </xdr:cNvPr>
        <xdr:cNvSpPr txBox="1"/>
      </xdr:nvSpPr>
      <xdr:spPr>
        <a:xfrm>
          <a:off x="18421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7" name="正方形/長方形 706">
          <a:extLst>
            <a:ext uri="{FF2B5EF4-FFF2-40B4-BE49-F238E27FC236}">
              <a16:creationId xmlns:a16="http://schemas.microsoft.com/office/drawing/2014/main" id="{00000000-0008-0000-0100-0000C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8" name="正方形/長方形 707">
          <a:extLst>
            <a:ext uri="{FF2B5EF4-FFF2-40B4-BE49-F238E27FC236}">
              <a16:creationId xmlns:a16="http://schemas.microsoft.com/office/drawing/2014/main" id="{00000000-0008-0000-0100-0000C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9" name="正方形/長方形 708">
          <a:extLst>
            <a:ext uri="{FF2B5EF4-FFF2-40B4-BE49-F238E27FC236}">
              <a16:creationId xmlns:a16="http://schemas.microsoft.com/office/drawing/2014/main" id="{00000000-0008-0000-0100-0000C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0" name="正方形/長方形 709">
          <a:extLst>
            <a:ext uri="{FF2B5EF4-FFF2-40B4-BE49-F238E27FC236}">
              <a16:creationId xmlns:a16="http://schemas.microsoft.com/office/drawing/2014/main" id="{00000000-0008-0000-0100-0000C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1" name="正方形/長方形 710">
          <a:extLst>
            <a:ext uri="{FF2B5EF4-FFF2-40B4-BE49-F238E27FC236}">
              <a16:creationId xmlns:a16="http://schemas.microsoft.com/office/drawing/2014/main" id="{00000000-0008-0000-0100-0000C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2" name="正方形/長方形 711">
          <a:extLst>
            <a:ext uri="{FF2B5EF4-FFF2-40B4-BE49-F238E27FC236}">
              <a16:creationId xmlns:a16="http://schemas.microsoft.com/office/drawing/2014/main" id="{00000000-0008-0000-0100-0000C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3" name="正方形/長方形 712">
          <a:extLst>
            <a:ext uri="{FF2B5EF4-FFF2-40B4-BE49-F238E27FC236}">
              <a16:creationId xmlns:a16="http://schemas.microsoft.com/office/drawing/2014/main" id="{00000000-0008-0000-0100-0000C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4" name="正方形/長方形 713">
          <a:extLst>
            <a:ext uri="{FF2B5EF4-FFF2-40B4-BE49-F238E27FC236}">
              <a16:creationId xmlns:a16="http://schemas.microsoft.com/office/drawing/2014/main" id="{00000000-0008-0000-0100-0000C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18" name="直線コネクタ 717">
          <a:extLst>
            <a:ext uri="{FF2B5EF4-FFF2-40B4-BE49-F238E27FC236}">
              <a16:creationId xmlns:a16="http://schemas.microsoft.com/office/drawing/2014/main" id="{00000000-0008-0000-0100-0000CE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20" name="直線コネクタ 719">
          <a:extLst>
            <a:ext uri="{FF2B5EF4-FFF2-40B4-BE49-F238E27FC236}">
              <a16:creationId xmlns:a16="http://schemas.microsoft.com/office/drawing/2014/main" id="{00000000-0008-0000-0100-0000D0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25" name="テキスト ボックス 724">
          <a:extLst>
            <a:ext uri="{FF2B5EF4-FFF2-40B4-BE49-F238E27FC236}">
              <a16:creationId xmlns:a16="http://schemas.microsoft.com/office/drawing/2014/main" id="{00000000-0008-0000-0100-0000D5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27" name="テキスト ボックス 726">
          <a:extLst>
            <a:ext uri="{FF2B5EF4-FFF2-40B4-BE49-F238E27FC236}">
              <a16:creationId xmlns:a16="http://schemas.microsoft.com/office/drawing/2014/main" id="{00000000-0008-0000-0100-0000D7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8" name="【公民館】&#10;有形固定資産減価償却率グラフ枠">
          <a:extLst>
            <a:ext uri="{FF2B5EF4-FFF2-40B4-BE49-F238E27FC236}">
              <a16:creationId xmlns:a16="http://schemas.microsoft.com/office/drawing/2014/main" id="{00000000-0008-0000-0100-0000D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99061</xdr:rowOff>
    </xdr:from>
    <xdr:to>
      <xdr:col>85</xdr:col>
      <xdr:colOff>126364</xdr:colOff>
      <xdr:row>107</xdr:row>
      <xdr:rowOff>160782</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flipV="1">
          <a:off x="16318864" y="17244061"/>
          <a:ext cx="0" cy="1261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164609</xdr:rowOff>
    </xdr:from>
    <xdr:ext cx="405111" cy="259045"/>
    <xdr:sp macro="" textlink="">
      <xdr:nvSpPr>
        <xdr:cNvPr id="730" name="【公民館】&#10;有形固定資産減価償却率最小値テキスト">
          <a:extLst>
            <a:ext uri="{FF2B5EF4-FFF2-40B4-BE49-F238E27FC236}">
              <a16:creationId xmlns:a16="http://schemas.microsoft.com/office/drawing/2014/main" id="{00000000-0008-0000-0100-0000DA020000}"/>
            </a:ext>
          </a:extLst>
        </xdr:cNvPr>
        <xdr:cNvSpPr txBox="1"/>
      </xdr:nvSpPr>
      <xdr:spPr>
        <a:xfrm>
          <a:off x="16357600" y="1850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160782</xdr:rowOff>
    </xdr:from>
    <xdr:to>
      <xdr:col>86</xdr:col>
      <xdr:colOff>25400</xdr:colOff>
      <xdr:row>107</xdr:row>
      <xdr:rowOff>160782</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a:off x="16230600" y="1850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45738</xdr:rowOff>
    </xdr:from>
    <xdr:ext cx="405111" cy="259045"/>
    <xdr:sp macro="" textlink="">
      <xdr:nvSpPr>
        <xdr:cNvPr id="732" name="【公民館】&#10;有形固定資産減価償却率最大値テキスト">
          <a:extLst>
            <a:ext uri="{FF2B5EF4-FFF2-40B4-BE49-F238E27FC236}">
              <a16:creationId xmlns:a16="http://schemas.microsoft.com/office/drawing/2014/main" id="{00000000-0008-0000-0100-0000DC020000}"/>
            </a:ext>
          </a:extLst>
        </xdr:cNvPr>
        <xdr:cNvSpPr txBox="1"/>
      </xdr:nvSpPr>
      <xdr:spPr>
        <a:xfrm>
          <a:off x="16357600" y="170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99061</xdr:rowOff>
    </xdr:from>
    <xdr:to>
      <xdr:col>86</xdr:col>
      <xdr:colOff>25400</xdr:colOff>
      <xdr:row>100</xdr:row>
      <xdr:rowOff>99061</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a:off x="16230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118127</xdr:rowOff>
    </xdr:from>
    <xdr:ext cx="405111" cy="259045"/>
    <xdr:sp macro="" textlink="">
      <xdr:nvSpPr>
        <xdr:cNvPr id="734" name="【公民館】&#10;有形固定資産減価償却率平均値テキスト">
          <a:extLst>
            <a:ext uri="{FF2B5EF4-FFF2-40B4-BE49-F238E27FC236}">
              <a16:creationId xmlns:a16="http://schemas.microsoft.com/office/drawing/2014/main" id="{00000000-0008-0000-0100-0000DE020000}"/>
            </a:ext>
          </a:extLst>
        </xdr:cNvPr>
        <xdr:cNvSpPr txBox="1"/>
      </xdr:nvSpPr>
      <xdr:spPr>
        <a:xfrm>
          <a:off x="16357600" y="1777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139700</xdr:rowOff>
    </xdr:from>
    <xdr:to>
      <xdr:col>85</xdr:col>
      <xdr:colOff>177800</xdr:colOff>
      <xdr:row>104</xdr:row>
      <xdr:rowOff>69850</xdr:rowOff>
    </xdr:to>
    <xdr:sp macro="" textlink="">
      <xdr:nvSpPr>
        <xdr:cNvPr id="735" name="フローチャート: 判断 734">
          <a:extLst>
            <a:ext uri="{FF2B5EF4-FFF2-40B4-BE49-F238E27FC236}">
              <a16:creationId xmlns:a16="http://schemas.microsoft.com/office/drawing/2014/main" id="{00000000-0008-0000-0100-0000DF020000}"/>
            </a:ext>
          </a:extLst>
        </xdr:cNvPr>
        <xdr:cNvSpPr/>
      </xdr:nvSpPr>
      <xdr:spPr>
        <a:xfrm>
          <a:off x="162687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112268</xdr:rowOff>
    </xdr:from>
    <xdr:to>
      <xdr:col>81</xdr:col>
      <xdr:colOff>101600</xdr:colOff>
      <xdr:row>104</xdr:row>
      <xdr:rowOff>42418</xdr:rowOff>
    </xdr:to>
    <xdr:sp macro="" textlink="">
      <xdr:nvSpPr>
        <xdr:cNvPr id="736" name="フローチャート: 判断 735">
          <a:extLst>
            <a:ext uri="{FF2B5EF4-FFF2-40B4-BE49-F238E27FC236}">
              <a16:creationId xmlns:a16="http://schemas.microsoft.com/office/drawing/2014/main" id="{00000000-0008-0000-0100-0000E0020000}"/>
            </a:ext>
          </a:extLst>
        </xdr:cNvPr>
        <xdr:cNvSpPr/>
      </xdr:nvSpPr>
      <xdr:spPr>
        <a:xfrm>
          <a:off x="154305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100837</xdr:rowOff>
    </xdr:from>
    <xdr:to>
      <xdr:col>76</xdr:col>
      <xdr:colOff>165100</xdr:colOff>
      <xdr:row>104</xdr:row>
      <xdr:rowOff>30987</xdr:rowOff>
    </xdr:to>
    <xdr:sp macro="" textlink="">
      <xdr:nvSpPr>
        <xdr:cNvPr id="737" name="フローチャート: 判断 736">
          <a:extLst>
            <a:ext uri="{FF2B5EF4-FFF2-40B4-BE49-F238E27FC236}">
              <a16:creationId xmlns:a16="http://schemas.microsoft.com/office/drawing/2014/main" id="{00000000-0008-0000-0100-0000E1020000}"/>
            </a:ext>
          </a:extLst>
        </xdr:cNvPr>
        <xdr:cNvSpPr/>
      </xdr:nvSpPr>
      <xdr:spPr>
        <a:xfrm>
          <a:off x="14541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75692</xdr:rowOff>
    </xdr:from>
    <xdr:to>
      <xdr:col>72</xdr:col>
      <xdr:colOff>38100</xdr:colOff>
      <xdr:row>104</xdr:row>
      <xdr:rowOff>5842</xdr:rowOff>
    </xdr:to>
    <xdr:sp macro="" textlink="">
      <xdr:nvSpPr>
        <xdr:cNvPr id="738" name="フローチャート: 判断 737">
          <a:extLst>
            <a:ext uri="{FF2B5EF4-FFF2-40B4-BE49-F238E27FC236}">
              <a16:creationId xmlns:a16="http://schemas.microsoft.com/office/drawing/2014/main" id="{00000000-0008-0000-0100-0000E2020000}"/>
            </a:ext>
          </a:extLst>
        </xdr:cNvPr>
        <xdr:cNvSpPr/>
      </xdr:nvSpPr>
      <xdr:spPr>
        <a:xfrm>
          <a:off x="13652500" y="1773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121413</xdr:rowOff>
    </xdr:from>
    <xdr:to>
      <xdr:col>67</xdr:col>
      <xdr:colOff>101600</xdr:colOff>
      <xdr:row>103</xdr:row>
      <xdr:rowOff>51563</xdr:rowOff>
    </xdr:to>
    <xdr:sp macro="" textlink="">
      <xdr:nvSpPr>
        <xdr:cNvPr id="739" name="フローチャート: 判断 738">
          <a:extLst>
            <a:ext uri="{FF2B5EF4-FFF2-40B4-BE49-F238E27FC236}">
              <a16:creationId xmlns:a16="http://schemas.microsoft.com/office/drawing/2014/main" id="{00000000-0008-0000-0100-0000E3020000}"/>
            </a:ext>
          </a:extLst>
        </xdr:cNvPr>
        <xdr:cNvSpPr/>
      </xdr:nvSpPr>
      <xdr:spPr>
        <a:xfrm>
          <a:off x="12763500" y="1760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00000000-0008-0000-0100-0000E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164846</xdr:rowOff>
    </xdr:from>
    <xdr:to>
      <xdr:col>81</xdr:col>
      <xdr:colOff>101600</xdr:colOff>
      <xdr:row>104</xdr:row>
      <xdr:rowOff>94996</xdr:rowOff>
    </xdr:to>
    <xdr:sp macro="" textlink="">
      <xdr:nvSpPr>
        <xdr:cNvPr id="745" name="楕円 744">
          <a:extLst>
            <a:ext uri="{FF2B5EF4-FFF2-40B4-BE49-F238E27FC236}">
              <a16:creationId xmlns:a16="http://schemas.microsoft.com/office/drawing/2014/main" id="{00000000-0008-0000-0100-0000E9020000}"/>
            </a:ext>
          </a:extLst>
        </xdr:cNvPr>
        <xdr:cNvSpPr/>
      </xdr:nvSpPr>
      <xdr:spPr>
        <a:xfrm>
          <a:off x="15430500" y="1782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73406</xdr:rowOff>
    </xdr:from>
    <xdr:to>
      <xdr:col>76</xdr:col>
      <xdr:colOff>165100</xdr:colOff>
      <xdr:row>104</xdr:row>
      <xdr:rowOff>3556</xdr:rowOff>
    </xdr:to>
    <xdr:sp macro="" textlink="">
      <xdr:nvSpPr>
        <xdr:cNvPr id="746" name="楕円 745">
          <a:extLst>
            <a:ext uri="{FF2B5EF4-FFF2-40B4-BE49-F238E27FC236}">
              <a16:creationId xmlns:a16="http://schemas.microsoft.com/office/drawing/2014/main" id="{00000000-0008-0000-0100-0000EA020000}"/>
            </a:ext>
          </a:extLst>
        </xdr:cNvPr>
        <xdr:cNvSpPr/>
      </xdr:nvSpPr>
      <xdr:spPr>
        <a:xfrm>
          <a:off x="14541500" y="1773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124206</xdr:rowOff>
    </xdr:from>
    <xdr:to>
      <xdr:col>81</xdr:col>
      <xdr:colOff>50800</xdr:colOff>
      <xdr:row>104</xdr:row>
      <xdr:rowOff>44196</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4592300" y="177835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20828</xdr:rowOff>
    </xdr:from>
    <xdr:to>
      <xdr:col>72</xdr:col>
      <xdr:colOff>38100</xdr:colOff>
      <xdr:row>103</xdr:row>
      <xdr:rowOff>122428</xdr:rowOff>
    </xdr:to>
    <xdr:sp macro="" textlink="">
      <xdr:nvSpPr>
        <xdr:cNvPr id="748" name="楕円 747">
          <a:extLst>
            <a:ext uri="{FF2B5EF4-FFF2-40B4-BE49-F238E27FC236}">
              <a16:creationId xmlns:a16="http://schemas.microsoft.com/office/drawing/2014/main" id="{00000000-0008-0000-0100-0000EC020000}"/>
            </a:ext>
          </a:extLst>
        </xdr:cNvPr>
        <xdr:cNvSpPr/>
      </xdr:nvSpPr>
      <xdr:spPr>
        <a:xfrm>
          <a:off x="13652500" y="1768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71628</xdr:rowOff>
    </xdr:from>
    <xdr:to>
      <xdr:col>76</xdr:col>
      <xdr:colOff>114300</xdr:colOff>
      <xdr:row>103</xdr:row>
      <xdr:rowOff>124206</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3703300" y="1773097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20828</xdr:rowOff>
    </xdr:from>
    <xdr:to>
      <xdr:col>67</xdr:col>
      <xdr:colOff>101600</xdr:colOff>
      <xdr:row>103</xdr:row>
      <xdr:rowOff>122428</xdr:rowOff>
    </xdr:to>
    <xdr:sp macro="" textlink="">
      <xdr:nvSpPr>
        <xdr:cNvPr id="750" name="楕円 749">
          <a:extLst>
            <a:ext uri="{FF2B5EF4-FFF2-40B4-BE49-F238E27FC236}">
              <a16:creationId xmlns:a16="http://schemas.microsoft.com/office/drawing/2014/main" id="{00000000-0008-0000-0100-0000EE020000}"/>
            </a:ext>
          </a:extLst>
        </xdr:cNvPr>
        <xdr:cNvSpPr/>
      </xdr:nvSpPr>
      <xdr:spPr>
        <a:xfrm>
          <a:off x="12763500" y="1768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71628</xdr:rowOff>
    </xdr:from>
    <xdr:to>
      <xdr:col>71</xdr:col>
      <xdr:colOff>177800</xdr:colOff>
      <xdr:row>103</xdr:row>
      <xdr:rowOff>71628</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2814300" y="17730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58945</xdr:rowOff>
    </xdr:from>
    <xdr:ext cx="405111" cy="259045"/>
    <xdr:sp macro="" textlink="">
      <xdr:nvSpPr>
        <xdr:cNvPr id="752" name="n_1aveValue【公民館】&#10;有形固定資産減価償却率">
          <a:extLst>
            <a:ext uri="{FF2B5EF4-FFF2-40B4-BE49-F238E27FC236}">
              <a16:creationId xmlns:a16="http://schemas.microsoft.com/office/drawing/2014/main" id="{00000000-0008-0000-0100-0000F0020000}"/>
            </a:ext>
          </a:extLst>
        </xdr:cNvPr>
        <xdr:cNvSpPr txBox="1"/>
      </xdr:nvSpPr>
      <xdr:spPr>
        <a:xfrm>
          <a:off x="15266044" y="1754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22114</xdr:rowOff>
    </xdr:from>
    <xdr:ext cx="405111" cy="259045"/>
    <xdr:sp macro="" textlink="">
      <xdr:nvSpPr>
        <xdr:cNvPr id="753" name="n_2aveValue【公民館】&#10;有形固定資産減価償却率">
          <a:extLst>
            <a:ext uri="{FF2B5EF4-FFF2-40B4-BE49-F238E27FC236}">
              <a16:creationId xmlns:a16="http://schemas.microsoft.com/office/drawing/2014/main" id="{00000000-0008-0000-0100-0000F1020000}"/>
            </a:ext>
          </a:extLst>
        </xdr:cNvPr>
        <xdr:cNvSpPr txBox="1"/>
      </xdr:nvSpPr>
      <xdr:spPr>
        <a:xfrm>
          <a:off x="14389744" y="1785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168419</xdr:rowOff>
    </xdr:from>
    <xdr:ext cx="405111" cy="259045"/>
    <xdr:sp macro="" textlink="">
      <xdr:nvSpPr>
        <xdr:cNvPr id="754" name="n_3aveValue【公民館】&#10;有形固定資産減価償却率">
          <a:extLst>
            <a:ext uri="{FF2B5EF4-FFF2-40B4-BE49-F238E27FC236}">
              <a16:creationId xmlns:a16="http://schemas.microsoft.com/office/drawing/2014/main" id="{00000000-0008-0000-0100-0000F2020000}"/>
            </a:ext>
          </a:extLst>
        </xdr:cNvPr>
        <xdr:cNvSpPr txBox="1"/>
      </xdr:nvSpPr>
      <xdr:spPr>
        <a:xfrm>
          <a:off x="13500744" y="1782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68090</xdr:rowOff>
    </xdr:from>
    <xdr:ext cx="405111" cy="259045"/>
    <xdr:sp macro="" textlink="">
      <xdr:nvSpPr>
        <xdr:cNvPr id="755" name="n_4aveValue【公民館】&#10;有形固定資産減価償却率">
          <a:extLst>
            <a:ext uri="{FF2B5EF4-FFF2-40B4-BE49-F238E27FC236}">
              <a16:creationId xmlns:a16="http://schemas.microsoft.com/office/drawing/2014/main" id="{00000000-0008-0000-0100-0000F3020000}"/>
            </a:ext>
          </a:extLst>
        </xdr:cNvPr>
        <xdr:cNvSpPr txBox="1"/>
      </xdr:nvSpPr>
      <xdr:spPr>
        <a:xfrm>
          <a:off x="12611744" y="17384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86123</xdr:rowOff>
    </xdr:from>
    <xdr:ext cx="405111" cy="259045"/>
    <xdr:sp macro="" textlink="">
      <xdr:nvSpPr>
        <xdr:cNvPr id="756" name="n_1mainValue【公民館】&#10;有形固定資産減価償却率">
          <a:extLst>
            <a:ext uri="{FF2B5EF4-FFF2-40B4-BE49-F238E27FC236}">
              <a16:creationId xmlns:a16="http://schemas.microsoft.com/office/drawing/2014/main" id="{00000000-0008-0000-0100-0000F4020000}"/>
            </a:ext>
          </a:extLst>
        </xdr:cNvPr>
        <xdr:cNvSpPr txBox="1"/>
      </xdr:nvSpPr>
      <xdr:spPr>
        <a:xfrm>
          <a:off x="15266044" y="1791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20083</xdr:rowOff>
    </xdr:from>
    <xdr:ext cx="405111" cy="259045"/>
    <xdr:sp macro="" textlink="">
      <xdr:nvSpPr>
        <xdr:cNvPr id="757" name="n_2mainValue【公民館】&#10;有形固定資産減価償却率">
          <a:extLst>
            <a:ext uri="{FF2B5EF4-FFF2-40B4-BE49-F238E27FC236}">
              <a16:creationId xmlns:a16="http://schemas.microsoft.com/office/drawing/2014/main" id="{00000000-0008-0000-0100-0000F5020000}"/>
            </a:ext>
          </a:extLst>
        </xdr:cNvPr>
        <xdr:cNvSpPr txBox="1"/>
      </xdr:nvSpPr>
      <xdr:spPr>
        <a:xfrm>
          <a:off x="14389744" y="1750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138955</xdr:rowOff>
    </xdr:from>
    <xdr:ext cx="405111" cy="259045"/>
    <xdr:sp macro="" textlink="">
      <xdr:nvSpPr>
        <xdr:cNvPr id="758" name="n_3mainValue【公民館】&#10;有形固定資産減価償却率">
          <a:extLst>
            <a:ext uri="{FF2B5EF4-FFF2-40B4-BE49-F238E27FC236}">
              <a16:creationId xmlns:a16="http://schemas.microsoft.com/office/drawing/2014/main" id="{00000000-0008-0000-0100-0000F6020000}"/>
            </a:ext>
          </a:extLst>
        </xdr:cNvPr>
        <xdr:cNvSpPr txBox="1"/>
      </xdr:nvSpPr>
      <xdr:spPr>
        <a:xfrm>
          <a:off x="13500744" y="1745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113555</xdr:rowOff>
    </xdr:from>
    <xdr:ext cx="405111" cy="259045"/>
    <xdr:sp macro="" textlink="">
      <xdr:nvSpPr>
        <xdr:cNvPr id="759" name="n_4mainValue【公民館】&#10;有形固定資産減価償却率">
          <a:extLst>
            <a:ext uri="{FF2B5EF4-FFF2-40B4-BE49-F238E27FC236}">
              <a16:creationId xmlns:a16="http://schemas.microsoft.com/office/drawing/2014/main" id="{00000000-0008-0000-0100-0000F7020000}"/>
            </a:ext>
          </a:extLst>
        </xdr:cNvPr>
        <xdr:cNvSpPr txBox="1"/>
      </xdr:nvSpPr>
      <xdr:spPr>
        <a:xfrm>
          <a:off x="12611744" y="1777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0" name="正方形/長方形 759">
          <a:extLst>
            <a:ext uri="{FF2B5EF4-FFF2-40B4-BE49-F238E27FC236}">
              <a16:creationId xmlns:a16="http://schemas.microsoft.com/office/drawing/2014/main" id="{00000000-0008-0000-0100-0000F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1" name="正方形/長方形 760">
          <a:extLst>
            <a:ext uri="{FF2B5EF4-FFF2-40B4-BE49-F238E27FC236}">
              <a16:creationId xmlns:a16="http://schemas.microsoft.com/office/drawing/2014/main" id="{00000000-0008-0000-0100-0000F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2" name="正方形/長方形 761">
          <a:extLst>
            <a:ext uri="{FF2B5EF4-FFF2-40B4-BE49-F238E27FC236}">
              <a16:creationId xmlns:a16="http://schemas.microsoft.com/office/drawing/2014/main" id="{00000000-0008-0000-0100-0000F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3" name="正方形/長方形 762">
          <a:extLst>
            <a:ext uri="{FF2B5EF4-FFF2-40B4-BE49-F238E27FC236}">
              <a16:creationId xmlns:a16="http://schemas.microsoft.com/office/drawing/2014/main" id="{00000000-0008-0000-0100-0000F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4" name="正方形/長方形 763">
          <a:extLst>
            <a:ext uri="{FF2B5EF4-FFF2-40B4-BE49-F238E27FC236}">
              <a16:creationId xmlns:a16="http://schemas.microsoft.com/office/drawing/2014/main" id="{00000000-0008-0000-0100-0000F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5" name="正方形/長方形 764">
          <a:extLst>
            <a:ext uri="{FF2B5EF4-FFF2-40B4-BE49-F238E27FC236}">
              <a16:creationId xmlns:a16="http://schemas.microsoft.com/office/drawing/2014/main" id="{00000000-0008-0000-0100-0000F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6" name="正方形/長方形 765">
          <a:extLst>
            <a:ext uri="{FF2B5EF4-FFF2-40B4-BE49-F238E27FC236}">
              <a16:creationId xmlns:a16="http://schemas.microsoft.com/office/drawing/2014/main" id="{00000000-0008-0000-0100-0000F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7" name="正方形/長方形 766">
          <a:extLst>
            <a:ext uri="{FF2B5EF4-FFF2-40B4-BE49-F238E27FC236}">
              <a16:creationId xmlns:a16="http://schemas.microsoft.com/office/drawing/2014/main" id="{00000000-0008-0000-0100-0000F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8" name="テキスト ボックス 767">
          <a:extLst>
            <a:ext uri="{FF2B5EF4-FFF2-40B4-BE49-F238E27FC236}">
              <a16:creationId xmlns:a16="http://schemas.microsoft.com/office/drawing/2014/main" id="{00000000-0008-0000-0100-000000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0" name="直線コネクタ 769">
          <a:extLst>
            <a:ext uri="{FF2B5EF4-FFF2-40B4-BE49-F238E27FC236}">
              <a16:creationId xmlns:a16="http://schemas.microsoft.com/office/drawing/2014/main" id="{00000000-0008-0000-0100-000002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2" name="直線コネクタ 771">
          <a:extLst>
            <a:ext uri="{FF2B5EF4-FFF2-40B4-BE49-F238E27FC236}">
              <a16:creationId xmlns:a16="http://schemas.microsoft.com/office/drawing/2014/main" id="{00000000-0008-0000-0100-000004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4" name="直線コネクタ 773">
          <a:extLst>
            <a:ext uri="{FF2B5EF4-FFF2-40B4-BE49-F238E27FC236}">
              <a16:creationId xmlns:a16="http://schemas.microsoft.com/office/drawing/2014/main" id="{00000000-0008-0000-0100-000006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6" name="直線コネクタ 775">
          <a:extLst>
            <a:ext uri="{FF2B5EF4-FFF2-40B4-BE49-F238E27FC236}">
              <a16:creationId xmlns:a16="http://schemas.microsoft.com/office/drawing/2014/main" id="{00000000-0008-0000-0100-000008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8" name="直線コネクタ 777">
          <a:extLst>
            <a:ext uri="{FF2B5EF4-FFF2-40B4-BE49-F238E27FC236}">
              <a16:creationId xmlns:a16="http://schemas.microsoft.com/office/drawing/2014/main" id="{00000000-0008-0000-0100-00000A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0" name="直線コネクタ 779">
          <a:extLst>
            <a:ext uri="{FF2B5EF4-FFF2-40B4-BE49-F238E27FC236}">
              <a16:creationId xmlns:a16="http://schemas.microsoft.com/office/drawing/2014/main" id="{00000000-0008-0000-0100-00000C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1" name="テキスト ボックス 780">
          <a:extLst>
            <a:ext uri="{FF2B5EF4-FFF2-40B4-BE49-F238E27FC236}">
              <a16:creationId xmlns:a16="http://schemas.microsoft.com/office/drawing/2014/main" id="{00000000-0008-0000-0100-00000D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3" name="テキスト ボックス 782">
          <a:extLst>
            <a:ext uri="{FF2B5EF4-FFF2-40B4-BE49-F238E27FC236}">
              <a16:creationId xmlns:a16="http://schemas.microsoft.com/office/drawing/2014/main" id="{00000000-0008-0000-0100-00000F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4" name="【公民館】&#10;一人当たり面積グラフ枠">
          <a:extLst>
            <a:ext uri="{FF2B5EF4-FFF2-40B4-BE49-F238E27FC236}">
              <a16:creationId xmlns:a16="http://schemas.microsoft.com/office/drawing/2014/main" id="{00000000-0008-0000-0100-00001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38644</xdr:rowOff>
    </xdr:from>
    <xdr:to>
      <xdr:col>116</xdr:col>
      <xdr:colOff>62864</xdr:colOff>
      <xdr:row>108</xdr:row>
      <xdr:rowOff>82731</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flipV="1">
          <a:off x="22160864" y="17012194"/>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86558</xdr:rowOff>
    </xdr:from>
    <xdr:ext cx="469744" cy="259045"/>
    <xdr:sp macro="" textlink="">
      <xdr:nvSpPr>
        <xdr:cNvPr id="786" name="【公民館】&#10;一人当たり面積最小値テキスト">
          <a:extLst>
            <a:ext uri="{FF2B5EF4-FFF2-40B4-BE49-F238E27FC236}">
              <a16:creationId xmlns:a16="http://schemas.microsoft.com/office/drawing/2014/main" id="{00000000-0008-0000-0100-000012030000}"/>
            </a:ext>
          </a:extLst>
        </xdr:cNvPr>
        <xdr:cNvSpPr txBox="1"/>
      </xdr:nvSpPr>
      <xdr:spPr>
        <a:xfrm>
          <a:off x="22199600" y="1860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82731</xdr:rowOff>
    </xdr:from>
    <xdr:to>
      <xdr:col>116</xdr:col>
      <xdr:colOff>152400</xdr:colOff>
      <xdr:row>108</xdr:row>
      <xdr:rowOff>82731</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a:off x="22072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156771</xdr:rowOff>
    </xdr:from>
    <xdr:ext cx="469744" cy="259045"/>
    <xdr:sp macro="" textlink="">
      <xdr:nvSpPr>
        <xdr:cNvPr id="788" name="【公民館】&#10;一人当たり面積最大値テキスト">
          <a:extLst>
            <a:ext uri="{FF2B5EF4-FFF2-40B4-BE49-F238E27FC236}">
              <a16:creationId xmlns:a16="http://schemas.microsoft.com/office/drawing/2014/main" id="{00000000-0008-0000-0100-000014030000}"/>
            </a:ext>
          </a:extLst>
        </xdr:cNvPr>
        <xdr:cNvSpPr txBox="1"/>
      </xdr:nvSpPr>
      <xdr:spPr>
        <a:xfrm>
          <a:off x="22199600" y="1678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38644</xdr:rowOff>
    </xdr:from>
    <xdr:to>
      <xdr:col>116</xdr:col>
      <xdr:colOff>152400</xdr:colOff>
      <xdr:row>99</xdr:row>
      <xdr:rowOff>38644</xdr:rowOff>
    </xdr:to>
    <xdr:cxnSp macro="">
      <xdr:nvCxnSpPr>
        <xdr:cNvPr id="789" name="直線コネクタ 788">
          <a:extLst>
            <a:ext uri="{FF2B5EF4-FFF2-40B4-BE49-F238E27FC236}">
              <a16:creationId xmlns:a16="http://schemas.microsoft.com/office/drawing/2014/main" id="{00000000-0008-0000-0100-000015030000}"/>
            </a:ext>
          </a:extLst>
        </xdr:cNvPr>
        <xdr:cNvCxnSpPr/>
      </xdr:nvCxnSpPr>
      <xdr:spPr>
        <a:xfrm>
          <a:off x="22072600" y="1701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41383</xdr:rowOff>
    </xdr:from>
    <xdr:ext cx="469744" cy="259045"/>
    <xdr:sp macro="" textlink="">
      <xdr:nvSpPr>
        <xdr:cNvPr id="790" name="【公民館】&#10;一人当たり面積平均値テキスト">
          <a:extLst>
            <a:ext uri="{FF2B5EF4-FFF2-40B4-BE49-F238E27FC236}">
              <a16:creationId xmlns:a16="http://schemas.microsoft.com/office/drawing/2014/main" id="{00000000-0008-0000-0100-000016030000}"/>
            </a:ext>
          </a:extLst>
        </xdr:cNvPr>
        <xdr:cNvSpPr txBox="1"/>
      </xdr:nvSpPr>
      <xdr:spPr>
        <a:xfrm>
          <a:off x="22199600" y="180436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62956</xdr:rowOff>
    </xdr:from>
    <xdr:to>
      <xdr:col>116</xdr:col>
      <xdr:colOff>114300</xdr:colOff>
      <xdr:row>105</xdr:row>
      <xdr:rowOff>164556</xdr:rowOff>
    </xdr:to>
    <xdr:sp macro="" textlink="">
      <xdr:nvSpPr>
        <xdr:cNvPr id="791" name="フローチャート: 判断 790">
          <a:extLst>
            <a:ext uri="{FF2B5EF4-FFF2-40B4-BE49-F238E27FC236}">
              <a16:creationId xmlns:a16="http://schemas.microsoft.com/office/drawing/2014/main" id="{00000000-0008-0000-0100-000017030000}"/>
            </a:ext>
          </a:extLst>
        </xdr:cNvPr>
        <xdr:cNvSpPr/>
      </xdr:nvSpPr>
      <xdr:spPr>
        <a:xfrm>
          <a:off x="221107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10705</xdr:rowOff>
    </xdr:from>
    <xdr:to>
      <xdr:col>112</xdr:col>
      <xdr:colOff>38100</xdr:colOff>
      <xdr:row>105</xdr:row>
      <xdr:rowOff>112305</xdr:rowOff>
    </xdr:to>
    <xdr:sp macro="" textlink="">
      <xdr:nvSpPr>
        <xdr:cNvPr id="792" name="フローチャート: 判断 791">
          <a:extLst>
            <a:ext uri="{FF2B5EF4-FFF2-40B4-BE49-F238E27FC236}">
              <a16:creationId xmlns:a16="http://schemas.microsoft.com/office/drawing/2014/main" id="{00000000-0008-0000-0100-000018030000}"/>
            </a:ext>
          </a:extLst>
        </xdr:cNvPr>
        <xdr:cNvSpPr/>
      </xdr:nvSpPr>
      <xdr:spPr>
        <a:xfrm>
          <a:off x="21272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120106</xdr:rowOff>
    </xdr:from>
    <xdr:to>
      <xdr:col>107</xdr:col>
      <xdr:colOff>101600</xdr:colOff>
      <xdr:row>105</xdr:row>
      <xdr:rowOff>50256</xdr:rowOff>
    </xdr:to>
    <xdr:sp macro="" textlink="">
      <xdr:nvSpPr>
        <xdr:cNvPr id="793" name="フローチャート: 判断 792">
          <a:extLst>
            <a:ext uri="{FF2B5EF4-FFF2-40B4-BE49-F238E27FC236}">
              <a16:creationId xmlns:a16="http://schemas.microsoft.com/office/drawing/2014/main" id="{00000000-0008-0000-0100-000019030000}"/>
            </a:ext>
          </a:extLst>
        </xdr:cNvPr>
        <xdr:cNvSpPr/>
      </xdr:nvSpPr>
      <xdr:spPr>
        <a:xfrm>
          <a:off x="20383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129902</xdr:rowOff>
    </xdr:from>
    <xdr:to>
      <xdr:col>102</xdr:col>
      <xdr:colOff>165100</xdr:colOff>
      <xdr:row>105</xdr:row>
      <xdr:rowOff>60052</xdr:rowOff>
    </xdr:to>
    <xdr:sp macro="" textlink="">
      <xdr:nvSpPr>
        <xdr:cNvPr id="794" name="フローチャート: 判断 793">
          <a:extLst>
            <a:ext uri="{FF2B5EF4-FFF2-40B4-BE49-F238E27FC236}">
              <a16:creationId xmlns:a16="http://schemas.microsoft.com/office/drawing/2014/main" id="{00000000-0008-0000-0100-00001A030000}"/>
            </a:ext>
          </a:extLst>
        </xdr:cNvPr>
        <xdr:cNvSpPr/>
      </xdr:nvSpPr>
      <xdr:spPr>
        <a:xfrm>
          <a:off x="194945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62956</xdr:rowOff>
    </xdr:from>
    <xdr:to>
      <xdr:col>98</xdr:col>
      <xdr:colOff>38100</xdr:colOff>
      <xdr:row>105</xdr:row>
      <xdr:rowOff>164556</xdr:rowOff>
    </xdr:to>
    <xdr:sp macro="" textlink="">
      <xdr:nvSpPr>
        <xdr:cNvPr id="795" name="フローチャート: 判断 794">
          <a:extLst>
            <a:ext uri="{FF2B5EF4-FFF2-40B4-BE49-F238E27FC236}">
              <a16:creationId xmlns:a16="http://schemas.microsoft.com/office/drawing/2014/main" id="{00000000-0008-0000-0100-00001B030000}"/>
            </a:ext>
          </a:extLst>
        </xdr:cNvPr>
        <xdr:cNvSpPr/>
      </xdr:nvSpPr>
      <xdr:spPr>
        <a:xfrm>
          <a:off x="18605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00000000-0008-0000-0100-00001D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00000000-0008-0000-0100-00001E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00000000-0008-0000-0100-00001F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00000000-0008-0000-0100-00002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147864</xdr:rowOff>
    </xdr:from>
    <xdr:to>
      <xdr:col>112</xdr:col>
      <xdr:colOff>38100</xdr:colOff>
      <xdr:row>108</xdr:row>
      <xdr:rowOff>78014</xdr:rowOff>
    </xdr:to>
    <xdr:sp macro="" textlink="">
      <xdr:nvSpPr>
        <xdr:cNvPr id="801" name="楕円 800">
          <a:extLst>
            <a:ext uri="{FF2B5EF4-FFF2-40B4-BE49-F238E27FC236}">
              <a16:creationId xmlns:a16="http://schemas.microsoft.com/office/drawing/2014/main" id="{00000000-0008-0000-0100-000021030000}"/>
            </a:ext>
          </a:extLst>
        </xdr:cNvPr>
        <xdr:cNvSpPr/>
      </xdr:nvSpPr>
      <xdr:spPr>
        <a:xfrm>
          <a:off x="21272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147864</xdr:rowOff>
    </xdr:from>
    <xdr:to>
      <xdr:col>107</xdr:col>
      <xdr:colOff>101600</xdr:colOff>
      <xdr:row>108</xdr:row>
      <xdr:rowOff>78014</xdr:rowOff>
    </xdr:to>
    <xdr:sp macro="" textlink="">
      <xdr:nvSpPr>
        <xdr:cNvPr id="802" name="楕円 801">
          <a:extLst>
            <a:ext uri="{FF2B5EF4-FFF2-40B4-BE49-F238E27FC236}">
              <a16:creationId xmlns:a16="http://schemas.microsoft.com/office/drawing/2014/main" id="{00000000-0008-0000-0100-000022030000}"/>
            </a:ext>
          </a:extLst>
        </xdr:cNvPr>
        <xdr:cNvSpPr/>
      </xdr:nvSpPr>
      <xdr:spPr>
        <a:xfrm>
          <a:off x="20383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27214</xdr:rowOff>
    </xdr:from>
    <xdr:to>
      <xdr:col>111</xdr:col>
      <xdr:colOff>177800</xdr:colOff>
      <xdr:row>108</xdr:row>
      <xdr:rowOff>27214</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a:off x="20434300" y="18543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157662</xdr:rowOff>
    </xdr:from>
    <xdr:to>
      <xdr:col>102</xdr:col>
      <xdr:colOff>165100</xdr:colOff>
      <xdr:row>108</xdr:row>
      <xdr:rowOff>87812</xdr:rowOff>
    </xdr:to>
    <xdr:sp macro="" textlink="">
      <xdr:nvSpPr>
        <xdr:cNvPr id="804" name="楕円 803">
          <a:extLst>
            <a:ext uri="{FF2B5EF4-FFF2-40B4-BE49-F238E27FC236}">
              <a16:creationId xmlns:a16="http://schemas.microsoft.com/office/drawing/2014/main" id="{00000000-0008-0000-0100-000024030000}"/>
            </a:ext>
          </a:extLst>
        </xdr:cNvPr>
        <xdr:cNvSpPr/>
      </xdr:nvSpPr>
      <xdr:spPr>
        <a:xfrm>
          <a:off x="19494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27214</xdr:rowOff>
    </xdr:from>
    <xdr:to>
      <xdr:col>107</xdr:col>
      <xdr:colOff>50800</xdr:colOff>
      <xdr:row>108</xdr:row>
      <xdr:rowOff>37012</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flipV="1">
          <a:off x="19545300" y="1854381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157662</xdr:rowOff>
    </xdr:from>
    <xdr:to>
      <xdr:col>98</xdr:col>
      <xdr:colOff>38100</xdr:colOff>
      <xdr:row>108</xdr:row>
      <xdr:rowOff>87812</xdr:rowOff>
    </xdr:to>
    <xdr:sp macro="" textlink="">
      <xdr:nvSpPr>
        <xdr:cNvPr id="806" name="楕円 805">
          <a:extLst>
            <a:ext uri="{FF2B5EF4-FFF2-40B4-BE49-F238E27FC236}">
              <a16:creationId xmlns:a16="http://schemas.microsoft.com/office/drawing/2014/main" id="{00000000-0008-0000-0100-000026030000}"/>
            </a:ext>
          </a:extLst>
        </xdr:cNvPr>
        <xdr:cNvSpPr/>
      </xdr:nvSpPr>
      <xdr:spPr>
        <a:xfrm>
          <a:off x="18605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37012</xdr:rowOff>
    </xdr:from>
    <xdr:to>
      <xdr:col>102</xdr:col>
      <xdr:colOff>114300</xdr:colOff>
      <xdr:row>108</xdr:row>
      <xdr:rowOff>37012</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a:off x="18656300" y="18553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128832</xdr:rowOff>
    </xdr:from>
    <xdr:ext cx="469744" cy="259045"/>
    <xdr:sp macro="" textlink="">
      <xdr:nvSpPr>
        <xdr:cNvPr id="808" name="n_1aveValue【公民館】&#10;一人当たり面積">
          <a:extLst>
            <a:ext uri="{FF2B5EF4-FFF2-40B4-BE49-F238E27FC236}">
              <a16:creationId xmlns:a16="http://schemas.microsoft.com/office/drawing/2014/main" id="{00000000-0008-0000-0100-000028030000}"/>
            </a:ext>
          </a:extLst>
        </xdr:cNvPr>
        <xdr:cNvSpPr txBox="1"/>
      </xdr:nvSpPr>
      <xdr:spPr>
        <a:xfrm>
          <a:off x="210757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66783</xdr:rowOff>
    </xdr:from>
    <xdr:ext cx="469744" cy="259045"/>
    <xdr:sp macro="" textlink="">
      <xdr:nvSpPr>
        <xdr:cNvPr id="809" name="n_2aveValue【公民館】&#10;一人当たり面積">
          <a:extLst>
            <a:ext uri="{FF2B5EF4-FFF2-40B4-BE49-F238E27FC236}">
              <a16:creationId xmlns:a16="http://schemas.microsoft.com/office/drawing/2014/main" id="{00000000-0008-0000-0100-000029030000}"/>
            </a:ext>
          </a:extLst>
        </xdr:cNvPr>
        <xdr:cNvSpPr txBox="1"/>
      </xdr:nvSpPr>
      <xdr:spPr>
        <a:xfrm>
          <a:off x="2019942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76579</xdr:rowOff>
    </xdr:from>
    <xdr:ext cx="469744" cy="259045"/>
    <xdr:sp macro="" textlink="">
      <xdr:nvSpPr>
        <xdr:cNvPr id="810" name="n_3aveValue【公民館】&#10;一人当たり面積">
          <a:extLst>
            <a:ext uri="{FF2B5EF4-FFF2-40B4-BE49-F238E27FC236}">
              <a16:creationId xmlns:a16="http://schemas.microsoft.com/office/drawing/2014/main" id="{00000000-0008-0000-0100-00002A030000}"/>
            </a:ext>
          </a:extLst>
        </xdr:cNvPr>
        <xdr:cNvSpPr txBox="1"/>
      </xdr:nvSpPr>
      <xdr:spPr>
        <a:xfrm>
          <a:off x="19310427" y="1773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9633</xdr:rowOff>
    </xdr:from>
    <xdr:ext cx="469744" cy="259045"/>
    <xdr:sp macro="" textlink="">
      <xdr:nvSpPr>
        <xdr:cNvPr id="811" name="n_4aveValue【公民館】&#10;一人当たり面積">
          <a:extLst>
            <a:ext uri="{FF2B5EF4-FFF2-40B4-BE49-F238E27FC236}">
              <a16:creationId xmlns:a16="http://schemas.microsoft.com/office/drawing/2014/main" id="{00000000-0008-0000-0100-00002B030000}"/>
            </a:ext>
          </a:extLst>
        </xdr:cNvPr>
        <xdr:cNvSpPr txBox="1"/>
      </xdr:nvSpPr>
      <xdr:spPr>
        <a:xfrm>
          <a:off x="184214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69141</xdr:rowOff>
    </xdr:from>
    <xdr:ext cx="469744" cy="259045"/>
    <xdr:sp macro="" textlink="">
      <xdr:nvSpPr>
        <xdr:cNvPr id="812" name="n_1mainValue【公民館】&#10;一人当たり面積">
          <a:extLst>
            <a:ext uri="{FF2B5EF4-FFF2-40B4-BE49-F238E27FC236}">
              <a16:creationId xmlns:a16="http://schemas.microsoft.com/office/drawing/2014/main" id="{00000000-0008-0000-0100-00002C030000}"/>
            </a:ext>
          </a:extLst>
        </xdr:cNvPr>
        <xdr:cNvSpPr txBox="1"/>
      </xdr:nvSpPr>
      <xdr:spPr>
        <a:xfrm>
          <a:off x="2107572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69141</xdr:rowOff>
    </xdr:from>
    <xdr:ext cx="469744" cy="259045"/>
    <xdr:sp macro="" textlink="">
      <xdr:nvSpPr>
        <xdr:cNvPr id="813" name="n_2mainValue【公民館】&#10;一人当たり面積">
          <a:extLst>
            <a:ext uri="{FF2B5EF4-FFF2-40B4-BE49-F238E27FC236}">
              <a16:creationId xmlns:a16="http://schemas.microsoft.com/office/drawing/2014/main" id="{00000000-0008-0000-0100-00002D030000}"/>
            </a:ext>
          </a:extLst>
        </xdr:cNvPr>
        <xdr:cNvSpPr txBox="1"/>
      </xdr:nvSpPr>
      <xdr:spPr>
        <a:xfrm>
          <a:off x="2019942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78939</xdr:rowOff>
    </xdr:from>
    <xdr:ext cx="469744" cy="259045"/>
    <xdr:sp macro="" textlink="">
      <xdr:nvSpPr>
        <xdr:cNvPr id="814" name="n_3mainValue【公民館】&#10;一人当たり面積">
          <a:extLst>
            <a:ext uri="{FF2B5EF4-FFF2-40B4-BE49-F238E27FC236}">
              <a16:creationId xmlns:a16="http://schemas.microsoft.com/office/drawing/2014/main" id="{00000000-0008-0000-0100-00002E030000}"/>
            </a:ext>
          </a:extLst>
        </xdr:cNvPr>
        <xdr:cNvSpPr txBox="1"/>
      </xdr:nvSpPr>
      <xdr:spPr>
        <a:xfrm>
          <a:off x="193104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78939</xdr:rowOff>
    </xdr:from>
    <xdr:ext cx="469744" cy="259045"/>
    <xdr:sp macro="" textlink="">
      <xdr:nvSpPr>
        <xdr:cNvPr id="815" name="n_4mainValue【公民館】&#10;一人当たり面積">
          <a:extLst>
            <a:ext uri="{FF2B5EF4-FFF2-40B4-BE49-F238E27FC236}">
              <a16:creationId xmlns:a16="http://schemas.microsoft.com/office/drawing/2014/main" id="{00000000-0008-0000-0100-00002F030000}"/>
            </a:ext>
          </a:extLst>
        </xdr:cNvPr>
        <xdr:cNvSpPr txBox="1"/>
      </xdr:nvSpPr>
      <xdr:spPr>
        <a:xfrm>
          <a:off x="184214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a:extLst>
            <a:ext uri="{FF2B5EF4-FFF2-40B4-BE49-F238E27FC236}">
              <a16:creationId xmlns:a16="http://schemas.microsoft.com/office/drawing/2014/main" id="{00000000-0008-0000-0100-000030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a:extLst>
            <a:ext uri="{FF2B5EF4-FFF2-40B4-BE49-F238E27FC236}">
              <a16:creationId xmlns:a16="http://schemas.microsoft.com/office/drawing/2014/main" id="{00000000-0008-0000-0100-000031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類似団体より有形固定資産減価償却率が高い水準にあるのは</a:t>
          </a:r>
          <a:r>
            <a:rPr kumimoji="1" lang="ja-JP" altLang="en-US" sz="1100">
              <a:solidFill>
                <a:schemeClr val="dk1"/>
              </a:solidFill>
              <a:effectLst/>
              <a:latin typeface="+mn-lt"/>
              <a:ea typeface="+mn-ea"/>
              <a:cs typeface="+mn-cs"/>
            </a:rPr>
            <a:t>学校施設</a:t>
          </a:r>
          <a:r>
            <a:rPr kumimoji="1" lang="ja-JP" altLang="ja-JP" sz="1100">
              <a:solidFill>
                <a:schemeClr val="dk1"/>
              </a:solidFill>
              <a:effectLst/>
              <a:latin typeface="+mn-lt"/>
              <a:ea typeface="+mn-ea"/>
              <a:cs typeface="+mn-cs"/>
            </a:rPr>
            <a:t>であ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岩沼市公共施設等総合管理計画に基づき長寿命化を図ることにより、計画的に維持管理・修繕・更新等の実施を行っていく予定である。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類似団体より有形固定資産減価償却率が特に低い水準にあるのは道路、</a:t>
          </a:r>
          <a:r>
            <a:rPr kumimoji="1" lang="ja-JP" altLang="en-US" sz="1100">
              <a:solidFill>
                <a:schemeClr val="dk1"/>
              </a:solidFill>
              <a:effectLst/>
              <a:latin typeface="+mn-lt"/>
              <a:ea typeface="+mn-ea"/>
              <a:cs typeface="+mn-cs"/>
            </a:rPr>
            <a:t>橋りょう、公営住宅、</a:t>
          </a:r>
          <a:r>
            <a:rPr kumimoji="1" lang="ja-JP" altLang="ja-JP" sz="1100">
              <a:solidFill>
                <a:schemeClr val="dk1"/>
              </a:solidFill>
              <a:effectLst/>
              <a:latin typeface="+mn-lt"/>
              <a:ea typeface="+mn-ea"/>
              <a:cs typeface="+mn-cs"/>
            </a:rPr>
            <a:t>保育所、児童館である。道路</a:t>
          </a:r>
          <a:r>
            <a:rPr kumimoji="1" lang="ja-JP" altLang="en-US" sz="1100">
              <a:solidFill>
                <a:schemeClr val="dk1"/>
              </a:solidFill>
              <a:effectLst/>
              <a:latin typeface="+mn-lt"/>
              <a:ea typeface="+mn-ea"/>
              <a:cs typeface="+mn-cs"/>
            </a:rPr>
            <a:t>及び橋りょうは、被災した沿岸部の嵩上道路とその周囲に設置した既存道路と結ぶ橋である。</a:t>
          </a:r>
          <a:r>
            <a:rPr kumimoji="1" lang="ja-JP" altLang="ja-JP" sz="1100">
              <a:solidFill>
                <a:schemeClr val="dk1"/>
              </a:solidFill>
              <a:effectLst/>
              <a:latin typeface="+mn-lt"/>
              <a:ea typeface="+mn-ea"/>
              <a:cs typeface="+mn-cs"/>
            </a:rPr>
            <a:t>公営住宅</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年に東日本大震災復興交付金を活用した災害公営住宅の整備を行ったこと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保育所は、東保育所の開設に伴い減少している。児童館は、</a:t>
          </a:r>
          <a:r>
            <a:rPr kumimoji="1" lang="ja-JP" altLang="en-US" sz="1100">
              <a:solidFill>
                <a:schemeClr val="dk1"/>
              </a:solidFill>
              <a:effectLst/>
              <a:latin typeface="+mn-lt"/>
              <a:ea typeface="+mn-ea"/>
              <a:cs typeface="+mn-cs"/>
            </a:rPr>
            <a:t>近年の</a:t>
          </a:r>
          <a:r>
            <a:rPr kumimoji="1" lang="ja-JP" altLang="ja-JP" sz="1100">
              <a:solidFill>
                <a:schemeClr val="dk1"/>
              </a:solidFill>
              <a:effectLst/>
              <a:latin typeface="+mn-lt"/>
              <a:ea typeface="+mn-ea"/>
              <a:cs typeface="+mn-cs"/>
            </a:rPr>
            <a:t>放課後児童クラブ利用者の需要増によ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分室の新設を行ったことが減価償却率が低くなる要因となった。いずれについても岩沼市公共施設等総合管理計画に基づき長寿命化を図ることにより、計画的に維持管理・修繕・更新等の実施を行っていく予定である。　</a:t>
          </a:r>
          <a:endParaRPr kumimoji="1" lang="en-US" altLang="ja-JP" sz="1100">
            <a:solidFill>
              <a:schemeClr val="dk1"/>
            </a:solidFill>
            <a:effectLst/>
            <a:latin typeface="+mn-lt"/>
            <a:ea typeface="+mn-ea"/>
            <a:cs typeface="+mn-cs"/>
          </a:endParaRPr>
        </a:p>
        <a:p>
          <a:r>
            <a:rPr kumimoji="1" lang="ja-JP" altLang="en-US" sz="1100" b="0">
              <a:solidFill>
                <a:schemeClr val="dk1"/>
              </a:solidFill>
              <a:effectLst/>
              <a:latin typeface="+mn-lt"/>
              <a:ea typeface="+mn-ea"/>
              <a:cs typeface="+mn-cs"/>
            </a:rPr>
            <a:t>なお、令和</a:t>
          </a:r>
          <a:r>
            <a:rPr kumimoji="1" lang="en-US" altLang="ja-JP" sz="1100" b="0">
              <a:solidFill>
                <a:schemeClr val="dk1"/>
              </a:solidFill>
              <a:effectLst/>
              <a:latin typeface="+mn-lt"/>
              <a:ea typeface="+mn-ea"/>
              <a:cs typeface="+mn-cs"/>
            </a:rPr>
            <a:t>4</a:t>
          </a:r>
          <a:r>
            <a:rPr kumimoji="1" lang="ja-JP" altLang="en-US" sz="1100" b="0">
              <a:solidFill>
                <a:schemeClr val="dk1"/>
              </a:solidFill>
              <a:effectLst/>
              <a:latin typeface="+mn-lt"/>
              <a:ea typeface="+mn-ea"/>
              <a:cs typeface="+mn-cs"/>
            </a:rPr>
            <a:t>年には岩沼市西コミュニティセンターの開設に伴い同敷地内に消防施設の設置及び西公民館の閉館が予定されており、</a:t>
          </a:r>
          <a:r>
            <a:rPr kumimoji="1" lang="ja-JP" altLang="ja-JP" sz="1100" b="0">
              <a:solidFill>
                <a:schemeClr val="dk1"/>
              </a:solidFill>
              <a:effectLst/>
              <a:latin typeface="+mn-lt"/>
              <a:ea typeface="+mn-ea"/>
              <a:cs typeface="+mn-cs"/>
            </a:rPr>
            <a:t>有形固定資産減価償却率の低下を見込んでいる。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宮城県岩沼市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43,995
43,631
60.45
21,517,469
19,366,902
1,419,336
9,528,785
11,685,093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37</xdr:row>
      <xdr:rowOff>76200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6419850"/>
          <a:ext cx="0" cy="873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22877</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619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76200</xdr:rowOff>
    </xdr:from>
    <xdr:to>
      <xdr:col>24</xdr:col>
      <xdr:colOff>152400</xdr:colOff>
      <xdr:row>37</xdr:row>
      <xdr:rowOff>76200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6419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5460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6920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27033</xdr:rowOff>
    </xdr:from>
    <xdr:to>
      <xdr:col>24</xdr:col>
      <xdr:colOff>114300</xdr:colOff>
      <xdr:row>39</xdr:row>
      <xdr:rowOff>128633</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71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58057</xdr:rowOff>
    </xdr:from>
    <xdr:to>
      <xdr:col>6</xdr:col>
      <xdr:colOff>38100</xdr:colOff>
      <xdr:row>38</xdr:row>
      <xdr:rowOff>159657</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133169</xdr:rowOff>
    </xdr:from>
    <xdr:to>
      <xdr:col>20</xdr:col>
      <xdr:colOff>38100</xdr:colOff>
      <xdr:row>35</xdr:row>
      <xdr:rowOff>63319</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3746500" y="596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44994</xdr:rowOff>
    </xdr:from>
    <xdr:to>
      <xdr:col>15</xdr:col>
      <xdr:colOff>101600</xdr:colOff>
      <xdr:row>34</xdr:row>
      <xdr:rowOff>146594</xdr:rowOff>
    </xdr:to>
    <xdr:sp macro="" textlink="">
      <xdr:nvSpPr>
        <xdr:cNvPr id="75" name="楕円 74">
          <a:extLst>
            <a:ext uri="{FF2B5EF4-FFF2-40B4-BE49-F238E27FC236}">
              <a16:creationId xmlns:a16="http://schemas.microsoft.com/office/drawing/2014/main" id="{00000000-0008-0000-0200-00004B000000}"/>
            </a:ext>
          </a:extLst>
        </xdr:cNvPr>
        <xdr:cNvSpPr/>
      </xdr:nvSpPr>
      <xdr:spPr>
        <a:xfrm>
          <a:off x="2857500" y="58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95794</xdr:rowOff>
    </xdr:from>
    <xdr:to>
      <xdr:col>19</xdr:col>
      <xdr:colOff>177800</xdr:colOff>
      <xdr:row>35</xdr:row>
      <xdr:rowOff>12519</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2908300" y="5925094"/>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907</xdr:rowOff>
    </xdr:from>
    <xdr:to>
      <xdr:col>10</xdr:col>
      <xdr:colOff>165100</xdr:colOff>
      <xdr:row>34</xdr:row>
      <xdr:rowOff>102507</xdr:rowOff>
    </xdr:to>
    <xdr:sp macro="" textlink="">
      <xdr:nvSpPr>
        <xdr:cNvPr id="77" name="楕円 76">
          <a:extLst>
            <a:ext uri="{FF2B5EF4-FFF2-40B4-BE49-F238E27FC236}">
              <a16:creationId xmlns:a16="http://schemas.microsoft.com/office/drawing/2014/main" id="{00000000-0008-0000-0200-00004D000000}"/>
            </a:ext>
          </a:extLst>
        </xdr:cNvPr>
        <xdr:cNvSpPr/>
      </xdr:nvSpPr>
      <xdr:spPr>
        <a:xfrm>
          <a:off x="1968500" y="583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51707</xdr:rowOff>
    </xdr:from>
    <xdr:to>
      <xdr:col>15</xdr:col>
      <xdr:colOff>50800</xdr:colOff>
      <xdr:row>34</xdr:row>
      <xdr:rowOff>95794</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2019300" y="588100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907</xdr:rowOff>
    </xdr:from>
    <xdr:to>
      <xdr:col>6</xdr:col>
      <xdr:colOff>38100</xdr:colOff>
      <xdr:row>34</xdr:row>
      <xdr:rowOff>102507</xdr:rowOff>
    </xdr:to>
    <xdr:sp macro="" textlink="">
      <xdr:nvSpPr>
        <xdr:cNvPr id="79" name="楕円 78">
          <a:extLst>
            <a:ext uri="{FF2B5EF4-FFF2-40B4-BE49-F238E27FC236}">
              <a16:creationId xmlns:a16="http://schemas.microsoft.com/office/drawing/2014/main" id="{00000000-0008-0000-0200-00004F000000}"/>
            </a:ext>
          </a:extLst>
        </xdr:cNvPr>
        <xdr:cNvSpPr/>
      </xdr:nvSpPr>
      <xdr:spPr>
        <a:xfrm>
          <a:off x="1079500" y="583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51707</xdr:rowOff>
    </xdr:from>
    <xdr:to>
      <xdr:col>10</xdr:col>
      <xdr:colOff>114300</xdr:colOff>
      <xdr:row>34</xdr:row>
      <xdr:rowOff>51707</xdr:rowOff>
    </xdr:to>
    <xdr:cxnSp macro="">
      <xdr:nvCxnSpPr>
        <xdr:cNvPr id="80" name="直線コネクタ 79">
          <a:extLst>
            <a:ext uri="{FF2B5EF4-FFF2-40B4-BE49-F238E27FC236}">
              <a16:creationId xmlns:a16="http://schemas.microsoft.com/office/drawing/2014/main" id="{00000000-0008-0000-0200-000050000000}"/>
            </a:ext>
          </a:extLst>
        </xdr:cNvPr>
        <xdr:cNvCxnSpPr/>
      </xdr:nvCxnSpPr>
      <xdr:spPr>
        <a:xfrm>
          <a:off x="1130300" y="5881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1" name="n_1aveValue【図書館】&#10;有形固定資産減価償却率">
          <a:extLst>
            <a:ext uri="{FF2B5EF4-FFF2-40B4-BE49-F238E27FC236}">
              <a16:creationId xmlns:a16="http://schemas.microsoft.com/office/drawing/2014/main" id="{00000000-0008-0000-0200-000051000000}"/>
            </a:ext>
          </a:extLst>
        </xdr:cNvPr>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165480</xdr:rowOff>
    </xdr:from>
    <xdr:ext cx="405111" cy="259045"/>
    <xdr:sp macro="" textlink="">
      <xdr:nvSpPr>
        <xdr:cNvPr id="82" name="n_2aveValue【図書館】&#10;有形固定資産減価償却率">
          <a:extLst>
            <a:ext uri="{FF2B5EF4-FFF2-40B4-BE49-F238E27FC236}">
              <a16:creationId xmlns:a16="http://schemas.microsoft.com/office/drawing/2014/main" id="{00000000-0008-0000-0200-000052000000}"/>
            </a:ext>
          </a:extLst>
        </xdr:cNvPr>
        <xdr:cNvSpPr txBox="1"/>
      </xdr:nvSpPr>
      <xdr:spPr>
        <a:xfrm>
          <a:off x="2705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124658</xdr:rowOff>
    </xdr:from>
    <xdr:ext cx="405111" cy="259045"/>
    <xdr:sp macro="" textlink="">
      <xdr:nvSpPr>
        <xdr:cNvPr id="83" name="n_3aveValue【図書館】&#10;有形固定資産減価償却率">
          <a:extLst>
            <a:ext uri="{FF2B5EF4-FFF2-40B4-BE49-F238E27FC236}">
              <a16:creationId xmlns:a16="http://schemas.microsoft.com/office/drawing/2014/main" id="{00000000-0008-0000-0200-000053000000}"/>
            </a:ext>
          </a:extLst>
        </xdr:cNvPr>
        <xdr:cNvSpPr txBox="1"/>
      </xdr:nvSpPr>
      <xdr:spPr>
        <a:xfrm>
          <a:off x="1816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150784</xdr:rowOff>
    </xdr:from>
    <xdr:ext cx="405111" cy="259045"/>
    <xdr:sp macro="" textlink="">
      <xdr:nvSpPr>
        <xdr:cNvPr id="84" name="n_4aveValue【図書館】&#10;有形固定資産減価償却率">
          <a:extLst>
            <a:ext uri="{FF2B5EF4-FFF2-40B4-BE49-F238E27FC236}">
              <a16:creationId xmlns:a16="http://schemas.microsoft.com/office/drawing/2014/main" id="{00000000-0008-0000-0200-000054000000}"/>
            </a:ext>
          </a:extLst>
        </xdr:cNvPr>
        <xdr:cNvSpPr txBox="1"/>
      </xdr:nvSpPr>
      <xdr:spPr>
        <a:xfrm>
          <a:off x="927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79846</xdr:rowOff>
    </xdr:from>
    <xdr:ext cx="405111" cy="259045"/>
    <xdr:sp macro="" textlink="">
      <xdr:nvSpPr>
        <xdr:cNvPr id="85" name="n_1mainValue【図書館】&#10;有形固定資産減価償却率">
          <a:extLst>
            <a:ext uri="{FF2B5EF4-FFF2-40B4-BE49-F238E27FC236}">
              <a16:creationId xmlns:a16="http://schemas.microsoft.com/office/drawing/2014/main" id="{00000000-0008-0000-0200-000055000000}"/>
            </a:ext>
          </a:extLst>
        </xdr:cNvPr>
        <xdr:cNvSpPr txBox="1"/>
      </xdr:nvSpPr>
      <xdr:spPr>
        <a:xfrm>
          <a:off x="3582044" y="573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163121</xdr:rowOff>
    </xdr:from>
    <xdr:ext cx="405111" cy="259045"/>
    <xdr:sp macro="" textlink="">
      <xdr:nvSpPr>
        <xdr:cNvPr id="86" name="n_2mainValue【図書館】&#10;有形固定資産減価償却率">
          <a:extLst>
            <a:ext uri="{FF2B5EF4-FFF2-40B4-BE49-F238E27FC236}">
              <a16:creationId xmlns:a16="http://schemas.microsoft.com/office/drawing/2014/main" id="{00000000-0008-0000-0200-000056000000}"/>
            </a:ext>
          </a:extLst>
        </xdr:cNvPr>
        <xdr:cNvSpPr txBox="1"/>
      </xdr:nvSpPr>
      <xdr:spPr>
        <a:xfrm>
          <a:off x="2705744" y="564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119034</xdr:rowOff>
    </xdr:from>
    <xdr:ext cx="405111" cy="259045"/>
    <xdr:sp macro="" textlink="">
      <xdr:nvSpPr>
        <xdr:cNvPr id="87" name="n_3mainValue【図書館】&#10;有形固定資産減価償却率">
          <a:extLst>
            <a:ext uri="{FF2B5EF4-FFF2-40B4-BE49-F238E27FC236}">
              <a16:creationId xmlns:a16="http://schemas.microsoft.com/office/drawing/2014/main" id="{00000000-0008-0000-0200-000057000000}"/>
            </a:ext>
          </a:extLst>
        </xdr:cNvPr>
        <xdr:cNvSpPr txBox="1"/>
      </xdr:nvSpPr>
      <xdr:spPr>
        <a:xfrm>
          <a:off x="1816744" y="560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119034</xdr:rowOff>
    </xdr:from>
    <xdr:ext cx="405111" cy="259045"/>
    <xdr:sp macro="" textlink="">
      <xdr:nvSpPr>
        <xdr:cNvPr id="88" name="n_4mainValue【図書館】&#10;有形固定資産減価償却率">
          <a:extLst>
            <a:ext uri="{FF2B5EF4-FFF2-40B4-BE49-F238E27FC236}">
              <a16:creationId xmlns:a16="http://schemas.microsoft.com/office/drawing/2014/main" id="{00000000-0008-0000-0200-000058000000}"/>
            </a:ext>
          </a:extLst>
        </xdr:cNvPr>
        <xdr:cNvSpPr txBox="1"/>
      </xdr:nvSpPr>
      <xdr:spPr>
        <a:xfrm>
          <a:off x="927744" y="560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2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69850</xdr:rowOff>
    </xdr:from>
    <xdr:to>
      <xdr:col>54</xdr:col>
      <xdr:colOff>189865</xdr:colOff>
      <xdr:row>40</xdr:row>
      <xdr:rowOff>139700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flipV="1">
          <a:off x="10476865" y="57277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13" name="【図書館】&#10;一人当たり面積最小値テキスト">
          <a:extLst>
            <a:ext uri="{FF2B5EF4-FFF2-40B4-BE49-F238E27FC236}">
              <a16:creationId xmlns:a16="http://schemas.microsoft.com/office/drawing/2014/main" id="{00000000-0008-0000-0200-000071000000}"/>
            </a:ext>
          </a:extLst>
        </xdr:cNvPr>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16527</xdr:rowOff>
    </xdr:from>
    <xdr:ext cx="469744" cy="259045"/>
    <xdr:sp macro="" textlink="">
      <xdr:nvSpPr>
        <xdr:cNvPr id="115" name="【図書館】&#10;一人当たり面積最大値テキスト">
          <a:extLst>
            <a:ext uri="{FF2B5EF4-FFF2-40B4-BE49-F238E27FC236}">
              <a16:creationId xmlns:a16="http://schemas.microsoft.com/office/drawing/2014/main" id="{00000000-0008-0000-0200-000073000000}"/>
            </a:ext>
          </a:extLst>
        </xdr:cNvPr>
        <xdr:cNvSpPr txBox="1"/>
      </xdr:nvSpPr>
      <xdr:spPr>
        <a:xfrm>
          <a:off x="10515600" y="55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69850</xdr:rowOff>
    </xdr:from>
    <xdr:to>
      <xdr:col>55</xdr:col>
      <xdr:colOff>88900</xdr:colOff>
      <xdr:row>33</xdr:row>
      <xdr:rowOff>69850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103886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7" name="【図書館】&#10;一人当たり面積平均値テキスト">
          <a:extLst>
            <a:ext uri="{FF2B5EF4-FFF2-40B4-BE49-F238E27FC236}">
              <a16:creationId xmlns:a16="http://schemas.microsoft.com/office/drawing/2014/main" id="{00000000-0008-0000-0200-000075000000}"/>
            </a:ext>
          </a:extLst>
        </xdr:cNvPr>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76200</xdr:rowOff>
    </xdr:from>
    <xdr:to>
      <xdr:col>46</xdr:col>
      <xdr:colOff>38100</xdr:colOff>
      <xdr:row>39</xdr:row>
      <xdr:rowOff>6350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8699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127000</xdr:rowOff>
    </xdr:from>
    <xdr:to>
      <xdr:col>41</xdr:col>
      <xdr:colOff>101600</xdr:colOff>
      <xdr:row>39</xdr:row>
      <xdr:rowOff>57150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7810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152400</xdr:rowOff>
    </xdr:from>
    <xdr:to>
      <xdr:col>50</xdr:col>
      <xdr:colOff>165100</xdr:colOff>
      <xdr:row>37</xdr:row>
      <xdr:rowOff>82550</xdr:rowOff>
    </xdr:to>
    <xdr:sp macro="" textlink="">
      <xdr:nvSpPr>
        <xdr:cNvPr id="128" name="楕円 127">
          <a:extLst>
            <a:ext uri="{FF2B5EF4-FFF2-40B4-BE49-F238E27FC236}">
              <a16:creationId xmlns:a16="http://schemas.microsoft.com/office/drawing/2014/main" id="{00000000-0008-0000-0200-000080000000}"/>
            </a:ext>
          </a:extLst>
        </xdr:cNvPr>
        <xdr:cNvSpPr/>
      </xdr:nvSpPr>
      <xdr:spPr>
        <a:xfrm>
          <a:off x="95885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152400</xdr:rowOff>
    </xdr:from>
    <xdr:to>
      <xdr:col>46</xdr:col>
      <xdr:colOff>38100</xdr:colOff>
      <xdr:row>37</xdr:row>
      <xdr:rowOff>82550</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86995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31750</xdr:rowOff>
    </xdr:from>
    <xdr:to>
      <xdr:col>50</xdr:col>
      <xdr:colOff>114300</xdr:colOff>
      <xdr:row>37</xdr:row>
      <xdr:rowOff>31750</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8750300" y="637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165100</xdr:rowOff>
    </xdr:from>
    <xdr:to>
      <xdr:col>41</xdr:col>
      <xdr:colOff>101600</xdr:colOff>
      <xdr:row>37</xdr:row>
      <xdr:rowOff>95250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7810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31750</xdr:rowOff>
    </xdr:from>
    <xdr:to>
      <xdr:col>45</xdr:col>
      <xdr:colOff>177800</xdr:colOff>
      <xdr:row>37</xdr:row>
      <xdr:rowOff>44450</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flipV="1">
          <a:off x="7861300" y="6375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165100</xdr:rowOff>
    </xdr:from>
    <xdr:to>
      <xdr:col>36</xdr:col>
      <xdr:colOff>165100</xdr:colOff>
      <xdr:row>37</xdr:row>
      <xdr:rowOff>95250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6921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44450</xdr:rowOff>
    </xdr:from>
    <xdr:to>
      <xdr:col>41</xdr:col>
      <xdr:colOff>50800</xdr:colOff>
      <xdr:row>37</xdr:row>
      <xdr:rowOff>44450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6972300" y="6388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143527</xdr:rowOff>
    </xdr:from>
    <xdr:ext cx="469744" cy="259045"/>
    <xdr:sp macro="" textlink="">
      <xdr:nvSpPr>
        <xdr:cNvPr id="135" name="n_1aveValue【図書館】&#10;一人当たり面積">
          <a:extLst>
            <a:ext uri="{FF2B5EF4-FFF2-40B4-BE49-F238E27FC236}">
              <a16:creationId xmlns:a16="http://schemas.microsoft.com/office/drawing/2014/main" id="{00000000-0008-0000-0200-000087000000}"/>
            </a:ext>
          </a:extLst>
        </xdr:cNvPr>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168927</xdr:rowOff>
    </xdr:from>
    <xdr:ext cx="469744" cy="259045"/>
    <xdr:sp macro="" textlink="">
      <xdr:nvSpPr>
        <xdr:cNvPr id="136" name="n_2aveValue【図書館】&#10;一人当たり面積">
          <a:extLst>
            <a:ext uri="{FF2B5EF4-FFF2-40B4-BE49-F238E27FC236}">
              <a16:creationId xmlns:a16="http://schemas.microsoft.com/office/drawing/2014/main" id="{00000000-0008-0000-0200-000088000000}"/>
            </a:ext>
          </a:extLst>
        </xdr:cNvPr>
        <xdr:cNvSpPr txBox="1"/>
      </xdr:nvSpPr>
      <xdr:spPr>
        <a:xfrm>
          <a:off x="8515427"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37" name="n_3aveValue【図書館】&#10;一人当たり面積">
          <a:extLst>
            <a:ext uri="{FF2B5EF4-FFF2-40B4-BE49-F238E27FC236}">
              <a16:creationId xmlns:a16="http://schemas.microsoft.com/office/drawing/2014/main" id="{00000000-0008-0000-0200-000089000000}"/>
            </a:ext>
          </a:extLst>
        </xdr:cNvPr>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111777</xdr:rowOff>
    </xdr:from>
    <xdr:ext cx="469744" cy="259045"/>
    <xdr:sp macro="" textlink="">
      <xdr:nvSpPr>
        <xdr:cNvPr id="138" name="n_4aveValue【図書館】&#10;一人当たり面積">
          <a:extLst>
            <a:ext uri="{FF2B5EF4-FFF2-40B4-BE49-F238E27FC236}">
              <a16:creationId xmlns:a16="http://schemas.microsoft.com/office/drawing/2014/main" id="{00000000-0008-0000-0200-00008A000000}"/>
            </a:ext>
          </a:extLst>
        </xdr:cNvPr>
        <xdr:cNvSpPr txBox="1"/>
      </xdr:nvSpPr>
      <xdr:spPr>
        <a:xfrm>
          <a:off x="6737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99077</xdr:rowOff>
    </xdr:from>
    <xdr:ext cx="469744" cy="259045"/>
    <xdr:sp macro="" textlink="">
      <xdr:nvSpPr>
        <xdr:cNvPr id="139" name="n_1mainValue【図書館】&#10;一人当たり面積">
          <a:extLst>
            <a:ext uri="{FF2B5EF4-FFF2-40B4-BE49-F238E27FC236}">
              <a16:creationId xmlns:a16="http://schemas.microsoft.com/office/drawing/2014/main" id="{00000000-0008-0000-0200-00008B000000}"/>
            </a:ext>
          </a:extLst>
        </xdr:cNvPr>
        <xdr:cNvSpPr txBox="1"/>
      </xdr:nvSpPr>
      <xdr:spPr>
        <a:xfrm>
          <a:off x="9391727" y="609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99077</xdr:rowOff>
    </xdr:from>
    <xdr:ext cx="469744" cy="259045"/>
    <xdr:sp macro="" textlink="">
      <xdr:nvSpPr>
        <xdr:cNvPr id="140" name="n_2mainValue【図書館】&#10;一人当たり面積">
          <a:extLst>
            <a:ext uri="{FF2B5EF4-FFF2-40B4-BE49-F238E27FC236}">
              <a16:creationId xmlns:a16="http://schemas.microsoft.com/office/drawing/2014/main" id="{00000000-0008-0000-0200-00008C000000}"/>
            </a:ext>
          </a:extLst>
        </xdr:cNvPr>
        <xdr:cNvSpPr txBox="1"/>
      </xdr:nvSpPr>
      <xdr:spPr>
        <a:xfrm>
          <a:off x="8515427" y="609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111777</xdr:rowOff>
    </xdr:from>
    <xdr:ext cx="469744" cy="259045"/>
    <xdr:sp macro="" textlink="">
      <xdr:nvSpPr>
        <xdr:cNvPr id="141" name="n_3mainValue【図書館】&#10;一人当たり面積">
          <a:extLst>
            <a:ext uri="{FF2B5EF4-FFF2-40B4-BE49-F238E27FC236}">
              <a16:creationId xmlns:a16="http://schemas.microsoft.com/office/drawing/2014/main" id="{00000000-0008-0000-0200-00008D000000}"/>
            </a:ext>
          </a:extLst>
        </xdr:cNvPr>
        <xdr:cNvSpPr txBox="1"/>
      </xdr:nvSpPr>
      <xdr:spPr>
        <a:xfrm>
          <a:off x="7626427" y="611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111777</xdr:rowOff>
    </xdr:from>
    <xdr:ext cx="469744" cy="259045"/>
    <xdr:sp macro="" textlink="">
      <xdr:nvSpPr>
        <xdr:cNvPr id="142" name="n_4mainValue【図書館】&#10;一人当たり面積">
          <a:extLst>
            <a:ext uri="{FF2B5EF4-FFF2-40B4-BE49-F238E27FC236}">
              <a16:creationId xmlns:a16="http://schemas.microsoft.com/office/drawing/2014/main" id="{00000000-0008-0000-0200-00008E000000}"/>
            </a:ext>
          </a:extLst>
        </xdr:cNvPr>
        <xdr:cNvSpPr txBox="1"/>
      </xdr:nvSpPr>
      <xdr:spPr>
        <a:xfrm>
          <a:off x="6737427" y="611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a:extLst>
            <a:ext uri="{FF2B5EF4-FFF2-40B4-BE49-F238E27FC236}">
              <a16:creationId xmlns:a16="http://schemas.microsoft.com/office/drawing/2014/main" id="{00000000-0008-0000-0200-0000A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64</xdr:row>
      <xdr:rowOff>76200</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flipV="1">
          <a:off x="4634865" y="976312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a:extLst>
            <a:ext uri="{FF2B5EF4-FFF2-40B4-BE49-F238E27FC236}">
              <a16:creationId xmlns:a16="http://schemas.microsoft.com/office/drawing/2014/main" id="{00000000-0008-0000-0200-0000A8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70" name="【体育館・プール】&#10;有形固定資産減価償却率最大値テキスト">
          <a:extLst>
            <a:ext uri="{FF2B5EF4-FFF2-40B4-BE49-F238E27FC236}">
              <a16:creationId xmlns:a16="http://schemas.microsoft.com/office/drawing/2014/main" id="{00000000-0008-0000-0200-0000AA000000}"/>
            </a:ext>
          </a:extLst>
        </xdr:cNvPr>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1922</xdr:rowOff>
    </xdr:from>
    <xdr:ext cx="405111" cy="259045"/>
    <xdr:sp macro="" textlink="">
      <xdr:nvSpPr>
        <xdr:cNvPr id="172" name="【体育館・プール】&#10;有形固定資産減価償却率平均値テキスト">
          <a:extLst>
            <a:ext uri="{FF2B5EF4-FFF2-40B4-BE49-F238E27FC236}">
              <a16:creationId xmlns:a16="http://schemas.microsoft.com/office/drawing/2014/main" id="{00000000-0008-0000-0200-0000AC000000}"/>
            </a:ext>
          </a:extLst>
        </xdr:cNvPr>
        <xdr:cNvSpPr txBox="1"/>
      </xdr:nvSpPr>
      <xdr:spPr>
        <a:xfrm>
          <a:off x="4673600" y="1028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173" name="フローチャート: 判断 172">
          <a:extLst>
            <a:ext uri="{FF2B5EF4-FFF2-40B4-BE49-F238E27FC236}">
              <a16:creationId xmlns:a16="http://schemas.microsoft.com/office/drawing/2014/main" id="{00000000-0008-0000-0200-0000AD000000}"/>
            </a:ext>
          </a:extLst>
        </xdr:cNvPr>
        <xdr:cNvSpPr/>
      </xdr:nvSpPr>
      <xdr:spPr>
        <a:xfrm>
          <a:off x="4584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74" name="フローチャート: 判断 173">
          <a:extLst>
            <a:ext uri="{FF2B5EF4-FFF2-40B4-BE49-F238E27FC236}">
              <a16:creationId xmlns:a16="http://schemas.microsoft.com/office/drawing/2014/main" id="{00000000-0008-0000-0200-0000AE000000}"/>
            </a:ext>
          </a:extLst>
        </xdr:cNvPr>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133985</xdr:rowOff>
    </xdr:from>
    <xdr:to>
      <xdr:col>15</xdr:col>
      <xdr:colOff>101600</xdr:colOff>
      <xdr:row>60</xdr:row>
      <xdr:rowOff>64135</xdr:rowOff>
    </xdr:to>
    <xdr:sp macro="" textlink="">
      <xdr:nvSpPr>
        <xdr:cNvPr id="175" name="フローチャート: 判断 174">
          <a:extLst>
            <a:ext uri="{FF2B5EF4-FFF2-40B4-BE49-F238E27FC236}">
              <a16:creationId xmlns:a16="http://schemas.microsoft.com/office/drawing/2014/main" id="{00000000-0008-0000-0200-0000AF000000}"/>
            </a:ext>
          </a:extLst>
        </xdr:cNvPr>
        <xdr:cNvSpPr/>
      </xdr:nvSpPr>
      <xdr:spPr>
        <a:xfrm>
          <a:off x="2857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76" name="フローチャート: 判断 175">
          <a:extLst>
            <a:ext uri="{FF2B5EF4-FFF2-40B4-BE49-F238E27FC236}">
              <a16:creationId xmlns:a16="http://schemas.microsoft.com/office/drawing/2014/main" id="{00000000-0008-0000-0200-0000B0000000}"/>
            </a:ext>
          </a:extLst>
        </xdr:cNvPr>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162560</xdr:rowOff>
    </xdr:from>
    <xdr:to>
      <xdr:col>20</xdr:col>
      <xdr:colOff>38100</xdr:colOff>
      <xdr:row>59</xdr:row>
      <xdr:rowOff>92710</xdr:rowOff>
    </xdr:to>
    <xdr:sp macro="" textlink="">
      <xdr:nvSpPr>
        <xdr:cNvPr id="183" name="楕円 182">
          <a:extLst>
            <a:ext uri="{FF2B5EF4-FFF2-40B4-BE49-F238E27FC236}">
              <a16:creationId xmlns:a16="http://schemas.microsoft.com/office/drawing/2014/main" id="{00000000-0008-0000-0200-0000B7000000}"/>
            </a:ext>
          </a:extLst>
        </xdr:cNvPr>
        <xdr:cNvSpPr/>
      </xdr:nvSpPr>
      <xdr:spPr>
        <a:xfrm>
          <a:off x="3746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99695</xdr:rowOff>
    </xdr:from>
    <xdr:to>
      <xdr:col>15</xdr:col>
      <xdr:colOff>101600</xdr:colOff>
      <xdr:row>59</xdr:row>
      <xdr:rowOff>29845</xdr:rowOff>
    </xdr:to>
    <xdr:sp macro="" textlink="">
      <xdr:nvSpPr>
        <xdr:cNvPr id="184" name="楕円 183">
          <a:extLst>
            <a:ext uri="{FF2B5EF4-FFF2-40B4-BE49-F238E27FC236}">
              <a16:creationId xmlns:a16="http://schemas.microsoft.com/office/drawing/2014/main" id="{00000000-0008-0000-0200-0000B8000000}"/>
            </a:ext>
          </a:extLst>
        </xdr:cNvPr>
        <xdr:cNvSpPr/>
      </xdr:nvSpPr>
      <xdr:spPr>
        <a:xfrm>
          <a:off x="28575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150495</xdr:rowOff>
    </xdr:from>
    <xdr:to>
      <xdr:col>19</xdr:col>
      <xdr:colOff>177800</xdr:colOff>
      <xdr:row>59</xdr:row>
      <xdr:rowOff>41910</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a:off x="2908300" y="1009459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57785</xdr:rowOff>
    </xdr:from>
    <xdr:to>
      <xdr:col>10</xdr:col>
      <xdr:colOff>165100</xdr:colOff>
      <xdr:row>58</xdr:row>
      <xdr:rowOff>159385</xdr:rowOff>
    </xdr:to>
    <xdr:sp macro="" textlink="">
      <xdr:nvSpPr>
        <xdr:cNvPr id="186" name="楕円 185">
          <a:extLst>
            <a:ext uri="{FF2B5EF4-FFF2-40B4-BE49-F238E27FC236}">
              <a16:creationId xmlns:a16="http://schemas.microsoft.com/office/drawing/2014/main" id="{00000000-0008-0000-0200-0000BA000000}"/>
            </a:ext>
          </a:extLst>
        </xdr:cNvPr>
        <xdr:cNvSpPr/>
      </xdr:nvSpPr>
      <xdr:spPr>
        <a:xfrm>
          <a:off x="19685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108585</xdr:rowOff>
    </xdr:from>
    <xdr:to>
      <xdr:col>15</xdr:col>
      <xdr:colOff>50800</xdr:colOff>
      <xdr:row>58</xdr:row>
      <xdr:rowOff>150495</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2019300" y="100526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57785</xdr:rowOff>
    </xdr:from>
    <xdr:to>
      <xdr:col>6</xdr:col>
      <xdr:colOff>38100</xdr:colOff>
      <xdr:row>58</xdr:row>
      <xdr:rowOff>159385</xdr:rowOff>
    </xdr:to>
    <xdr:sp macro="" textlink="">
      <xdr:nvSpPr>
        <xdr:cNvPr id="188" name="楕円 187">
          <a:extLst>
            <a:ext uri="{FF2B5EF4-FFF2-40B4-BE49-F238E27FC236}">
              <a16:creationId xmlns:a16="http://schemas.microsoft.com/office/drawing/2014/main" id="{00000000-0008-0000-0200-0000BC000000}"/>
            </a:ext>
          </a:extLst>
        </xdr:cNvPr>
        <xdr:cNvSpPr/>
      </xdr:nvSpPr>
      <xdr:spPr>
        <a:xfrm>
          <a:off x="10795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108585</xdr:rowOff>
    </xdr:from>
    <xdr:to>
      <xdr:col>10</xdr:col>
      <xdr:colOff>114300</xdr:colOff>
      <xdr:row>58</xdr:row>
      <xdr:rowOff>108585</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a:off x="1130300" y="10052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85742</xdr:rowOff>
    </xdr:from>
    <xdr:ext cx="405111" cy="259045"/>
    <xdr:sp macro="" textlink="">
      <xdr:nvSpPr>
        <xdr:cNvPr id="190" name="n_1aveValue【体育館・プール】&#10;有形固定資産減価償却率">
          <a:extLst>
            <a:ext uri="{FF2B5EF4-FFF2-40B4-BE49-F238E27FC236}">
              <a16:creationId xmlns:a16="http://schemas.microsoft.com/office/drawing/2014/main" id="{00000000-0008-0000-0200-0000BE000000}"/>
            </a:ext>
          </a:extLst>
        </xdr:cNvPr>
        <xdr:cNvSpPr txBox="1"/>
      </xdr:nvSpPr>
      <xdr:spPr>
        <a:xfrm>
          <a:off x="35820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55262</xdr:rowOff>
    </xdr:from>
    <xdr:ext cx="405111" cy="259045"/>
    <xdr:sp macro="" textlink="">
      <xdr:nvSpPr>
        <xdr:cNvPr id="191" name="n_2aveValue【体育館・プール】&#10;有形固定資産減価償却率">
          <a:extLst>
            <a:ext uri="{FF2B5EF4-FFF2-40B4-BE49-F238E27FC236}">
              <a16:creationId xmlns:a16="http://schemas.microsoft.com/office/drawing/2014/main" id="{00000000-0008-0000-0200-0000BF000000}"/>
            </a:ext>
          </a:extLst>
        </xdr:cNvPr>
        <xdr:cNvSpPr txBox="1"/>
      </xdr:nvSpPr>
      <xdr:spPr>
        <a:xfrm>
          <a:off x="27057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47642</xdr:rowOff>
    </xdr:from>
    <xdr:ext cx="405111" cy="259045"/>
    <xdr:sp macro="" textlink="">
      <xdr:nvSpPr>
        <xdr:cNvPr id="192" name="n_3aveValue【体育館・プール】&#10;有形固定資産減価償却率">
          <a:extLst>
            <a:ext uri="{FF2B5EF4-FFF2-40B4-BE49-F238E27FC236}">
              <a16:creationId xmlns:a16="http://schemas.microsoft.com/office/drawing/2014/main" id="{00000000-0008-0000-0200-0000C0000000}"/>
            </a:ext>
          </a:extLst>
        </xdr:cNvPr>
        <xdr:cNvSpPr txBox="1"/>
      </xdr:nvSpPr>
      <xdr:spPr>
        <a:xfrm>
          <a:off x="1816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7637</xdr:rowOff>
    </xdr:from>
    <xdr:ext cx="405111" cy="259045"/>
    <xdr:sp macro="" textlink="">
      <xdr:nvSpPr>
        <xdr:cNvPr id="193" name="n_4aveValue【体育館・プール】&#10;有形固定資産減価償却率">
          <a:extLst>
            <a:ext uri="{FF2B5EF4-FFF2-40B4-BE49-F238E27FC236}">
              <a16:creationId xmlns:a16="http://schemas.microsoft.com/office/drawing/2014/main" id="{00000000-0008-0000-0200-0000C1000000}"/>
            </a:ext>
          </a:extLst>
        </xdr:cNvPr>
        <xdr:cNvSpPr txBox="1"/>
      </xdr:nvSpPr>
      <xdr:spPr>
        <a:xfrm>
          <a:off x="927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109237</xdr:rowOff>
    </xdr:from>
    <xdr:ext cx="405111" cy="259045"/>
    <xdr:sp macro="" textlink="">
      <xdr:nvSpPr>
        <xdr:cNvPr id="194" name="n_1mainValue【体育館・プール】&#10;有形固定資産減価償却率">
          <a:extLst>
            <a:ext uri="{FF2B5EF4-FFF2-40B4-BE49-F238E27FC236}">
              <a16:creationId xmlns:a16="http://schemas.microsoft.com/office/drawing/2014/main" id="{00000000-0008-0000-0200-0000C2000000}"/>
            </a:ext>
          </a:extLst>
        </xdr:cNvPr>
        <xdr:cNvSpPr txBox="1"/>
      </xdr:nvSpPr>
      <xdr:spPr>
        <a:xfrm>
          <a:off x="35820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46372</xdr:rowOff>
    </xdr:from>
    <xdr:ext cx="405111" cy="259045"/>
    <xdr:sp macro="" textlink="">
      <xdr:nvSpPr>
        <xdr:cNvPr id="195" name="n_2mainValue【体育館・プール】&#10;有形固定資産減価償却率">
          <a:extLst>
            <a:ext uri="{FF2B5EF4-FFF2-40B4-BE49-F238E27FC236}">
              <a16:creationId xmlns:a16="http://schemas.microsoft.com/office/drawing/2014/main" id="{00000000-0008-0000-0200-0000C3000000}"/>
            </a:ext>
          </a:extLst>
        </xdr:cNvPr>
        <xdr:cNvSpPr txBox="1"/>
      </xdr:nvSpPr>
      <xdr:spPr>
        <a:xfrm>
          <a:off x="2705744" y="981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4462</xdr:rowOff>
    </xdr:from>
    <xdr:ext cx="405111" cy="259045"/>
    <xdr:sp macro="" textlink="">
      <xdr:nvSpPr>
        <xdr:cNvPr id="196" name="n_3mainValue【体育館・プール】&#10;有形固定資産減価償却率">
          <a:extLst>
            <a:ext uri="{FF2B5EF4-FFF2-40B4-BE49-F238E27FC236}">
              <a16:creationId xmlns:a16="http://schemas.microsoft.com/office/drawing/2014/main" id="{00000000-0008-0000-0200-0000C4000000}"/>
            </a:ext>
          </a:extLst>
        </xdr:cNvPr>
        <xdr:cNvSpPr txBox="1"/>
      </xdr:nvSpPr>
      <xdr:spPr>
        <a:xfrm>
          <a:off x="18167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4462</xdr:rowOff>
    </xdr:from>
    <xdr:ext cx="405111" cy="259045"/>
    <xdr:sp macro="" textlink="">
      <xdr:nvSpPr>
        <xdr:cNvPr id="197" name="n_4main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9277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200-0000C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a:extLst>
            <a:ext uri="{FF2B5EF4-FFF2-40B4-BE49-F238E27FC236}">
              <a16:creationId xmlns:a16="http://schemas.microsoft.com/office/drawing/2014/main" id="{00000000-0008-0000-0200-0000DC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142875</xdr:rowOff>
    </xdr:from>
    <xdr:to>
      <xdr:col>54</xdr:col>
      <xdr:colOff>189865</xdr:colOff>
      <xdr:row>63</xdr:row>
      <xdr:rowOff>123825</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flipV="1">
          <a:off x="10476865" y="957262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127652</xdr:rowOff>
    </xdr:from>
    <xdr:ext cx="469744" cy="259045"/>
    <xdr:sp macro="" textlink="">
      <xdr:nvSpPr>
        <xdr:cNvPr id="222" name="【体育館・プール】&#10;一人当たり面積最小値テキスト">
          <a:extLst>
            <a:ext uri="{FF2B5EF4-FFF2-40B4-BE49-F238E27FC236}">
              <a16:creationId xmlns:a16="http://schemas.microsoft.com/office/drawing/2014/main" id="{00000000-0008-0000-0200-0000DE000000}"/>
            </a:ext>
          </a:extLst>
        </xdr:cNvPr>
        <xdr:cNvSpPr txBox="1"/>
      </xdr:nvSpPr>
      <xdr:spPr>
        <a:xfrm>
          <a:off x="10515600" y="1092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123825</xdr:rowOff>
    </xdr:from>
    <xdr:to>
      <xdr:col>55</xdr:col>
      <xdr:colOff>88900</xdr:colOff>
      <xdr:row>63</xdr:row>
      <xdr:rowOff>123825</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10388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89552</xdr:rowOff>
    </xdr:from>
    <xdr:ext cx="469744" cy="259045"/>
    <xdr:sp macro="" textlink="">
      <xdr:nvSpPr>
        <xdr:cNvPr id="224" name="【体育館・プール】&#10;一人当たり面積最大値テキスト">
          <a:extLst>
            <a:ext uri="{FF2B5EF4-FFF2-40B4-BE49-F238E27FC236}">
              <a16:creationId xmlns:a16="http://schemas.microsoft.com/office/drawing/2014/main" id="{00000000-0008-0000-0200-0000E0000000}"/>
            </a:ext>
          </a:extLst>
        </xdr:cNvPr>
        <xdr:cNvSpPr txBox="1"/>
      </xdr:nvSpPr>
      <xdr:spPr>
        <a:xfrm>
          <a:off x="10515600" y="934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142875</xdr:rowOff>
    </xdr:from>
    <xdr:to>
      <xdr:col>55</xdr:col>
      <xdr:colOff>88900</xdr:colOff>
      <xdr:row>55</xdr:row>
      <xdr:rowOff>142875</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10388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133367</xdr:rowOff>
    </xdr:from>
    <xdr:ext cx="469744" cy="259045"/>
    <xdr:sp macro="" textlink="">
      <xdr:nvSpPr>
        <xdr:cNvPr id="226" name="【体育館・プール】&#10;一人当たり面積平均値テキスト">
          <a:extLst>
            <a:ext uri="{FF2B5EF4-FFF2-40B4-BE49-F238E27FC236}">
              <a16:creationId xmlns:a16="http://schemas.microsoft.com/office/drawing/2014/main" id="{00000000-0008-0000-0200-0000E2000000}"/>
            </a:ext>
          </a:extLst>
        </xdr:cNvPr>
        <xdr:cNvSpPr txBox="1"/>
      </xdr:nvSpPr>
      <xdr:spPr>
        <a:xfrm>
          <a:off x="10515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27" name="フローチャート: 判断 226">
          <a:extLst>
            <a:ext uri="{FF2B5EF4-FFF2-40B4-BE49-F238E27FC236}">
              <a16:creationId xmlns:a16="http://schemas.microsoft.com/office/drawing/2014/main" id="{00000000-0008-0000-0200-0000E3000000}"/>
            </a:ext>
          </a:extLst>
        </xdr:cNvPr>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28" name="フローチャート: 判断 227">
          <a:extLst>
            <a:ext uri="{FF2B5EF4-FFF2-40B4-BE49-F238E27FC236}">
              <a16:creationId xmlns:a16="http://schemas.microsoft.com/office/drawing/2014/main" id="{00000000-0008-0000-0200-0000E4000000}"/>
            </a:ext>
          </a:extLst>
        </xdr:cNvPr>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xdr:rowOff>
    </xdr:from>
    <xdr:to>
      <xdr:col>46</xdr:col>
      <xdr:colOff>38100</xdr:colOff>
      <xdr:row>61</xdr:row>
      <xdr:rowOff>106045</xdr:rowOff>
    </xdr:to>
    <xdr:sp macro="" textlink="">
      <xdr:nvSpPr>
        <xdr:cNvPr id="229" name="フローチャート: 判断 228">
          <a:extLst>
            <a:ext uri="{FF2B5EF4-FFF2-40B4-BE49-F238E27FC236}">
              <a16:creationId xmlns:a16="http://schemas.microsoft.com/office/drawing/2014/main" id="{00000000-0008-0000-0200-0000E5000000}"/>
            </a:ext>
          </a:extLst>
        </xdr:cNvPr>
        <xdr:cNvSpPr/>
      </xdr:nvSpPr>
      <xdr:spPr>
        <a:xfrm>
          <a:off x="86995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153035</xdr:rowOff>
    </xdr:from>
    <xdr:to>
      <xdr:col>41</xdr:col>
      <xdr:colOff>101600</xdr:colOff>
      <xdr:row>61</xdr:row>
      <xdr:rowOff>83185</xdr:rowOff>
    </xdr:to>
    <xdr:sp macro="" textlink="">
      <xdr:nvSpPr>
        <xdr:cNvPr id="230" name="フローチャート: 判断 229">
          <a:extLst>
            <a:ext uri="{FF2B5EF4-FFF2-40B4-BE49-F238E27FC236}">
              <a16:creationId xmlns:a16="http://schemas.microsoft.com/office/drawing/2014/main" id="{00000000-0008-0000-0200-0000E6000000}"/>
            </a:ext>
          </a:extLst>
        </xdr:cNvPr>
        <xdr:cNvSpPr/>
      </xdr:nvSpPr>
      <xdr:spPr>
        <a:xfrm>
          <a:off x="7810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19685</xdr:rowOff>
    </xdr:from>
    <xdr:to>
      <xdr:col>36</xdr:col>
      <xdr:colOff>165100</xdr:colOff>
      <xdr:row>61</xdr:row>
      <xdr:rowOff>121285</xdr:rowOff>
    </xdr:to>
    <xdr:sp macro="" textlink="">
      <xdr:nvSpPr>
        <xdr:cNvPr id="231" name="フローチャート: 判断 230">
          <a:extLst>
            <a:ext uri="{FF2B5EF4-FFF2-40B4-BE49-F238E27FC236}">
              <a16:creationId xmlns:a16="http://schemas.microsoft.com/office/drawing/2014/main" id="{00000000-0008-0000-0200-0000E7000000}"/>
            </a:ext>
          </a:extLst>
        </xdr:cNvPr>
        <xdr:cNvSpPr/>
      </xdr:nvSpPr>
      <xdr:spPr>
        <a:xfrm>
          <a:off x="6921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118745</xdr:rowOff>
    </xdr:from>
    <xdr:to>
      <xdr:col>50</xdr:col>
      <xdr:colOff>165100</xdr:colOff>
      <xdr:row>61</xdr:row>
      <xdr:rowOff>48895</xdr:rowOff>
    </xdr:to>
    <xdr:sp macro="" textlink="">
      <xdr:nvSpPr>
        <xdr:cNvPr id="237" name="楕円 236">
          <a:extLst>
            <a:ext uri="{FF2B5EF4-FFF2-40B4-BE49-F238E27FC236}">
              <a16:creationId xmlns:a16="http://schemas.microsoft.com/office/drawing/2014/main" id="{00000000-0008-0000-0200-0000ED000000}"/>
            </a:ext>
          </a:extLst>
        </xdr:cNvPr>
        <xdr:cNvSpPr/>
      </xdr:nvSpPr>
      <xdr:spPr>
        <a:xfrm>
          <a:off x="95885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118745</xdr:rowOff>
    </xdr:from>
    <xdr:to>
      <xdr:col>46</xdr:col>
      <xdr:colOff>38100</xdr:colOff>
      <xdr:row>61</xdr:row>
      <xdr:rowOff>48895</xdr:rowOff>
    </xdr:to>
    <xdr:sp macro="" textlink="">
      <xdr:nvSpPr>
        <xdr:cNvPr id="238" name="楕円 237">
          <a:extLst>
            <a:ext uri="{FF2B5EF4-FFF2-40B4-BE49-F238E27FC236}">
              <a16:creationId xmlns:a16="http://schemas.microsoft.com/office/drawing/2014/main" id="{00000000-0008-0000-0200-0000EE000000}"/>
            </a:ext>
          </a:extLst>
        </xdr:cNvPr>
        <xdr:cNvSpPr/>
      </xdr:nvSpPr>
      <xdr:spPr>
        <a:xfrm>
          <a:off x="86995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169545</xdr:rowOff>
    </xdr:from>
    <xdr:to>
      <xdr:col>50</xdr:col>
      <xdr:colOff>114300</xdr:colOff>
      <xdr:row>60</xdr:row>
      <xdr:rowOff>169545</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8750300" y="10456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130175</xdr:rowOff>
    </xdr:from>
    <xdr:to>
      <xdr:col>41</xdr:col>
      <xdr:colOff>101600</xdr:colOff>
      <xdr:row>61</xdr:row>
      <xdr:rowOff>60325</xdr:rowOff>
    </xdr:to>
    <xdr:sp macro="" textlink="">
      <xdr:nvSpPr>
        <xdr:cNvPr id="240" name="楕円 239">
          <a:extLst>
            <a:ext uri="{FF2B5EF4-FFF2-40B4-BE49-F238E27FC236}">
              <a16:creationId xmlns:a16="http://schemas.microsoft.com/office/drawing/2014/main" id="{00000000-0008-0000-0200-0000F0000000}"/>
            </a:ext>
          </a:extLst>
        </xdr:cNvPr>
        <xdr:cNvSpPr/>
      </xdr:nvSpPr>
      <xdr:spPr>
        <a:xfrm>
          <a:off x="7810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169545</xdr:rowOff>
    </xdr:from>
    <xdr:to>
      <xdr:col>45</xdr:col>
      <xdr:colOff>177800</xdr:colOff>
      <xdr:row>61</xdr:row>
      <xdr:rowOff>9525</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flipV="1">
          <a:off x="7861300" y="104565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128270</xdr:rowOff>
    </xdr:from>
    <xdr:to>
      <xdr:col>36</xdr:col>
      <xdr:colOff>165100</xdr:colOff>
      <xdr:row>61</xdr:row>
      <xdr:rowOff>58420</xdr:rowOff>
    </xdr:to>
    <xdr:sp macro="" textlink="">
      <xdr:nvSpPr>
        <xdr:cNvPr id="242" name="楕円 241">
          <a:extLst>
            <a:ext uri="{FF2B5EF4-FFF2-40B4-BE49-F238E27FC236}">
              <a16:creationId xmlns:a16="http://schemas.microsoft.com/office/drawing/2014/main" id="{00000000-0008-0000-0200-0000F2000000}"/>
            </a:ext>
          </a:extLst>
        </xdr:cNvPr>
        <xdr:cNvSpPr/>
      </xdr:nvSpPr>
      <xdr:spPr>
        <a:xfrm>
          <a:off x="6921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7620</xdr:rowOff>
    </xdr:from>
    <xdr:to>
      <xdr:col>41</xdr:col>
      <xdr:colOff>50800</xdr:colOff>
      <xdr:row>61</xdr:row>
      <xdr:rowOff>9525</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6972300" y="104660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80027</xdr:rowOff>
    </xdr:from>
    <xdr:ext cx="469744" cy="259045"/>
    <xdr:sp macro="" textlink="">
      <xdr:nvSpPr>
        <xdr:cNvPr id="244" name="n_1aveValue【体育館・プール】&#10;一人当たり面積">
          <a:extLst>
            <a:ext uri="{FF2B5EF4-FFF2-40B4-BE49-F238E27FC236}">
              <a16:creationId xmlns:a16="http://schemas.microsoft.com/office/drawing/2014/main" id="{00000000-0008-0000-0200-0000F4000000}"/>
            </a:ext>
          </a:extLst>
        </xdr:cNvPr>
        <xdr:cNvSpPr txBox="1"/>
      </xdr:nvSpPr>
      <xdr:spPr>
        <a:xfrm>
          <a:off x="939172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97172</xdr:rowOff>
    </xdr:from>
    <xdr:ext cx="469744" cy="259045"/>
    <xdr:sp macro="" textlink="">
      <xdr:nvSpPr>
        <xdr:cNvPr id="245" name="n_2aveValue【体育館・プール】&#10;一人当たり面積">
          <a:extLst>
            <a:ext uri="{FF2B5EF4-FFF2-40B4-BE49-F238E27FC236}">
              <a16:creationId xmlns:a16="http://schemas.microsoft.com/office/drawing/2014/main" id="{00000000-0008-0000-0200-0000F5000000}"/>
            </a:ext>
          </a:extLst>
        </xdr:cNvPr>
        <xdr:cNvSpPr txBox="1"/>
      </xdr:nvSpPr>
      <xdr:spPr>
        <a:xfrm>
          <a:off x="8515427" y="1055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74312</xdr:rowOff>
    </xdr:from>
    <xdr:ext cx="469744" cy="259045"/>
    <xdr:sp macro="" textlink="">
      <xdr:nvSpPr>
        <xdr:cNvPr id="246" name="n_3aveValue【体育館・プール】&#10;一人当たり面積">
          <a:extLst>
            <a:ext uri="{FF2B5EF4-FFF2-40B4-BE49-F238E27FC236}">
              <a16:creationId xmlns:a16="http://schemas.microsoft.com/office/drawing/2014/main" id="{00000000-0008-0000-0200-0000F6000000}"/>
            </a:ext>
          </a:extLst>
        </xdr:cNvPr>
        <xdr:cNvSpPr txBox="1"/>
      </xdr:nvSpPr>
      <xdr:spPr>
        <a:xfrm>
          <a:off x="7626427" y="1053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112412</xdr:rowOff>
    </xdr:from>
    <xdr:ext cx="469744" cy="259045"/>
    <xdr:sp macro="" textlink="">
      <xdr:nvSpPr>
        <xdr:cNvPr id="247" name="n_4aveValue【体育館・プール】&#10;一人当たり面積">
          <a:extLst>
            <a:ext uri="{FF2B5EF4-FFF2-40B4-BE49-F238E27FC236}">
              <a16:creationId xmlns:a16="http://schemas.microsoft.com/office/drawing/2014/main" id="{00000000-0008-0000-0200-0000F7000000}"/>
            </a:ext>
          </a:extLst>
        </xdr:cNvPr>
        <xdr:cNvSpPr txBox="1"/>
      </xdr:nvSpPr>
      <xdr:spPr>
        <a:xfrm>
          <a:off x="6737427" y="1057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65422</xdr:rowOff>
    </xdr:from>
    <xdr:ext cx="469744" cy="259045"/>
    <xdr:sp macro="" textlink="">
      <xdr:nvSpPr>
        <xdr:cNvPr id="248" name="n_1mainValue【体育館・プール】&#10;一人当たり面積">
          <a:extLst>
            <a:ext uri="{FF2B5EF4-FFF2-40B4-BE49-F238E27FC236}">
              <a16:creationId xmlns:a16="http://schemas.microsoft.com/office/drawing/2014/main" id="{00000000-0008-0000-0200-0000F8000000}"/>
            </a:ext>
          </a:extLst>
        </xdr:cNvPr>
        <xdr:cNvSpPr txBox="1"/>
      </xdr:nvSpPr>
      <xdr:spPr>
        <a:xfrm>
          <a:off x="9391727" y="1018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65422</xdr:rowOff>
    </xdr:from>
    <xdr:ext cx="469744" cy="259045"/>
    <xdr:sp macro="" textlink="">
      <xdr:nvSpPr>
        <xdr:cNvPr id="249" name="n_2mainValue【体育館・プール】&#10;一人当たり面積">
          <a:extLst>
            <a:ext uri="{FF2B5EF4-FFF2-40B4-BE49-F238E27FC236}">
              <a16:creationId xmlns:a16="http://schemas.microsoft.com/office/drawing/2014/main" id="{00000000-0008-0000-0200-0000F9000000}"/>
            </a:ext>
          </a:extLst>
        </xdr:cNvPr>
        <xdr:cNvSpPr txBox="1"/>
      </xdr:nvSpPr>
      <xdr:spPr>
        <a:xfrm>
          <a:off x="8515427" y="1018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76852</xdr:rowOff>
    </xdr:from>
    <xdr:ext cx="469744" cy="259045"/>
    <xdr:sp macro="" textlink="">
      <xdr:nvSpPr>
        <xdr:cNvPr id="250" name="n_3mainValue【体育館・プール】&#10;一人当たり面積">
          <a:extLst>
            <a:ext uri="{FF2B5EF4-FFF2-40B4-BE49-F238E27FC236}">
              <a16:creationId xmlns:a16="http://schemas.microsoft.com/office/drawing/2014/main" id="{00000000-0008-0000-0200-0000FA000000}"/>
            </a:ext>
          </a:extLst>
        </xdr:cNvPr>
        <xdr:cNvSpPr txBox="1"/>
      </xdr:nvSpPr>
      <xdr:spPr>
        <a:xfrm>
          <a:off x="7626427" y="1019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74947</xdr:rowOff>
    </xdr:from>
    <xdr:ext cx="469744" cy="259045"/>
    <xdr:sp macro="" textlink="">
      <xdr:nvSpPr>
        <xdr:cNvPr id="251" name="n_4mainValue【体育館・プール】&#10;一人当たり面積">
          <a:extLst>
            <a:ext uri="{FF2B5EF4-FFF2-40B4-BE49-F238E27FC236}">
              <a16:creationId xmlns:a16="http://schemas.microsoft.com/office/drawing/2014/main" id="{00000000-0008-0000-0200-0000FB000000}"/>
            </a:ext>
          </a:extLst>
        </xdr:cNvPr>
        <xdr:cNvSpPr txBox="1"/>
      </xdr:nvSpPr>
      <xdr:spPr>
        <a:xfrm>
          <a:off x="6737427" y="1019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福祉施設】&#10;有形固定資産減価償却率グラフ枠">
          <a:extLst>
            <a:ext uri="{FF2B5EF4-FFF2-40B4-BE49-F238E27FC236}">
              <a16:creationId xmlns:a16="http://schemas.microsoft.com/office/drawing/2014/main" id="{00000000-0008-0000-0200-000013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163830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flipV="1">
          <a:off x="4634865" y="1334452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167657</xdr:rowOff>
    </xdr:from>
    <xdr:ext cx="405111" cy="259045"/>
    <xdr:sp macro="" textlink="">
      <xdr:nvSpPr>
        <xdr:cNvPr id="277" name="【福祉施設】&#10;有形固定資産減価償却率最小値テキスト">
          <a:extLst>
            <a:ext uri="{FF2B5EF4-FFF2-40B4-BE49-F238E27FC236}">
              <a16:creationId xmlns:a16="http://schemas.microsoft.com/office/drawing/2014/main" id="{00000000-0008-0000-0200-000015010000}"/>
            </a:ext>
          </a:extLst>
        </xdr:cNvPr>
        <xdr:cNvSpPr txBox="1"/>
      </xdr:nvSpPr>
      <xdr:spPr>
        <a:xfrm>
          <a:off x="4673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163830</xdr:rowOff>
    </xdr:from>
    <xdr:to>
      <xdr:col>24</xdr:col>
      <xdr:colOff>152400</xdr:colOff>
      <xdr:row>85</xdr:row>
      <xdr:rowOff>163830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4546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79" name="【福祉施設】&#10;有形固定資産減価償却率最大値テキスト">
          <a:extLst>
            <a:ext uri="{FF2B5EF4-FFF2-40B4-BE49-F238E27FC236}">
              <a16:creationId xmlns:a16="http://schemas.microsoft.com/office/drawing/2014/main" id="{00000000-0008-0000-0200-000017010000}"/>
            </a:ext>
          </a:extLst>
        </xdr:cNvPr>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169563</xdr:rowOff>
    </xdr:from>
    <xdr:ext cx="405111" cy="259045"/>
    <xdr:sp macro="" textlink="">
      <xdr:nvSpPr>
        <xdr:cNvPr id="281" name="【福祉施設】&#10;有形固定資産減価償却率平均値テキスト">
          <a:extLst>
            <a:ext uri="{FF2B5EF4-FFF2-40B4-BE49-F238E27FC236}">
              <a16:creationId xmlns:a16="http://schemas.microsoft.com/office/drawing/2014/main" id="{00000000-0008-0000-0200-000019010000}"/>
            </a:ext>
          </a:extLst>
        </xdr:cNvPr>
        <xdr:cNvSpPr txBox="1"/>
      </xdr:nvSpPr>
      <xdr:spPr>
        <a:xfrm>
          <a:off x="4673600" y="14057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19686</xdr:rowOff>
    </xdr:from>
    <xdr:to>
      <xdr:col>24</xdr:col>
      <xdr:colOff>114300</xdr:colOff>
      <xdr:row>82</xdr:row>
      <xdr:rowOff>121286</xdr:rowOff>
    </xdr:to>
    <xdr:sp macro="" textlink="">
      <xdr:nvSpPr>
        <xdr:cNvPr id="282" name="フローチャート: 判断 281">
          <a:extLst>
            <a:ext uri="{FF2B5EF4-FFF2-40B4-BE49-F238E27FC236}">
              <a16:creationId xmlns:a16="http://schemas.microsoft.com/office/drawing/2014/main" id="{00000000-0008-0000-0200-00001A010000}"/>
            </a:ext>
          </a:extLst>
        </xdr:cNvPr>
        <xdr:cNvSpPr/>
      </xdr:nvSpPr>
      <xdr:spPr>
        <a:xfrm>
          <a:off x="45847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83" name="フローチャート: 判断 282">
          <a:extLst>
            <a:ext uri="{FF2B5EF4-FFF2-40B4-BE49-F238E27FC236}">
              <a16:creationId xmlns:a16="http://schemas.microsoft.com/office/drawing/2014/main" id="{00000000-0008-0000-0200-00001B010000}"/>
            </a:ext>
          </a:extLst>
        </xdr:cNvPr>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84" name="フローチャート: 判断 283">
          <a:extLst>
            <a:ext uri="{FF2B5EF4-FFF2-40B4-BE49-F238E27FC236}">
              <a16:creationId xmlns:a16="http://schemas.microsoft.com/office/drawing/2014/main" id="{00000000-0008-0000-0200-00001C010000}"/>
            </a:ext>
          </a:extLst>
        </xdr:cNvPr>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130175</xdr:rowOff>
    </xdr:from>
    <xdr:to>
      <xdr:col>10</xdr:col>
      <xdr:colOff>165100</xdr:colOff>
      <xdr:row>82</xdr:row>
      <xdr:rowOff>60325</xdr:rowOff>
    </xdr:to>
    <xdr:sp macro="" textlink="">
      <xdr:nvSpPr>
        <xdr:cNvPr id="285" name="フローチャート: 判断 284">
          <a:extLst>
            <a:ext uri="{FF2B5EF4-FFF2-40B4-BE49-F238E27FC236}">
              <a16:creationId xmlns:a16="http://schemas.microsoft.com/office/drawing/2014/main" id="{00000000-0008-0000-0200-00001D010000}"/>
            </a:ext>
          </a:extLst>
        </xdr:cNvPr>
        <xdr:cNvSpPr/>
      </xdr:nvSpPr>
      <xdr:spPr>
        <a:xfrm>
          <a:off x="1968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126364</xdr:rowOff>
    </xdr:from>
    <xdr:to>
      <xdr:col>6</xdr:col>
      <xdr:colOff>38100</xdr:colOff>
      <xdr:row>81</xdr:row>
      <xdr:rowOff>56514</xdr:rowOff>
    </xdr:to>
    <xdr:sp macro="" textlink="">
      <xdr:nvSpPr>
        <xdr:cNvPr id="286" name="フローチャート: 判断 285">
          <a:extLst>
            <a:ext uri="{FF2B5EF4-FFF2-40B4-BE49-F238E27FC236}">
              <a16:creationId xmlns:a16="http://schemas.microsoft.com/office/drawing/2014/main" id="{00000000-0008-0000-0200-00001E010000}"/>
            </a:ext>
          </a:extLst>
        </xdr:cNvPr>
        <xdr:cNvSpPr/>
      </xdr:nvSpPr>
      <xdr:spPr>
        <a:xfrm>
          <a:off x="1079500" y="1384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82550</xdr:rowOff>
    </xdr:from>
    <xdr:to>
      <xdr:col>20</xdr:col>
      <xdr:colOff>38100</xdr:colOff>
      <xdr:row>81</xdr:row>
      <xdr:rowOff>12700</xdr:rowOff>
    </xdr:to>
    <xdr:sp macro="" textlink="">
      <xdr:nvSpPr>
        <xdr:cNvPr id="292" name="楕円 291">
          <a:extLst>
            <a:ext uri="{FF2B5EF4-FFF2-40B4-BE49-F238E27FC236}">
              <a16:creationId xmlns:a16="http://schemas.microsoft.com/office/drawing/2014/main" id="{00000000-0008-0000-0200-000024010000}"/>
            </a:ext>
          </a:extLst>
        </xdr:cNvPr>
        <xdr:cNvSpPr/>
      </xdr:nvSpPr>
      <xdr:spPr>
        <a:xfrm>
          <a:off x="3746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162561</xdr:rowOff>
    </xdr:from>
    <xdr:to>
      <xdr:col>15</xdr:col>
      <xdr:colOff>101600</xdr:colOff>
      <xdr:row>80</xdr:row>
      <xdr:rowOff>92711</xdr:rowOff>
    </xdr:to>
    <xdr:sp macro="" textlink="">
      <xdr:nvSpPr>
        <xdr:cNvPr id="293" name="楕円 292">
          <a:extLst>
            <a:ext uri="{FF2B5EF4-FFF2-40B4-BE49-F238E27FC236}">
              <a16:creationId xmlns:a16="http://schemas.microsoft.com/office/drawing/2014/main" id="{00000000-0008-0000-0200-000025010000}"/>
            </a:ext>
          </a:extLst>
        </xdr:cNvPr>
        <xdr:cNvSpPr/>
      </xdr:nvSpPr>
      <xdr:spPr>
        <a:xfrm>
          <a:off x="2857500" y="1370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41911</xdr:rowOff>
    </xdr:from>
    <xdr:to>
      <xdr:col>19</xdr:col>
      <xdr:colOff>177800</xdr:colOff>
      <xdr:row>80</xdr:row>
      <xdr:rowOff>133350</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2908300" y="1375791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103505</xdr:rowOff>
    </xdr:from>
    <xdr:to>
      <xdr:col>10</xdr:col>
      <xdr:colOff>165100</xdr:colOff>
      <xdr:row>80</xdr:row>
      <xdr:rowOff>33655</xdr:rowOff>
    </xdr:to>
    <xdr:sp macro="" textlink="">
      <xdr:nvSpPr>
        <xdr:cNvPr id="295" name="楕円 294">
          <a:extLst>
            <a:ext uri="{FF2B5EF4-FFF2-40B4-BE49-F238E27FC236}">
              <a16:creationId xmlns:a16="http://schemas.microsoft.com/office/drawing/2014/main" id="{00000000-0008-0000-0200-000027010000}"/>
            </a:ext>
          </a:extLst>
        </xdr:cNvPr>
        <xdr:cNvSpPr/>
      </xdr:nvSpPr>
      <xdr:spPr>
        <a:xfrm>
          <a:off x="1968500" y="136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154305</xdr:rowOff>
    </xdr:from>
    <xdr:to>
      <xdr:col>15</xdr:col>
      <xdr:colOff>50800</xdr:colOff>
      <xdr:row>80</xdr:row>
      <xdr:rowOff>41911</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2019300" y="13698855"/>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103505</xdr:rowOff>
    </xdr:from>
    <xdr:to>
      <xdr:col>6</xdr:col>
      <xdr:colOff>38100</xdr:colOff>
      <xdr:row>80</xdr:row>
      <xdr:rowOff>33655</xdr:rowOff>
    </xdr:to>
    <xdr:sp macro="" textlink="">
      <xdr:nvSpPr>
        <xdr:cNvPr id="297" name="楕円 296">
          <a:extLst>
            <a:ext uri="{FF2B5EF4-FFF2-40B4-BE49-F238E27FC236}">
              <a16:creationId xmlns:a16="http://schemas.microsoft.com/office/drawing/2014/main" id="{00000000-0008-0000-0200-000029010000}"/>
            </a:ext>
          </a:extLst>
        </xdr:cNvPr>
        <xdr:cNvSpPr/>
      </xdr:nvSpPr>
      <xdr:spPr>
        <a:xfrm>
          <a:off x="1079500" y="136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154305</xdr:rowOff>
    </xdr:from>
    <xdr:to>
      <xdr:col>10</xdr:col>
      <xdr:colOff>114300</xdr:colOff>
      <xdr:row>79</xdr:row>
      <xdr:rowOff>154305</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1130300" y="136988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34307</xdr:rowOff>
    </xdr:from>
    <xdr:ext cx="405111" cy="259045"/>
    <xdr:sp macro="" textlink="">
      <xdr:nvSpPr>
        <xdr:cNvPr id="299" name="n_1aveValue【福祉施設】&#10;有形固定資産減価償却率">
          <a:extLst>
            <a:ext uri="{FF2B5EF4-FFF2-40B4-BE49-F238E27FC236}">
              <a16:creationId xmlns:a16="http://schemas.microsoft.com/office/drawing/2014/main" id="{00000000-0008-0000-0200-00002B010000}"/>
            </a:ext>
          </a:extLst>
        </xdr:cNvPr>
        <xdr:cNvSpPr txBox="1"/>
      </xdr:nvSpPr>
      <xdr:spPr>
        <a:xfrm>
          <a:off x="3582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1922</xdr:rowOff>
    </xdr:from>
    <xdr:ext cx="405111" cy="259045"/>
    <xdr:sp macro="" textlink="">
      <xdr:nvSpPr>
        <xdr:cNvPr id="300" name="n_2aveValue【福祉施設】&#10;有形固定資産減価償却率">
          <a:extLst>
            <a:ext uri="{FF2B5EF4-FFF2-40B4-BE49-F238E27FC236}">
              <a16:creationId xmlns:a16="http://schemas.microsoft.com/office/drawing/2014/main" id="{00000000-0008-0000-0200-00002C010000}"/>
            </a:ext>
          </a:extLst>
        </xdr:cNvPr>
        <xdr:cNvSpPr txBox="1"/>
      </xdr:nvSpPr>
      <xdr:spPr>
        <a:xfrm>
          <a:off x="2705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51452</xdr:rowOff>
    </xdr:from>
    <xdr:ext cx="405111" cy="259045"/>
    <xdr:sp macro="" textlink="">
      <xdr:nvSpPr>
        <xdr:cNvPr id="301" name="n_3aveValue【福祉施設】&#10;有形固定資産減価償却率">
          <a:extLst>
            <a:ext uri="{FF2B5EF4-FFF2-40B4-BE49-F238E27FC236}">
              <a16:creationId xmlns:a16="http://schemas.microsoft.com/office/drawing/2014/main" id="{00000000-0008-0000-0200-00002D010000}"/>
            </a:ext>
          </a:extLst>
        </xdr:cNvPr>
        <xdr:cNvSpPr txBox="1"/>
      </xdr:nvSpPr>
      <xdr:spPr>
        <a:xfrm>
          <a:off x="1816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47641</xdr:rowOff>
    </xdr:from>
    <xdr:ext cx="405111" cy="259045"/>
    <xdr:sp macro="" textlink="">
      <xdr:nvSpPr>
        <xdr:cNvPr id="302" name="n_4aveValue【福祉施設】&#10;有形固定資産減価償却率">
          <a:extLst>
            <a:ext uri="{FF2B5EF4-FFF2-40B4-BE49-F238E27FC236}">
              <a16:creationId xmlns:a16="http://schemas.microsoft.com/office/drawing/2014/main" id="{00000000-0008-0000-0200-00002E010000}"/>
            </a:ext>
          </a:extLst>
        </xdr:cNvPr>
        <xdr:cNvSpPr txBox="1"/>
      </xdr:nvSpPr>
      <xdr:spPr>
        <a:xfrm>
          <a:off x="927744" y="13935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29227</xdr:rowOff>
    </xdr:from>
    <xdr:ext cx="405111" cy="259045"/>
    <xdr:sp macro="" textlink="">
      <xdr:nvSpPr>
        <xdr:cNvPr id="303" name="n_1mainValue【福祉施設】&#10;有形固定資産減価償却率">
          <a:extLst>
            <a:ext uri="{FF2B5EF4-FFF2-40B4-BE49-F238E27FC236}">
              <a16:creationId xmlns:a16="http://schemas.microsoft.com/office/drawing/2014/main" id="{00000000-0008-0000-0200-00002F010000}"/>
            </a:ext>
          </a:extLst>
        </xdr:cNvPr>
        <xdr:cNvSpPr txBox="1"/>
      </xdr:nvSpPr>
      <xdr:spPr>
        <a:xfrm>
          <a:off x="35820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109238</xdr:rowOff>
    </xdr:from>
    <xdr:ext cx="405111" cy="259045"/>
    <xdr:sp macro="" textlink="">
      <xdr:nvSpPr>
        <xdr:cNvPr id="304" name="n_2mainValue【福祉施設】&#10;有形固定資産減価償却率">
          <a:extLst>
            <a:ext uri="{FF2B5EF4-FFF2-40B4-BE49-F238E27FC236}">
              <a16:creationId xmlns:a16="http://schemas.microsoft.com/office/drawing/2014/main" id="{00000000-0008-0000-0200-000030010000}"/>
            </a:ext>
          </a:extLst>
        </xdr:cNvPr>
        <xdr:cNvSpPr txBox="1"/>
      </xdr:nvSpPr>
      <xdr:spPr>
        <a:xfrm>
          <a:off x="270574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50182</xdr:rowOff>
    </xdr:from>
    <xdr:ext cx="405111" cy="259045"/>
    <xdr:sp macro="" textlink="">
      <xdr:nvSpPr>
        <xdr:cNvPr id="305" name="n_3mainValue【福祉施設】&#10;有形固定資産減価償却率">
          <a:extLst>
            <a:ext uri="{FF2B5EF4-FFF2-40B4-BE49-F238E27FC236}">
              <a16:creationId xmlns:a16="http://schemas.microsoft.com/office/drawing/2014/main" id="{00000000-0008-0000-0200-000031010000}"/>
            </a:ext>
          </a:extLst>
        </xdr:cNvPr>
        <xdr:cNvSpPr txBox="1"/>
      </xdr:nvSpPr>
      <xdr:spPr>
        <a:xfrm>
          <a:off x="1816744" y="1342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50182</xdr:rowOff>
    </xdr:from>
    <xdr:ext cx="405111" cy="259045"/>
    <xdr:sp macro="" textlink="">
      <xdr:nvSpPr>
        <xdr:cNvPr id="306" name="n_4mainValue【福祉施設】&#10;有形固定資産減価償却率">
          <a:extLst>
            <a:ext uri="{FF2B5EF4-FFF2-40B4-BE49-F238E27FC236}">
              <a16:creationId xmlns:a16="http://schemas.microsoft.com/office/drawing/2014/main" id="{00000000-0008-0000-0200-000032010000}"/>
            </a:ext>
          </a:extLst>
        </xdr:cNvPr>
        <xdr:cNvSpPr txBox="1"/>
      </xdr:nvSpPr>
      <xdr:spPr>
        <a:xfrm>
          <a:off x="927744" y="1342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id="{00000000-0008-0000-0200-00003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id="{00000000-0008-0000-0200-00003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id="{00000000-0008-0000-0200-00003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福祉施設】&#10;一人当たり面積グラフ枠">
          <a:extLst>
            <a:ext uri="{FF2B5EF4-FFF2-40B4-BE49-F238E27FC236}">
              <a16:creationId xmlns:a16="http://schemas.microsoft.com/office/drawing/2014/main" id="{00000000-0008-0000-0200-00004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157299</xdr:rowOff>
    </xdr:from>
    <xdr:to>
      <xdr:col>54</xdr:col>
      <xdr:colOff>189865</xdr:colOff>
      <xdr:row>86</xdr:row>
      <xdr:rowOff>106680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flipV="1">
          <a:off x="10476865" y="13358949"/>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333" name="【福祉施設】&#10;一人当たり面積最小値テキスト">
          <a:extLst>
            <a:ext uri="{FF2B5EF4-FFF2-40B4-BE49-F238E27FC236}">
              <a16:creationId xmlns:a16="http://schemas.microsoft.com/office/drawing/2014/main" id="{00000000-0008-0000-0200-00004D010000}"/>
            </a:ext>
          </a:extLst>
        </xdr:cNvPr>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103976</xdr:rowOff>
    </xdr:from>
    <xdr:ext cx="469744" cy="259045"/>
    <xdr:sp macro="" textlink="">
      <xdr:nvSpPr>
        <xdr:cNvPr id="335" name="【福祉施設】&#10;一人当たり面積最大値テキスト">
          <a:extLst>
            <a:ext uri="{FF2B5EF4-FFF2-40B4-BE49-F238E27FC236}">
              <a16:creationId xmlns:a16="http://schemas.microsoft.com/office/drawing/2014/main" id="{00000000-0008-0000-0200-00004F010000}"/>
            </a:ext>
          </a:extLst>
        </xdr:cNvPr>
        <xdr:cNvSpPr txBox="1"/>
      </xdr:nvSpPr>
      <xdr:spPr>
        <a:xfrm>
          <a:off x="10515600" y="131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157299</xdr:rowOff>
    </xdr:from>
    <xdr:to>
      <xdr:col>55</xdr:col>
      <xdr:colOff>88900</xdr:colOff>
      <xdr:row>77</xdr:row>
      <xdr:rowOff>157299</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10388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145341</xdr:rowOff>
    </xdr:from>
    <xdr:ext cx="469744" cy="259045"/>
    <xdr:sp macro="" textlink="">
      <xdr:nvSpPr>
        <xdr:cNvPr id="337" name="【福祉施設】&#10;一人当たり面積平均値テキスト">
          <a:extLst>
            <a:ext uri="{FF2B5EF4-FFF2-40B4-BE49-F238E27FC236}">
              <a16:creationId xmlns:a16="http://schemas.microsoft.com/office/drawing/2014/main" id="{00000000-0008-0000-0200-000051010000}"/>
            </a:ext>
          </a:extLst>
        </xdr:cNvPr>
        <xdr:cNvSpPr txBox="1"/>
      </xdr:nvSpPr>
      <xdr:spPr>
        <a:xfrm>
          <a:off x="10515600" y="14547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166914</xdr:rowOff>
    </xdr:from>
    <xdr:to>
      <xdr:col>55</xdr:col>
      <xdr:colOff>50800</xdr:colOff>
      <xdr:row>85</xdr:row>
      <xdr:rowOff>97064</xdr:rowOff>
    </xdr:to>
    <xdr:sp macro="" textlink="">
      <xdr:nvSpPr>
        <xdr:cNvPr id="338" name="フローチャート: 判断 337">
          <a:extLst>
            <a:ext uri="{FF2B5EF4-FFF2-40B4-BE49-F238E27FC236}">
              <a16:creationId xmlns:a16="http://schemas.microsoft.com/office/drawing/2014/main" id="{00000000-0008-0000-0200-000052010000}"/>
            </a:ext>
          </a:extLst>
        </xdr:cNvPr>
        <xdr:cNvSpPr/>
      </xdr:nvSpPr>
      <xdr:spPr>
        <a:xfrm>
          <a:off x="10426700" y="1456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98334</xdr:rowOff>
    </xdr:from>
    <xdr:to>
      <xdr:col>50</xdr:col>
      <xdr:colOff>165100</xdr:colOff>
      <xdr:row>85</xdr:row>
      <xdr:rowOff>28484</xdr:rowOff>
    </xdr:to>
    <xdr:sp macro="" textlink="">
      <xdr:nvSpPr>
        <xdr:cNvPr id="339" name="フローチャート: 判断 338">
          <a:extLst>
            <a:ext uri="{FF2B5EF4-FFF2-40B4-BE49-F238E27FC236}">
              <a16:creationId xmlns:a16="http://schemas.microsoft.com/office/drawing/2014/main" id="{00000000-0008-0000-0200-000053010000}"/>
            </a:ext>
          </a:extLst>
        </xdr:cNvPr>
        <xdr:cNvSpPr/>
      </xdr:nvSpPr>
      <xdr:spPr>
        <a:xfrm>
          <a:off x="9588500" y="1450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72208</xdr:rowOff>
    </xdr:from>
    <xdr:to>
      <xdr:col>46</xdr:col>
      <xdr:colOff>38100</xdr:colOff>
      <xdr:row>85</xdr:row>
      <xdr:rowOff>2358</xdr:rowOff>
    </xdr:to>
    <xdr:sp macro="" textlink="">
      <xdr:nvSpPr>
        <xdr:cNvPr id="340" name="フローチャート: 判断 339">
          <a:extLst>
            <a:ext uri="{FF2B5EF4-FFF2-40B4-BE49-F238E27FC236}">
              <a16:creationId xmlns:a16="http://schemas.microsoft.com/office/drawing/2014/main" id="{00000000-0008-0000-0200-000054010000}"/>
            </a:ext>
          </a:extLst>
        </xdr:cNvPr>
        <xdr:cNvSpPr/>
      </xdr:nvSpPr>
      <xdr:spPr>
        <a:xfrm>
          <a:off x="8699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95069</xdr:rowOff>
    </xdr:from>
    <xdr:to>
      <xdr:col>41</xdr:col>
      <xdr:colOff>101600</xdr:colOff>
      <xdr:row>85</xdr:row>
      <xdr:rowOff>25219</xdr:rowOff>
    </xdr:to>
    <xdr:sp macro="" textlink="">
      <xdr:nvSpPr>
        <xdr:cNvPr id="341" name="フローチャート: 判断 340">
          <a:extLst>
            <a:ext uri="{FF2B5EF4-FFF2-40B4-BE49-F238E27FC236}">
              <a16:creationId xmlns:a16="http://schemas.microsoft.com/office/drawing/2014/main" id="{00000000-0008-0000-0200-000055010000}"/>
            </a:ext>
          </a:extLst>
        </xdr:cNvPr>
        <xdr:cNvSpPr/>
      </xdr:nvSpPr>
      <xdr:spPr>
        <a:xfrm>
          <a:off x="7810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82006</xdr:rowOff>
    </xdr:from>
    <xdr:to>
      <xdr:col>36</xdr:col>
      <xdr:colOff>165100</xdr:colOff>
      <xdr:row>85</xdr:row>
      <xdr:rowOff>12156</xdr:rowOff>
    </xdr:to>
    <xdr:sp macro="" textlink="">
      <xdr:nvSpPr>
        <xdr:cNvPr id="342" name="フローチャート: 判断 341">
          <a:extLst>
            <a:ext uri="{FF2B5EF4-FFF2-40B4-BE49-F238E27FC236}">
              <a16:creationId xmlns:a16="http://schemas.microsoft.com/office/drawing/2014/main" id="{00000000-0008-0000-0200-000056010000}"/>
            </a:ext>
          </a:extLst>
        </xdr:cNvPr>
        <xdr:cNvSpPr/>
      </xdr:nvSpPr>
      <xdr:spPr>
        <a:xfrm>
          <a:off x="6921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363</xdr:rowOff>
    </xdr:from>
    <xdr:to>
      <xdr:col>50</xdr:col>
      <xdr:colOff>165100</xdr:colOff>
      <xdr:row>86</xdr:row>
      <xdr:rowOff>101963</xdr:rowOff>
    </xdr:to>
    <xdr:sp macro="" textlink="">
      <xdr:nvSpPr>
        <xdr:cNvPr id="348" name="楕円 347">
          <a:extLst>
            <a:ext uri="{FF2B5EF4-FFF2-40B4-BE49-F238E27FC236}">
              <a16:creationId xmlns:a16="http://schemas.microsoft.com/office/drawing/2014/main" id="{00000000-0008-0000-0200-00005C010000}"/>
            </a:ext>
          </a:extLst>
        </xdr:cNvPr>
        <xdr:cNvSpPr/>
      </xdr:nvSpPr>
      <xdr:spPr>
        <a:xfrm>
          <a:off x="95885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363</xdr:rowOff>
    </xdr:from>
    <xdr:to>
      <xdr:col>46</xdr:col>
      <xdr:colOff>38100</xdr:colOff>
      <xdr:row>86</xdr:row>
      <xdr:rowOff>101963</xdr:rowOff>
    </xdr:to>
    <xdr:sp macro="" textlink="">
      <xdr:nvSpPr>
        <xdr:cNvPr id="349" name="楕円 348">
          <a:extLst>
            <a:ext uri="{FF2B5EF4-FFF2-40B4-BE49-F238E27FC236}">
              <a16:creationId xmlns:a16="http://schemas.microsoft.com/office/drawing/2014/main" id="{00000000-0008-0000-0200-00005D010000}"/>
            </a:ext>
          </a:extLst>
        </xdr:cNvPr>
        <xdr:cNvSpPr/>
      </xdr:nvSpPr>
      <xdr:spPr>
        <a:xfrm>
          <a:off x="86995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51163</xdr:rowOff>
    </xdr:from>
    <xdr:to>
      <xdr:col>50</xdr:col>
      <xdr:colOff>114300</xdr:colOff>
      <xdr:row>86</xdr:row>
      <xdr:rowOff>51163</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8750300" y="14795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6894</xdr:rowOff>
    </xdr:from>
    <xdr:to>
      <xdr:col>41</xdr:col>
      <xdr:colOff>101600</xdr:colOff>
      <xdr:row>86</xdr:row>
      <xdr:rowOff>108494</xdr:rowOff>
    </xdr:to>
    <xdr:sp macro="" textlink="">
      <xdr:nvSpPr>
        <xdr:cNvPr id="351" name="楕円 350">
          <a:extLst>
            <a:ext uri="{FF2B5EF4-FFF2-40B4-BE49-F238E27FC236}">
              <a16:creationId xmlns:a16="http://schemas.microsoft.com/office/drawing/2014/main" id="{00000000-0008-0000-0200-00005F010000}"/>
            </a:ext>
          </a:extLst>
        </xdr:cNvPr>
        <xdr:cNvSpPr/>
      </xdr:nvSpPr>
      <xdr:spPr>
        <a:xfrm>
          <a:off x="7810500" y="147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51163</xdr:rowOff>
    </xdr:from>
    <xdr:to>
      <xdr:col>45</xdr:col>
      <xdr:colOff>177800</xdr:colOff>
      <xdr:row>86</xdr:row>
      <xdr:rowOff>57694</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flipV="1">
          <a:off x="7861300" y="147958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3629</xdr:rowOff>
    </xdr:from>
    <xdr:to>
      <xdr:col>36</xdr:col>
      <xdr:colOff>165100</xdr:colOff>
      <xdr:row>86</xdr:row>
      <xdr:rowOff>105229</xdr:rowOff>
    </xdr:to>
    <xdr:sp macro="" textlink="">
      <xdr:nvSpPr>
        <xdr:cNvPr id="353" name="楕円 352">
          <a:extLst>
            <a:ext uri="{FF2B5EF4-FFF2-40B4-BE49-F238E27FC236}">
              <a16:creationId xmlns:a16="http://schemas.microsoft.com/office/drawing/2014/main" id="{00000000-0008-0000-0200-000061010000}"/>
            </a:ext>
          </a:extLst>
        </xdr:cNvPr>
        <xdr:cNvSpPr/>
      </xdr:nvSpPr>
      <xdr:spPr>
        <a:xfrm>
          <a:off x="69215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54429</xdr:rowOff>
    </xdr:from>
    <xdr:to>
      <xdr:col>41</xdr:col>
      <xdr:colOff>50800</xdr:colOff>
      <xdr:row>86</xdr:row>
      <xdr:rowOff>57694</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6972300" y="1479912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45011</xdr:rowOff>
    </xdr:from>
    <xdr:ext cx="469744" cy="259045"/>
    <xdr:sp macro="" textlink="">
      <xdr:nvSpPr>
        <xdr:cNvPr id="355" name="n_1aveValue【福祉施設】&#10;一人当たり面積">
          <a:extLst>
            <a:ext uri="{FF2B5EF4-FFF2-40B4-BE49-F238E27FC236}">
              <a16:creationId xmlns:a16="http://schemas.microsoft.com/office/drawing/2014/main" id="{00000000-0008-0000-0200-000063010000}"/>
            </a:ext>
          </a:extLst>
        </xdr:cNvPr>
        <xdr:cNvSpPr txBox="1"/>
      </xdr:nvSpPr>
      <xdr:spPr>
        <a:xfrm>
          <a:off x="9391727" y="1427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18885</xdr:rowOff>
    </xdr:from>
    <xdr:ext cx="469744" cy="259045"/>
    <xdr:sp macro="" textlink="">
      <xdr:nvSpPr>
        <xdr:cNvPr id="356" name="n_2aveValue【福祉施設】&#10;一人当たり面積">
          <a:extLst>
            <a:ext uri="{FF2B5EF4-FFF2-40B4-BE49-F238E27FC236}">
              <a16:creationId xmlns:a16="http://schemas.microsoft.com/office/drawing/2014/main" id="{00000000-0008-0000-0200-000064010000}"/>
            </a:ext>
          </a:extLst>
        </xdr:cNvPr>
        <xdr:cNvSpPr txBox="1"/>
      </xdr:nvSpPr>
      <xdr:spPr>
        <a:xfrm>
          <a:off x="85154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41746</xdr:rowOff>
    </xdr:from>
    <xdr:ext cx="469744" cy="259045"/>
    <xdr:sp macro="" textlink="">
      <xdr:nvSpPr>
        <xdr:cNvPr id="357" name="n_3aveValue【福祉施設】&#10;一人当たり面積">
          <a:extLst>
            <a:ext uri="{FF2B5EF4-FFF2-40B4-BE49-F238E27FC236}">
              <a16:creationId xmlns:a16="http://schemas.microsoft.com/office/drawing/2014/main" id="{00000000-0008-0000-0200-000065010000}"/>
            </a:ext>
          </a:extLst>
        </xdr:cNvPr>
        <xdr:cNvSpPr txBox="1"/>
      </xdr:nvSpPr>
      <xdr:spPr>
        <a:xfrm>
          <a:off x="7626427" y="1427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28683</xdr:rowOff>
    </xdr:from>
    <xdr:ext cx="469744" cy="259045"/>
    <xdr:sp macro="" textlink="">
      <xdr:nvSpPr>
        <xdr:cNvPr id="358" name="n_4aveValue【福祉施設】&#10;一人当たり面積">
          <a:extLst>
            <a:ext uri="{FF2B5EF4-FFF2-40B4-BE49-F238E27FC236}">
              <a16:creationId xmlns:a16="http://schemas.microsoft.com/office/drawing/2014/main" id="{00000000-0008-0000-0200-000066010000}"/>
            </a:ext>
          </a:extLst>
        </xdr:cNvPr>
        <xdr:cNvSpPr txBox="1"/>
      </xdr:nvSpPr>
      <xdr:spPr>
        <a:xfrm>
          <a:off x="67374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93090</xdr:rowOff>
    </xdr:from>
    <xdr:ext cx="469744" cy="259045"/>
    <xdr:sp macro="" textlink="">
      <xdr:nvSpPr>
        <xdr:cNvPr id="359" name="n_1mainValue【福祉施設】&#10;一人当たり面積">
          <a:extLst>
            <a:ext uri="{FF2B5EF4-FFF2-40B4-BE49-F238E27FC236}">
              <a16:creationId xmlns:a16="http://schemas.microsoft.com/office/drawing/2014/main" id="{00000000-0008-0000-0200-000067010000}"/>
            </a:ext>
          </a:extLst>
        </xdr:cNvPr>
        <xdr:cNvSpPr txBox="1"/>
      </xdr:nvSpPr>
      <xdr:spPr>
        <a:xfrm>
          <a:off x="9391727" y="1483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93090</xdr:rowOff>
    </xdr:from>
    <xdr:ext cx="469744" cy="259045"/>
    <xdr:sp macro="" textlink="">
      <xdr:nvSpPr>
        <xdr:cNvPr id="360" name="n_2mainValue【福祉施設】&#10;一人当たり面積">
          <a:extLst>
            <a:ext uri="{FF2B5EF4-FFF2-40B4-BE49-F238E27FC236}">
              <a16:creationId xmlns:a16="http://schemas.microsoft.com/office/drawing/2014/main" id="{00000000-0008-0000-0200-000068010000}"/>
            </a:ext>
          </a:extLst>
        </xdr:cNvPr>
        <xdr:cNvSpPr txBox="1"/>
      </xdr:nvSpPr>
      <xdr:spPr>
        <a:xfrm>
          <a:off x="8515427" y="1483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99621</xdr:rowOff>
    </xdr:from>
    <xdr:ext cx="469744" cy="259045"/>
    <xdr:sp macro="" textlink="">
      <xdr:nvSpPr>
        <xdr:cNvPr id="361" name="n_3mainValue【福祉施設】&#10;一人当たり面積">
          <a:extLst>
            <a:ext uri="{FF2B5EF4-FFF2-40B4-BE49-F238E27FC236}">
              <a16:creationId xmlns:a16="http://schemas.microsoft.com/office/drawing/2014/main" id="{00000000-0008-0000-0200-000069010000}"/>
            </a:ext>
          </a:extLst>
        </xdr:cNvPr>
        <xdr:cNvSpPr txBox="1"/>
      </xdr:nvSpPr>
      <xdr:spPr>
        <a:xfrm>
          <a:off x="7626427" y="148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96356</xdr:rowOff>
    </xdr:from>
    <xdr:ext cx="469744" cy="259045"/>
    <xdr:sp macro="" textlink="">
      <xdr:nvSpPr>
        <xdr:cNvPr id="362" name="n_4mainValue【福祉施設】&#10;一人当たり面積">
          <a:extLst>
            <a:ext uri="{FF2B5EF4-FFF2-40B4-BE49-F238E27FC236}">
              <a16:creationId xmlns:a16="http://schemas.microsoft.com/office/drawing/2014/main" id="{00000000-0008-0000-0200-00006A010000}"/>
            </a:ext>
          </a:extLst>
        </xdr:cNvPr>
        <xdr:cNvSpPr txBox="1"/>
      </xdr:nvSpPr>
      <xdr:spPr>
        <a:xfrm>
          <a:off x="67374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a:extLst>
            <a:ext uri="{FF2B5EF4-FFF2-40B4-BE49-F238E27FC236}">
              <a16:creationId xmlns:a16="http://schemas.microsoft.com/office/drawing/2014/main" id="{00000000-0008-0000-0200-00006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a:extLst>
            <a:ext uri="{FF2B5EF4-FFF2-40B4-BE49-F238E27FC236}">
              <a16:creationId xmlns:a16="http://schemas.microsoft.com/office/drawing/2014/main" id="{00000000-0008-0000-0200-00006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a:extLst>
            <a:ext uri="{FF2B5EF4-FFF2-40B4-BE49-F238E27FC236}">
              <a16:creationId xmlns:a16="http://schemas.microsoft.com/office/drawing/2014/main" id="{00000000-0008-0000-0200-00006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a:extLst>
            <a:ext uri="{FF2B5EF4-FFF2-40B4-BE49-F238E27FC236}">
              <a16:creationId xmlns:a16="http://schemas.microsoft.com/office/drawing/2014/main" id="{00000000-0008-0000-0200-00007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a:extLst>
            <a:ext uri="{FF2B5EF4-FFF2-40B4-BE49-F238E27FC236}">
              <a16:creationId xmlns:a16="http://schemas.microsoft.com/office/drawing/2014/main" id="{00000000-0008-0000-0200-00007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a:extLst>
            <a:ext uri="{FF2B5EF4-FFF2-40B4-BE49-F238E27FC236}">
              <a16:creationId xmlns:a16="http://schemas.microsoft.com/office/drawing/2014/main" id="{00000000-0008-0000-0200-00007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6" name="【市民会館】&#10;有形固定資産減価償却率グラフ枠">
          <a:extLst>
            <a:ext uri="{FF2B5EF4-FFF2-40B4-BE49-F238E27FC236}">
              <a16:creationId xmlns:a16="http://schemas.microsoft.com/office/drawing/2014/main" id="{00000000-0008-0000-0200-00008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114300</xdr:rowOff>
    </xdr:from>
    <xdr:to>
      <xdr:col>24</xdr:col>
      <xdr:colOff>62865</xdr:colOff>
      <xdr:row>108</xdr:row>
      <xdr:rowOff>152400</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flipV="1">
          <a:off x="4634865" y="1708785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88" name="【市民会館】&#10;有形固定資産減価償却率最小値テキスト">
          <a:extLst>
            <a:ext uri="{FF2B5EF4-FFF2-40B4-BE49-F238E27FC236}">
              <a16:creationId xmlns:a16="http://schemas.microsoft.com/office/drawing/2014/main" id="{00000000-0008-0000-0200-000084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60977</xdr:rowOff>
    </xdr:from>
    <xdr:ext cx="405111" cy="259045"/>
    <xdr:sp macro="" textlink="">
      <xdr:nvSpPr>
        <xdr:cNvPr id="390" name="【市民会館】&#10;有形固定資産減価償却率最大値テキスト">
          <a:extLst>
            <a:ext uri="{FF2B5EF4-FFF2-40B4-BE49-F238E27FC236}">
              <a16:creationId xmlns:a16="http://schemas.microsoft.com/office/drawing/2014/main" id="{00000000-0008-0000-0200-000086010000}"/>
            </a:ext>
          </a:extLst>
        </xdr:cNvPr>
        <xdr:cNvSpPr txBox="1"/>
      </xdr:nvSpPr>
      <xdr:spPr>
        <a:xfrm>
          <a:off x="4673600" y="1686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114300</xdr:rowOff>
    </xdr:from>
    <xdr:to>
      <xdr:col>24</xdr:col>
      <xdr:colOff>152400</xdr:colOff>
      <xdr:row>99</xdr:row>
      <xdr:rowOff>114300</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4546600" y="1708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36213</xdr:rowOff>
    </xdr:from>
    <xdr:ext cx="405111" cy="259045"/>
    <xdr:sp macro="" textlink="">
      <xdr:nvSpPr>
        <xdr:cNvPr id="392" name="【市民会館】&#10;有形固定資産減価償却率平均値テキスト">
          <a:extLst>
            <a:ext uri="{FF2B5EF4-FFF2-40B4-BE49-F238E27FC236}">
              <a16:creationId xmlns:a16="http://schemas.microsoft.com/office/drawing/2014/main" id="{00000000-0008-0000-0200-000088010000}"/>
            </a:ext>
          </a:extLst>
        </xdr:cNvPr>
        <xdr:cNvSpPr txBox="1"/>
      </xdr:nvSpPr>
      <xdr:spPr>
        <a:xfrm>
          <a:off x="4673600" y="17867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57786</xdr:rowOff>
    </xdr:from>
    <xdr:to>
      <xdr:col>24</xdr:col>
      <xdr:colOff>114300</xdr:colOff>
      <xdr:row>104</xdr:row>
      <xdr:rowOff>159386</xdr:rowOff>
    </xdr:to>
    <xdr:sp macro="" textlink="">
      <xdr:nvSpPr>
        <xdr:cNvPr id="393" name="フローチャート: 判断 392">
          <a:extLst>
            <a:ext uri="{FF2B5EF4-FFF2-40B4-BE49-F238E27FC236}">
              <a16:creationId xmlns:a16="http://schemas.microsoft.com/office/drawing/2014/main" id="{00000000-0008-0000-0200-000089010000}"/>
            </a:ext>
          </a:extLst>
        </xdr:cNvPr>
        <xdr:cNvSpPr/>
      </xdr:nvSpPr>
      <xdr:spPr>
        <a:xfrm>
          <a:off x="45847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52070</xdr:rowOff>
    </xdr:from>
    <xdr:to>
      <xdr:col>20</xdr:col>
      <xdr:colOff>38100</xdr:colOff>
      <xdr:row>104</xdr:row>
      <xdr:rowOff>153670</xdr:rowOff>
    </xdr:to>
    <xdr:sp macro="" textlink="">
      <xdr:nvSpPr>
        <xdr:cNvPr id="394" name="フローチャート: 判断 393">
          <a:extLst>
            <a:ext uri="{FF2B5EF4-FFF2-40B4-BE49-F238E27FC236}">
              <a16:creationId xmlns:a16="http://schemas.microsoft.com/office/drawing/2014/main" id="{00000000-0008-0000-0200-00008A010000}"/>
            </a:ext>
          </a:extLst>
        </xdr:cNvPr>
        <xdr:cNvSpPr/>
      </xdr:nvSpPr>
      <xdr:spPr>
        <a:xfrm>
          <a:off x="3746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86361</xdr:rowOff>
    </xdr:from>
    <xdr:to>
      <xdr:col>15</xdr:col>
      <xdr:colOff>101600</xdr:colOff>
      <xdr:row>104</xdr:row>
      <xdr:rowOff>16511</xdr:rowOff>
    </xdr:to>
    <xdr:sp macro="" textlink="">
      <xdr:nvSpPr>
        <xdr:cNvPr id="395" name="フローチャート: 判断 394">
          <a:extLst>
            <a:ext uri="{FF2B5EF4-FFF2-40B4-BE49-F238E27FC236}">
              <a16:creationId xmlns:a16="http://schemas.microsoft.com/office/drawing/2014/main" id="{00000000-0008-0000-0200-00008B010000}"/>
            </a:ext>
          </a:extLst>
        </xdr:cNvPr>
        <xdr:cNvSpPr/>
      </xdr:nvSpPr>
      <xdr:spPr>
        <a:xfrm>
          <a:off x="28575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27305</xdr:rowOff>
    </xdr:from>
    <xdr:to>
      <xdr:col>10</xdr:col>
      <xdr:colOff>165100</xdr:colOff>
      <xdr:row>103</xdr:row>
      <xdr:rowOff>128905</xdr:rowOff>
    </xdr:to>
    <xdr:sp macro="" textlink="">
      <xdr:nvSpPr>
        <xdr:cNvPr id="396" name="フローチャート: 判断 395">
          <a:extLst>
            <a:ext uri="{FF2B5EF4-FFF2-40B4-BE49-F238E27FC236}">
              <a16:creationId xmlns:a16="http://schemas.microsoft.com/office/drawing/2014/main" id="{00000000-0008-0000-0200-00008C010000}"/>
            </a:ext>
          </a:extLst>
        </xdr:cNvPr>
        <xdr:cNvSpPr/>
      </xdr:nvSpPr>
      <xdr:spPr>
        <a:xfrm>
          <a:off x="19685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23495</xdr:rowOff>
    </xdr:from>
    <xdr:to>
      <xdr:col>6</xdr:col>
      <xdr:colOff>38100</xdr:colOff>
      <xdr:row>103</xdr:row>
      <xdr:rowOff>125095</xdr:rowOff>
    </xdr:to>
    <xdr:sp macro="" textlink="">
      <xdr:nvSpPr>
        <xdr:cNvPr id="397" name="フローチャート: 判断 396">
          <a:extLst>
            <a:ext uri="{FF2B5EF4-FFF2-40B4-BE49-F238E27FC236}">
              <a16:creationId xmlns:a16="http://schemas.microsoft.com/office/drawing/2014/main" id="{00000000-0008-0000-0200-00008D010000}"/>
            </a:ext>
          </a:extLst>
        </xdr:cNvPr>
        <xdr:cNvSpPr/>
      </xdr:nvSpPr>
      <xdr:spPr>
        <a:xfrm>
          <a:off x="1079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141605</xdr:rowOff>
    </xdr:from>
    <xdr:to>
      <xdr:col>20</xdr:col>
      <xdr:colOff>38100</xdr:colOff>
      <xdr:row>105</xdr:row>
      <xdr:rowOff>71755</xdr:rowOff>
    </xdr:to>
    <xdr:sp macro="" textlink="">
      <xdr:nvSpPr>
        <xdr:cNvPr id="403" name="楕円 402">
          <a:extLst>
            <a:ext uri="{FF2B5EF4-FFF2-40B4-BE49-F238E27FC236}">
              <a16:creationId xmlns:a16="http://schemas.microsoft.com/office/drawing/2014/main" id="{00000000-0008-0000-0200-000093010000}"/>
            </a:ext>
          </a:extLst>
        </xdr:cNvPr>
        <xdr:cNvSpPr/>
      </xdr:nvSpPr>
      <xdr:spPr>
        <a:xfrm>
          <a:off x="3746500" y="179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65405</xdr:rowOff>
    </xdr:from>
    <xdr:to>
      <xdr:col>15</xdr:col>
      <xdr:colOff>101600</xdr:colOff>
      <xdr:row>104</xdr:row>
      <xdr:rowOff>167005</xdr:rowOff>
    </xdr:to>
    <xdr:sp macro="" textlink="">
      <xdr:nvSpPr>
        <xdr:cNvPr id="404" name="楕円 403">
          <a:extLst>
            <a:ext uri="{FF2B5EF4-FFF2-40B4-BE49-F238E27FC236}">
              <a16:creationId xmlns:a16="http://schemas.microsoft.com/office/drawing/2014/main" id="{00000000-0008-0000-0200-000094010000}"/>
            </a:ext>
          </a:extLst>
        </xdr:cNvPr>
        <xdr:cNvSpPr/>
      </xdr:nvSpPr>
      <xdr:spPr>
        <a:xfrm>
          <a:off x="2857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116205</xdr:rowOff>
    </xdr:from>
    <xdr:to>
      <xdr:col>19</xdr:col>
      <xdr:colOff>177800</xdr:colOff>
      <xdr:row>105</xdr:row>
      <xdr:rowOff>20955</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2908300" y="1794700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25400</xdr:rowOff>
    </xdr:from>
    <xdr:to>
      <xdr:col>10</xdr:col>
      <xdr:colOff>165100</xdr:colOff>
      <xdr:row>104</xdr:row>
      <xdr:rowOff>127000</xdr:rowOff>
    </xdr:to>
    <xdr:sp macro="" textlink="">
      <xdr:nvSpPr>
        <xdr:cNvPr id="406" name="楕円 405">
          <a:extLst>
            <a:ext uri="{FF2B5EF4-FFF2-40B4-BE49-F238E27FC236}">
              <a16:creationId xmlns:a16="http://schemas.microsoft.com/office/drawing/2014/main" id="{00000000-0008-0000-0200-000096010000}"/>
            </a:ext>
          </a:extLst>
        </xdr:cNvPr>
        <xdr:cNvSpPr/>
      </xdr:nvSpPr>
      <xdr:spPr>
        <a:xfrm>
          <a:off x="1968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76200</xdr:rowOff>
    </xdr:from>
    <xdr:to>
      <xdr:col>15</xdr:col>
      <xdr:colOff>50800</xdr:colOff>
      <xdr:row>104</xdr:row>
      <xdr:rowOff>116205</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2019300" y="179070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25400</xdr:rowOff>
    </xdr:from>
    <xdr:to>
      <xdr:col>6</xdr:col>
      <xdr:colOff>38100</xdr:colOff>
      <xdr:row>104</xdr:row>
      <xdr:rowOff>127000</xdr:rowOff>
    </xdr:to>
    <xdr:sp macro="" textlink="">
      <xdr:nvSpPr>
        <xdr:cNvPr id="408" name="楕円 407">
          <a:extLst>
            <a:ext uri="{FF2B5EF4-FFF2-40B4-BE49-F238E27FC236}">
              <a16:creationId xmlns:a16="http://schemas.microsoft.com/office/drawing/2014/main" id="{00000000-0008-0000-0200-000098010000}"/>
            </a:ext>
          </a:extLst>
        </xdr:cNvPr>
        <xdr:cNvSpPr/>
      </xdr:nvSpPr>
      <xdr:spPr>
        <a:xfrm>
          <a:off x="1079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76200</xdr:rowOff>
    </xdr:from>
    <xdr:to>
      <xdr:col>10</xdr:col>
      <xdr:colOff>114300</xdr:colOff>
      <xdr:row>104</xdr:row>
      <xdr:rowOff>76200</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1130300" y="1790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170197</xdr:rowOff>
    </xdr:from>
    <xdr:ext cx="405111" cy="259045"/>
    <xdr:sp macro="" textlink="">
      <xdr:nvSpPr>
        <xdr:cNvPr id="410" name="n_1aveValue【市民会館】&#10;有形固定資産減価償却率">
          <a:extLst>
            <a:ext uri="{FF2B5EF4-FFF2-40B4-BE49-F238E27FC236}">
              <a16:creationId xmlns:a16="http://schemas.microsoft.com/office/drawing/2014/main" id="{00000000-0008-0000-0200-00009A010000}"/>
            </a:ext>
          </a:extLst>
        </xdr:cNvPr>
        <xdr:cNvSpPr txBox="1"/>
      </xdr:nvSpPr>
      <xdr:spPr>
        <a:xfrm>
          <a:off x="358204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33038</xdr:rowOff>
    </xdr:from>
    <xdr:ext cx="405111" cy="259045"/>
    <xdr:sp macro="" textlink="">
      <xdr:nvSpPr>
        <xdr:cNvPr id="411" name="n_2aveValue【市民会館】&#10;有形固定資産減価償却率">
          <a:extLst>
            <a:ext uri="{FF2B5EF4-FFF2-40B4-BE49-F238E27FC236}">
              <a16:creationId xmlns:a16="http://schemas.microsoft.com/office/drawing/2014/main" id="{00000000-0008-0000-0200-00009B010000}"/>
            </a:ext>
          </a:extLst>
        </xdr:cNvPr>
        <xdr:cNvSpPr txBox="1"/>
      </xdr:nvSpPr>
      <xdr:spPr>
        <a:xfrm>
          <a:off x="27057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145432</xdr:rowOff>
    </xdr:from>
    <xdr:ext cx="405111" cy="259045"/>
    <xdr:sp macro="" textlink="">
      <xdr:nvSpPr>
        <xdr:cNvPr id="412" name="n_3aveValue【市民会館】&#10;有形固定資産減価償却率">
          <a:extLst>
            <a:ext uri="{FF2B5EF4-FFF2-40B4-BE49-F238E27FC236}">
              <a16:creationId xmlns:a16="http://schemas.microsoft.com/office/drawing/2014/main" id="{00000000-0008-0000-0200-00009C010000}"/>
            </a:ext>
          </a:extLst>
        </xdr:cNvPr>
        <xdr:cNvSpPr txBox="1"/>
      </xdr:nvSpPr>
      <xdr:spPr>
        <a:xfrm>
          <a:off x="1816744"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141622</xdr:rowOff>
    </xdr:from>
    <xdr:ext cx="405111" cy="259045"/>
    <xdr:sp macro="" textlink="">
      <xdr:nvSpPr>
        <xdr:cNvPr id="413" name="n_4aveValue【市民会館】&#10;有形固定資産減価償却率">
          <a:extLst>
            <a:ext uri="{FF2B5EF4-FFF2-40B4-BE49-F238E27FC236}">
              <a16:creationId xmlns:a16="http://schemas.microsoft.com/office/drawing/2014/main" id="{00000000-0008-0000-0200-00009D010000}"/>
            </a:ext>
          </a:extLst>
        </xdr:cNvPr>
        <xdr:cNvSpPr txBox="1"/>
      </xdr:nvSpPr>
      <xdr:spPr>
        <a:xfrm>
          <a:off x="9277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62882</xdr:rowOff>
    </xdr:from>
    <xdr:ext cx="405111" cy="259045"/>
    <xdr:sp macro="" textlink="">
      <xdr:nvSpPr>
        <xdr:cNvPr id="414" name="n_1mainValue【市民会館】&#10;有形固定資産減価償却率">
          <a:extLst>
            <a:ext uri="{FF2B5EF4-FFF2-40B4-BE49-F238E27FC236}">
              <a16:creationId xmlns:a16="http://schemas.microsoft.com/office/drawing/2014/main" id="{00000000-0008-0000-0200-00009E010000}"/>
            </a:ext>
          </a:extLst>
        </xdr:cNvPr>
        <xdr:cNvSpPr txBox="1"/>
      </xdr:nvSpPr>
      <xdr:spPr>
        <a:xfrm>
          <a:off x="35820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158132</xdr:rowOff>
    </xdr:from>
    <xdr:ext cx="405111" cy="259045"/>
    <xdr:sp macro="" textlink="">
      <xdr:nvSpPr>
        <xdr:cNvPr id="415" name="n_2mainValue【市民会館】&#10;有形固定資産減価償却率">
          <a:extLst>
            <a:ext uri="{FF2B5EF4-FFF2-40B4-BE49-F238E27FC236}">
              <a16:creationId xmlns:a16="http://schemas.microsoft.com/office/drawing/2014/main" id="{00000000-0008-0000-0200-00009F010000}"/>
            </a:ext>
          </a:extLst>
        </xdr:cNvPr>
        <xdr:cNvSpPr txBox="1"/>
      </xdr:nvSpPr>
      <xdr:spPr>
        <a:xfrm>
          <a:off x="2705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118127</xdr:rowOff>
    </xdr:from>
    <xdr:ext cx="405111" cy="259045"/>
    <xdr:sp macro="" textlink="">
      <xdr:nvSpPr>
        <xdr:cNvPr id="416" name="n_3mainValue【市民会館】&#10;有形固定資産減価償却率">
          <a:extLst>
            <a:ext uri="{FF2B5EF4-FFF2-40B4-BE49-F238E27FC236}">
              <a16:creationId xmlns:a16="http://schemas.microsoft.com/office/drawing/2014/main" id="{00000000-0008-0000-0200-0000A0010000}"/>
            </a:ext>
          </a:extLst>
        </xdr:cNvPr>
        <xdr:cNvSpPr txBox="1"/>
      </xdr:nvSpPr>
      <xdr:spPr>
        <a:xfrm>
          <a:off x="1816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118127</xdr:rowOff>
    </xdr:from>
    <xdr:ext cx="405111" cy="259045"/>
    <xdr:sp macro="" textlink="">
      <xdr:nvSpPr>
        <xdr:cNvPr id="417" name="n_4mainValue【市民会館】&#10;有形固定資産減価償却率">
          <a:extLst>
            <a:ext uri="{FF2B5EF4-FFF2-40B4-BE49-F238E27FC236}">
              <a16:creationId xmlns:a16="http://schemas.microsoft.com/office/drawing/2014/main" id="{00000000-0008-0000-0200-0000A1010000}"/>
            </a:ext>
          </a:extLst>
        </xdr:cNvPr>
        <xdr:cNvSpPr txBox="1"/>
      </xdr:nvSpPr>
      <xdr:spPr>
        <a:xfrm>
          <a:off x="927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2" name="正方形/長方形 421">
          <a:extLst>
            <a:ext uri="{FF2B5EF4-FFF2-40B4-BE49-F238E27FC236}">
              <a16:creationId xmlns:a16="http://schemas.microsoft.com/office/drawing/2014/main" id="{00000000-0008-0000-0200-0000A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3" name="正方形/長方形 422">
          <a:extLst>
            <a:ext uri="{FF2B5EF4-FFF2-40B4-BE49-F238E27FC236}">
              <a16:creationId xmlns:a16="http://schemas.microsoft.com/office/drawing/2014/main" id="{00000000-0008-0000-0200-0000A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4" name="正方形/長方形 423">
          <a:extLst>
            <a:ext uri="{FF2B5EF4-FFF2-40B4-BE49-F238E27FC236}">
              <a16:creationId xmlns:a16="http://schemas.microsoft.com/office/drawing/2014/main" id="{00000000-0008-0000-0200-0000A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5" name="正方形/長方形 424">
          <a:extLst>
            <a:ext uri="{FF2B5EF4-FFF2-40B4-BE49-F238E27FC236}">
              <a16:creationId xmlns:a16="http://schemas.microsoft.com/office/drawing/2014/main" id="{00000000-0008-0000-0200-0000A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2" name="【市民会館】&#10;一人当たり面積グラフ枠">
          <a:extLst>
            <a:ext uri="{FF2B5EF4-FFF2-40B4-BE49-F238E27FC236}">
              <a16:creationId xmlns:a16="http://schemas.microsoft.com/office/drawing/2014/main" id="{00000000-0008-0000-0200-0000B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14151</xdr:rowOff>
    </xdr:from>
    <xdr:to>
      <xdr:col>54</xdr:col>
      <xdr:colOff>189865</xdr:colOff>
      <xdr:row>109</xdr:row>
      <xdr:rowOff>1088</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flipV="1">
          <a:off x="10476865" y="17159151"/>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444" name="【市民会館】&#10;一人当たり面積最小値テキスト">
          <a:extLst>
            <a:ext uri="{FF2B5EF4-FFF2-40B4-BE49-F238E27FC236}">
              <a16:creationId xmlns:a16="http://schemas.microsoft.com/office/drawing/2014/main" id="{00000000-0008-0000-0200-0000BC010000}"/>
            </a:ext>
          </a:extLst>
        </xdr:cNvPr>
        <xdr:cNvSpPr txBox="1"/>
      </xdr:nvSpPr>
      <xdr:spPr>
        <a:xfrm>
          <a:off x="10515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10388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132278</xdr:rowOff>
    </xdr:from>
    <xdr:ext cx="469744" cy="259045"/>
    <xdr:sp macro="" textlink="">
      <xdr:nvSpPr>
        <xdr:cNvPr id="446" name="【市民会館】&#10;一人当たり面積最大値テキスト">
          <a:extLst>
            <a:ext uri="{FF2B5EF4-FFF2-40B4-BE49-F238E27FC236}">
              <a16:creationId xmlns:a16="http://schemas.microsoft.com/office/drawing/2014/main" id="{00000000-0008-0000-0200-0000BE010000}"/>
            </a:ext>
          </a:extLst>
        </xdr:cNvPr>
        <xdr:cNvSpPr txBox="1"/>
      </xdr:nvSpPr>
      <xdr:spPr>
        <a:xfrm>
          <a:off x="10515600" y="1693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14151</xdr:rowOff>
    </xdr:from>
    <xdr:to>
      <xdr:col>55</xdr:col>
      <xdr:colOff>88900</xdr:colOff>
      <xdr:row>100</xdr:row>
      <xdr:rowOff>14151</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10388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28320</xdr:rowOff>
    </xdr:from>
    <xdr:ext cx="469744" cy="259045"/>
    <xdr:sp macro="" textlink="">
      <xdr:nvSpPr>
        <xdr:cNvPr id="448" name="【市民会館】&#10;一人当たり面積平均値テキスト">
          <a:extLst>
            <a:ext uri="{FF2B5EF4-FFF2-40B4-BE49-F238E27FC236}">
              <a16:creationId xmlns:a16="http://schemas.microsoft.com/office/drawing/2014/main" id="{00000000-0008-0000-0200-0000C0010000}"/>
            </a:ext>
          </a:extLst>
        </xdr:cNvPr>
        <xdr:cNvSpPr txBox="1"/>
      </xdr:nvSpPr>
      <xdr:spPr>
        <a:xfrm>
          <a:off x="10515600" y="18373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49893</xdr:rowOff>
    </xdr:from>
    <xdr:to>
      <xdr:col>55</xdr:col>
      <xdr:colOff>50800</xdr:colOff>
      <xdr:row>107</xdr:row>
      <xdr:rowOff>151493</xdr:rowOff>
    </xdr:to>
    <xdr:sp macro="" textlink="">
      <xdr:nvSpPr>
        <xdr:cNvPr id="449" name="フローチャート: 判断 448">
          <a:extLst>
            <a:ext uri="{FF2B5EF4-FFF2-40B4-BE49-F238E27FC236}">
              <a16:creationId xmlns:a16="http://schemas.microsoft.com/office/drawing/2014/main" id="{00000000-0008-0000-0200-0000C1010000}"/>
            </a:ext>
          </a:extLst>
        </xdr:cNvPr>
        <xdr:cNvSpPr/>
      </xdr:nvSpPr>
      <xdr:spPr>
        <a:xfrm>
          <a:off x="104267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40095</xdr:rowOff>
    </xdr:from>
    <xdr:to>
      <xdr:col>50</xdr:col>
      <xdr:colOff>165100</xdr:colOff>
      <xdr:row>107</xdr:row>
      <xdr:rowOff>141695</xdr:rowOff>
    </xdr:to>
    <xdr:sp macro="" textlink="">
      <xdr:nvSpPr>
        <xdr:cNvPr id="450" name="フローチャート: 判断 449">
          <a:extLst>
            <a:ext uri="{FF2B5EF4-FFF2-40B4-BE49-F238E27FC236}">
              <a16:creationId xmlns:a16="http://schemas.microsoft.com/office/drawing/2014/main" id="{00000000-0008-0000-0200-0000C2010000}"/>
            </a:ext>
          </a:extLst>
        </xdr:cNvPr>
        <xdr:cNvSpPr/>
      </xdr:nvSpPr>
      <xdr:spPr>
        <a:xfrm>
          <a:off x="9588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451" name="フローチャート: 判断 450">
          <a:extLst>
            <a:ext uri="{FF2B5EF4-FFF2-40B4-BE49-F238E27FC236}">
              <a16:creationId xmlns:a16="http://schemas.microsoft.com/office/drawing/2014/main" id="{00000000-0008-0000-0200-0000C3010000}"/>
            </a:ext>
          </a:extLst>
        </xdr:cNvPr>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25400</xdr:rowOff>
    </xdr:from>
    <xdr:to>
      <xdr:col>41</xdr:col>
      <xdr:colOff>101600</xdr:colOff>
      <xdr:row>107</xdr:row>
      <xdr:rowOff>127000</xdr:rowOff>
    </xdr:to>
    <xdr:sp macro="" textlink="">
      <xdr:nvSpPr>
        <xdr:cNvPr id="452" name="フローチャート: 判断 451">
          <a:extLst>
            <a:ext uri="{FF2B5EF4-FFF2-40B4-BE49-F238E27FC236}">
              <a16:creationId xmlns:a16="http://schemas.microsoft.com/office/drawing/2014/main" id="{00000000-0008-0000-0200-0000C4010000}"/>
            </a:ext>
          </a:extLst>
        </xdr:cNvPr>
        <xdr:cNvSpPr/>
      </xdr:nvSpPr>
      <xdr:spPr>
        <a:xfrm>
          <a:off x="7810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15602</xdr:rowOff>
    </xdr:from>
    <xdr:to>
      <xdr:col>36</xdr:col>
      <xdr:colOff>165100</xdr:colOff>
      <xdr:row>107</xdr:row>
      <xdr:rowOff>117202</xdr:rowOff>
    </xdr:to>
    <xdr:sp macro="" textlink="">
      <xdr:nvSpPr>
        <xdr:cNvPr id="453" name="フローチャート: 判断 452">
          <a:extLst>
            <a:ext uri="{FF2B5EF4-FFF2-40B4-BE49-F238E27FC236}">
              <a16:creationId xmlns:a16="http://schemas.microsoft.com/office/drawing/2014/main" id="{00000000-0008-0000-0200-0000C5010000}"/>
            </a:ext>
          </a:extLst>
        </xdr:cNvPr>
        <xdr:cNvSpPr/>
      </xdr:nvSpPr>
      <xdr:spPr>
        <a:xfrm>
          <a:off x="6921500" y="1836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156029</xdr:rowOff>
    </xdr:from>
    <xdr:to>
      <xdr:col>50</xdr:col>
      <xdr:colOff>165100</xdr:colOff>
      <xdr:row>108</xdr:row>
      <xdr:rowOff>86179</xdr:rowOff>
    </xdr:to>
    <xdr:sp macro="" textlink="">
      <xdr:nvSpPr>
        <xdr:cNvPr id="459" name="楕円 458">
          <a:extLst>
            <a:ext uri="{FF2B5EF4-FFF2-40B4-BE49-F238E27FC236}">
              <a16:creationId xmlns:a16="http://schemas.microsoft.com/office/drawing/2014/main" id="{00000000-0008-0000-0200-0000CB010000}"/>
            </a:ext>
          </a:extLst>
        </xdr:cNvPr>
        <xdr:cNvSpPr/>
      </xdr:nvSpPr>
      <xdr:spPr>
        <a:xfrm>
          <a:off x="9588500" y="1850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156029</xdr:rowOff>
    </xdr:from>
    <xdr:to>
      <xdr:col>46</xdr:col>
      <xdr:colOff>38100</xdr:colOff>
      <xdr:row>108</xdr:row>
      <xdr:rowOff>86179</xdr:rowOff>
    </xdr:to>
    <xdr:sp macro="" textlink="">
      <xdr:nvSpPr>
        <xdr:cNvPr id="460" name="楕円 459">
          <a:extLst>
            <a:ext uri="{FF2B5EF4-FFF2-40B4-BE49-F238E27FC236}">
              <a16:creationId xmlns:a16="http://schemas.microsoft.com/office/drawing/2014/main" id="{00000000-0008-0000-0200-0000CC010000}"/>
            </a:ext>
          </a:extLst>
        </xdr:cNvPr>
        <xdr:cNvSpPr/>
      </xdr:nvSpPr>
      <xdr:spPr>
        <a:xfrm>
          <a:off x="8699500" y="1850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35379</xdr:rowOff>
    </xdr:from>
    <xdr:to>
      <xdr:col>50</xdr:col>
      <xdr:colOff>114300</xdr:colOff>
      <xdr:row>108</xdr:row>
      <xdr:rowOff>35379</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8750300" y="185519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159294</xdr:rowOff>
    </xdr:from>
    <xdr:to>
      <xdr:col>41</xdr:col>
      <xdr:colOff>101600</xdr:colOff>
      <xdr:row>108</xdr:row>
      <xdr:rowOff>89444</xdr:rowOff>
    </xdr:to>
    <xdr:sp macro="" textlink="">
      <xdr:nvSpPr>
        <xdr:cNvPr id="462" name="楕円 461">
          <a:extLst>
            <a:ext uri="{FF2B5EF4-FFF2-40B4-BE49-F238E27FC236}">
              <a16:creationId xmlns:a16="http://schemas.microsoft.com/office/drawing/2014/main" id="{00000000-0008-0000-0200-0000CE010000}"/>
            </a:ext>
          </a:extLst>
        </xdr:cNvPr>
        <xdr:cNvSpPr/>
      </xdr:nvSpPr>
      <xdr:spPr>
        <a:xfrm>
          <a:off x="7810500" y="185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35379</xdr:rowOff>
    </xdr:from>
    <xdr:to>
      <xdr:col>45</xdr:col>
      <xdr:colOff>177800</xdr:colOff>
      <xdr:row>108</xdr:row>
      <xdr:rowOff>38644</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flipV="1">
          <a:off x="7861300" y="1855197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159294</xdr:rowOff>
    </xdr:from>
    <xdr:to>
      <xdr:col>36</xdr:col>
      <xdr:colOff>165100</xdr:colOff>
      <xdr:row>108</xdr:row>
      <xdr:rowOff>89444</xdr:rowOff>
    </xdr:to>
    <xdr:sp macro="" textlink="">
      <xdr:nvSpPr>
        <xdr:cNvPr id="464" name="楕円 463">
          <a:extLst>
            <a:ext uri="{FF2B5EF4-FFF2-40B4-BE49-F238E27FC236}">
              <a16:creationId xmlns:a16="http://schemas.microsoft.com/office/drawing/2014/main" id="{00000000-0008-0000-0200-0000D0010000}"/>
            </a:ext>
          </a:extLst>
        </xdr:cNvPr>
        <xdr:cNvSpPr/>
      </xdr:nvSpPr>
      <xdr:spPr>
        <a:xfrm>
          <a:off x="6921500" y="185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38644</xdr:rowOff>
    </xdr:from>
    <xdr:to>
      <xdr:col>41</xdr:col>
      <xdr:colOff>50800</xdr:colOff>
      <xdr:row>108</xdr:row>
      <xdr:rowOff>38644</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6972300" y="185552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158222</xdr:rowOff>
    </xdr:from>
    <xdr:ext cx="469744" cy="259045"/>
    <xdr:sp macro="" textlink="">
      <xdr:nvSpPr>
        <xdr:cNvPr id="466" name="n_1aveValue【市民会館】&#10;一人当たり面積">
          <a:extLst>
            <a:ext uri="{FF2B5EF4-FFF2-40B4-BE49-F238E27FC236}">
              <a16:creationId xmlns:a16="http://schemas.microsoft.com/office/drawing/2014/main" id="{00000000-0008-0000-0200-0000D2010000}"/>
            </a:ext>
          </a:extLst>
        </xdr:cNvPr>
        <xdr:cNvSpPr txBox="1"/>
      </xdr:nvSpPr>
      <xdr:spPr>
        <a:xfrm>
          <a:off x="93917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164754</xdr:rowOff>
    </xdr:from>
    <xdr:ext cx="469744" cy="259045"/>
    <xdr:sp macro="" textlink="">
      <xdr:nvSpPr>
        <xdr:cNvPr id="467" name="n_2aveValue【市民会館】&#10;一人当たり面積">
          <a:extLst>
            <a:ext uri="{FF2B5EF4-FFF2-40B4-BE49-F238E27FC236}">
              <a16:creationId xmlns:a16="http://schemas.microsoft.com/office/drawing/2014/main" id="{00000000-0008-0000-0200-0000D3010000}"/>
            </a:ext>
          </a:extLst>
        </xdr:cNvPr>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143527</xdr:rowOff>
    </xdr:from>
    <xdr:ext cx="469744" cy="259045"/>
    <xdr:sp macro="" textlink="">
      <xdr:nvSpPr>
        <xdr:cNvPr id="468" name="n_3aveValue【市民会館】&#10;一人当たり面積">
          <a:extLst>
            <a:ext uri="{FF2B5EF4-FFF2-40B4-BE49-F238E27FC236}">
              <a16:creationId xmlns:a16="http://schemas.microsoft.com/office/drawing/2014/main" id="{00000000-0008-0000-0200-0000D4010000}"/>
            </a:ext>
          </a:extLst>
        </xdr:cNvPr>
        <xdr:cNvSpPr txBox="1"/>
      </xdr:nvSpPr>
      <xdr:spPr>
        <a:xfrm>
          <a:off x="76264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133729</xdr:rowOff>
    </xdr:from>
    <xdr:ext cx="469744" cy="259045"/>
    <xdr:sp macro="" textlink="">
      <xdr:nvSpPr>
        <xdr:cNvPr id="469" name="n_4aveValue【市民会館】&#10;一人当たり面積">
          <a:extLst>
            <a:ext uri="{FF2B5EF4-FFF2-40B4-BE49-F238E27FC236}">
              <a16:creationId xmlns:a16="http://schemas.microsoft.com/office/drawing/2014/main" id="{00000000-0008-0000-0200-0000D5010000}"/>
            </a:ext>
          </a:extLst>
        </xdr:cNvPr>
        <xdr:cNvSpPr txBox="1"/>
      </xdr:nvSpPr>
      <xdr:spPr>
        <a:xfrm>
          <a:off x="6737427" y="1813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77306</xdr:rowOff>
    </xdr:from>
    <xdr:ext cx="469744" cy="259045"/>
    <xdr:sp macro="" textlink="">
      <xdr:nvSpPr>
        <xdr:cNvPr id="470" name="n_1mainValue【市民会館】&#10;一人当たり面積">
          <a:extLst>
            <a:ext uri="{FF2B5EF4-FFF2-40B4-BE49-F238E27FC236}">
              <a16:creationId xmlns:a16="http://schemas.microsoft.com/office/drawing/2014/main" id="{00000000-0008-0000-0200-0000D6010000}"/>
            </a:ext>
          </a:extLst>
        </xdr:cNvPr>
        <xdr:cNvSpPr txBox="1"/>
      </xdr:nvSpPr>
      <xdr:spPr>
        <a:xfrm>
          <a:off x="9391727" y="1859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77306</xdr:rowOff>
    </xdr:from>
    <xdr:ext cx="469744" cy="259045"/>
    <xdr:sp macro="" textlink="">
      <xdr:nvSpPr>
        <xdr:cNvPr id="471" name="n_2mainValue【市民会館】&#10;一人当たり面積">
          <a:extLst>
            <a:ext uri="{FF2B5EF4-FFF2-40B4-BE49-F238E27FC236}">
              <a16:creationId xmlns:a16="http://schemas.microsoft.com/office/drawing/2014/main" id="{00000000-0008-0000-0200-0000D7010000}"/>
            </a:ext>
          </a:extLst>
        </xdr:cNvPr>
        <xdr:cNvSpPr txBox="1"/>
      </xdr:nvSpPr>
      <xdr:spPr>
        <a:xfrm>
          <a:off x="8515427" y="1859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80571</xdr:rowOff>
    </xdr:from>
    <xdr:ext cx="469744" cy="259045"/>
    <xdr:sp macro="" textlink="">
      <xdr:nvSpPr>
        <xdr:cNvPr id="472" name="n_3mainValue【市民会館】&#10;一人当たり面積">
          <a:extLst>
            <a:ext uri="{FF2B5EF4-FFF2-40B4-BE49-F238E27FC236}">
              <a16:creationId xmlns:a16="http://schemas.microsoft.com/office/drawing/2014/main" id="{00000000-0008-0000-0200-0000D8010000}"/>
            </a:ext>
          </a:extLst>
        </xdr:cNvPr>
        <xdr:cNvSpPr txBox="1"/>
      </xdr:nvSpPr>
      <xdr:spPr>
        <a:xfrm>
          <a:off x="7626427" y="1859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80571</xdr:rowOff>
    </xdr:from>
    <xdr:ext cx="469744" cy="259045"/>
    <xdr:sp macro="" textlink="">
      <xdr:nvSpPr>
        <xdr:cNvPr id="473" name="n_4mainValue【市民会館】&#10;一人当たり面積">
          <a:extLst>
            <a:ext uri="{FF2B5EF4-FFF2-40B4-BE49-F238E27FC236}">
              <a16:creationId xmlns:a16="http://schemas.microsoft.com/office/drawing/2014/main" id="{00000000-0008-0000-0200-0000D9010000}"/>
            </a:ext>
          </a:extLst>
        </xdr:cNvPr>
        <xdr:cNvSpPr txBox="1"/>
      </xdr:nvSpPr>
      <xdr:spPr>
        <a:xfrm>
          <a:off x="6737427" y="1859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9" name="正方形/長方形 478">
          <a:extLst>
            <a:ext uri="{FF2B5EF4-FFF2-40B4-BE49-F238E27FC236}">
              <a16:creationId xmlns:a16="http://schemas.microsoft.com/office/drawing/2014/main" id="{00000000-0008-0000-0200-0000D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0" name="正方形/長方形 479">
          <a:extLst>
            <a:ext uri="{FF2B5EF4-FFF2-40B4-BE49-F238E27FC236}">
              <a16:creationId xmlns:a16="http://schemas.microsoft.com/office/drawing/2014/main" id="{00000000-0008-0000-0200-0000E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1" name="正方形/長方形 480">
          <a:extLst>
            <a:ext uri="{FF2B5EF4-FFF2-40B4-BE49-F238E27FC236}">
              <a16:creationId xmlns:a16="http://schemas.microsoft.com/office/drawing/2014/main" id="{00000000-0008-0000-0200-0000E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7" name="【一般廃棄物処理施設】&#10;有形固定資産減価償却率グラフ枠">
          <a:extLst>
            <a:ext uri="{FF2B5EF4-FFF2-40B4-BE49-F238E27FC236}">
              <a16:creationId xmlns:a16="http://schemas.microsoft.com/office/drawing/2014/main" id="{00000000-0008-0000-0200-0000F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150495</xdr:rowOff>
    </xdr:from>
    <xdr:to>
      <xdr:col>85</xdr:col>
      <xdr:colOff>126364</xdr:colOff>
      <xdr:row>42</xdr:row>
      <xdr:rowOff>26670</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flipV="1">
          <a:off x="16318864" y="5979795"/>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30497</xdr:rowOff>
    </xdr:from>
    <xdr:ext cx="405111" cy="259045"/>
    <xdr:sp macro="" textlink="">
      <xdr:nvSpPr>
        <xdr:cNvPr id="499" name="【一般廃棄物処理施設】&#10;有形固定資産減価償却率最小値テキスト">
          <a:extLst>
            <a:ext uri="{FF2B5EF4-FFF2-40B4-BE49-F238E27FC236}">
              <a16:creationId xmlns:a16="http://schemas.microsoft.com/office/drawing/2014/main" id="{00000000-0008-0000-0200-0000F3010000}"/>
            </a:ext>
          </a:extLst>
        </xdr:cNvPr>
        <xdr:cNvSpPr txBox="1"/>
      </xdr:nvSpPr>
      <xdr:spPr>
        <a:xfrm>
          <a:off x="16357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26670</xdr:rowOff>
    </xdr:from>
    <xdr:to>
      <xdr:col>86</xdr:col>
      <xdr:colOff>25400</xdr:colOff>
      <xdr:row>42</xdr:row>
      <xdr:rowOff>26670</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6230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97172</xdr:rowOff>
    </xdr:from>
    <xdr:ext cx="405111" cy="259045"/>
    <xdr:sp macro="" textlink="">
      <xdr:nvSpPr>
        <xdr:cNvPr id="501" name="【一般廃棄物処理施設】&#10;有形固定資産減価償却率最大値テキスト">
          <a:extLst>
            <a:ext uri="{FF2B5EF4-FFF2-40B4-BE49-F238E27FC236}">
              <a16:creationId xmlns:a16="http://schemas.microsoft.com/office/drawing/2014/main" id="{00000000-0008-0000-0200-0000F5010000}"/>
            </a:ext>
          </a:extLst>
        </xdr:cNvPr>
        <xdr:cNvSpPr txBox="1"/>
      </xdr:nvSpPr>
      <xdr:spPr>
        <a:xfrm>
          <a:off x="163576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150495</xdr:rowOff>
    </xdr:from>
    <xdr:to>
      <xdr:col>86</xdr:col>
      <xdr:colOff>25400</xdr:colOff>
      <xdr:row>34</xdr:row>
      <xdr:rowOff>150495</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139082</xdr:rowOff>
    </xdr:from>
    <xdr:ext cx="405111" cy="259045"/>
    <xdr:sp macro="" textlink="">
      <xdr:nvSpPr>
        <xdr:cNvPr id="503" name="【一般廃棄物処理施設】&#10;有形固定資産減価償却率平均値テキスト">
          <a:extLst>
            <a:ext uri="{FF2B5EF4-FFF2-40B4-BE49-F238E27FC236}">
              <a16:creationId xmlns:a16="http://schemas.microsoft.com/office/drawing/2014/main" id="{00000000-0008-0000-0200-0000F7010000}"/>
            </a:ext>
          </a:extLst>
        </xdr:cNvPr>
        <xdr:cNvSpPr txBox="1"/>
      </xdr:nvSpPr>
      <xdr:spPr>
        <a:xfrm>
          <a:off x="163576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160655</xdr:rowOff>
    </xdr:from>
    <xdr:to>
      <xdr:col>85</xdr:col>
      <xdr:colOff>177800</xdr:colOff>
      <xdr:row>38</xdr:row>
      <xdr:rowOff>90805</xdr:rowOff>
    </xdr:to>
    <xdr:sp macro="" textlink="">
      <xdr:nvSpPr>
        <xdr:cNvPr id="504" name="フローチャート: 判断 503">
          <a:extLst>
            <a:ext uri="{FF2B5EF4-FFF2-40B4-BE49-F238E27FC236}">
              <a16:creationId xmlns:a16="http://schemas.microsoft.com/office/drawing/2014/main" id="{00000000-0008-0000-0200-0000F8010000}"/>
            </a:ext>
          </a:extLst>
        </xdr:cNvPr>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73025</xdr:rowOff>
    </xdr:from>
    <xdr:to>
      <xdr:col>81</xdr:col>
      <xdr:colOff>101600</xdr:colOff>
      <xdr:row>38</xdr:row>
      <xdr:rowOff>3175</xdr:rowOff>
    </xdr:to>
    <xdr:sp macro="" textlink="">
      <xdr:nvSpPr>
        <xdr:cNvPr id="505" name="フローチャート: 判断 504">
          <a:extLst>
            <a:ext uri="{FF2B5EF4-FFF2-40B4-BE49-F238E27FC236}">
              <a16:creationId xmlns:a16="http://schemas.microsoft.com/office/drawing/2014/main" id="{00000000-0008-0000-0200-0000F9010000}"/>
            </a:ext>
          </a:extLst>
        </xdr:cNvPr>
        <xdr:cNvSpPr/>
      </xdr:nvSpPr>
      <xdr:spPr>
        <a:xfrm>
          <a:off x="15430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31115</xdr:rowOff>
    </xdr:from>
    <xdr:to>
      <xdr:col>76</xdr:col>
      <xdr:colOff>165100</xdr:colOff>
      <xdr:row>37</xdr:row>
      <xdr:rowOff>132715</xdr:rowOff>
    </xdr:to>
    <xdr:sp macro="" textlink="">
      <xdr:nvSpPr>
        <xdr:cNvPr id="506" name="フローチャート: 判断 505">
          <a:extLst>
            <a:ext uri="{FF2B5EF4-FFF2-40B4-BE49-F238E27FC236}">
              <a16:creationId xmlns:a16="http://schemas.microsoft.com/office/drawing/2014/main" id="{00000000-0008-0000-0200-0000FA010000}"/>
            </a:ext>
          </a:extLst>
        </xdr:cNvPr>
        <xdr:cNvSpPr/>
      </xdr:nvSpPr>
      <xdr:spPr>
        <a:xfrm>
          <a:off x="145415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162560</xdr:rowOff>
    </xdr:from>
    <xdr:to>
      <xdr:col>72</xdr:col>
      <xdr:colOff>38100</xdr:colOff>
      <xdr:row>37</xdr:row>
      <xdr:rowOff>92710</xdr:rowOff>
    </xdr:to>
    <xdr:sp macro="" textlink="">
      <xdr:nvSpPr>
        <xdr:cNvPr id="507" name="フローチャート: 判断 506">
          <a:extLst>
            <a:ext uri="{FF2B5EF4-FFF2-40B4-BE49-F238E27FC236}">
              <a16:creationId xmlns:a16="http://schemas.microsoft.com/office/drawing/2014/main" id="{00000000-0008-0000-0200-0000FB010000}"/>
            </a:ext>
          </a:extLst>
        </xdr:cNvPr>
        <xdr:cNvSpPr/>
      </xdr:nvSpPr>
      <xdr:spPr>
        <a:xfrm>
          <a:off x="13652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118745</xdr:rowOff>
    </xdr:from>
    <xdr:to>
      <xdr:col>67</xdr:col>
      <xdr:colOff>101600</xdr:colOff>
      <xdr:row>37</xdr:row>
      <xdr:rowOff>48895</xdr:rowOff>
    </xdr:to>
    <xdr:sp macro="" textlink="">
      <xdr:nvSpPr>
        <xdr:cNvPr id="508" name="フローチャート: 判断 507">
          <a:extLst>
            <a:ext uri="{FF2B5EF4-FFF2-40B4-BE49-F238E27FC236}">
              <a16:creationId xmlns:a16="http://schemas.microsoft.com/office/drawing/2014/main" id="{00000000-0008-0000-0200-0000FC010000}"/>
            </a:ext>
          </a:extLst>
        </xdr:cNvPr>
        <xdr:cNvSpPr/>
      </xdr:nvSpPr>
      <xdr:spPr>
        <a:xfrm>
          <a:off x="12763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97790</xdr:rowOff>
    </xdr:from>
    <xdr:to>
      <xdr:col>81</xdr:col>
      <xdr:colOff>101600</xdr:colOff>
      <xdr:row>35</xdr:row>
      <xdr:rowOff>27940</xdr:rowOff>
    </xdr:to>
    <xdr:sp macro="" textlink="">
      <xdr:nvSpPr>
        <xdr:cNvPr id="514" name="楕円 513">
          <a:extLst>
            <a:ext uri="{FF2B5EF4-FFF2-40B4-BE49-F238E27FC236}">
              <a16:creationId xmlns:a16="http://schemas.microsoft.com/office/drawing/2014/main" id="{00000000-0008-0000-0200-000002020000}"/>
            </a:ext>
          </a:extLst>
        </xdr:cNvPr>
        <xdr:cNvSpPr/>
      </xdr:nvSpPr>
      <xdr:spPr>
        <a:xfrm>
          <a:off x="15430500" y="59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42545</xdr:rowOff>
    </xdr:from>
    <xdr:to>
      <xdr:col>76</xdr:col>
      <xdr:colOff>165100</xdr:colOff>
      <xdr:row>34</xdr:row>
      <xdr:rowOff>144145</xdr:rowOff>
    </xdr:to>
    <xdr:sp macro="" textlink="">
      <xdr:nvSpPr>
        <xdr:cNvPr id="515" name="楕円 514">
          <a:extLst>
            <a:ext uri="{FF2B5EF4-FFF2-40B4-BE49-F238E27FC236}">
              <a16:creationId xmlns:a16="http://schemas.microsoft.com/office/drawing/2014/main" id="{00000000-0008-0000-0200-000003020000}"/>
            </a:ext>
          </a:extLst>
        </xdr:cNvPr>
        <xdr:cNvSpPr/>
      </xdr:nvSpPr>
      <xdr:spPr>
        <a:xfrm>
          <a:off x="14541500" y="587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93345</xdr:rowOff>
    </xdr:from>
    <xdr:to>
      <xdr:col>81</xdr:col>
      <xdr:colOff>50800</xdr:colOff>
      <xdr:row>34</xdr:row>
      <xdr:rowOff>148590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4592300" y="592264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151130</xdr:rowOff>
    </xdr:from>
    <xdr:to>
      <xdr:col>72</xdr:col>
      <xdr:colOff>38100</xdr:colOff>
      <xdr:row>34</xdr:row>
      <xdr:rowOff>81280</xdr:rowOff>
    </xdr:to>
    <xdr:sp macro="" textlink="">
      <xdr:nvSpPr>
        <xdr:cNvPr id="517" name="楕円 516">
          <a:extLst>
            <a:ext uri="{FF2B5EF4-FFF2-40B4-BE49-F238E27FC236}">
              <a16:creationId xmlns:a16="http://schemas.microsoft.com/office/drawing/2014/main" id="{00000000-0008-0000-0200-000005020000}"/>
            </a:ext>
          </a:extLst>
        </xdr:cNvPr>
        <xdr:cNvSpPr/>
      </xdr:nvSpPr>
      <xdr:spPr>
        <a:xfrm>
          <a:off x="13652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30480</xdr:rowOff>
    </xdr:from>
    <xdr:to>
      <xdr:col>76</xdr:col>
      <xdr:colOff>114300</xdr:colOff>
      <xdr:row>34</xdr:row>
      <xdr:rowOff>93345</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3703300" y="585978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165752</xdr:rowOff>
    </xdr:from>
    <xdr:ext cx="405111" cy="259045"/>
    <xdr:sp macro="" textlink="">
      <xdr:nvSpPr>
        <xdr:cNvPr id="519" name="n_1aveValue【一般廃棄物処理施設】&#10;有形固定資産減価償却率">
          <a:extLst>
            <a:ext uri="{FF2B5EF4-FFF2-40B4-BE49-F238E27FC236}">
              <a16:creationId xmlns:a16="http://schemas.microsoft.com/office/drawing/2014/main" id="{00000000-0008-0000-0200-000007020000}"/>
            </a:ext>
          </a:extLst>
        </xdr:cNvPr>
        <xdr:cNvSpPr txBox="1"/>
      </xdr:nvSpPr>
      <xdr:spPr>
        <a:xfrm>
          <a:off x="1526604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123842</xdr:rowOff>
    </xdr:from>
    <xdr:ext cx="405111" cy="259045"/>
    <xdr:sp macro="" textlink="">
      <xdr:nvSpPr>
        <xdr:cNvPr id="520" name="n_2aveValue【一般廃棄物処理施設】&#10;有形固定資産減価償却率">
          <a:extLst>
            <a:ext uri="{FF2B5EF4-FFF2-40B4-BE49-F238E27FC236}">
              <a16:creationId xmlns:a16="http://schemas.microsoft.com/office/drawing/2014/main" id="{00000000-0008-0000-0200-000008020000}"/>
            </a:ext>
          </a:extLst>
        </xdr:cNvPr>
        <xdr:cNvSpPr txBox="1"/>
      </xdr:nvSpPr>
      <xdr:spPr>
        <a:xfrm>
          <a:off x="14389744"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83837</xdr:rowOff>
    </xdr:from>
    <xdr:ext cx="405111" cy="259045"/>
    <xdr:sp macro="" textlink="">
      <xdr:nvSpPr>
        <xdr:cNvPr id="521" name="n_3aveValue【一般廃棄物処理施設】&#10;有形固定資産減価償却率">
          <a:extLst>
            <a:ext uri="{FF2B5EF4-FFF2-40B4-BE49-F238E27FC236}">
              <a16:creationId xmlns:a16="http://schemas.microsoft.com/office/drawing/2014/main" id="{00000000-0008-0000-0200-000009020000}"/>
            </a:ext>
          </a:extLst>
        </xdr:cNvPr>
        <xdr:cNvSpPr txBox="1"/>
      </xdr:nvSpPr>
      <xdr:spPr>
        <a:xfrm>
          <a:off x="13500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65422</xdr:rowOff>
    </xdr:from>
    <xdr:ext cx="405111" cy="259045"/>
    <xdr:sp macro="" textlink="">
      <xdr:nvSpPr>
        <xdr:cNvPr id="522" name="n_4aveValue【一般廃棄物処理施設】&#10;有形固定資産減価償却率">
          <a:extLst>
            <a:ext uri="{FF2B5EF4-FFF2-40B4-BE49-F238E27FC236}">
              <a16:creationId xmlns:a16="http://schemas.microsoft.com/office/drawing/2014/main" id="{00000000-0008-0000-0200-00000A020000}"/>
            </a:ext>
          </a:extLst>
        </xdr:cNvPr>
        <xdr:cNvSpPr txBox="1"/>
      </xdr:nvSpPr>
      <xdr:spPr>
        <a:xfrm>
          <a:off x="12611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44467</xdr:rowOff>
    </xdr:from>
    <xdr:ext cx="405111" cy="259045"/>
    <xdr:sp macro="" textlink="">
      <xdr:nvSpPr>
        <xdr:cNvPr id="523" name="n_1mainValue【一般廃棄物処理施設】&#10;有形固定資産減価償却率">
          <a:extLst>
            <a:ext uri="{FF2B5EF4-FFF2-40B4-BE49-F238E27FC236}">
              <a16:creationId xmlns:a16="http://schemas.microsoft.com/office/drawing/2014/main" id="{00000000-0008-0000-0200-00000B020000}"/>
            </a:ext>
          </a:extLst>
        </xdr:cNvPr>
        <xdr:cNvSpPr txBox="1"/>
      </xdr:nvSpPr>
      <xdr:spPr>
        <a:xfrm>
          <a:off x="15266044" y="570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160672</xdr:rowOff>
    </xdr:from>
    <xdr:ext cx="405111" cy="259045"/>
    <xdr:sp macro="" textlink="">
      <xdr:nvSpPr>
        <xdr:cNvPr id="524" name="n_2mainValue【一般廃棄物処理施設】&#10;有形固定資産減価償却率">
          <a:extLst>
            <a:ext uri="{FF2B5EF4-FFF2-40B4-BE49-F238E27FC236}">
              <a16:creationId xmlns:a16="http://schemas.microsoft.com/office/drawing/2014/main" id="{00000000-0008-0000-0200-00000C020000}"/>
            </a:ext>
          </a:extLst>
        </xdr:cNvPr>
        <xdr:cNvSpPr txBox="1"/>
      </xdr:nvSpPr>
      <xdr:spPr>
        <a:xfrm>
          <a:off x="14389744" y="56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97807</xdr:rowOff>
    </xdr:from>
    <xdr:ext cx="405111" cy="259045"/>
    <xdr:sp macro="" textlink="">
      <xdr:nvSpPr>
        <xdr:cNvPr id="525" name="n_3mainValue【一般廃棄物処理施設】&#10;有形固定資産減価償却率">
          <a:extLst>
            <a:ext uri="{FF2B5EF4-FFF2-40B4-BE49-F238E27FC236}">
              <a16:creationId xmlns:a16="http://schemas.microsoft.com/office/drawing/2014/main" id="{00000000-0008-0000-0200-00000D020000}"/>
            </a:ext>
          </a:extLst>
        </xdr:cNvPr>
        <xdr:cNvSpPr txBox="1"/>
      </xdr:nvSpPr>
      <xdr:spPr>
        <a:xfrm>
          <a:off x="13500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1" name="正方形/長方形 530">
          <a:extLst>
            <a:ext uri="{FF2B5EF4-FFF2-40B4-BE49-F238E27FC236}">
              <a16:creationId xmlns:a16="http://schemas.microsoft.com/office/drawing/2014/main" id="{00000000-0008-0000-0200-000013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2" name="正方形/長方形 531">
          <a:extLst>
            <a:ext uri="{FF2B5EF4-FFF2-40B4-BE49-F238E27FC236}">
              <a16:creationId xmlns:a16="http://schemas.microsoft.com/office/drawing/2014/main" id="{00000000-0008-0000-0200-000014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3" name="正方形/長方形 532">
          <a:extLst>
            <a:ext uri="{FF2B5EF4-FFF2-40B4-BE49-F238E27FC236}">
              <a16:creationId xmlns:a16="http://schemas.microsoft.com/office/drawing/2014/main" id="{00000000-0008-0000-0200-000015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6" name="【一般廃棄物処理施設】&#10;一人当たり有形固定資産（償却資産）額グラフ枠">
          <a:extLst>
            <a:ext uri="{FF2B5EF4-FFF2-40B4-BE49-F238E27FC236}">
              <a16:creationId xmlns:a16="http://schemas.microsoft.com/office/drawing/2014/main" id="{00000000-0008-0000-0200-000022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145553</xdr:rowOff>
    </xdr:from>
    <xdr:to>
      <xdr:col>116</xdr:col>
      <xdr:colOff>62864</xdr:colOff>
      <xdr:row>41</xdr:row>
      <xdr:rowOff>126099</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flipV="1">
          <a:off x="22160864" y="5974853"/>
          <a:ext cx="0" cy="118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129926</xdr:rowOff>
    </xdr:from>
    <xdr:ext cx="469744" cy="259045"/>
    <xdr:sp macro="" textlink="">
      <xdr:nvSpPr>
        <xdr:cNvPr id="548" name="【一般廃棄物処理施設】&#10;一人当たり有形固定資産（償却資産）額最小値テキスト">
          <a:extLst>
            <a:ext uri="{FF2B5EF4-FFF2-40B4-BE49-F238E27FC236}">
              <a16:creationId xmlns:a16="http://schemas.microsoft.com/office/drawing/2014/main" id="{00000000-0008-0000-0200-000024020000}"/>
            </a:ext>
          </a:extLst>
        </xdr:cNvPr>
        <xdr:cNvSpPr txBox="1"/>
      </xdr:nvSpPr>
      <xdr:spPr>
        <a:xfrm>
          <a:off x="22199600" y="71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126099</xdr:rowOff>
    </xdr:from>
    <xdr:to>
      <xdr:col>116</xdr:col>
      <xdr:colOff>152400</xdr:colOff>
      <xdr:row>41</xdr:row>
      <xdr:rowOff>126099</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22072600" y="7155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92230</xdr:rowOff>
    </xdr:from>
    <xdr:ext cx="599010" cy="259045"/>
    <xdr:sp macro="" textlink="">
      <xdr:nvSpPr>
        <xdr:cNvPr id="550" name="【一般廃棄物処理施設】&#10;一人当たり有形固定資産（償却資産）額最大値テキスト">
          <a:extLst>
            <a:ext uri="{FF2B5EF4-FFF2-40B4-BE49-F238E27FC236}">
              <a16:creationId xmlns:a16="http://schemas.microsoft.com/office/drawing/2014/main" id="{00000000-0008-0000-0200-000026020000}"/>
            </a:ext>
          </a:extLst>
        </xdr:cNvPr>
        <xdr:cNvSpPr txBox="1"/>
      </xdr:nvSpPr>
      <xdr:spPr>
        <a:xfrm>
          <a:off x="22199600" y="575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145553</xdr:rowOff>
    </xdr:from>
    <xdr:to>
      <xdr:col>116</xdr:col>
      <xdr:colOff>152400</xdr:colOff>
      <xdr:row>34</xdr:row>
      <xdr:rowOff>145553</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22072600" y="597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107813</xdr:rowOff>
    </xdr:from>
    <xdr:ext cx="599010" cy="259045"/>
    <xdr:sp macro="" textlink="">
      <xdr:nvSpPr>
        <xdr:cNvPr id="552" name="【一般廃棄物処理施設】&#10;一人当たり有形固定資産（償却資産）額平均値テキスト">
          <a:extLst>
            <a:ext uri="{FF2B5EF4-FFF2-40B4-BE49-F238E27FC236}">
              <a16:creationId xmlns:a16="http://schemas.microsoft.com/office/drawing/2014/main" id="{00000000-0008-0000-0200-000028020000}"/>
            </a:ext>
          </a:extLst>
        </xdr:cNvPr>
        <xdr:cNvSpPr txBox="1"/>
      </xdr:nvSpPr>
      <xdr:spPr>
        <a:xfrm>
          <a:off x="22199600" y="6622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129386</xdr:rowOff>
    </xdr:from>
    <xdr:to>
      <xdr:col>116</xdr:col>
      <xdr:colOff>114300</xdr:colOff>
      <xdr:row>39</xdr:row>
      <xdr:rowOff>59536</xdr:rowOff>
    </xdr:to>
    <xdr:sp macro="" textlink="">
      <xdr:nvSpPr>
        <xdr:cNvPr id="553" name="フローチャート: 判断 552">
          <a:extLst>
            <a:ext uri="{FF2B5EF4-FFF2-40B4-BE49-F238E27FC236}">
              <a16:creationId xmlns:a16="http://schemas.microsoft.com/office/drawing/2014/main" id="{00000000-0008-0000-0200-000029020000}"/>
            </a:ext>
          </a:extLst>
        </xdr:cNvPr>
        <xdr:cNvSpPr/>
      </xdr:nvSpPr>
      <xdr:spPr>
        <a:xfrm>
          <a:off x="22110700" y="664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156644</xdr:rowOff>
    </xdr:from>
    <xdr:to>
      <xdr:col>112</xdr:col>
      <xdr:colOff>38100</xdr:colOff>
      <xdr:row>39</xdr:row>
      <xdr:rowOff>86794</xdr:rowOff>
    </xdr:to>
    <xdr:sp macro="" textlink="">
      <xdr:nvSpPr>
        <xdr:cNvPr id="554" name="フローチャート: 判断 553">
          <a:extLst>
            <a:ext uri="{FF2B5EF4-FFF2-40B4-BE49-F238E27FC236}">
              <a16:creationId xmlns:a16="http://schemas.microsoft.com/office/drawing/2014/main" id="{00000000-0008-0000-0200-00002A020000}"/>
            </a:ext>
          </a:extLst>
        </xdr:cNvPr>
        <xdr:cNvSpPr/>
      </xdr:nvSpPr>
      <xdr:spPr>
        <a:xfrm>
          <a:off x="21272500" y="66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169149</xdr:rowOff>
    </xdr:from>
    <xdr:to>
      <xdr:col>107</xdr:col>
      <xdr:colOff>101600</xdr:colOff>
      <xdr:row>39</xdr:row>
      <xdr:rowOff>99299</xdr:rowOff>
    </xdr:to>
    <xdr:sp macro="" textlink="">
      <xdr:nvSpPr>
        <xdr:cNvPr id="555" name="フローチャート: 判断 554">
          <a:extLst>
            <a:ext uri="{FF2B5EF4-FFF2-40B4-BE49-F238E27FC236}">
              <a16:creationId xmlns:a16="http://schemas.microsoft.com/office/drawing/2014/main" id="{00000000-0008-0000-0200-00002B020000}"/>
            </a:ext>
          </a:extLst>
        </xdr:cNvPr>
        <xdr:cNvSpPr/>
      </xdr:nvSpPr>
      <xdr:spPr>
        <a:xfrm>
          <a:off x="20383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159241</xdr:rowOff>
    </xdr:from>
    <xdr:to>
      <xdr:col>102</xdr:col>
      <xdr:colOff>165100</xdr:colOff>
      <xdr:row>39</xdr:row>
      <xdr:rowOff>89391</xdr:rowOff>
    </xdr:to>
    <xdr:sp macro="" textlink="">
      <xdr:nvSpPr>
        <xdr:cNvPr id="556" name="フローチャート: 判断 555">
          <a:extLst>
            <a:ext uri="{FF2B5EF4-FFF2-40B4-BE49-F238E27FC236}">
              <a16:creationId xmlns:a16="http://schemas.microsoft.com/office/drawing/2014/main" id="{00000000-0008-0000-0200-00002C020000}"/>
            </a:ext>
          </a:extLst>
        </xdr:cNvPr>
        <xdr:cNvSpPr/>
      </xdr:nvSpPr>
      <xdr:spPr>
        <a:xfrm>
          <a:off x="19494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23315</xdr:rowOff>
    </xdr:from>
    <xdr:to>
      <xdr:col>98</xdr:col>
      <xdr:colOff>38100</xdr:colOff>
      <xdr:row>39</xdr:row>
      <xdr:rowOff>124915</xdr:rowOff>
    </xdr:to>
    <xdr:sp macro="" textlink="">
      <xdr:nvSpPr>
        <xdr:cNvPr id="557" name="フローチャート: 判断 556">
          <a:extLst>
            <a:ext uri="{FF2B5EF4-FFF2-40B4-BE49-F238E27FC236}">
              <a16:creationId xmlns:a16="http://schemas.microsoft.com/office/drawing/2014/main" id="{00000000-0008-0000-0200-00002D020000}"/>
            </a:ext>
          </a:extLst>
        </xdr:cNvPr>
        <xdr:cNvSpPr/>
      </xdr:nvSpPr>
      <xdr:spPr>
        <a:xfrm>
          <a:off x="18605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55059</xdr:rowOff>
    </xdr:from>
    <xdr:to>
      <xdr:col>112</xdr:col>
      <xdr:colOff>38100</xdr:colOff>
      <xdr:row>40</xdr:row>
      <xdr:rowOff>156659</xdr:rowOff>
    </xdr:to>
    <xdr:sp macro="" textlink="">
      <xdr:nvSpPr>
        <xdr:cNvPr id="563" name="楕円 562">
          <a:extLst>
            <a:ext uri="{FF2B5EF4-FFF2-40B4-BE49-F238E27FC236}">
              <a16:creationId xmlns:a16="http://schemas.microsoft.com/office/drawing/2014/main" id="{00000000-0008-0000-0200-000033020000}"/>
            </a:ext>
          </a:extLst>
        </xdr:cNvPr>
        <xdr:cNvSpPr/>
      </xdr:nvSpPr>
      <xdr:spPr>
        <a:xfrm>
          <a:off x="21272500" y="691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56499</xdr:rowOff>
    </xdr:from>
    <xdr:to>
      <xdr:col>107</xdr:col>
      <xdr:colOff>101600</xdr:colOff>
      <xdr:row>40</xdr:row>
      <xdr:rowOff>158099</xdr:rowOff>
    </xdr:to>
    <xdr:sp macro="" textlink="">
      <xdr:nvSpPr>
        <xdr:cNvPr id="564" name="楕円 563">
          <a:extLst>
            <a:ext uri="{FF2B5EF4-FFF2-40B4-BE49-F238E27FC236}">
              <a16:creationId xmlns:a16="http://schemas.microsoft.com/office/drawing/2014/main" id="{00000000-0008-0000-0200-000034020000}"/>
            </a:ext>
          </a:extLst>
        </xdr:cNvPr>
        <xdr:cNvSpPr/>
      </xdr:nvSpPr>
      <xdr:spPr>
        <a:xfrm>
          <a:off x="20383500" y="691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105859</xdr:rowOff>
    </xdr:from>
    <xdr:to>
      <xdr:col>111</xdr:col>
      <xdr:colOff>177800</xdr:colOff>
      <xdr:row>40</xdr:row>
      <xdr:rowOff>107299</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flipV="1">
          <a:off x="20434300" y="6963859"/>
          <a:ext cx="8890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56993</xdr:rowOff>
    </xdr:from>
    <xdr:to>
      <xdr:col>102</xdr:col>
      <xdr:colOff>165100</xdr:colOff>
      <xdr:row>40</xdr:row>
      <xdr:rowOff>158593</xdr:rowOff>
    </xdr:to>
    <xdr:sp macro="" textlink="">
      <xdr:nvSpPr>
        <xdr:cNvPr id="566" name="楕円 565">
          <a:extLst>
            <a:ext uri="{FF2B5EF4-FFF2-40B4-BE49-F238E27FC236}">
              <a16:creationId xmlns:a16="http://schemas.microsoft.com/office/drawing/2014/main" id="{00000000-0008-0000-0200-000036020000}"/>
            </a:ext>
          </a:extLst>
        </xdr:cNvPr>
        <xdr:cNvSpPr/>
      </xdr:nvSpPr>
      <xdr:spPr>
        <a:xfrm>
          <a:off x="19494500" y="691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107299</xdr:rowOff>
    </xdr:from>
    <xdr:to>
      <xdr:col>107</xdr:col>
      <xdr:colOff>50800</xdr:colOff>
      <xdr:row>40</xdr:row>
      <xdr:rowOff>107793</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flipV="1">
          <a:off x="19545300" y="6965299"/>
          <a:ext cx="889000" cy="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103321</xdr:rowOff>
    </xdr:from>
    <xdr:ext cx="534377" cy="259045"/>
    <xdr:sp macro="" textlink="">
      <xdr:nvSpPr>
        <xdr:cNvPr id="568" name="n_1aveValue【一般廃棄物処理施設】&#10;一人当たり有形固定資産（償却資産）額">
          <a:extLst>
            <a:ext uri="{FF2B5EF4-FFF2-40B4-BE49-F238E27FC236}">
              <a16:creationId xmlns:a16="http://schemas.microsoft.com/office/drawing/2014/main" id="{00000000-0008-0000-0200-000038020000}"/>
            </a:ext>
          </a:extLst>
        </xdr:cNvPr>
        <xdr:cNvSpPr txBox="1"/>
      </xdr:nvSpPr>
      <xdr:spPr>
        <a:xfrm>
          <a:off x="21043411" y="64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115825</xdr:rowOff>
    </xdr:from>
    <xdr:ext cx="534377" cy="259045"/>
    <xdr:sp macro="" textlink="">
      <xdr:nvSpPr>
        <xdr:cNvPr id="569" name="n_2aveValue【一般廃棄物処理施設】&#10;一人当たり有形固定資産（償却資産）額">
          <a:extLst>
            <a:ext uri="{FF2B5EF4-FFF2-40B4-BE49-F238E27FC236}">
              <a16:creationId xmlns:a16="http://schemas.microsoft.com/office/drawing/2014/main" id="{00000000-0008-0000-0200-000039020000}"/>
            </a:ext>
          </a:extLst>
        </xdr:cNvPr>
        <xdr:cNvSpPr txBox="1"/>
      </xdr:nvSpPr>
      <xdr:spPr>
        <a:xfrm>
          <a:off x="20167111" y="645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105918</xdr:rowOff>
    </xdr:from>
    <xdr:ext cx="534377" cy="259045"/>
    <xdr:sp macro="" textlink="">
      <xdr:nvSpPr>
        <xdr:cNvPr id="570" name="n_3aveValue【一般廃棄物処理施設】&#10;一人当たり有形固定資産（償却資産）額">
          <a:extLst>
            <a:ext uri="{FF2B5EF4-FFF2-40B4-BE49-F238E27FC236}">
              <a16:creationId xmlns:a16="http://schemas.microsoft.com/office/drawing/2014/main" id="{00000000-0008-0000-0200-00003A020000}"/>
            </a:ext>
          </a:extLst>
        </xdr:cNvPr>
        <xdr:cNvSpPr txBox="1"/>
      </xdr:nvSpPr>
      <xdr:spPr>
        <a:xfrm>
          <a:off x="19278111"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141442</xdr:rowOff>
    </xdr:from>
    <xdr:ext cx="534377" cy="259045"/>
    <xdr:sp macro="" textlink="">
      <xdr:nvSpPr>
        <xdr:cNvPr id="571" name="n_4aveValue【一般廃棄物処理施設】&#10;一人当たり有形固定資産（償却資産）額">
          <a:extLst>
            <a:ext uri="{FF2B5EF4-FFF2-40B4-BE49-F238E27FC236}">
              <a16:creationId xmlns:a16="http://schemas.microsoft.com/office/drawing/2014/main" id="{00000000-0008-0000-0200-00003B020000}"/>
            </a:ext>
          </a:extLst>
        </xdr:cNvPr>
        <xdr:cNvSpPr txBox="1"/>
      </xdr:nvSpPr>
      <xdr:spPr>
        <a:xfrm>
          <a:off x="18389111" y="648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147786</xdr:rowOff>
    </xdr:from>
    <xdr:ext cx="534377" cy="259045"/>
    <xdr:sp macro="" textlink="">
      <xdr:nvSpPr>
        <xdr:cNvPr id="572" name="n_1mainValue【一般廃棄物処理施設】&#10;一人当たり有形固定資産（償却資産）額">
          <a:extLst>
            <a:ext uri="{FF2B5EF4-FFF2-40B4-BE49-F238E27FC236}">
              <a16:creationId xmlns:a16="http://schemas.microsoft.com/office/drawing/2014/main" id="{00000000-0008-0000-0200-00003C020000}"/>
            </a:ext>
          </a:extLst>
        </xdr:cNvPr>
        <xdr:cNvSpPr txBox="1"/>
      </xdr:nvSpPr>
      <xdr:spPr>
        <a:xfrm>
          <a:off x="21043411" y="700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149226</xdr:rowOff>
    </xdr:from>
    <xdr:ext cx="534377" cy="259045"/>
    <xdr:sp macro="" textlink="">
      <xdr:nvSpPr>
        <xdr:cNvPr id="573" name="n_2mainValue【一般廃棄物処理施設】&#10;一人当たり有形固定資産（償却資産）額">
          <a:extLst>
            <a:ext uri="{FF2B5EF4-FFF2-40B4-BE49-F238E27FC236}">
              <a16:creationId xmlns:a16="http://schemas.microsoft.com/office/drawing/2014/main" id="{00000000-0008-0000-0200-00003D020000}"/>
            </a:ext>
          </a:extLst>
        </xdr:cNvPr>
        <xdr:cNvSpPr txBox="1"/>
      </xdr:nvSpPr>
      <xdr:spPr>
        <a:xfrm>
          <a:off x="20167111" y="700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149720</xdr:rowOff>
    </xdr:from>
    <xdr:ext cx="534377" cy="259045"/>
    <xdr:sp macro="" textlink="">
      <xdr:nvSpPr>
        <xdr:cNvPr id="574" name="n_3mainValue【一般廃棄物処理施設】&#10;一人当たり有形固定資産（償却資産）額">
          <a:extLst>
            <a:ext uri="{FF2B5EF4-FFF2-40B4-BE49-F238E27FC236}">
              <a16:creationId xmlns:a16="http://schemas.microsoft.com/office/drawing/2014/main" id="{00000000-0008-0000-0200-00003E020000}"/>
            </a:ext>
          </a:extLst>
        </xdr:cNvPr>
        <xdr:cNvSpPr txBox="1"/>
      </xdr:nvSpPr>
      <xdr:spPr>
        <a:xfrm>
          <a:off x="19278111" y="700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8" name="正方形/長方形 577">
          <a:extLst>
            <a:ext uri="{FF2B5EF4-FFF2-40B4-BE49-F238E27FC236}">
              <a16:creationId xmlns:a16="http://schemas.microsoft.com/office/drawing/2014/main" id="{00000000-0008-0000-0200-00004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9" name="正方形/長方形 578">
          <a:extLst>
            <a:ext uri="{FF2B5EF4-FFF2-40B4-BE49-F238E27FC236}">
              <a16:creationId xmlns:a16="http://schemas.microsoft.com/office/drawing/2014/main" id="{00000000-0008-0000-0200-00004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0" name="正方形/長方形 579">
          <a:extLst>
            <a:ext uri="{FF2B5EF4-FFF2-40B4-BE49-F238E27FC236}">
              <a16:creationId xmlns:a16="http://schemas.microsoft.com/office/drawing/2014/main" id="{00000000-0008-0000-0200-00004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1" name="正方形/長方形 580">
          <a:extLst>
            <a:ext uri="{FF2B5EF4-FFF2-40B4-BE49-F238E27FC236}">
              <a16:creationId xmlns:a16="http://schemas.microsoft.com/office/drawing/2014/main" id="{00000000-0008-0000-0200-00004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2" name="正方形/長方形 581">
          <a:extLst>
            <a:ext uri="{FF2B5EF4-FFF2-40B4-BE49-F238E27FC236}">
              <a16:creationId xmlns:a16="http://schemas.microsoft.com/office/drawing/2014/main" id="{00000000-0008-0000-0200-00004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6" name="【保健センター・保健所】&#10;有形固定資産減価償却率グラフ枠">
          <a:extLst>
            <a:ext uri="{FF2B5EF4-FFF2-40B4-BE49-F238E27FC236}">
              <a16:creationId xmlns:a16="http://schemas.microsoft.com/office/drawing/2014/main" id="{00000000-0008-0000-0200-00005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125730</xdr:rowOff>
    </xdr:from>
    <xdr:to>
      <xdr:col>85</xdr:col>
      <xdr:colOff>126364</xdr:colOff>
      <xdr:row>64</xdr:row>
      <xdr:rowOff>0</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flipV="1">
          <a:off x="16318864" y="95554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69744" cy="259045"/>
    <xdr:sp macro="" textlink="">
      <xdr:nvSpPr>
        <xdr:cNvPr id="598" name="【保健センター・保健所】&#10;有形固定資産減価償却率最小値テキスト">
          <a:extLst>
            <a:ext uri="{FF2B5EF4-FFF2-40B4-BE49-F238E27FC236}">
              <a16:creationId xmlns:a16="http://schemas.microsoft.com/office/drawing/2014/main" id="{00000000-0008-0000-0200-000056020000}"/>
            </a:ext>
          </a:extLst>
        </xdr:cNvPr>
        <xdr:cNvSpPr txBox="1"/>
      </xdr:nvSpPr>
      <xdr:spPr>
        <a:xfrm>
          <a:off x="16357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72407</xdr:rowOff>
    </xdr:from>
    <xdr:ext cx="405111" cy="259045"/>
    <xdr:sp macro="" textlink="">
      <xdr:nvSpPr>
        <xdr:cNvPr id="600" name="【保健センター・保健所】&#10;有形固定資産減価償却率最大値テキスト">
          <a:extLst>
            <a:ext uri="{FF2B5EF4-FFF2-40B4-BE49-F238E27FC236}">
              <a16:creationId xmlns:a16="http://schemas.microsoft.com/office/drawing/2014/main" id="{00000000-0008-0000-0200-000058020000}"/>
            </a:ext>
          </a:extLst>
        </xdr:cNvPr>
        <xdr:cNvSpPr txBox="1"/>
      </xdr:nvSpPr>
      <xdr:spPr>
        <a:xfrm>
          <a:off x="163576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125730</xdr:rowOff>
    </xdr:from>
    <xdr:to>
      <xdr:col>86</xdr:col>
      <xdr:colOff>25400</xdr:colOff>
      <xdr:row>55</xdr:row>
      <xdr:rowOff>125730</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16230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110507</xdr:rowOff>
    </xdr:from>
    <xdr:ext cx="405111" cy="259045"/>
    <xdr:sp macro="" textlink="">
      <xdr:nvSpPr>
        <xdr:cNvPr id="602" name="【保健センター・保健所】&#10;有形固定資産減価償却率平均値テキスト">
          <a:extLst>
            <a:ext uri="{FF2B5EF4-FFF2-40B4-BE49-F238E27FC236}">
              <a16:creationId xmlns:a16="http://schemas.microsoft.com/office/drawing/2014/main" id="{00000000-0008-0000-0200-00005A020000}"/>
            </a:ext>
          </a:extLst>
        </xdr:cNvPr>
        <xdr:cNvSpPr txBox="1"/>
      </xdr:nvSpPr>
      <xdr:spPr>
        <a:xfrm>
          <a:off x="16357600" y="9711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132080</xdr:rowOff>
    </xdr:from>
    <xdr:to>
      <xdr:col>85</xdr:col>
      <xdr:colOff>177800</xdr:colOff>
      <xdr:row>57</xdr:row>
      <xdr:rowOff>62230</xdr:rowOff>
    </xdr:to>
    <xdr:sp macro="" textlink="">
      <xdr:nvSpPr>
        <xdr:cNvPr id="603" name="フローチャート: 判断 602">
          <a:extLst>
            <a:ext uri="{FF2B5EF4-FFF2-40B4-BE49-F238E27FC236}">
              <a16:creationId xmlns:a16="http://schemas.microsoft.com/office/drawing/2014/main" id="{00000000-0008-0000-0200-00005B020000}"/>
            </a:ext>
          </a:extLst>
        </xdr:cNvPr>
        <xdr:cNvSpPr/>
      </xdr:nvSpPr>
      <xdr:spPr>
        <a:xfrm>
          <a:off x="162687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104648</xdr:rowOff>
    </xdr:from>
    <xdr:to>
      <xdr:col>81</xdr:col>
      <xdr:colOff>101600</xdr:colOff>
      <xdr:row>57</xdr:row>
      <xdr:rowOff>34798</xdr:rowOff>
    </xdr:to>
    <xdr:sp macro="" textlink="">
      <xdr:nvSpPr>
        <xdr:cNvPr id="604" name="フローチャート: 判断 603">
          <a:extLst>
            <a:ext uri="{FF2B5EF4-FFF2-40B4-BE49-F238E27FC236}">
              <a16:creationId xmlns:a16="http://schemas.microsoft.com/office/drawing/2014/main" id="{00000000-0008-0000-0200-00005C020000}"/>
            </a:ext>
          </a:extLst>
        </xdr:cNvPr>
        <xdr:cNvSpPr/>
      </xdr:nvSpPr>
      <xdr:spPr>
        <a:xfrm>
          <a:off x="15430500" y="97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70358</xdr:rowOff>
    </xdr:from>
    <xdr:to>
      <xdr:col>76</xdr:col>
      <xdr:colOff>165100</xdr:colOff>
      <xdr:row>57</xdr:row>
      <xdr:rowOff>508</xdr:rowOff>
    </xdr:to>
    <xdr:sp macro="" textlink="">
      <xdr:nvSpPr>
        <xdr:cNvPr id="605" name="フローチャート: 判断 604">
          <a:extLst>
            <a:ext uri="{FF2B5EF4-FFF2-40B4-BE49-F238E27FC236}">
              <a16:creationId xmlns:a16="http://schemas.microsoft.com/office/drawing/2014/main" id="{00000000-0008-0000-0200-00005D020000}"/>
            </a:ext>
          </a:extLst>
        </xdr:cNvPr>
        <xdr:cNvSpPr/>
      </xdr:nvSpPr>
      <xdr:spPr>
        <a:xfrm>
          <a:off x="14541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29210</xdr:rowOff>
    </xdr:from>
    <xdr:to>
      <xdr:col>72</xdr:col>
      <xdr:colOff>38100</xdr:colOff>
      <xdr:row>56</xdr:row>
      <xdr:rowOff>130810</xdr:rowOff>
    </xdr:to>
    <xdr:sp macro="" textlink="">
      <xdr:nvSpPr>
        <xdr:cNvPr id="606" name="フローチャート: 判断 605">
          <a:extLst>
            <a:ext uri="{FF2B5EF4-FFF2-40B4-BE49-F238E27FC236}">
              <a16:creationId xmlns:a16="http://schemas.microsoft.com/office/drawing/2014/main" id="{00000000-0008-0000-0200-00005E020000}"/>
            </a:ext>
          </a:extLst>
        </xdr:cNvPr>
        <xdr:cNvSpPr/>
      </xdr:nvSpPr>
      <xdr:spPr>
        <a:xfrm>
          <a:off x="13652500" y="96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84074</xdr:rowOff>
    </xdr:from>
    <xdr:to>
      <xdr:col>67</xdr:col>
      <xdr:colOff>101600</xdr:colOff>
      <xdr:row>57</xdr:row>
      <xdr:rowOff>14224</xdr:rowOff>
    </xdr:to>
    <xdr:sp macro="" textlink="">
      <xdr:nvSpPr>
        <xdr:cNvPr id="607" name="フローチャート: 判断 606">
          <a:extLst>
            <a:ext uri="{FF2B5EF4-FFF2-40B4-BE49-F238E27FC236}">
              <a16:creationId xmlns:a16="http://schemas.microsoft.com/office/drawing/2014/main" id="{00000000-0008-0000-0200-00005F020000}"/>
            </a:ext>
          </a:extLst>
        </xdr:cNvPr>
        <xdr:cNvSpPr/>
      </xdr:nvSpPr>
      <xdr:spPr>
        <a:xfrm>
          <a:off x="12763500" y="968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125222</xdr:rowOff>
    </xdr:from>
    <xdr:to>
      <xdr:col>81</xdr:col>
      <xdr:colOff>101600</xdr:colOff>
      <xdr:row>60</xdr:row>
      <xdr:rowOff>55372</xdr:rowOff>
    </xdr:to>
    <xdr:sp macro="" textlink="">
      <xdr:nvSpPr>
        <xdr:cNvPr id="613" name="楕円 612">
          <a:extLst>
            <a:ext uri="{FF2B5EF4-FFF2-40B4-BE49-F238E27FC236}">
              <a16:creationId xmlns:a16="http://schemas.microsoft.com/office/drawing/2014/main" id="{00000000-0008-0000-0200-000065020000}"/>
            </a:ext>
          </a:extLst>
        </xdr:cNvPr>
        <xdr:cNvSpPr/>
      </xdr:nvSpPr>
      <xdr:spPr>
        <a:xfrm>
          <a:off x="15430500" y="102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33782</xdr:rowOff>
    </xdr:from>
    <xdr:to>
      <xdr:col>76</xdr:col>
      <xdr:colOff>165100</xdr:colOff>
      <xdr:row>59</xdr:row>
      <xdr:rowOff>135382</xdr:rowOff>
    </xdr:to>
    <xdr:sp macro="" textlink="">
      <xdr:nvSpPr>
        <xdr:cNvPr id="614" name="楕円 613">
          <a:extLst>
            <a:ext uri="{FF2B5EF4-FFF2-40B4-BE49-F238E27FC236}">
              <a16:creationId xmlns:a16="http://schemas.microsoft.com/office/drawing/2014/main" id="{00000000-0008-0000-0200-000066020000}"/>
            </a:ext>
          </a:extLst>
        </xdr:cNvPr>
        <xdr:cNvSpPr/>
      </xdr:nvSpPr>
      <xdr:spPr>
        <a:xfrm>
          <a:off x="14541500" y="1014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84582</xdr:rowOff>
    </xdr:from>
    <xdr:to>
      <xdr:col>81</xdr:col>
      <xdr:colOff>50800</xdr:colOff>
      <xdr:row>60</xdr:row>
      <xdr:rowOff>4572</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4592300" y="1020013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154940</xdr:rowOff>
    </xdr:from>
    <xdr:to>
      <xdr:col>72</xdr:col>
      <xdr:colOff>38100</xdr:colOff>
      <xdr:row>59</xdr:row>
      <xdr:rowOff>85090</xdr:rowOff>
    </xdr:to>
    <xdr:sp macro="" textlink="">
      <xdr:nvSpPr>
        <xdr:cNvPr id="616" name="楕円 615">
          <a:extLst>
            <a:ext uri="{FF2B5EF4-FFF2-40B4-BE49-F238E27FC236}">
              <a16:creationId xmlns:a16="http://schemas.microsoft.com/office/drawing/2014/main" id="{00000000-0008-0000-0200-000068020000}"/>
            </a:ext>
          </a:extLst>
        </xdr:cNvPr>
        <xdr:cNvSpPr/>
      </xdr:nvSpPr>
      <xdr:spPr>
        <a:xfrm>
          <a:off x="13652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34290</xdr:rowOff>
    </xdr:from>
    <xdr:to>
      <xdr:col>76</xdr:col>
      <xdr:colOff>114300</xdr:colOff>
      <xdr:row>59</xdr:row>
      <xdr:rowOff>84582</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3703300" y="101498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154940</xdr:rowOff>
    </xdr:from>
    <xdr:to>
      <xdr:col>67</xdr:col>
      <xdr:colOff>101600</xdr:colOff>
      <xdr:row>59</xdr:row>
      <xdr:rowOff>85090</xdr:rowOff>
    </xdr:to>
    <xdr:sp macro="" textlink="">
      <xdr:nvSpPr>
        <xdr:cNvPr id="618" name="楕円 617">
          <a:extLst>
            <a:ext uri="{FF2B5EF4-FFF2-40B4-BE49-F238E27FC236}">
              <a16:creationId xmlns:a16="http://schemas.microsoft.com/office/drawing/2014/main" id="{00000000-0008-0000-0200-00006A020000}"/>
            </a:ext>
          </a:extLst>
        </xdr:cNvPr>
        <xdr:cNvSpPr/>
      </xdr:nvSpPr>
      <xdr:spPr>
        <a:xfrm>
          <a:off x="12763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34290</xdr:rowOff>
    </xdr:from>
    <xdr:to>
      <xdr:col>71</xdr:col>
      <xdr:colOff>177800</xdr:colOff>
      <xdr:row>59</xdr:row>
      <xdr:rowOff>34290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814300" y="10149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51325</xdr:rowOff>
    </xdr:from>
    <xdr:ext cx="405111" cy="259045"/>
    <xdr:sp macro="" textlink="">
      <xdr:nvSpPr>
        <xdr:cNvPr id="620" name="n_1aveValue【保健センター・保健所】&#10;有形固定資産減価償却率">
          <a:extLst>
            <a:ext uri="{FF2B5EF4-FFF2-40B4-BE49-F238E27FC236}">
              <a16:creationId xmlns:a16="http://schemas.microsoft.com/office/drawing/2014/main" id="{00000000-0008-0000-0200-00006C020000}"/>
            </a:ext>
          </a:extLst>
        </xdr:cNvPr>
        <xdr:cNvSpPr txBox="1"/>
      </xdr:nvSpPr>
      <xdr:spPr>
        <a:xfrm>
          <a:off x="15266044" y="948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17035</xdr:rowOff>
    </xdr:from>
    <xdr:ext cx="405111" cy="259045"/>
    <xdr:sp macro="" textlink="">
      <xdr:nvSpPr>
        <xdr:cNvPr id="621" name="n_2aveValue【保健センター・保健所】&#10;有形固定資産減価償却率">
          <a:extLst>
            <a:ext uri="{FF2B5EF4-FFF2-40B4-BE49-F238E27FC236}">
              <a16:creationId xmlns:a16="http://schemas.microsoft.com/office/drawing/2014/main" id="{00000000-0008-0000-0200-00006D020000}"/>
            </a:ext>
          </a:extLst>
        </xdr:cNvPr>
        <xdr:cNvSpPr txBox="1"/>
      </xdr:nvSpPr>
      <xdr:spPr>
        <a:xfrm>
          <a:off x="14389744" y="944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147337</xdr:rowOff>
    </xdr:from>
    <xdr:ext cx="405111" cy="259045"/>
    <xdr:sp macro="" textlink="">
      <xdr:nvSpPr>
        <xdr:cNvPr id="622" name="n_3aveValue【保健センター・保健所】&#10;有形固定資産減価償却率">
          <a:extLst>
            <a:ext uri="{FF2B5EF4-FFF2-40B4-BE49-F238E27FC236}">
              <a16:creationId xmlns:a16="http://schemas.microsoft.com/office/drawing/2014/main" id="{00000000-0008-0000-0200-00006E020000}"/>
            </a:ext>
          </a:extLst>
        </xdr:cNvPr>
        <xdr:cNvSpPr txBox="1"/>
      </xdr:nvSpPr>
      <xdr:spPr>
        <a:xfrm>
          <a:off x="1350074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30751</xdr:rowOff>
    </xdr:from>
    <xdr:ext cx="405111" cy="259045"/>
    <xdr:sp macro="" textlink="">
      <xdr:nvSpPr>
        <xdr:cNvPr id="623" name="n_4aveValue【保健センター・保健所】&#10;有形固定資産減価償却率">
          <a:extLst>
            <a:ext uri="{FF2B5EF4-FFF2-40B4-BE49-F238E27FC236}">
              <a16:creationId xmlns:a16="http://schemas.microsoft.com/office/drawing/2014/main" id="{00000000-0008-0000-0200-00006F020000}"/>
            </a:ext>
          </a:extLst>
        </xdr:cNvPr>
        <xdr:cNvSpPr txBox="1"/>
      </xdr:nvSpPr>
      <xdr:spPr>
        <a:xfrm>
          <a:off x="12611744" y="946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46499</xdr:rowOff>
    </xdr:from>
    <xdr:ext cx="405111" cy="259045"/>
    <xdr:sp macro="" textlink="">
      <xdr:nvSpPr>
        <xdr:cNvPr id="624" name="n_1mainValue【保健センター・保健所】&#10;有形固定資産減価償却率">
          <a:extLst>
            <a:ext uri="{FF2B5EF4-FFF2-40B4-BE49-F238E27FC236}">
              <a16:creationId xmlns:a16="http://schemas.microsoft.com/office/drawing/2014/main" id="{00000000-0008-0000-0200-000070020000}"/>
            </a:ext>
          </a:extLst>
        </xdr:cNvPr>
        <xdr:cNvSpPr txBox="1"/>
      </xdr:nvSpPr>
      <xdr:spPr>
        <a:xfrm>
          <a:off x="15266044" y="1033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126509</xdr:rowOff>
    </xdr:from>
    <xdr:ext cx="405111" cy="259045"/>
    <xdr:sp macro="" textlink="">
      <xdr:nvSpPr>
        <xdr:cNvPr id="625" name="n_2mainValue【保健センター・保健所】&#10;有形固定資産減価償却率">
          <a:extLst>
            <a:ext uri="{FF2B5EF4-FFF2-40B4-BE49-F238E27FC236}">
              <a16:creationId xmlns:a16="http://schemas.microsoft.com/office/drawing/2014/main" id="{00000000-0008-0000-0200-000071020000}"/>
            </a:ext>
          </a:extLst>
        </xdr:cNvPr>
        <xdr:cNvSpPr txBox="1"/>
      </xdr:nvSpPr>
      <xdr:spPr>
        <a:xfrm>
          <a:off x="14389744" y="1024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76217</xdr:rowOff>
    </xdr:from>
    <xdr:ext cx="405111" cy="259045"/>
    <xdr:sp macro="" textlink="">
      <xdr:nvSpPr>
        <xdr:cNvPr id="626" name="n_3mainValue【保健センター・保健所】&#10;有形固定資産減価償却率">
          <a:extLst>
            <a:ext uri="{FF2B5EF4-FFF2-40B4-BE49-F238E27FC236}">
              <a16:creationId xmlns:a16="http://schemas.microsoft.com/office/drawing/2014/main" id="{00000000-0008-0000-0200-000072020000}"/>
            </a:ext>
          </a:extLst>
        </xdr:cNvPr>
        <xdr:cNvSpPr txBox="1"/>
      </xdr:nvSpPr>
      <xdr:spPr>
        <a:xfrm>
          <a:off x="135007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76217</xdr:rowOff>
    </xdr:from>
    <xdr:ext cx="405111" cy="259045"/>
    <xdr:sp macro="" textlink="">
      <xdr:nvSpPr>
        <xdr:cNvPr id="627" name="n_4mainValue【保健センター・保健所】&#10;有形固定資産減価償却率">
          <a:extLst>
            <a:ext uri="{FF2B5EF4-FFF2-40B4-BE49-F238E27FC236}">
              <a16:creationId xmlns:a16="http://schemas.microsoft.com/office/drawing/2014/main" id="{00000000-0008-0000-0200-000073020000}"/>
            </a:ext>
          </a:extLst>
        </xdr:cNvPr>
        <xdr:cNvSpPr txBox="1"/>
      </xdr:nvSpPr>
      <xdr:spPr>
        <a:xfrm>
          <a:off x="126117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2" name="正方形/長方形 631">
          <a:extLst>
            <a:ext uri="{FF2B5EF4-FFF2-40B4-BE49-F238E27FC236}">
              <a16:creationId xmlns:a16="http://schemas.microsoft.com/office/drawing/2014/main" id="{00000000-0008-0000-0200-00007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3" name="正方形/長方形 632">
          <a:extLst>
            <a:ext uri="{FF2B5EF4-FFF2-40B4-BE49-F238E27FC236}">
              <a16:creationId xmlns:a16="http://schemas.microsoft.com/office/drawing/2014/main" id="{00000000-0008-0000-0200-00007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4" name="正方形/長方形 633">
          <a:extLst>
            <a:ext uri="{FF2B5EF4-FFF2-40B4-BE49-F238E27FC236}">
              <a16:creationId xmlns:a16="http://schemas.microsoft.com/office/drawing/2014/main" id="{00000000-0008-0000-0200-00007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5" name="正方形/長方形 634">
          <a:extLst>
            <a:ext uri="{FF2B5EF4-FFF2-40B4-BE49-F238E27FC236}">
              <a16:creationId xmlns:a16="http://schemas.microsoft.com/office/drawing/2014/main" id="{00000000-0008-0000-0200-00007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8" name="【保健センター・保健所】&#10;一人当たり面積グラフ枠">
          <a:extLst>
            <a:ext uri="{FF2B5EF4-FFF2-40B4-BE49-F238E27FC236}">
              <a16:creationId xmlns:a16="http://schemas.microsoft.com/office/drawing/2014/main" id="{00000000-0008-0000-0200-000088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63</xdr:row>
      <xdr:rowOff>125730</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flipV="1">
          <a:off x="22160864" y="95966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50" name="【保健センター・保健所】&#10;一人当たり面積最小値テキスト">
          <a:extLst>
            <a:ext uri="{FF2B5EF4-FFF2-40B4-BE49-F238E27FC236}">
              <a16:creationId xmlns:a16="http://schemas.microsoft.com/office/drawing/2014/main" id="{00000000-0008-0000-0200-00008A020000}"/>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652" name="【保健センター・保健所】&#10;一人当たり面積最大値テキスト">
          <a:extLst>
            <a:ext uri="{FF2B5EF4-FFF2-40B4-BE49-F238E27FC236}">
              <a16:creationId xmlns:a16="http://schemas.microsoft.com/office/drawing/2014/main" id="{00000000-0008-0000-0200-00008C020000}"/>
            </a:ext>
          </a:extLst>
        </xdr:cNvPr>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654" name="【保健センター・保健所】&#10;一人当たり面積平均値テキスト">
          <a:extLst>
            <a:ext uri="{FF2B5EF4-FFF2-40B4-BE49-F238E27FC236}">
              <a16:creationId xmlns:a16="http://schemas.microsoft.com/office/drawing/2014/main" id="{00000000-0008-0000-0200-00008E020000}"/>
            </a:ext>
          </a:extLst>
        </xdr:cNvPr>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55" name="フローチャート: 判断 654">
          <a:extLst>
            <a:ext uri="{FF2B5EF4-FFF2-40B4-BE49-F238E27FC236}">
              <a16:creationId xmlns:a16="http://schemas.microsoft.com/office/drawing/2014/main" id="{00000000-0008-0000-0200-00008F020000}"/>
            </a:ext>
          </a:extLst>
        </xdr:cNvPr>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125222</xdr:rowOff>
    </xdr:from>
    <xdr:to>
      <xdr:col>112</xdr:col>
      <xdr:colOff>38100</xdr:colOff>
      <xdr:row>62</xdr:row>
      <xdr:rowOff>55372</xdr:rowOff>
    </xdr:to>
    <xdr:sp macro="" textlink="">
      <xdr:nvSpPr>
        <xdr:cNvPr id="656" name="フローチャート: 判断 655">
          <a:extLst>
            <a:ext uri="{FF2B5EF4-FFF2-40B4-BE49-F238E27FC236}">
              <a16:creationId xmlns:a16="http://schemas.microsoft.com/office/drawing/2014/main" id="{00000000-0008-0000-0200-000090020000}"/>
            </a:ext>
          </a:extLst>
        </xdr:cNvPr>
        <xdr:cNvSpPr/>
      </xdr:nvSpPr>
      <xdr:spPr>
        <a:xfrm>
          <a:off x="21272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138938</xdr:rowOff>
    </xdr:from>
    <xdr:to>
      <xdr:col>107</xdr:col>
      <xdr:colOff>101600</xdr:colOff>
      <xdr:row>62</xdr:row>
      <xdr:rowOff>69088</xdr:rowOff>
    </xdr:to>
    <xdr:sp macro="" textlink="">
      <xdr:nvSpPr>
        <xdr:cNvPr id="657" name="フローチャート: 判断 656">
          <a:extLst>
            <a:ext uri="{FF2B5EF4-FFF2-40B4-BE49-F238E27FC236}">
              <a16:creationId xmlns:a16="http://schemas.microsoft.com/office/drawing/2014/main" id="{00000000-0008-0000-0200-000091020000}"/>
            </a:ext>
          </a:extLst>
        </xdr:cNvPr>
        <xdr:cNvSpPr/>
      </xdr:nvSpPr>
      <xdr:spPr>
        <a:xfrm>
          <a:off x="20383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152654</xdr:rowOff>
    </xdr:from>
    <xdr:to>
      <xdr:col>102</xdr:col>
      <xdr:colOff>165100</xdr:colOff>
      <xdr:row>62</xdr:row>
      <xdr:rowOff>82804</xdr:rowOff>
    </xdr:to>
    <xdr:sp macro="" textlink="">
      <xdr:nvSpPr>
        <xdr:cNvPr id="658" name="フローチャート: 判断 657">
          <a:extLst>
            <a:ext uri="{FF2B5EF4-FFF2-40B4-BE49-F238E27FC236}">
              <a16:creationId xmlns:a16="http://schemas.microsoft.com/office/drawing/2014/main" id="{00000000-0008-0000-0200-000092020000}"/>
            </a:ext>
          </a:extLst>
        </xdr:cNvPr>
        <xdr:cNvSpPr/>
      </xdr:nvSpPr>
      <xdr:spPr>
        <a:xfrm>
          <a:off x="19494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659" name="フローチャート: 判断 658">
          <a:extLst>
            <a:ext uri="{FF2B5EF4-FFF2-40B4-BE49-F238E27FC236}">
              <a16:creationId xmlns:a16="http://schemas.microsoft.com/office/drawing/2014/main" id="{00000000-0008-0000-0200-000093020000}"/>
            </a:ext>
          </a:extLst>
        </xdr:cNvPr>
        <xdr:cNvSpPr/>
      </xdr:nvSpPr>
      <xdr:spPr>
        <a:xfrm>
          <a:off x="18605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15494</xdr:rowOff>
    </xdr:from>
    <xdr:to>
      <xdr:col>112</xdr:col>
      <xdr:colOff>38100</xdr:colOff>
      <xdr:row>63</xdr:row>
      <xdr:rowOff>117094</xdr:rowOff>
    </xdr:to>
    <xdr:sp macro="" textlink="">
      <xdr:nvSpPr>
        <xdr:cNvPr id="665" name="楕円 664">
          <a:extLst>
            <a:ext uri="{FF2B5EF4-FFF2-40B4-BE49-F238E27FC236}">
              <a16:creationId xmlns:a16="http://schemas.microsoft.com/office/drawing/2014/main" id="{00000000-0008-0000-0200-000099020000}"/>
            </a:ext>
          </a:extLst>
        </xdr:cNvPr>
        <xdr:cNvSpPr/>
      </xdr:nvSpPr>
      <xdr:spPr>
        <a:xfrm>
          <a:off x="21272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15494</xdr:rowOff>
    </xdr:from>
    <xdr:to>
      <xdr:col>107</xdr:col>
      <xdr:colOff>101600</xdr:colOff>
      <xdr:row>63</xdr:row>
      <xdr:rowOff>117094</xdr:rowOff>
    </xdr:to>
    <xdr:sp macro="" textlink="">
      <xdr:nvSpPr>
        <xdr:cNvPr id="666" name="楕円 665">
          <a:extLst>
            <a:ext uri="{FF2B5EF4-FFF2-40B4-BE49-F238E27FC236}">
              <a16:creationId xmlns:a16="http://schemas.microsoft.com/office/drawing/2014/main" id="{00000000-0008-0000-0200-00009A020000}"/>
            </a:ext>
          </a:extLst>
        </xdr:cNvPr>
        <xdr:cNvSpPr/>
      </xdr:nvSpPr>
      <xdr:spPr>
        <a:xfrm>
          <a:off x="20383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66294</xdr:rowOff>
    </xdr:from>
    <xdr:to>
      <xdr:col>111</xdr:col>
      <xdr:colOff>177800</xdr:colOff>
      <xdr:row>63</xdr:row>
      <xdr:rowOff>66294</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20434300" y="1086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15494</xdr:rowOff>
    </xdr:from>
    <xdr:to>
      <xdr:col>102</xdr:col>
      <xdr:colOff>165100</xdr:colOff>
      <xdr:row>63</xdr:row>
      <xdr:rowOff>117094</xdr:rowOff>
    </xdr:to>
    <xdr:sp macro="" textlink="">
      <xdr:nvSpPr>
        <xdr:cNvPr id="668" name="楕円 667">
          <a:extLst>
            <a:ext uri="{FF2B5EF4-FFF2-40B4-BE49-F238E27FC236}">
              <a16:creationId xmlns:a16="http://schemas.microsoft.com/office/drawing/2014/main" id="{00000000-0008-0000-0200-00009C020000}"/>
            </a:ext>
          </a:extLst>
        </xdr:cNvPr>
        <xdr:cNvSpPr/>
      </xdr:nvSpPr>
      <xdr:spPr>
        <a:xfrm>
          <a:off x="19494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66294</xdr:rowOff>
    </xdr:from>
    <xdr:to>
      <xdr:col>107</xdr:col>
      <xdr:colOff>50800</xdr:colOff>
      <xdr:row>63</xdr:row>
      <xdr:rowOff>66294</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9545300" y="1086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15494</xdr:rowOff>
    </xdr:from>
    <xdr:to>
      <xdr:col>98</xdr:col>
      <xdr:colOff>38100</xdr:colOff>
      <xdr:row>63</xdr:row>
      <xdr:rowOff>117094</xdr:rowOff>
    </xdr:to>
    <xdr:sp macro="" textlink="">
      <xdr:nvSpPr>
        <xdr:cNvPr id="670" name="楕円 669">
          <a:extLst>
            <a:ext uri="{FF2B5EF4-FFF2-40B4-BE49-F238E27FC236}">
              <a16:creationId xmlns:a16="http://schemas.microsoft.com/office/drawing/2014/main" id="{00000000-0008-0000-0200-00009E020000}"/>
            </a:ext>
          </a:extLst>
        </xdr:cNvPr>
        <xdr:cNvSpPr/>
      </xdr:nvSpPr>
      <xdr:spPr>
        <a:xfrm>
          <a:off x="18605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66294</xdr:rowOff>
    </xdr:from>
    <xdr:to>
      <xdr:col>102</xdr:col>
      <xdr:colOff>114300</xdr:colOff>
      <xdr:row>63</xdr:row>
      <xdr:rowOff>66294</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8656300" y="1086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71899</xdr:rowOff>
    </xdr:from>
    <xdr:ext cx="469744" cy="259045"/>
    <xdr:sp macro="" textlink="">
      <xdr:nvSpPr>
        <xdr:cNvPr id="672" name="n_1aveValue【保健センター・保健所】&#10;一人当たり面積">
          <a:extLst>
            <a:ext uri="{FF2B5EF4-FFF2-40B4-BE49-F238E27FC236}">
              <a16:creationId xmlns:a16="http://schemas.microsoft.com/office/drawing/2014/main" id="{00000000-0008-0000-0200-0000A0020000}"/>
            </a:ext>
          </a:extLst>
        </xdr:cNvPr>
        <xdr:cNvSpPr txBox="1"/>
      </xdr:nvSpPr>
      <xdr:spPr>
        <a:xfrm>
          <a:off x="210757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85615</xdr:rowOff>
    </xdr:from>
    <xdr:ext cx="469744" cy="259045"/>
    <xdr:sp macro="" textlink="">
      <xdr:nvSpPr>
        <xdr:cNvPr id="673" name="n_2aveValue【保健センター・保健所】&#10;一人当たり面積">
          <a:extLst>
            <a:ext uri="{FF2B5EF4-FFF2-40B4-BE49-F238E27FC236}">
              <a16:creationId xmlns:a16="http://schemas.microsoft.com/office/drawing/2014/main" id="{00000000-0008-0000-0200-0000A1020000}"/>
            </a:ext>
          </a:extLst>
        </xdr:cNvPr>
        <xdr:cNvSpPr txBox="1"/>
      </xdr:nvSpPr>
      <xdr:spPr>
        <a:xfrm>
          <a:off x="201994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99331</xdr:rowOff>
    </xdr:from>
    <xdr:ext cx="469744" cy="259045"/>
    <xdr:sp macro="" textlink="">
      <xdr:nvSpPr>
        <xdr:cNvPr id="674" name="n_3aveValue【保健センター・保健所】&#10;一人当たり面積">
          <a:extLst>
            <a:ext uri="{FF2B5EF4-FFF2-40B4-BE49-F238E27FC236}">
              <a16:creationId xmlns:a16="http://schemas.microsoft.com/office/drawing/2014/main" id="{00000000-0008-0000-0200-0000A2020000}"/>
            </a:ext>
          </a:extLst>
        </xdr:cNvPr>
        <xdr:cNvSpPr txBox="1"/>
      </xdr:nvSpPr>
      <xdr:spPr>
        <a:xfrm>
          <a:off x="19310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163339</xdr:rowOff>
    </xdr:from>
    <xdr:ext cx="469744" cy="259045"/>
    <xdr:sp macro="" textlink="">
      <xdr:nvSpPr>
        <xdr:cNvPr id="675" name="n_4aveValue【保健センター・保健所】&#10;一人当たり面積">
          <a:extLst>
            <a:ext uri="{FF2B5EF4-FFF2-40B4-BE49-F238E27FC236}">
              <a16:creationId xmlns:a16="http://schemas.microsoft.com/office/drawing/2014/main" id="{00000000-0008-0000-0200-0000A3020000}"/>
            </a:ext>
          </a:extLst>
        </xdr:cNvPr>
        <xdr:cNvSpPr txBox="1"/>
      </xdr:nvSpPr>
      <xdr:spPr>
        <a:xfrm>
          <a:off x="18421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108221</xdr:rowOff>
    </xdr:from>
    <xdr:ext cx="469744" cy="259045"/>
    <xdr:sp macro="" textlink="">
      <xdr:nvSpPr>
        <xdr:cNvPr id="676" name="n_1mainValue【保健センター・保健所】&#10;一人当たり面積">
          <a:extLst>
            <a:ext uri="{FF2B5EF4-FFF2-40B4-BE49-F238E27FC236}">
              <a16:creationId xmlns:a16="http://schemas.microsoft.com/office/drawing/2014/main" id="{00000000-0008-0000-0200-0000A4020000}"/>
            </a:ext>
          </a:extLst>
        </xdr:cNvPr>
        <xdr:cNvSpPr txBox="1"/>
      </xdr:nvSpPr>
      <xdr:spPr>
        <a:xfrm>
          <a:off x="210757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108221</xdr:rowOff>
    </xdr:from>
    <xdr:ext cx="469744" cy="259045"/>
    <xdr:sp macro="" textlink="">
      <xdr:nvSpPr>
        <xdr:cNvPr id="677" name="n_2mainValue【保健センター・保健所】&#10;一人当たり面積">
          <a:extLst>
            <a:ext uri="{FF2B5EF4-FFF2-40B4-BE49-F238E27FC236}">
              <a16:creationId xmlns:a16="http://schemas.microsoft.com/office/drawing/2014/main" id="{00000000-0008-0000-0200-0000A5020000}"/>
            </a:ext>
          </a:extLst>
        </xdr:cNvPr>
        <xdr:cNvSpPr txBox="1"/>
      </xdr:nvSpPr>
      <xdr:spPr>
        <a:xfrm>
          <a:off x="20199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108221</xdr:rowOff>
    </xdr:from>
    <xdr:ext cx="469744" cy="259045"/>
    <xdr:sp macro="" textlink="">
      <xdr:nvSpPr>
        <xdr:cNvPr id="678" name="n_3mainValue【保健センター・保健所】&#10;一人当たり面積">
          <a:extLst>
            <a:ext uri="{FF2B5EF4-FFF2-40B4-BE49-F238E27FC236}">
              <a16:creationId xmlns:a16="http://schemas.microsoft.com/office/drawing/2014/main" id="{00000000-0008-0000-0200-0000A6020000}"/>
            </a:ext>
          </a:extLst>
        </xdr:cNvPr>
        <xdr:cNvSpPr txBox="1"/>
      </xdr:nvSpPr>
      <xdr:spPr>
        <a:xfrm>
          <a:off x="19310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108221</xdr:rowOff>
    </xdr:from>
    <xdr:ext cx="469744" cy="259045"/>
    <xdr:sp macro="" textlink="">
      <xdr:nvSpPr>
        <xdr:cNvPr id="679" name="n_4mainValue【保健センター・保健所】&#10;一人当たり面積">
          <a:extLst>
            <a:ext uri="{FF2B5EF4-FFF2-40B4-BE49-F238E27FC236}">
              <a16:creationId xmlns:a16="http://schemas.microsoft.com/office/drawing/2014/main" id="{00000000-0008-0000-0200-0000A7020000}"/>
            </a:ext>
          </a:extLst>
        </xdr:cNvPr>
        <xdr:cNvSpPr txBox="1"/>
      </xdr:nvSpPr>
      <xdr:spPr>
        <a:xfrm>
          <a:off x="18421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0" name="正方形/長方形 679">
          <a:extLst>
            <a:ext uri="{FF2B5EF4-FFF2-40B4-BE49-F238E27FC236}">
              <a16:creationId xmlns:a16="http://schemas.microsoft.com/office/drawing/2014/main" id="{00000000-0008-0000-0200-0000A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1" name="正方形/長方形 680">
          <a:extLst>
            <a:ext uri="{FF2B5EF4-FFF2-40B4-BE49-F238E27FC236}">
              <a16:creationId xmlns:a16="http://schemas.microsoft.com/office/drawing/2014/main" id="{00000000-0008-0000-0200-0000A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3" name="正方形/長方形 682">
          <a:extLst>
            <a:ext uri="{FF2B5EF4-FFF2-40B4-BE49-F238E27FC236}">
              <a16:creationId xmlns:a16="http://schemas.microsoft.com/office/drawing/2014/main" id="{00000000-0008-0000-0200-0000A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4" name="正方形/長方形 683">
          <a:extLst>
            <a:ext uri="{FF2B5EF4-FFF2-40B4-BE49-F238E27FC236}">
              <a16:creationId xmlns:a16="http://schemas.microsoft.com/office/drawing/2014/main" id="{00000000-0008-0000-0200-0000A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5" name="正方形/長方形 684">
          <a:extLst>
            <a:ext uri="{FF2B5EF4-FFF2-40B4-BE49-F238E27FC236}">
              <a16:creationId xmlns:a16="http://schemas.microsoft.com/office/drawing/2014/main" id="{00000000-0008-0000-0200-0000A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6" name="正方形/長方形 685">
          <a:extLst>
            <a:ext uri="{FF2B5EF4-FFF2-40B4-BE49-F238E27FC236}">
              <a16:creationId xmlns:a16="http://schemas.microsoft.com/office/drawing/2014/main" id="{00000000-0008-0000-0200-0000A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7" name="正方形/長方形 686">
          <a:extLst>
            <a:ext uri="{FF2B5EF4-FFF2-40B4-BE49-F238E27FC236}">
              <a16:creationId xmlns:a16="http://schemas.microsoft.com/office/drawing/2014/main" id="{00000000-0008-0000-0200-0000A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4" name="【消防施設】&#10;有形固定資産減価償却率グラフ枠">
          <a:extLst>
            <a:ext uri="{FF2B5EF4-FFF2-40B4-BE49-F238E27FC236}">
              <a16:creationId xmlns:a16="http://schemas.microsoft.com/office/drawing/2014/main" id="{00000000-0008-0000-0200-0000C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47898</xdr:rowOff>
    </xdr:from>
    <xdr:to>
      <xdr:col>85</xdr:col>
      <xdr:colOff>126364</xdr:colOff>
      <xdr:row>86</xdr:row>
      <xdr:rowOff>168729</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flipV="1">
          <a:off x="16318864" y="13420998"/>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6" name="【消防施設】&#10;有形固定資産減価償却率最小値テキスト">
          <a:extLst>
            <a:ext uri="{FF2B5EF4-FFF2-40B4-BE49-F238E27FC236}">
              <a16:creationId xmlns:a16="http://schemas.microsoft.com/office/drawing/2014/main" id="{00000000-0008-0000-0200-0000C2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166025</xdr:rowOff>
    </xdr:from>
    <xdr:ext cx="340478" cy="259045"/>
    <xdr:sp macro="" textlink="">
      <xdr:nvSpPr>
        <xdr:cNvPr id="708" name="【消防施設】&#10;有形固定資産減価償却率最大値テキスト">
          <a:extLst>
            <a:ext uri="{FF2B5EF4-FFF2-40B4-BE49-F238E27FC236}">
              <a16:creationId xmlns:a16="http://schemas.microsoft.com/office/drawing/2014/main" id="{00000000-0008-0000-0200-0000C4020000}"/>
            </a:ext>
          </a:extLst>
        </xdr:cNvPr>
        <xdr:cNvSpPr txBox="1"/>
      </xdr:nvSpPr>
      <xdr:spPr>
        <a:xfrm>
          <a:off x="16357600" y="1319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47898</xdr:rowOff>
    </xdr:from>
    <xdr:to>
      <xdr:col>86</xdr:col>
      <xdr:colOff>25400</xdr:colOff>
      <xdr:row>78</xdr:row>
      <xdr:rowOff>47898</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16230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109419</xdr:rowOff>
    </xdr:from>
    <xdr:ext cx="405111" cy="259045"/>
    <xdr:sp macro="" textlink="">
      <xdr:nvSpPr>
        <xdr:cNvPr id="710" name="【消防施設】&#10;有形固定資産減価償却率平均値テキスト">
          <a:extLst>
            <a:ext uri="{FF2B5EF4-FFF2-40B4-BE49-F238E27FC236}">
              <a16:creationId xmlns:a16="http://schemas.microsoft.com/office/drawing/2014/main" id="{00000000-0008-0000-0200-0000C6020000}"/>
            </a:ext>
          </a:extLst>
        </xdr:cNvPr>
        <xdr:cNvSpPr txBox="1"/>
      </xdr:nvSpPr>
      <xdr:spPr>
        <a:xfrm>
          <a:off x="16357600" y="14168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130992</xdr:rowOff>
    </xdr:from>
    <xdr:to>
      <xdr:col>85</xdr:col>
      <xdr:colOff>177800</xdr:colOff>
      <xdr:row>83</xdr:row>
      <xdr:rowOff>61142</xdr:rowOff>
    </xdr:to>
    <xdr:sp macro="" textlink="">
      <xdr:nvSpPr>
        <xdr:cNvPr id="711" name="フローチャート: 判断 710">
          <a:extLst>
            <a:ext uri="{FF2B5EF4-FFF2-40B4-BE49-F238E27FC236}">
              <a16:creationId xmlns:a16="http://schemas.microsoft.com/office/drawing/2014/main" id="{00000000-0008-0000-0200-0000C7020000}"/>
            </a:ext>
          </a:extLst>
        </xdr:cNvPr>
        <xdr:cNvSpPr/>
      </xdr:nvSpPr>
      <xdr:spPr>
        <a:xfrm>
          <a:off x="162687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712" name="フローチャート: 判断 711">
          <a:extLst>
            <a:ext uri="{FF2B5EF4-FFF2-40B4-BE49-F238E27FC236}">
              <a16:creationId xmlns:a16="http://schemas.microsoft.com/office/drawing/2014/main" id="{00000000-0008-0000-0200-0000C8020000}"/>
            </a:ext>
          </a:extLst>
        </xdr:cNvPr>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33020</xdr:rowOff>
    </xdr:from>
    <xdr:to>
      <xdr:col>76</xdr:col>
      <xdr:colOff>165100</xdr:colOff>
      <xdr:row>83</xdr:row>
      <xdr:rowOff>134620</xdr:rowOff>
    </xdr:to>
    <xdr:sp macro="" textlink="">
      <xdr:nvSpPr>
        <xdr:cNvPr id="713" name="フローチャート: 判断 712">
          <a:extLst>
            <a:ext uri="{FF2B5EF4-FFF2-40B4-BE49-F238E27FC236}">
              <a16:creationId xmlns:a16="http://schemas.microsoft.com/office/drawing/2014/main" id="{00000000-0008-0000-0200-0000C9020000}"/>
            </a:ext>
          </a:extLst>
        </xdr:cNvPr>
        <xdr:cNvSpPr/>
      </xdr:nvSpPr>
      <xdr:spPr>
        <a:xfrm>
          <a:off x="14541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90170</xdr:rowOff>
    </xdr:from>
    <xdr:to>
      <xdr:col>72</xdr:col>
      <xdr:colOff>38100</xdr:colOff>
      <xdr:row>83</xdr:row>
      <xdr:rowOff>20320</xdr:rowOff>
    </xdr:to>
    <xdr:sp macro="" textlink="">
      <xdr:nvSpPr>
        <xdr:cNvPr id="714" name="フローチャート: 判断 713">
          <a:extLst>
            <a:ext uri="{FF2B5EF4-FFF2-40B4-BE49-F238E27FC236}">
              <a16:creationId xmlns:a16="http://schemas.microsoft.com/office/drawing/2014/main" id="{00000000-0008-0000-0200-0000CA020000}"/>
            </a:ext>
          </a:extLst>
        </xdr:cNvPr>
        <xdr:cNvSpPr/>
      </xdr:nvSpPr>
      <xdr:spPr>
        <a:xfrm>
          <a:off x="13652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715" name="フローチャート: 判断 714">
          <a:extLst>
            <a:ext uri="{FF2B5EF4-FFF2-40B4-BE49-F238E27FC236}">
              <a16:creationId xmlns:a16="http://schemas.microsoft.com/office/drawing/2014/main" id="{00000000-0008-0000-0200-0000CB020000}"/>
            </a:ext>
          </a:extLst>
        </xdr:cNvPr>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64044</xdr:rowOff>
    </xdr:from>
    <xdr:to>
      <xdr:col>81</xdr:col>
      <xdr:colOff>101600</xdr:colOff>
      <xdr:row>79</xdr:row>
      <xdr:rowOff>165644</xdr:rowOff>
    </xdr:to>
    <xdr:sp macro="" textlink="">
      <xdr:nvSpPr>
        <xdr:cNvPr id="721" name="楕円 720">
          <a:extLst>
            <a:ext uri="{FF2B5EF4-FFF2-40B4-BE49-F238E27FC236}">
              <a16:creationId xmlns:a16="http://schemas.microsoft.com/office/drawing/2014/main" id="{00000000-0008-0000-0200-0000D1020000}"/>
            </a:ext>
          </a:extLst>
        </xdr:cNvPr>
        <xdr:cNvSpPr/>
      </xdr:nvSpPr>
      <xdr:spPr>
        <a:xfrm>
          <a:off x="15430500" y="1360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24856</xdr:rowOff>
    </xdr:from>
    <xdr:to>
      <xdr:col>76</xdr:col>
      <xdr:colOff>165100</xdr:colOff>
      <xdr:row>79</xdr:row>
      <xdr:rowOff>126456</xdr:rowOff>
    </xdr:to>
    <xdr:sp macro="" textlink="">
      <xdr:nvSpPr>
        <xdr:cNvPr id="722" name="楕円 721">
          <a:extLst>
            <a:ext uri="{FF2B5EF4-FFF2-40B4-BE49-F238E27FC236}">
              <a16:creationId xmlns:a16="http://schemas.microsoft.com/office/drawing/2014/main" id="{00000000-0008-0000-0200-0000D2020000}"/>
            </a:ext>
          </a:extLst>
        </xdr:cNvPr>
        <xdr:cNvSpPr/>
      </xdr:nvSpPr>
      <xdr:spPr>
        <a:xfrm>
          <a:off x="14541500" y="1356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75656</xdr:rowOff>
    </xdr:from>
    <xdr:to>
      <xdr:col>81</xdr:col>
      <xdr:colOff>50800</xdr:colOff>
      <xdr:row>79</xdr:row>
      <xdr:rowOff>114844</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14592300" y="1362020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3629</xdr:rowOff>
    </xdr:from>
    <xdr:to>
      <xdr:col>72</xdr:col>
      <xdr:colOff>38100</xdr:colOff>
      <xdr:row>79</xdr:row>
      <xdr:rowOff>105229</xdr:rowOff>
    </xdr:to>
    <xdr:sp macro="" textlink="">
      <xdr:nvSpPr>
        <xdr:cNvPr id="724" name="楕円 723">
          <a:extLst>
            <a:ext uri="{FF2B5EF4-FFF2-40B4-BE49-F238E27FC236}">
              <a16:creationId xmlns:a16="http://schemas.microsoft.com/office/drawing/2014/main" id="{00000000-0008-0000-0200-0000D4020000}"/>
            </a:ext>
          </a:extLst>
        </xdr:cNvPr>
        <xdr:cNvSpPr/>
      </xdr:nvSpPr>
      <xdr:spPr>
        <a:xfrm>
          <a:off x="13652500" y="1354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54429</xdr:rowOff>
    </xdr:from>
    <xdr:to>
      <xdr:col>76</xdr:col>
      <xdr:colOff>114300</xdr:colOff>
      <xdr:row>79</xdr:row>
      <xdr:rowOff>75656</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3703300" y="1359897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3629</xdr:rowOff>
    </xdr:from>
    <xdr:to>
      <xdr:col>67</xdr:col>
      <xdr:colOff>101600</xdr:colOff>
      <xdr:row>79</xdr:row>
      <xdr:rowOff>105229</xdr:rowOff>
    </xdr:to>
    <xdr:sp macro="" textlink="">
      <xdr:nvSpPr>
        <xdr:cNvPr id="726" name="楕円 725">
          <a:extLst>
            <a:ext uri="{FF2B5EF4-FFF2-40B4-BE49-F238E27FC236}">
              <a16:creationId xmlns:a16="http://schemas.microsoft.com/office/drawing/2014/main" id="{00000000-0008-0000-0200-0000D6020000}"/>
            </a:ext>
          </a:extLst>
        </xdr:cNvPr>
        <xdr:cNvSpPr/>
      </xdr:nvSpPr>
      <xdr:spPr>
        <a:xfrm>
          <a:off x="12763500" y="1354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54429</xdr:rowOff>
    </xdr:from>
    <xdr:to>
      <xdr:col>71</xdr:col>
      <xdr:colOff>177800</xdr:colOff>
      <xdr:row>79</xdr:row>
      <xdr:rowOff>54429</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2814300" y="135989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94722</xdr:rowOff>
    </xdr:from>
    <xdr:ext cx="405111" cy="259045"/>
    <xdr:sp macro="" textlink="">
      <xdr:nvSpPr>
        <xdr:cNvPr id="728" name="n_1aveValue【消防施設】&#10;有形固定資産減価償却率">
          <a:extLst>
            <a:ext uri="{FF2B5EF4-FFF2-40B4-BE49-F238E27FC236}">
              <a16:creationId xmlns:a16="http://schemas.microsoft.com/office/drawing/2014/main" id="{00000000-0008-0000-0200-0000D8020000}"/>
            </a:ext>
          </a:extLst>
        </xdr:cNvPr>
        <xdr:cNvSpPr txBox="1"/>
      </xdr:nvSpPr>
      <xdr:spPr>
        <a:xfrm>
          <a:off x="152660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125747</xdr:rowOff>
    </xdr:from>
    <xdr:ext cx="405111" cy="259045"/>
    <xdr:sp macro="" textlink="">
      <xdr:nvSpPr>
        <xdr:cNvPr id="729" name="n_2aveValue【消防施設】&#10;有形固定資産減価償却率">
          <a:extLst>
            <a:ext uri="{FF2B5EF4-FFF2-40B4-BE49-F238E27FC236}">
              <a16:creationId xmlns:a16="http://schemas.microsoft.com/office/drawing/2014/main" id="{00000000-0008-0000-0200-0000D9020000}"/>
            </a:ext>
          </a:extLst>
        </xdr:cNvPr>
        <xdr:cNvSpPr txBox="1"/>
      </xdr:nvSpPr>
      <xdr:spPr>
        <a:xfrm>
          <a:off x="14389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11447</xdr:rowOff>
    </xdr:from>
    <xdr:ext cx="405111" cy="259045"/>
    <xdr:sp macro="" textlink="">
      <xdr:nvSpPr>
        <xdr:cNvPr id="730" name="n_3aveValue【消防施設】&#10;有形固定資産減価償却率">
          <a:extLst>
            <a:ext uri="{FF2B5EF4-FFF2-40B4-BE49-F238E27FC236}">
              <a16:creationId xmlns:a16="http://schemas.microsoft.com/office/drawing/2014/main" id="{00000000-0008-0000-0200-0000DA020000}"/>
            </a:ext>
          </a:extLst>
        </xdr:cNvPr>
        <xdr:cNvSpPr txBox="1"/>
      </xdr:nvSpPr>
      <xdr:spPr>
        <a:xfrm>
          <a:off x="13500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70229</xdr:rowOff>
    </xdr:from>
    <xdr:ext cx="405111" cy="259045"/>
    <xdr:sp macro="" textlink="">
      <xdr:nvSpPr>
        <xdr:cNvPr id="731" name="n_4aveValue【消防施設】&#10;有形固定資産減価償却率">
          <a:extLst>
            <a:ext uri="{FF2B5EF4-FFF2-40B4-BE49-F238E27FC236}">
              <a16:creationId xmlns:a16="http://schemas.microsoft.com/office/drawing/2014/main" id="{00000000-0008-0000-0200-0000DB020000}"/>
            </a:ext>
          </a:extLst>
        </xdr:cNvPr>
        <xdr:cNvSpPr txBox="1"/>
      </xdr:nvSpPr>
      <xdr:spPr>
        <a:xfrm>
          <a:off x="12611744" y="1430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10721</xdr:rowOff>
    </xdr:from>
    <xdr:ext cx="405111" cy="259045"/>
    <xdr:sp macro="" textlink="">
      <xdr:nvSpPr>
        <xdr:cNvPr id="732" name="n_1mainValue【消防施設】&#10;有形固定資産減価償却率">
          <a:extLst>
            <a:ext uri="{FF2B5EF4-FFF2-40B4-BE49-F238E27FC236}">
              <a16:creationId xmlns:a16="http://schemas.microsoft.com/office/drawing/2014/main" id="{00000000-0008-0000-0200-0000DC020000}"/>
            </a:ext>
          </a:extLst>
        </xdr:cNvPr>
        <xdr:cNvSpPr txBox="1"/>
      </xdr:nvSpPr>
      <xdr:spPr>
        <a:xfrm>
          <a:off x="15266044" y="1338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142983</xdr:rowOff>
    </xdr:from>
    <xdr:ext cx="405111" cy="259045"/>
    <xdr:sp macro="" textlink="">
      <xdr:nvSpPr>
        <xdr:cNvPr id="733" name="n_2mainValue【消防施設】&#10;有形固定資産減価償却率">
          <a:extLst>
            <a:ext uri="{FF2B5EF4-FFF2-40B4-BE49-F238E27FC236}">
              <a16:creationId xmlns:a16="http://schemas.microsoft.com/office/drawing/2014/main" id="{00000000-0008-0000-0200-0000DD020000}"/>
            </a:ext>
          </a:extLst>
        </xdr:cNvPr>
        <xdr:cNvSpPr txBox="1"/>
      </xdr:nvSpPr>
      <xdr:spPr>
        <a:xfrm>
          <a:off x="14389744" y="1334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121756</xdr:rowOff>
    </xdr:from>
    <xdr:ext cx="405111" cy="259045"/>
    <xdr:sp macro="" textlink="">
      <xdr:nvSpPr>
        <xdr:cNvPr id="734" name="n_3mainValue【消防施設】&#10;有形固定資産減価償却率">
          <a:extLst>
            <a:ext uri="{FF2B5EF4-FFF2-40B4-BE49-F238E27FC236}">
              <a16:creationId xmlns:a16="http://schemas.microsoft.com/office/drawing/2014/main" id="{00000000-0008-0000-0200-0000DE020000}"/>
            </a:ext>
          </a:extLst>
        </xdr:cNvPr>
        <xdr:cNvSpPr txBox="1"/>
      </xdr:nvSpPr>
      <xdr:spPr>
        <a:xfrm>
          <a:off x="13500744" y="1332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121756</xdr:rowOff>
    </xdr:from>
    <xdr:ext cx="405111" cy="259045"/>
    <xdr:sp macro="" textlink="">
      <xdr:nvSpPr>
        <xdr:cNvPr id="735" name="n_4mainValue【消防施設】&#10;有形固定資産減価償却率">
          <a:extLst>
            <a:ext uri="{FF2B5EF4-FFF2-40B4-BE49-F238E27FC236}">
              <a16:creationId xmlns:a16="http://schemas.microsoft.com/office/drawing/2014/main" id="{00000000-0008-0000-0200-0000DF020000}"/>
            </a:ext>
          </a:extLst>
        </xdr:cNvPr>
        <xdr:cNvSpPr txBox="1"/>
      </xdr:nvSpPr>
      <xdr:spPr>
        <a:xfrm>
          <a:off x="12611744" y="1332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6" name="正方形/長方形 735">
          <a:extLst>
            <a:ext uri="{FF2B5EF4-FFF2-40B4-BE49-F238E27FC236}">
              <a16:creationId xmlns:a16="http://schemas.microsoft.com/office/drawing/2014/main" id="{00000000-0008-0000-0200-0000E0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7" name="正方形/長方形 736">
          <a:extLst>
            <a:ext uri="{FF2B5EF4-FFF2-40B4-BE49-F238E27FC236}">
              <a16:creationId xmlns:a16="http://schemas.microsoft.com/office/drawing/2014/main" id="{00000000-0008-0000-0200-0000E1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8" name="正方形/長方形 737">
          <a:extLst>
            <a:ext uri="{FF2B5EF4-FFF2-40B4-BE49-F238E27FC236}">
              <a16:creationId xmlns:a16="http://schemas.microsoft.com/office/drawing/2014/main" id="{00000000-0008-0000-0200-0000E2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9" name="正方形/長方形 738">
          <a:extLst>
            <a:ext uri="{FF2B5EF4-FFF2-40B4-BE49-F238E27FC236}">
              <a16:creationId xmlns:a16="http://schemas.microsoft.com/office/drawing/2014/main" id="{00000000-0008-0000-0200-0000E3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0" name="正方形/長方形 739">
          <a:extLst>
            <a:ext uri="{FF2B5EF4-FFF2-40B4-BE49-F238E27FC236}">
              <a16:creationId xmlns:a16="http://schemas.microsoft.com/office/drawing/2014/main" id="{00000000-0008-0000-0200-0000E4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1" name="正方形/長方形 740">
          <a:extLst>
            <a:ext uri="{FF2B5EF4-FFF2-40B4-BE49-F238E27FC236}">
              <a16:creationId xmlns:a16="http://schemas.microsoft.com/office/drawing/2014/main" id="{00000000-0008-0000-0200-0000E5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2" name="正方形/長方形 741">
          <a:extLst>
            <a:ext uri="{FF2B5EF4-FFF2-40B4-BE49-F238E27FC236}">
              <a16:creationId xmlns:a16="http://schemas.microsoft.com/office/drawing/2014/main" id="{00000000-0008-0000-0200-0000E6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3" name="正方形/長方形 742">
          <a:extLst>
            <a:ext uri="{FF2B5EF4-FFF2-40B4-BE49-F238E27FC236}">
              <a16:creationId xmlns:a16="http://schemas.microsoft.com/office/drawing/2014/main" id="{00000000-0008-0000-0200-0000E7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7" name="テキスト ボックス 756">
          <a:extLst>
            <a:ext uri="{FF2B5EF4-FFF2-40B4-BE49-F238E27FC236}">
              <a16:creationId xmlns:a16="http://schemas.microsoft.com/office/drawing/2014/main" id="{00000000-0008-0000-0200-0000F5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8" name="【消防施設】&#10;一人当たり面積グラフ枠">
          <a:extLst>
            <a:ext uri="{FF2B5EF4-FFF2-40B4-BE49-F238E27FC236}">
              <a16:creationId xmlns:a16="http://schemas.microsoft.com/office/drawing/2014/main" id="{00000000-0008-0000-0200-0000F6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160782</xdr:rowOff>
    </xdr:from>
    <xdr:to>
      <xdr:col>116</xdr:col>
      <xdr:colOff>62864</xdr:colOff>
      <xdr:row>86</xdr:row>
      <xdr:rowOff>110489</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flipV="1">
          <a:off x="22160864" y="13533882"/>
          <a:ext cx="0" cy="1321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760" name="【消防施設】&#10;一人当たり面積最小値テキスト">
          <a:extLst>
            <a:ext uri="{FF2B5EF4-FFF2-40B4-BE49-F238E27FC236}">
              <a16:creationId xmlns:a16="http://schemas.microsoft.com/office/drawing/2014/main" id="{00000000-0008-0000-0200-0000F8020000}"/>
            </a:ext>
          </a:extLst>
        </xdr:cNvPr>
        <xdr:cNvSpPr txBox="1"/>
      </xdr:nvSpPr>
      <xdr:spPr>
        <a:xfrm>
          <a:off x="22199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a:off x="22072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107459</xdr:rowOff>
    </xdr:from>
    <xdr:ext cx="469744" cy="259045"/>
    <xdr:sp macro="" textlink="">
      <xdr:nvSpPr>
        <xdr:cNvPr id="762" name="【消防施設】&#10;一人当たり面積最大値テキスト">
          <a:extLst>
            <a:ext uri="{FF2B5EF4-FFF2-40B4-BE49-F238E27FC236}">
              <a16:creationId xmlns:a16="http://schemas.microsoft.com/office/drawing/2014/main" id="{00000000-0008-0000-0200-0000FA020000}"/>
            </a:ext>
          </a:extLst>
        </xdr:cNvPr>
        <xdr:cNvSpPr txBox="1"/>
      </xdr:nvSpPr>
      <xdr:spPr>
        <a:xfrm>
          <a:off x="22199600" y="1330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160782</xdr:rowOff>
    </xdr:from>
    <xdr:to>
      <xdr:col>116</xdr:col>
      <xdr:colOff>152400</xdr:colOff>
      <xdr:row>78</xdr:row>
      <xdr:rowOff>160782</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a:off x="22072600" y="1353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105935</xdr:rowOff>
    </xdr:from>
    <xdr:ext cx="469744" cy="259045"/>
    <xdr:sp macro="" textlink="">
      <xdr:nvSpPr>
        <xdr:cNvPr id="764" name="【消防施設】&#10;一人当たり面積平均値テキスト">
          <a:extLst>
            <a:ext uri="{FF2B5EF4-FFF2-40B4-BE49-F238E27FC236}">
              <a16:creationId xmlns:a16="http://schemas.microsoft.com/office/drawing/2014/main" id="{00000000-0008-0000-0200-0000FC020000}"/>
            </a:ext>
          </a:extLst>
        </xdr:cNvPr>
        <xdr:cNvSpPr txBox="1"/>
      </xdr:nvSpPr>
      <xdr:spPr>
        <a:xfrm>
          <a:off x="22199600" y="14679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127508</xdr:rowOff>
    </xdr:from>
    <xdr:to>
      <xdr:col>116</xdr:col>
      <xdr:colOff>114300</xdr:colOff>
      <xdr:row>86</xdr:row>
      <xdr:rowOff>57658</xdr:rowOff>
    </xdr:to>
    <xdr:sp macro="" textlink="">
      <xdr:nvSpPr>
        <xdr:cNvPr id="765" name="フローチャート: 判断 764">
          <a:extLst>
            <a:ext uri="{FF2B5EF4-FFF2-40B4-BE49-F238E27FC236}">
              <a16:creationId xmlns:a16="http://schemas.microsoft.com/office/drawing/2014/main" id="{00000000-0008-0000-0200-0000FD020000}"/>
            </a:ext>
          </a:extLst>
        </xdr:cNvPr>
        <xdr:cNvSpPr/>
      </xdr:nvSpPr>
      <xdr:spPr>
        <a:xfrm>
          <a:off x="22110700" y="147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130556</xdr:rowOff>
    </xdr:from>
    <xdr:to>
      <xdr:col>112</xdr:col>
      <xdr:colOff>38100</xdr:colOff>
      <xdr:row>86</xdr:row>
      <xdr:rowOff>60706</xdr:rowOff>
    </xdr:to>
    <xdr:sp macro="" textlink="">
      <xdr:nvSpPr>
        <xdr:cNvPr id="766" name="フローチャート: 判断 765">
          <a:extLst>
            <a:ext uri="{FF2B5EF4-FFF2-40B4-BE49-F238E27FC236}">
              <a16:creationId xmlns:a16="http://schemas.microsoft.com/office/drawing/2014/main" id="{00000000-0008-0000-0200-0000FE020000}"/>
            </a:ext>
          </a:extLst>
        </xdr:cNvPr>
        <xdr:cNvSpPr/>
      </xdr:nvSpPr>
      <xdr:spPr>
        <a:xfrm>
          <a:off x="21272500" y="1470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129794</xdr:rowOff>
    </xdr:from>
    <xdr:to>
      <xdr:col>107</xdr:col>
      <xdr:colOff>101600</xdr:colOff>
      <xdr:row>86</xdr:row>
      <xdr:rowOff>59944</xdr:rowOff>
    </xdr:to>
    <xdr:sp macro="" textlink="">
      <xdr:nvSpPr>
        <xdr:cNvPr id="767" name="フローチャート: 判断 766">
          <a:extLst>
            <a:ext uri="{FF2B5EF4-FFF2-40B4-BE49-F238E27FC236}">
              <a16:creationId xmlns:a16="http://schemas.microsoft.com/office/drawing/2014/main" id="{00000000-0008-0000-0200-0000FF020000}"/>
            </a:ext>
          </a:extLst>
        </xdr:cNvPr>
        <xdr:cNvSpPr/>
      </xdr:nvSpPr>
      <xdr:spPr>
        <a:xfrm>
          <a:off x="203835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166370</xdr:rowOff>
    </xdr:from>
    <xdr:to>
      <xdr:col>102</xdr:col>
      <xdr:colOff>165100</xdr:colOff>
      <xdr:row>86</xdr:row>
      <xdr:rowOff>96520</xdr:rowOff>
    </xdr:to>
    <xdr:sp macro="" textlink="">
      <xdr:nvSpPr>
        <xdr:cNvPr id="768" name="フローチャート: 判断 767">
          <a:extLst>
            <a:ext uri="{FF2B5EF4-FFF2-40B4-BE49-F238E27FC236}">
              <a16:creationId xmlns:a16="http://schemas.microsoft.com/office/drawing/2014/main" id="{00000000-0008-0000-0200-000000030000}"/>
            </a:ext>
          </a:extLst>
        </xdr:cNvPr>
        <xdr:cNvSpPr/>
      </xdr:nvSpPr>
      <xdr:spPr>
        <a:xfrm>
          <a:off x="19494500" y="1473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170942</xdr:rowOff>
    </xdr:from>
    <xdr:to>
      <xdr:col>98</xdr:col>
      <xdr:colOff>38100</xdr:colOff>
      <xdr:row>86</xdr:row>
      <xdr:rowOff>101092</xdr:rowOff>
    </xdr:to>
    <xdr:sp macro="" textlink="">
      <xdr:nvSpPr>
        <xdr:cNvPr id="769" name="フローチャート: 判断 768">
          <a:extLst>
            <a:ext uri="{FF2B5EF4-FFF2-40B4-BE49-F238E27FC236}">
              <a16:creationId xmlns:a16="http://schemas.microsoft.com/office/drawing/2014/main" id="{00000000-0008-0000-0200-000001030000}"/>
            </a:ext>
          </a:extLst>
        </xdr:cNvPr>
        <xdr:cNvSpPr/>
      </xdr:nvSpPr>
      <xdr:spPr>
        <a:xfrm>
          <a:off x="18605500" y="1474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00000000-0008-0000-0200-000002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00000000-0008-0000-0200-000003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id="{00000000-0008-0000-0200-000004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3" name="テキスト ボックス 772">
          <a:extLst>
            <a:ext uri="{FF2B5EF4-FFF2-40B4-BE49-F238E27FC236}">
              <a16:creationId xmlns:a16="http://schemas.microsoft.com/office/drawing/2014/main" id="{00000000-0008-0000-0200-000005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4" name="テキスト ボックス 773">
          <a:extLst>
            <a:ext uri="{FF2B5EF4-FFF2-40B4-BE49-F238E27FC236}">
              <a16:creationId xmlns:a16="http://schemas.microsoft.com/office/drawing/2014/main" id="{00000000-0008-0000-0200-000006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9398</xdr:rowOff>
    </xdr:from>
    <xdr:to>
      <xdr:col>112</xdr:col>
      <xdr:colOff>38100</xdr:colOff>
      <xdr:row>86</xdr:row>
      <xdr:rowOff>110998</xdr:rowOff>
    </xdr:to>
    <xdr:sp macro="" textlink="">
      <xdr:nvSpPr>
        <xdr:cNvPr id="775" name="楕円 774">
          <a:extLst>
            <a:ext uri="{FF2B5EF4-FFF2-40B4-BE49-F238E27FC236}">
              <a16:creationId xmlns:a16="http://schemas.microsoft.com/office/drawing/2014/main" id="{00000000-0008-0000-0200-000007030000}"/>
            </a:ext>
          </a:extLst>
        </xdr:cNvPr>
        <xdr:cNvSpPr/>
      </xdr:nvSpPr>
      <xdr:spPr>
        <a:xfrm>
          <a:off x="21272500" y="147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10161</xdr:rowOff>
    </xdr:from>
    <xdr:to>
      <xdr:col>107</xdr:col>
      <xdr:colOff>101600</xdr:colOff>
      <xdr:row>86</xdr:row>
      <xdr:rowOff>111761</xdr:rowOff>
    </xdr:to>
    <xdr:sp macro="" textlink="">
      <xdr:nvSpPr>
        <xdr:cNvPr id="776" name="楕円 775">
          <a:extLst>
            <a:ext uri="{FF2B5EF4-FFF2-40B4-BE49-F238E27FC236}">
              <a16:creationId xmlns:a16="http://schemas.microsoft.com/office/drawing/2014/main" id="{00000000-0008-0000-0200-000008030000}"/>
            </a:ext>
          </a:extLst>
        </xdr:cNvPr>
        <xdr:cNvSpPr/>
      </xdr:nvSpPr>
      <xdr:spPr>
        <a:xfrm>
          <a:off x="20383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60198</xdr:rowOff>
    </xdr:from>
    <xdr:to>
      <xdr:col>111</xdr:col>
      <xdr:colOff>177800</xdr:colOff>
      <xdr:row>86</xdr:row>
      <xdr:rowOff>60961</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flipV="1">
          <a:off x="20434300" y="14804898"/>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11685</xdr:rowOff>
    </xdr:from>
    <xdr:to>
      <xdr:col>102</xdr:col>
      <xdr:colOff>165100</xdr:colOff>
      <xdr:row>86</xdr:row>
      <xdr:rowOff>113285</xdr:rowOff>
    </xdr:to>
    <xdr:sp macro="" textlink="">
      <xdr:nvSpPr>
        <xdr:cNvPr id="778" name="楕円 777">
          <a:extLst>
            <a:ext uri="{FF2B5EF4-FFF2-40B4-BE49-F238E27FC236}">
              <a16:creationId xmlns:a16="http://schemas.microsoft.com/office/drawing/2014/main" id="{00000000-0008-0000-0200-00000A030000}"/>
            </a:ext>
          </a:extLst>
        </xdr:cNvPr>
        <xdr:cNvSpPr/>
      </xdr:nvSpPr>
      <xdr:spPr>
        <a:xfrm>
          <a:off x="19494500" y="1475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60961</xdr:rowOff>
    </xdr:from>
    <xdr:to>
      <xdr:col>107</xdr:col>
      <xdr:colOff>50800</xdr:colOff>
      <xdr:row>86</xdr:row>
      <xdr:rowOff>62485</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flipV="1">
          <a:off x="19545300" y="1480566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11685</xdr:rowOff>
    </xdr:from>
    <xdr:to>
      <xdr:col>98</xdr:col>
      <xdr:colOff>38100</xdr:colOff>
      <xdr:row>86</xdr:row>
      <xdr:rowOff>113285</xdr:rowOff>
    </xdr:to>
    <xdr:sp macro="" textlink="">
      <xdr:nvSpPr>
        <xdr:cNvPr id="780" name="楕円 779">
          <a:extLst>
            <a:ext uri="{FF2B5EF4-FFF2-40B4-BE49-F238E27FC236}">
              <a16:creationId xmlns:a16="http://schemas.microsoft.com/office/drawing/2014/main" id="{00000000-0008-0000-0200-00000C030000}"/>
            </a:ext>
          </a:extLst>
        </xdr:cNvPr>
        <xdr:cNvSpPr/>
      </xdr:nvSpPr>
      <xdr:spPr>
        <a:xfrm>
          <a:off x="18605500" y="1475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62485</xdr:rowOff>
    </xdr:from>
    <xdr:to>
      <xdr:col>102</xdr:col>
      <xdr:colOff>114300</xdr:colOff>
      <xdr:row>86</xdr:row>
      <xdr:rowOff>62485</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a:off x="18656300" y="14807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77233</xdr:rowOff>
    </xdr:from>
    <xdr:ext cx="469744" cy="259045"/>
    <xdr:sp macro="" textlink="">
      <xdr:nvSpPr>
        <xdr:cNvPr id="782" name="n_1aveValue【消防施設】&#10;一人当たり面積">
          <a:extLst>
            <a:ext uri="{FF2B5EF4-FFF2-40B4-BE49-F238E27FC236}">
              <a16:creationId xmlns:a16="http://schemas.microsoft.com/office/drawing/2014/main" id="{00000000-0008-0000-0200-00000E030000}"/>
            </a:ext>
          </a:extLst>
        </xdr:cNvPr>
        <xdr:cNvSpPr txBox="1"/>
      </xdr:nvSpPr>
      <xdr:spPr>
        <a:xfrm>
          <a:off x="21075727" y="1447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76471</xdr:rowOff>
    </xdr:from>
    <xdr:ext cx="469744" cy="259045"/>
    <xdr:sp macro="" textlink="">
      <xdr:nvSpPr>
        <xdr:cNvPr id="783" name="n_2aveValue【消防施設】&#10;一人当たり面積">
          <a:extLst>
            <a:ext uri="{FF2B5EF4-FFF2-40B4-BE49-F238E27FC236}">
              <a16:creationId xmlns:a16="http://schemas.microsoft.com/office/drawing/2014/main" id="{00000000-0008-0000-0200-00000F030000}"/>
            </a:ext>
          </a:extLst>
        </xdr:cNvPr>
        <xdr:cNvSpPr txBox="1"/>
      </xdr:nvSpPr>
      <xdr:spPr>
        <a:xfrm>
          <a:off x="20199427" y="1447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113047</xdr:rowOff>
    </xdr:from>
    <xdr:ext cx="469744" cy="259045"/>
    <xdr:sp macro="" textlink="">
      <xdr:nvSpPr>
        <xdr:cNvPr id="784" name="n_3aveValue【消防施設】&#10;一人当たり面積">
          <a:extLst>
            <a:ext uri="{FF2B5EF4-FFF2-40B4-BE49-F238E27FC236}">
              <a16:creationId xmlns:a16="http://schemas.microsoft.com/office/drawing/2014/main" id="{00000000-0008-0000-0200-000010030000}"/>
            </a:ext>
          </a:extLst>
        </xdr:cNvPr>
        <xdr:cNvSpPr txBox="1"/>
      </xdr:nvSpPr>
      <xdr:spPr>
        <a:xfrm>
          <a:off x="19310427" y="1451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117619</xdr:rowOff>
    </xdr:from>
    <xdr:ext cx="469744" cy="259045"/>
    <xdr:sp macro="" textlink="">
      <xdr:nvSpPr>
        <xdr:cNvPr id="785" name="n_4aveValue【消防施設】&#10;一人当たり面積">
          <a:extLst>
            <a:ext uri="{FF2B5EF4-FFF2-40B4-BE49-F238E27FC236}">
              <a16:creationId xmlns:a16="http://schemas.microsoft.com/office/drawing/2014/main" id="{00000000-0008-0000-0200-000011030000}"/>
            </a:ext>
          </a:extLst>
        </xdr:cNvPr>
        <xdr:cNvSpPr txBox="1"/>
      </xdr:nvSpPr>
      <xdr:spPr>
        <a:xfrm>
          <a:off x="18421427" y="1451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102125</xdr:rowOff>
    </xdr:from>
    <xdr:ext cx="469744" cy="259045"/>
    <xdr:sp macro="" textlink="">
      <xdr:nvSpPr>
        <xdr:cNvPr id="786" name="n_1mainValue【消防施設】&#10;一人当たり面積">
          <a:extLst>
            <a:ext uri="{FF2B5EF4-FFF2-40B4-BE49-F238E27FC236}">
              <a16:creationId xmlns:a16="http://schemas.microsoft.com/office/drawing/2014/main" id="{00000000-0008-0000-0200-000012030000}"/>
            </a:ext>
          </a:extLst>
        </xdr:cNvPr>
        <xdr:cNvSpPr txBox="1"/>
      </xdr:nvSpPr>
      <xdr:spPr>
        <a:xfrm>
          <a:off x="21075727" y="1484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102888</xdr:rowOff>
    </xdr:from>
    <xdr:ext cx="469744" cy="259045"/>
    <xdr:sp macro="" textlink="">
      <xdr:nvSpPr>
        <xdr:cNvPr id="787" name="n_2mainValue【消防施設】&#10;一人当たり面積">
          <a:extLst>
            <a:ext uri="{FF2B5EF4-FFF2-40B4-BE49-F238E27FC236}">
              <a16:creationId xmlns:a16="http://schemas.microsoft.com/office/drawing/2014/main" id="{00000000-0008-0000-0200-000013030000}"/>
            </a:ext>
          </a:extLst>
        </xdr:cNvPr>
        <xdr:cNvSpPr txBox="1"/>
      </xdr:nvSpPr>
      <xdr:spPr>
        <a:xfrm>
          <a:off x="20199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104412</xdr:rowOff>
    </xdr:from>
    <xdr:ext cx="469744" cy="259045"/>
    <xdr:sp macro="" textlink="">
      <xdr:nvSpPr>
        <xdr:cNvPr id="788" name="n_3mainValue【消防施設】&#10;一人当たり面積">
          <a:extLst>
            <a:ext uri="{FF2B5EF4-FFF2-40B4-BE49-F238E27FC236}">
              <a16:creationId xmlns:a16="http://schemas.microsoft.com/office/drawing/2014/main" id="{00000000-0008-0000-0200-000014030000}"/>
            </a:ext>
          </a:extLst>
        </xdr:cNvPr>
        <xdr:cNvSpPr txBox="1"/>
      </xdr:nvSpPr>
      <xdr:spPr>
        <a:xfrm>
          <a:off x="19310427" y="1484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104412</xdr:rowOff>
    </xdr:from>
    <xdr:ext cx="469744" cy="259045"/>
    <xdr:sp macro="" textlink="">
      <xdr:nvSpPr>
        <xdr:cNvPr id="789" name="n_4mainValue【消防施設】&#10;一人当たり面積">
          <a:extLst>
            <a:ext uri="{FF2B5EF4-FFF2-40B4-BE49-F238E27FC236}">
              <a16:creationId xmlns:a16="http://schemas.microsoft.com/office/drawing/2014/main" id="{00000000-0008-0000-0200-000015030000}"/>
            </a:ext>
          </a:extLst>
        </xdr:cNvPr>
        <xdr:cNvSpPr txBox="1"/>
      </xdr:nvSpPr>
      <xdr:spPr>
        <a:xfrm>
          <a:off x="18421427" y="1484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2" name="正方形/長方形 791">
          <a:extLst>
            <a:ext uri="{FF2B5EF4-FFF2-40B4-BE49-F238E27FC236}">
              <a16:creationId xmlns:a16="http://schemas.microsoft.com/office/drawing/2014/main" id="{00000000-0008-0000-0200-000018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3" name="正方形/長方形 792">
          <a:extLst>
            <a:ext uri="{FF2B5EF4-FFF2-40B4-BE49-F238E27FC236}">
              <a16:creationId xmlns:a16="http://schemas.microsoft.com/office/drawing/2014/main" id="{00000000-0008-0000-0200-000019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4" name="正方形/長方形 793">
          <a:extLst>
            <a:ext uri="{FF2B5EF4-FFF2-40B4-BE49-F238E27FC236}">
              <a16:creationId xmlns:a16="http://schemas.microsoft.com/office/drawing/2014/main" id="{00000000-0008-0000-0200-00001A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5" name="正方形/長方形 794">
          <a:extLst>
            <a:ext uri="{FF2B5EF4-FFF2-40B4-BE49-F238E27FC236}">
              <a16:creationId xmlns:a16="http://schemas.microsoft.com/office/drawing/2014/main" id="{00000000-0008-0000-0200-00001B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6" name="正方形/長方形 795">
          <a:extLst>
            <a:ext uri="{FF2B5EF4-FFF2-40B4-BE49-F238E27FC236}">
              <a16:creationId xmlns:a16="http://schemas.microsoft.com/office/drawing/2014/main" id="{00000000-0008-0000-0200-00001C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7" name="正方形/長方形 796">
          <a:extLst>
            <a:ext uri="{FF2B5EF4-FFF2-40B4-BE49-F238E27FC236}">
              <a16:creationId xmlns:a16="http://schemas.microsoft.com/office/drawing/2014/main" id="{00000000-0008-0000-0200-00001D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9" name="直線コネクタ 798">
          <a:extLst>
            <a:ext uri="{FF2B5EF4-FFF2-40B4-BE49-F238E27FC236}">
              <a16:creationId xmlns:a16="http://schemas.microsoft.com/office/drawing/2014/main" id="{00000000-0008-0000-0200-00001F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0" name="テキスト ボックス 799">
          <a:extLst>
            <a:ext uri="{FF2B5EF4-FFF2-40B4-BE49-F238E27FC236}">
              <a16:creationId xmlns:a16="http://schemas.microsoft.com/office/drawing/2014/main" id="{00000000-0008-0000-0200-000020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1" name="直線コネクタ 800">
          <a:extLst>
            <a:ext uri="{FF2B5EF4-FFF2-40B4-BE49-F238E27FC236}">
              <a16:creationId xmlns:a16="http://schemas.microsoft.com/office/drawing/2014/main" id="{00000000-0008-0000-0200-000021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2" name="テキスト ボックス 801">
          <a:extLst>
            <a:ext uri="{FF2B5EF4-FFF2-40B4-BE49-F238E27FC236}">
              <a16:creationId xmlns:a16="http://schemas.microsoft.com/office/drawing/2014/main" id="{00000000-0008-0000-0200-000022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3" name="直線コネクタ 802">
          <a:extLst>
            <a:ext uri="{FF2B5EF4-FFF2-40B4-BE49-F238E27FC236}">
              <a16:creationId xmlns:a16="http://schemas.microsoft.com/office/drawing/2014/main" id="{00000000-0008-0000-0200-000023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4" name="【庁舎】&#10;有形固定資産減価償却率グラフ枠">
          <a:extLst>
            <a:ext uri="{FF2B5EF4-FFF2-40B4-BE49-F238E27FC236}">
              <a16:creationId xmlns:a16="http://schemas.microsoft.com/office/drawing/2014/main" id="{00000000-0008-0000-0200-00002E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48442</xdr:rowOff>
    </xdr:from>
    <xdr:to>
      <xdr:col>85</xdr:col>
      <xdr:colOff>126364</xdr:colOff>
      <xdr:row>109</xdr:row>
      <xdr:rowOff>4355</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flipV="1">
          <a:off x="16318864" y="17193442"/>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816" name="【庁舎】&#10;有形固定資産減価償却率最小値テキスト">
          <a:extLst>
            <a:ext uri="{FF2B5EF4-FFF2-40B4-BE49-F238E27FC236}">
              <a16:creationId xmlns:a16="http://schemas.microsoft.com/office/drawing/2014/main" id="{00000000-0008-0000-0200-000030030000}"/>
            </a:ext>
          </a:extLst>
        </xdr:cNvPr>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817" name="直線コネクタ 816">
          <a:extLst>
            <a:ext uri="{FF2B5EF4-FFF2-40B4-BE49-F238E27FC236}">
              <a16:creationId xmlns:a16="http://schemas.microsoft.com/office/drawing/2014/main" id="{00000000-0008-0000-0200-000031030000}"/>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166569</xdr:rowOff>
    </xdr:from>
    <xdr:ext cx="340478" cy="259045"/>
    <xdr:sp macro="" textlink="">
      <xdr:nvSpPr>
        <xdr:cNvPr id="818" name="【庁舎】&#10;有形固定資産減価償却率最大値テキスト">
          <a:extLst>
            <a:ext uri="{FF2B5EF4-FFF2-40B4-BE49-F238E27FC236}">
              <a16:creationId xmlns:a16="http://schemas.microsoft.com/office/drawing/2014/main" id="{00000000-0008-0000-0200-000032030000}"/>
            </a:ext>
          </a:extLst>
        </xdr:cNvPr>
        <xdr:cNvSpPr txBox="1"/>
      </xdr:nvSpPr>
      <xdr:spPr>
        <a:xfrm>
          <a:off x="16357600" y="169686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48442</xdr:rowOff>
    </xdr:from>
    <xdr:to>
      <xdr:col>86</xdr:col>
      <xdr:colOff>25400</xdr:colOff>
      <xdr:row>100</xdr:row>
      <xdr:rowOff>48442</xdr:rowOff>
    </xdr:to>
    <xdr:cxnSp macro="">
      <xdr:nvCxnSpPr>
        <xdr:cNvPr id="819" name="直線コネクタ 818">
          <a:extLst>
            <a:ext uri="{FF2B5EF4-FFF2-40B4-BE49-F238E27FC236}">
              <a16:creationId xmlns:a16="http://schemas.microsoft.com/office/drawing/2014/main" id="{00000000-0008-0000-0200-000033030000}"/>
            </a:ext>
          </a:extLst>
        </xdr:cNvPr>
        <xdr:cNvCxnSpPr/>
      </xdr:nvCxnSpPr>
      <xdr:spPr>
        <a:xfrm>
          <a:off x="16230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163847</xdr:rowOff>
    </xdr:from>
    <xdr:ext cx="405111" cy="259045"/>
    <xdr:sp macro="" textlink="">
      <xdr:nvSpPr>
        <xdr:cNvPr id="820" name="【庁舎】&#10;有形固定資産減価償却率平均値テキスト">
          <a:extLst>
            <a:ext uri="{FF2B5EF4-FFF2-40B4-BE49-F238E27FC236}">
              <a16:creationId xmlns:a16="http://schemas.microsoft.com/office/drawing/2014/main" id="{00000000-0008-0000-0200-000034030000}"/>
            </a:ext>
          </a:extLst>
        </xdr:cNvPr>
        <xdr:cNvSpPr txBox="1"/>
      </xdr:nvSpPr>
      <xdr:spPr>
        <a:xfrm>
          <a:off x="16357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21" name="フローチャート: 判断 820">
          <a:extLst>
            <a:ext uri="{FF2B5EF4-FFF2-40B4-BE49-F238E27FC236}">
              <a16:creationId xmlns:a16="http://schemas.microsoft.com/office/drawing/2014/main" id="{00000000-0008-0000-0200-000035030000}"/>
            </a:ext>
          </a:extLst>
        </xdr:cNvPr>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822" name="フローチャート: 判断 821">
          <a:extLst>
            <a:ext uri="{FF2B5EF4-FFF2-40B4-BE49-F238E27FC236}">
              <a16:creationId xmlns:a16="http://schemas.microsoft.com/office/drawing/2014/main" id="{00000000-0008-0000-0200-000036030000}"/>
            </a:ext>
          </a:extLst>
        </xdr:cNvPr>
        <xdr:cNvSpPr/>
      </xdr:nvSpPr>
      <xdr:spPr>
        <a:xfrm>
          <a:off x="15430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164193</xdr:rowOff>
    </xdr:from>
    <xdr:to>
      <xdr:col>76</xdr:col>
      <xdr:colOff>165100</xdr:colOff>
      <xdr:row>105</xdr:row>
      <xdr:rowOff>94343</xdr:rowOff>
    </xdr:to>
    <xdr:sp macro="" textlink="">
      <xdr:nvSpPr>
        <xdr:cNvPr id="823" name="フローチャート: 判断 822">
          <a:extLst>
            <a:ext uri="{FF2B5EF4-FFF2-40B4-BE49-F238E27FC236}">
              <a16:creationId xmlns:a16="http://schemas.microsoft.com/office/drawing/2014/main" id="{00000000-0008-0000-0200-000037030000}"/>
            </a:ext>
          </a:extLst>
        </xdr:cNvPr>
        <xdr:cNvSpPr/>
      </xdr:nvSpPr>
      <xdr:spPr>
        <a:xfrm>
          <a:off x="14541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824" name="フローチャート: 判断 823">
          <a:extLst>
            <a:ext uri="{FF2B5EF4-FFF2-40B4-BE49-F238E27FC236}">
              <a16:creationId xmlns:a16="http://schemas.microsoft.com/office/drawing/2014/main" id="{00000000-0008-0000-0200-000038030000}"/>
            </a:ext>
          </a:extLst>
        </xdr:cNvPr>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825" name="フローチャート: 判断 824">
          <a:extLst>
            <a:ext uri="{FF2B5EF4-FFF2-40B4-BE49-F238E27FC236}">
              <a16:creationId xmlns:a16="http://schemas.microsoft.com/office/drawing/2014/main" id="{00000000-0008-0000-0200-000039030000}"/>
            </a:ext>
          </a:extLst>
        </xdr:cNvPr>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200-00003A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200-00003B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200-00003C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200-00003D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200-00003E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125005</xdr:rowOff>
    </xdr:from>
    <xdr:to>
      <xdr:col>81</xdr:col>
      <xdr:colOff>101600</xdr:colOff>
      <xdr:row>108</xdr:row>
      <xdr:rowOff>55155</xdr:rowOff>
    </xdr:to>
    <xdr:sp macro="" textlink="">
      <xdr:nvSpPr>
        <xdr:cNvPr id="831" name="楕円 830">
          <a:extLst>
            <a:ext uri="{FF2B5EF4-FFF2-40B4-BE49-F238E27FC236}">
              <a16:creationId xmlns:a16="http://schemas.microsoft.com/office/drawing/2014/main" id="{00000000-0008-0000-0200-00003F030000}"/>
            </a:ext>
          </a:extLst>
        </xdr:cNvPr>
        <xdr:cNvSpPr/>
      </xdr:nvSpPr>
      <xdr:spPr>
        <a:xfrm>
          <a:off x="15430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59689</xdr:rowOff>
    </xdr:from>
    <xdr:to>
      <xdr:col>76</xdr:col>
      <xdr:colOff>165100</xdr:colOff>
      <xdr:row>107</xdr:row>
      <xdr:rowOff>161289</xdr:rowOff>
    </xdr:to>
    <xdr:sp macro="" textlink="">
      <xdr:nvSpPr>
        <xdr:cNvPr id="832" name="楕円 831">
          <a:extLst>
            <a:ext uri="{FF2B5EF4-FFF2-40B4-BE49-F238E27FC236}">
              <a16:creationId xmlns:a16="http://schemas.microsoft.com/office/drawing/2014/main" id="{00000000-0008-0000-0200-000040030000}"/>
            </a:ext>
          </a:extLst>
        </xdr:cNvPr>
        <xdr:cNvSpPr/>
      </xdr:nvSpPr>
      <xdr:spPr>
        <a:xfrm>
          <a:off x="14541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110489</xdr:rowOff>
    </xdr:from>
    <xdr:to>
      <xdr:col>81</xdr:col>
      <xdr:colOff>50800</xdr:colOff>
      <xdr:row>108</xdr:row>
      <xdr:rowOff>4355</xdr:rowOff>
    </xdr:to>
    <xdr:cxnSp macro="">
      <xdr:nvCxnSpPr>
        <xdr:cNvPr id="833" name="直線コネクタ 832">
          <a:extLst>
            <a:ext uri="{FF2B5EF4-FFF2-40B4-BE49-F238E27FC236}">
              <a16:creationId xmlns:a16="http://schemas.microsoft.com/office/drawing/2014/main" id="{00000000-0008-0000-0200-000041030000}"/>
            </a:ext>
          </a:extLst>
        </xdr:cNvPr>
        <xdr:cNvCxnSpPr/>
      </xdr:nvCxnSpPr>
      <xdr:spPr>
        <a:xfrm>
          <a:off x="14592300" y="18455639"/>
          <a:ext cx="8890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162561</xdr:rowOff>
    </xdr:from>
    <xdr:to>
      <xdr:col>72</xdr:col>
      <xdr:colOff>38100</xdr:colOff>
      <xdr:row>107</xdr:row>
      <xdr:rowOff>92711</xdr:rowOff>
    </xdr:to>
    <xdr:sp macro="" textlink="">
      <xdr:nvSpPr>
        <xdr:cNvPr id="834" name="楕円 833">
          <a:extLst>
            <a:ext uri="{FF2B5EF4-FFF2-40B4-BE49-F238E27FC236}">
              <a16:creationId xmlns:a16="http://schemas.microsoft.com/office/drawing/2014/main" id="{00000000-0008-0000-0200-000042030000}"/>
            </a:ext>
          </a:extLst>
        </xdr:cNvPr>
        <xdr:cNvSpPr/>
      </xdr:nvSpPr>
      <xdr:spPr>
        <a:xfrm>
          <a:off x="13652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41911</xdr:rowOff>
    </xdr:from>
    <xdr:to>
      <xdr:col>76</xdr:col>
      <xdr:colOff>114300</xdr:colOff>
      <xdr:row>107</xdr:row>
      <xdr:rowOff>110489</xdr:rowOff>
    </xdr:to>
    <xdr:cxnSp macro="">
      <xdr:nvCxnSpPr>
        <xdr:cNvPr id="835" name="直線コネクタ 834">
          <a:extLst>
            <a:ext uri="{FF2B5EF4-FFF2-40B4-BE49-F238E27FC236}">
              <a16:creationId xmlns:a16="http://schemas.microsoft.com/office/drawing/2014/main" id="{00000000-0008-0000-0200-000043030000}"/>
            </a:ext>
          </a:extLst>
        </xdr:cNvPr>
        <xdr:cNvCxnSpPr/>
      </xdr:nvCxnSpPr>
      <xdr:spPr>
        <a:xfrm>
          <a:off x="13703300" y="183870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162561</xdr:rowOff>
    </xdr:from>
    <xdr:to>
      <xdr:col>67</xdr:col>
      <xdr:colOff>101600</xdr:colOff>
      <xdr:row>107</xdr:row>
      <xdr:rowOff>92711</xdr:rowOff>
    </xdr:to>
    <xdr:sp macro="" textlink="">
      <xdr:nvSpPr>
        <xdr:cNvPr id="836" name="楕円 835">
          <a:extLst>
            <a:ext uri="{FF2B5EF4-FFF2-40B4-BE49-F238E27FC236}">
              <a16:creationId xmlns:a16="http://schemas.microsoft.com/office/drawing/2014/main" id="{00000000-0008-0000-0200-000044030000}"/>
            </a:ext>
          </a:extLst>
        </xdr:cNvPr>
        <xdr:cNvSpPr/>
      </xdr:nvSpPr>
      <xdr:spPr>
        <a:xfrm>
          <a:off x="12763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41911</xdr:rowOff>
    </xdr:from>
    <xdr:to>
      <xdr:col>71</xdr:col>
      <xdr:colOff>177800</xdr:colOff>
      <xdr:row>107</xdr:row>
      <xdr:rowOff>41911</xdr:rowOff>
    </xdr:to>
    <xdr:cxnSp macro="">
      <xdr:nvCxnSpPr>
        <xdr:cNvPr id="837" name="直線コネクタ 836">
          <a:extLst>
            <a:ext uri="{FF2B5EF4-FFF2-40B4-BE49-F238E27FC236}">
              <a16:creationId xmlns:a16="http://schemas.microsoft.com/office/drawing/2014/main" id="{00000000-0008-0000-0200-000045030000}"/>
            </a:ext>
          </a:extLst>
        </xdr:cNvPr>
        <xdr:cNvCxnSpPr/>
      </xdr:nvCxnSpPr>
      <xdr:spPr>
        <a:xfrm>
          <a:off x="12814300" y="1838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58619</xdr:rowOff>
    </xdr:from>
    <xdr:ext cx="405111" cy="259045"/>
    <xdr:sp macro="" textlink="">
      <xdr:nvSpPr>
        <xdr:cNvPr id="838" name="n_1aveValue【庁舎】&#10;有形固定資産減価償却率">
          <a:extLst>
            <a:ext uri="{FF2B5EF4-FFF2-40B4-BE49-F238E27FC236}">
              <a16:creationId xmlns:a16="http://schemas.microsoft.com/office/drawing/2014/main" id="{00000000-0008-0000-0200-000046030000}"/>
            </a:ext>
          </a:extLst>
        </xdr:cNvPr>
        <xdr:cNvSpPr txBox="1"/>
      </xdr:nvSpPr>
      <xdr:spPr>
        <a:xfrm>
          <a:off x="15266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110870</xdr:rowOff>
    </xdr:from>
    <xdr:ext cx="405111" cy="259045"/>
    <xdr:sp macro="" textlink="">
      <xdr:nvSpPr>
        <xdr:cNvPr id="839" name="n_2aveValue【庁舎】&#10;有形固定資産減価償却率">
          <a:extLst>
            <a:ext uri="{FF2B5EF4-FFF2-40B4-BE49-F238E27FC236}">
              <a16:creationId xmlns:a16="http://schemas.microsoft.com/office/drawing/2014/main" id="{00000000-0008-0000-0200-000047030000}"/>
            </a:ext>
          </a:extLst>
        </xdr:cNvPr>
        <xdr:cNvSpPr txBox="1"/>
      </xdr:nvSpPr>
      <xdr:spPr>
        <a:xfrm>
          <a:off x="14389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840" name="n_3aveValue【庁舎】&#10;有形固定資産減価償却率">
          <a:extLst>
            <a:ext uri="{FF2B5EF4-FFF2-40B4-BE49-F238E27FC236}">
              <a16:creationId xmlns:a16="http://schemas.microsoft.com/office/drawing/2014/main" id="{00000000-0008-0000-0200-000048030000}"/>
            </a:ext>
          </a:extLst>
        </xdr:cNvPr>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841" name="n_4aveValue【庁舎】&#10;有形固定資産減価償却率">
          <a:extLst>
            <a:ext uri="{FF2B5EF4-FFF2-40B4-BE49-F238E27FC236}">
              <a16:creationId xmlns:a16="http://schemas.microsoft.com/office/drawing/2014/main" id="{00000000-0008-0000-0200-000049030000}"/>
            </a:ext>
          </a:extLst>
        </xdr:cNvPr>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46282</xdr:rowOff>
    </xdr:from>
    <xdr:ext cx="405111" cy="259045"/>
    <xdr:sp macro="" textlink="">
      <xdr:nvSpPr>
        <xdr:cNvPr id="842" name="n_1mainValue【庁舎】&#10;有形固定資産減価償却率">
          <a:extLst>
            <a:ext uri="{FF2B5EF4-FFF2-40B4-BE49-F238E27FC236}">
              <a16:creationId xmlns:a16="http://schemas.microsoft.com/office/drawing/2014/main" id="{00000000-0008-0000-0200-00004A030000}"/>
            </a:ext>
          </a:extLst>
        </xdr:cNvPr>
        <xdr:cNvSpPr txBox="1"/>
      </xdr:nvSpPr>
      <xdr:spPr>
        <a:xfrm>
          <a:off x="15266044" y="1856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152416</xdr:rowOff>
    </xdr:from>
    <xdr:ext cx="405111" cy="259045"/>
    <xdr:sp macro="" textlink="">
      <xdr:nvSpPr>
        <xdr:cNvPr id="843" name="n_2mainValue【庁舎】&#10;有形固定資産減価償却率">
          <a:extLst>
            <a:ext uri="{FF2B5EF4-FFF2-40B4-BE49-F238E27FC236}">
              <a16:creationId xmlns:a16="http://schemas.microsoft.com/office/drawing/2014/main" id="{00000000-0008-0000-0200-00004B030000}"/>
            </a:ext>
          </a:extLst>
        </xdr:cNvPr>
        <xdr:cNvSpPr txBox="1"/>
      </xdr:nvSpPr>
      <xdr:spPr>
        <a:xfrm>
          <a:off x="14389744" y="1849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83838</xdr:rowOff>
    </xdr:from>
    <xdr:ext cx="405111" cy="259045"/>
    <xdr:sp macro="" textlink="">
      <xdr:nvSpPr>
        <xdr:cNvPr id="844" name="n_3mainValue【庁舎】&#10;有形固定資産減価償却率">
          <a:extLst>
            <a:ext uri="{FF2B5EF4-FFF2-40B4-BE49-F238E27FC236}">
              <a16:creationId xmlns:a16="http://schemas.microsoft.com/office/drawing/2014/main" id="{00000000-0008-0000-0200-00004C030000}"/>
            </a:ext>
          </a:extLst>
        </xdr:cNvPr>
        <xdr:cNvSpPr txBox="1"/>
      </xdr:nvSpPr>
      <xdr:spPr>
        <a:xfrm>
          <a:off x="135007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83838</xdr:rowOff>
    </xdr:from>
    <xdr:ext cx="405111" cy="259045"/>
    <xdr:sp macro="" textlink="">
      <xdr:nvSpPr>
        <xdr:cNvPr id="845" name="n_4mainValue【庁舎】&#10;有形固定資産減価償却率">
          <a:extLst>
            <a:ext uri="{FF2B5EF4-FFF2-40B4-BE49-F238E27FC236}">
              <a16:creationId xmlns:a16="http://schemas.microsoft.com/office/drawing/2014/main" id="{00000000-0008-0000-0200-00004D030000}"/>
            </a:ext>
          </a:extLst>
        </xdr:cNvPr>
        <xdr:cNvSpPr txBox="1"/>
      </xdr:nvSpPr>
      <xdr:spPr>
        <a:xfrm>
          <a:off x="126117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7" name="正方形/長方形 846">
          <a:extLst>
            <a:ext uri="{FF2B5EF4-FFF2-40B4-BE49-F238E27FC236}">
              <a16:creationId xmlns:a16="http://schemas.microsoft.com/office/drawing/2014/main" id="{00000000-0008-0000-0200-00004F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8" name="正方形/長方形 847">
          <a:extLst>
            <a:ext uri="{FF2B5EF4-FFF2-40B4-BE49-F238E27FC236}">
              <a16:creationId xmlns:a16="http://schemas.microsoft.com/office/drawing/2014/main" id="{00000000-0008-0000-0200-000050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9" name="正方形/長方形 848">
          <a:extLst>
            <a:ext uri="{FF2B5EF4-FFF2-40B4-BE49-F238E27FC236}">
              <a16:creationId xmlns:a16="http://schemas.microsoft.com/office/drawing/2014/main" id="{00000000-0008-0000-0200-000051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0" name="正方形/長方形 849">
          <a:extLst>
            <a:ext uri="{FF2B5EF4-FFF2-40B4-BE49-F238E27FC236}">
              <a16:creationId xmlns:a16="http://schemas.microsoft.com/office/drawing/2014/main" id="{00000000-0008-0000-0200-000052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1" name="正方形/長方形 850">
          <a:extLst>
            <a:ext uri="{FF2B5EF4-FFF2-40B4-BE49-F238E27FC236}">
              <a16:creationId xmlns:a16="http://schemas.microsoft.com/office/drawing/2014/main" id="{00000000-0008-0000-0200-000053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2" name="正方形/長方形 851">
          <a:extLst>
            <a:ext uri="{FF2B5EF4-FFF2-40B4-BE49-F238E27FC236}">
              <a16:creationId xmlns:a16="http://schemas.microsoft.com/office/drawing/2014/main" id="{00000000-0008-0000-0200-000054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3" name="正方形/長方形 852">
          <a:extLst>
            <a:ext uri="{FF2B5EF4-FFF2-40B4-BE49-F238E27FC236}">
              <a16:creationId xmlns:a16="http://schemas.microsoft.com/office/drawing/2014/main" id="{00000000-0008-0000-0200-000055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4" name="テキスト ボックス 853">
          <a:extLst>
            <a:ext uri="{FF2B5EF4-FFF2-40B4-BE49-F238E27FC236}">
              <a16:creationId xmlns:a16="http://schemas.microsoft.com/office/drawing/2014/main" id="{00000000-0008-0000-0200-000056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8" name="直線コネクタ 857">
          <a:extLst>
            <a:ext uri="{FF2B5EF4-FFF2-40B4-BE49-F238E27FC236}">
              <a16:creationId xmlns:a16="http://schemas.microsoft.com/office/drawing/2014/main" id="{00000000-0008-0000-0200-00005A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0" name="直線コネクタ 859">
          <a:extLst>
            <a:ext uri="{FF2B5EF4-FFF2-40B4-BE49-F238E27FC236}">
              <a16:creationId xmlns:a16="http://schemas.microsoft.com/office/drawing/2014/main" id="{00000000-0008-0000-0200-00005C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2" name="直線コネクタ 861">
          <a:extLst>
            <a:ext uri="{FF2B5EF4-FFF2-40B4-BE49-F238E27FC236}">
              <a16:creationId xmlns:a16="http://schemas.microsoft.com/office/drawing/2014/main" id="{00000000-0008-0000-0200-00005E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4" name="直線コネクタ 863">
          <a:extLst>
            <a:ext uri="{FF2B5EF4-FFF2-40B4-BE49-F238E27FC236}">
              <a16:creationId xmlns:a16="http://schemas.microsoft.com/office/drawing/2014/main" id="{00000000-0008-0000-0200-000060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5" name="テキスト ボックス 864">
          <a:extLst>
            <a:ext uri="{FF2B5EF4-FFF2-40B4-BE49-F238E27FC236}">
              <a16:creationId xmlns:a16="http://schemas.microsoft.com/office/drawing/2014/main" id="{00000000-0008-0000-0200-000061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6" name="直線コネクタ 865">
          <a:extLst>
            <a:ext uri="{FF2B5EF4-FFF2-40B4-BE49-F238E27FC236}">
              <a16:creationId xmlns:a16="http://schemas.microsoft.com/office/drawing/2014/main" id="{00000000-0008-0000-0200-000062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7" name="テキスト ボックス 866">
          <a:extLst>
            <a:ext uri="{FF2B5EF4-FFF2-40B4-BE49-F238E27FC236}">
              <a16:creationId xmlns:a16="http://schemas.microsoft.com/office/drawing/2014/main" id="{00000000-0008-0000-0200-000063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8" name="直線コネクタ 867">
          <a:extLst>
            <a:ext uri="{FF2B5EF4-FFF2-40B4-BE49-F238E27FC236}">
              <a16:creationId xmlns:a16="http://schemas.microsoft.com/office/drawing/2014/main" id="{00000000-0008-0000-0200-000064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9" name="テキスト ボックス 868">
          <a:extLst>
            <a:ext uri="{FF2B5EF4-FFF2-40B4-BE49-F238E27FC236}">
              <a16:creationId xmlns:a16="http://schemas.microsoft.com/office/drawing/2014/main" id="{00000000-0008-0000-0200-000065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0" name="【庁舎】&#10;一人当たり面積グラフ枠">
          <a:extLst>
            <a:ext uri="{FF2B5EF4-FFF2-40B4-BE49-F238E27FC236}">
              <a16:creationId xmlns:a16="http://schemas.microsoft.com/office/drawing/2014/main" id="{00000000-0008-0000-0200-000066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108</xdr:row>
      <xdr:rowOff>79466</xdr:rowOff>
    </xdr:to>
    <xdr:cxnSp macro="">
      <xdr:nvCxnSpPr>
        <xdr:cNvPr id="871" name="直線コネクタ 870">
          <a:extLst>
            <a:ext uri="{FF2B5EF4-FFF2-40B4-BE49-F238E27FC236}">
              <a16:creationId xmlns:a16="http://schemas.microsoft.com/office/drawing/2014/main" id="{00000000-0008-0000-0200-000067030000}"/>
            </a:ext>
          </a:extLst>
        </xdr:cNvPr>
        <xdr:cNvCxnSpPr/>
      </xdr:nvCxnSpPr>
      <xdr:spPr>
        <a:xfrm flipV="1">
          <a:off x="22160864" y="17240794"/>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83293</xdr:rowOff>
    </xdr:from>
    <xdr:ext cx="469744" cy="259045"/>
    <xdr:sp macro="" textlink="">
      <xdr:nvSpPr>
        <xdr:cNvPr id="872" name="【庁舎】&#10;一人当たり面積最小値テキスト">
          <a:extLst>
            <a:ext uri="{FF2B5EF4-FFF2-40B4-BE49-F238E27FC236}">
              <a16:creationId xmlns:a16="http://schemas.microsoft.com/office/drawing/2014/main" id="{00000000-0008-0000-0200-000068030000}"/>
            </a:ext>
          </a:extLst>
        </xdr:cNvPr>
        <xdr:cNvSpPr txBox="1"/>
      </xdr:nvSpPr>
      <xdr:spPr>
        <a:xfrm>
          <a:off x="22199600"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79466</xdr:rowOff>
    </xdr:from>
    <xdr:to>
      <xdr:col>116</xdr:col>
      <xdr:colOff>152400</xdr:colOff>
      <xdr:row>108</xdr:row>
      <xdr:rowOff>79466</xdr:rowOff>
    </xdr:to>
    <xdr:cxnSp macro="">
      <xdr:nvCxnSpPr>
        <xdr:cNvPr id="873" name="直線コネクタ 872">
          <a:extLst>
            <a:ext uri="{FF2B5EF4-FFF2-40B4-BE49-F238E27FC236}">
              <a16:creationId xmlns:a16="http://schemas.microsoft.com/office/drawing/2014/main" id="{00000000-0008-0000-0200-000069030000}"/>
            </a:ext>
          </a:extLst>
        </xdr:cNvPr>
        <xdr:cNvCxnSpPr/>
      </xdr:nvCxnSpPr>
      <xdr:spPr>
        <a:xfrm>
          <a:off x="22072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874" name="【庁舎】&#10;一人当たり面積最大値テキスト">
          <a:extLst>
            <a:ext uri="{FF2B5EF4-FFF2-40B4-BE49-F238E27FC236}">
              <a16:creationId xmlns:a16="http://schemas.microsoft.com/office/drawing/2014/main" id="{00000000-0008-0000-0200-00006A030000}"/>
            </a:ext>
          </a:extLst>
        </xdr:cNvPr>
        <xdr:cNvSpPr txBox="1"/>
      </xdr:nvSpPr>
      <xdr:spPr>
        <a:xfrm>
          <a:off x="221996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875" name="直線コネクタ 874">
          <a:extLst>
            <a:ext uri="{FF2B5EF4-FFF2-40B4-BE49-F238E27FC236}">
              <a16:creationId xmlns:a16="http://schemas.microsoft.com/office/drawing/2014/main" id="{00000000-0008-0000-0200-00006B030000}"/>
            </a:ext>
          </a:extLst>
        </xdr:cNvPr>
        <xdr:cNvCxnSpPr/>
      </xdr:nvCxnSpPr>
      <xdr:spPr>
        <a:xfrm>
          <a:off x="22072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33219</xdr:rowOff>
    </xdr:from>
    <xdr:ext cx="469744" cy="259045"/>
    <xdr:sp macro="" textlink="">
      <xdr:nvSpPr>
        <xdr:cNvPr id="876" name="【庁舎】&#10;一人当たり面積平均値テキスト">
          <a:extLst>
            <a:ext uri="{FF2B5EF4-FFF2-40B4-BE49-F238E27FC236}">
              <a16:creationId xmlns:a16="http://schemas.microsoft.com/office/drawing/2014/main" id="{00000000-0008-0000-0200-00006C030000}"/>
            </a:ext>
          </a:extLst>
        </xdr:cNvPr>
        <xdr:cNvSpPr txBox="1"/>
      </xdr:nvSpPr>
      <xdr:spPr>
        <a:xfrm>
          <a:off x="22199600" y="18206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877" name="フローチャート: 判断 876">
          <a:extLst>
            <a:ext uri="{FF2B5EF4-FFF2-40B4-BE49-F238E27FC236}">
              <a16:creationId xmlns:a16="http://schemas.microsoft.com/office/drawing/2014/main" id="{00000000-0008-0000-0200-00006D030000}"/>
            </a:ext>
          </a:extLst>
        </xdr:cNvPr>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878" name="フローチャート: 判断 877">
          <a:extLst>
            <a:ext uri="{FF2B5EF4-FFF2-40B4-BE49-F238E27FC236}">
              <a16:creationId xmlns:a16="http://schemas.microsoft.com/office/drawing/2014/main" id="{00000000-0008-0000-0200-00006E030000}"/>
            </a:ext>
          </a:extLst>
        </xdr:cNvPr>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62956</xdr:rowOff>
    </xdr:from>
    <xdr:to>
      <xdr:col>107</xdr:col>
      <xdr:colOff>101600</xdr:colOff>
      <xdr:row>106</xdr:row>
      <xdr:rowOff>164556</xdr:rowOff>
    </xdr:to>
    <xdr:sp macro="" textlink="">
      <xdr:nvSpPr>
        <xdr:cNvPr id="879" name="フローチャート: 判断 878">
          <a:extLst>
            <a:ext uri="{FF2B5EF4-FFF2-40B4-BE49-F238E27FC236}">
              <a16:creationId xmlns:a16="http://schemas.microsoft.com/office/drawing/2014/main" id="{00000000-0008-0000-0200-00006F030000}"/>
            </a:ext>
          </a:extLst>
        </xdr:cNvPr>
        <xdr:cNvSpPr/>
      </xdr:nvSpPr>
      <xdr:spPr>
        <a:xfrm>
          <a:off x="20383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880" name="フローチャート: 判断 879">
          <a:extLst>
            <a:ext uri="{FF2B5EF4-FFF2-40B4-BE49-F238E27FC236}">
              <a16:creationId xmlns:a16="http://schemas.microsoft.com/office/drawing/2014/main" id="{00000000-0008-0000-0200-000070030000}"/>
            </a:ext>
          </a:extLst>
        </xdr:cNvPr>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76019</xdr:rowOff>
    </xdr:from>
    <xdr:to>
      <xdr:col>98</xdr:col>
      <xdr:colOff>38100</xdr:colOff>
      <xdr:row>107</xdr:row>
      <xdr:rowOff>6169</xdr:rowOff>
    </xdr:to>
    <xdr:sp macro="" textlink="">
      <xdr:nvSpPr>
        <xdr:cNvPr id="881" name="フローチャート: 判断 880">
          <a:extLst>
            <a:ext uri="{FF2B5EF4-FFF2-40B4-BE49-F238E27FC236}">
              <a16:creationId xmlns:a16="http://schemas.microsoft.com/office/drawing/2014/main" id="{00000000-0008-0000-0200-000071030000}"/>
            </a:ext>
          </a:extLst>
        </xdr:cNvPr>
        <xdr:cNvSpPr/>
      </xdr:nvSpPr>
      <xdr:spPr>
        <a:xfrm>
          <a:off x="18605500" y="1824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200-00007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0000000-0008-0000-0200-00007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00000000-0008-0000-0200-00007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00000000-0008-0000-0200-00007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00000000-0008-0000-0200-00007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36830</xdr:rowOff>
    </xdr:from>
    <xdr:to>
      <xdr:col>112</xdr:col>
      <xdr:colOff>38100</xdr:colOff>
      <xdr:row>107</xdr:row>
      <xdr:rowOff>138430</xdr:rowOff>
    </xdr:to>
    <xdr:sp macro="" textlink="">
      <xdr:nvSpPr>
        <xdr:cNvPr id="887" name="楕円 886">
          <a:extLst>
            <a:ext uri="{FF2B5EF4-FFF2-40B4-BE49-F238E27FC236}">
              <a16:creationId xmlns:a16="http://schemas.microsoft.com/office/drawing/2014/main" id="{00000000-0008-0000-0200-000077030000}"/>
            </a:ext>
          </a:extLst>
        </xdr:cNvPr>
        <xdr:cNvSpPr/>
      </xdr:nvSpPr>
      <xdr:spPr>
        <a:xfrm>
          <a:off x="21272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36830</xdr:rowOff>
    </xdr:from>
    <xdr:to>
      <xdr:col>107</xdr:col>
      <xdr:colOff>101600</xdr:colOff>
      <xdr:row>107</xdr:row>
      <xdr:rowOff>138430</xdr:rowOff>
    </xdr:to>
    <xdr:sp macro="" textlink="">
      <xdr:nvSpPr>
        <xdr:cNvPr id="888" name="楕円 887">
          <a:extLst>
            <a:ext uri="{FF2B5EF4-FFF2-40B4-BE49-F238E27FC236}">
              <a16:creationId xmlns:a16="http://schemas.microsoft.com/office/drawing/2014/main" id="{00000000-0008-0000-0200-000078030000}"/>
            </a:ext>
          </a:extLst>
        </xdr:cNvPr>
        <xdr:cNvSpPr/>
      </xdr:nvSpPr>
      <xdr:spPr>
        <a:xfrm>
          <a:off x="20383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87630</xdr:rowOff>
    </xdr:from>
    <xdr:to>
      <xdr:col>111</xdr:col>
      <xdr:colOff>177800</xdr:colOff>
      <xdr:row>107</xdr:row>
      <xdr:rowOff>87630</xdr:rowOff>
    </xdr:to>
    <xdr:cxnSp macro="">
      <xdr:nvCxnSpPr>
        <xdr:cNvPr id="889" name="直線コネクタ 888">
          <a:extLst>
            <a:ext uri="{FF2B5EF4-FFF2-40B4-BE49-F238E27FC236}">
              <a16:creationId xmlns:a16="http://schemas.microsoft.com/office/drawing/2014/main" id="{00000000-0008-0000-0200-000079030000}"/>
            </a:ext>
          </a:extLst>
        </xdr:cNvPr>
        <xdr:cNvCxnSpPr/>
      </xdr:nvCxnSpPr>
      <xdr:spPr>
        <a:xfrm>
          <a:off x="20434300" y="1843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76019</xdr:rowOff>
    </xdr:from>
    <xdr:to>
      <xdr:col>102</xdr:col>
      <xdr:colOff>165100</xdr:colOff>
      <xdr:row>108</xdr:row>
      <xdr:rowOff>6169</xdr:rowOff>
    </xdr:to>
    <xdr:sp macro="" textlink="">
      <xdr:nvSpPr>
        <xdr:cNvPr id="890" name="楕円 889">
          <a:extLst>
            <a:ext uri="{FF2B5EF4-FFF2-40B4-BE49-F238E27FC236}">
              <a16:creationId xmlns:a16="http://schemas.microsoft.com/office/drawing/2014/main" id="{00000000-0008-0000-0200-00007A030000}"/>
            </a:ext>
          </a:extLst>
        </xdr:cNvPr>
        <xdr:cNvSpPr/>
      </xdr:nvSpPr>
      <xdr:spPr>
        <a:xfrm>
          <a:off x="19494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87630</xdr:rowOff>
    </xdr:from>
    <xdr:to>
      <xdr:col>107</xdr:col>
      <xdr:colOff>50800</xdr:colOff>
      <xdr:row>107</xdr:row>
      <xdr:rowOff>126819</xdr:rowOff>
    </xdr:to>
    <xdr:cxnSp macro="">
      <xdr:nvCxnSpPr>
        <xdr:cNvPr id="891" name="直線コネクタ 890">
          <a:extLst>
            <a:ext uri="{FF2B5EF4-FFF2-40B4-BE49-F238E27FC236}">
              <a16:creationId xmlns:a16="http://schemas.microsoft.com/office/drawing/2014/main" id="{00000000-0008-0000-0200-00007B030000}"/>
            </a:ext>
          </a:extLst>
        </xdr:cNvPr>
        <xdr:cNvCxnSpPr/>
      </xdr:nvCxnSpPr>
      <xdr:spPr>
        <a:xfrm flipV="1">
          <a:off x="19545300" y="1843278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76019</xdr:rowOff>
    </xdr:from>
    <xdr:to>
      <xdr:col>98</xdr:col>
      <xdr:colOff>38100</xdr:colOff>
      <xdr:row>108</xdr:row>
      <xdr:rowOff>6169</xdr:rowOff>
    </xdr:to>
    <xdr:sp macro="" textlink="">
      <xdr:nvSpPr>
        <xdr:cNvPr id="892" name="楕円 891">
          <a:extLst>
            <a:ext uri="{FF2B5EF4-FFF2-40B4-BE49-F238E27FC236}">
              <a16:creationId xmlns:a16="http://schemas.microsoft.com/office/drawing/2014/main" id="{00000000-0008-0000-0200-00007C030000}"/>
            </a:ext>
          </a:extLst>
        </xdr:cNvPr>
        <xdr:cNvSpPr/>
      </xdr:nvSpPr>
      <xdr:spPr>
        <a:xfrm>
          <a:off x="18605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126819</xdr:rowOff>
    </xdr:from>
    <xdr:to>
      <xdr:col>102</xdr:col>
      <xdr:colOff>114300</xdr:colOff>
      <xdr:row>107</xdr:row>
      <xdr:rowOff>126819</xdr:rowOff>
    </xdr:to>
    <xdr:cxnSp macro="">
      <xdr:nvCxnSpPr>
        <xdr:cNvPr id="893" name="直線コネクタ 892">
          <a:extLst>
            <a:ext uri="{FF2B5EF4-FFF2-40B4-BE49-F238E27FC236}">
              <a16:creationId xmlns:a16="http://schemas.microsoft.com/office/drawing/2014/main" id="{00000000-0008-0000-0200-00007D030000}"/>
            </a:ext>
          </a:extLst>
        </xdr:cNvPr>
        <xdr:cNvCxnSpPr/>
      </xdr:nvCxnSpPr>
      <xdr:spPr>
        <a:xfrm>
          <a:off x="18656300" y="184719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166388</xdr:rowOff>
    </xdr:from>
    <xdr:ext cx="469744" cy="259045"/>
    <xdr:sp macro="" textlink="">
      <xdr:nvSpPr>
        <xdr:cNvPr id="894" name="n_1aveValue【庁舎】&#10;一人当たり面積">
          <a:extLst>
            <a:ext uri="{FF2B5EF4-FFF2-40B4-BE49-F238E27FC236}">
              <a16:creationId xmlns:a16="http://schemas.microsoft.com/office/drawing/2014/main" id="{00000000-0008-0000-0200-00007E030000}"/>
            </a:ext>
          </a:extLst>
        </xdr:cNvPr>
        <xdr:cNvSpPr txBox="1"/>
      </xdr:nvSpPr>
      <xdr:spPr>
        <a:xfrm>
          <a:off x="210757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9633</xdr:rowOff>
    </xdr:from>
    <xdr:ext cx="469744" cy="259045"/>
    <xdr:sp macro="" textlink="">
      <xdr:nvSpPr>
        <xdr:cNvPr id="895" name="n_2aveValue【庁舎】&#10;一人当たり面積">
          <a:extLst>
            <a:ext uri="{FF2B5EF4-FFF2-40B4-BE49-F238E27FC236}">
              <a16:creationId xmlns:a16="http://schemas.microsoft.com/office/drawing/2014/main" id="{00000000-0008-0000-0200-00007F030000}"/>
            </a:ext>
          </a:extLst>
        </xdr:cNvPr>
        <xdr:cNvSpPr txBox="1"/>
      </xdr:nvSpPr>
      <xdr:spPr>
        <a:xfrm>
          <a:off x="201994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14532</xdr:rowOff>
    </xdr:from>
    <xdr:ext cx="469744" cy="259045"/>
    <xdr:sp macro="" textlink="">
      <xdr:nvSpPr>
        <xdr:cNvPr id="896" name="n_3aveValue【庁舎】&#10;一人当たり面積">
          <a:extLst>
            <a:ext uri="{FF2B5EF4-FFF2-40B4-BE49-F238E27FC236}">
              <a16:creationId xmlns:a16="http://schemas.microsoft.com/office/drawing/2014/main" id="{00000000-0008-0000-0200-000080030000}"/>
            </a:ext>
          </a:extLst>
        </xdr:cNvPr>
        <xdr:cNvSpPr txBox="1"/>
      </xdr:nvSpPr>
      <xdr:spPr>
        <a:xfrm>
          <a:off x="19310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22696</xdr:rowOff>
    </xdr:from>
    <xdr:ext cx="469744" cy="259045"/>
    <xdr:sp macro="" textlink="">
      <xdr:nvSpPr>
        <xdr:cNvPr id="897" name="n_4aveValue【庁舎】&#10;一人当たり面積">
          <a:extLst>
            <a:ext uri="{FF2B5EF4-FFF2-40B4-BE49-F238E27FC236}">
              <a16:creationId xmlns:a16="http://schemas.microsoft.com/office/drawing/2014/main" id="{00000000-0008-0000-0200-000081030000}"/>
            </a:ext>
          </a:extLst>
        </xdr:cNvPr>
        <xdr:cNvSpPr txBox="1"/>
      </xdr:nvSpPr>
      <xdr:spPr>
        <a:xfrm>
          <a:off x="18421427" y="1802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129557</xdr:rowOff>
    </xdr:from>
    <xdr:ext cx="469744" cy="259045"/>
    <xdr:sp macro="" textlink="">
      <xdr:nvSpPr>
        <xdr:cNvPr id="898" name="n_1mainValue【庁舎】&#10;一人当たり面積">
          <a:extLst>
            <a:ext uri="{FF2B5EF4-FFF2-40B4-BE49-F238E27FC236}">
              <a16:creationId xmlns:a16="http://schemas.microsoft.com/office/drawing/2014/main" id="{00000000-0008-0000-0200-000082030000}"/>
            </a:ext>
          </a:extLst>
        </xdr:cNvPr>
        <xdr:cNvSpPr txBox="1"/>
      </xdr:nvSpPr>
      <xdr:spPr>
        <a:xfrm>
          <a:off x="210757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129557</xdr:rowOff>
    </xdr:from>
    <xdr:ext cx="469744" cy="259045"/>
    <xdr:sp macro="" textlink="">
      <xdr:nvSpPr>
        <xdr:cNvPr id="899" name="n_2mainValue【庁舎】&#10;一人当たり面積">
          <a:extLst>
            <a:ext uri="{FF2B5EF4-FFF2-40B4-BE49-F238E27FC236}">
              <a16:creationId xmlns:a16="http://schemas.microsoft.com/office/drawing/2014/main" id="{00000000-0008-0000-0200-000083030000}"/>
            </a:ext>
          </a:extLst>
        </xdr:cNvPr>
        <xdr:cNvSpPr txBox="1"/>
      </xdr:nvSpPr>
      <xdr:spPr>
        <a:xfrm>
          <a:off x="20199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168746</xdr:rowOff>
    </xdr:from>
    <xdr:ext cx="469744" cy="259045"/>
    <xdr:sp macro="" textlink="">
      <xdr:nvSpPr>
        <xdr:cNvPr id="900" name="n_3mainValue【庁舎】&#10;一人当たり面積">
          <a:extLst>
            <a:ext uri="{FF2B5EF4-FFF2-40B4-BE49-F238E27FC236}">
              <a16:creationId xmlns:a16="http://schemas.microsoft.com/office/drawing/2014/main" id="{00000000-0008-0000-0200-000084030000}"/>
            </a:ext>
          </a:extLst>
        </xdr:cNvPr>
        <xdr:cNvSpPr txBox="1"/>
      </xdr:nvSpPr>
      <xdr:spPr>
        <a:xfrm>
          <a:off x="19310427" y="1851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168746</xdr:rowOff>
    </xdr:from>
    <xdr:ext cx="469744" cy="259045"/>
    <xdr:sp macro="" textlink="">
      <xdr:nvSpPr>
        <xdr:cNvPr id="901" name="n_4mainValue【庁舎】&#10;一人当たり面積">
          <a:extLst>
            <a:ext uri="{FF2B5EF4-FFF2-40B4-BE49-F238E27FC236}">
              <a16:creationId xmlns:a16="http://schemas.microsoft.com/office/drawing/2014/main" id="{00000000-0008-0000-0200-000085030000}"/>
            </a:ext>
          </a:extLst>
        </xdr:cNvPr>
        <xdr:cNvSpPr txBox="1"/>
      </xdr:nvSpPr>
      <xdr:spPr>
        <a:xfrm>
          <a:off x="18421427" y="1851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2" name="正方形/長方形 901">
          <a:extLst>
            <a:ext uri="{FF2B5EF4-FFF2-40B4-BE49-F238E27FC236}">
              <a16:creationId xmlns:a16="http://schemas.microsoft.com/office/drawing/2014/main" id="{00000000-0008-0000-0200-00008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3" name="正方形/長方形 902">
          <a:extLst>
            <a:ext uri="{FF2B5EF4-FFF2-40B4-BE49-F238E27FC236}">
              <a16:creationId xmlns:a16="http://schemas.microsoft.com/office/drawing/2014/main" id="{00000000-0008-0000-0200-00008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4" name="テキスト ボックス 903">
          <a:extLst>
            <a:ext uri="{FF2B5EF4-FFF2-40B4-BE49-F238E27FC236}">
              <a16:creationId xmlns:a16="http://schemas.microsoft.com/office/drawing/2014/main" id="{00000000-0008-0000-0200-00008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より有形固定資産減価償却率が特に高い水準にあるのは保健センター、庁舎であるが、今後も岩沼市公共施設等総合管理計画に基づき長寿命化を図ることにより、計画的に維持管理・修繕・更新等の実施を行っていく予定である。</a:t>
          </a:r>
          <a:endParaRPr lang="ja-JP" altLang="ja-JP" sz="1400">
            <a:effectLst/>
          </a:endParaRPr>
        </a:p>
        <a:p>
          <a:r>
            <a:rPr lang="ja-JP" altLang="ja-JP" sz="1100">
              <a:solidFill>
                <a:schemeClr val="dk1"/>
              </a:solidFill>
              <a:effectLst/>
              <a:latin typeface="+mn-lt"/>
              <a:ea typeface="+mn-ea"/>
              <a:cs typeface="+mn-cs"/>
            </a:rPr>
            <a:t>類似団体より有形固定資産減価償却率が特に低い水準にあるのは図書館、消防施設、一般廃棄物処理施設（岩沼東部環境センターぽぽか）であるが、これらはいずれも</a:t>
          </a:r>
          <a:r>
            <a:rPr kumimoji="1" lang="ja-JP" altLang="ja-JP" sz="1100">
              <a:solidFill>
                <a:schemeClr val="dk1"/>
              </a:solidFill>
              <a:effectLst/>
              <a:latin typeface="+mn-lt"/>
              <a:ea typeface="+mn-ea"/>
              <a:cs typeface="+mn-cs"/>
            </a:rPr>
            <a:t>近年施設の更新を行ったことによるもので、図書館は岩沼市公共施設等総合管理計画、</a:t>
          </a:r>
          <a:endParaRPr lang="ja-JP" altLang="ja-JP" sz="1400">
            <a:effectLst/>
          </a:endParaRPr>
        </a:p>
        <a:p>
          <a:r>
            <a:rPr kumimoji="1" lang="ja-JP" altLang="ja-JP" sz="1100">
              <a:solidFill>
                <a:schemeClr val="dk1"/>
              </a:solidFill>
              <a:effectLst/>
              <a:latin typeface="+mn-lt"/>
              <a:ea typeface="+mn-ea"/>
              <a:cs typeface="+mn-cs"/>
            </a:rPr>
            <a:t>消防施設（平成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年度より一部事務組合へ移行）、一般廃棄物処理施設についてはそれぞれの事務組合の計画により、維持管理・修繕・更新等の実施を行っていく予定である。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宮城県岩沼市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43,995
43,631
60.45
21,517,469
19,366,902
1,419,336
9,528,785
11,685,093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は類似団体平均、全国平均、県平均を大きく上回る数値で推移している。市税は震災前の水準に回復しつつあったが、コロナウイルス等による消費者マインドの落ち込み等を注視する必要がある。引き続き健全な財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72572</xdr:rowOff>
    </xdr:from>
    <xdr:to>
      <xdr:col>23</xdr:col>
      <xdr:colOff>133350</xdr:colOff>
      <xdr:row>37</xdr:row>
      <xdr:rowOff>89807</xdr:rowOff>
    </xdr:to>
    <xdr:cxnSp macro="">
      <xdr:nvCxnSpPr>
        <xdr:cNvPr id="70" name="直線コネクタ 69"/>
        <xdr:cNvCxnSpPr/>
      </xdr:nvCxnSpPr>
      <xdr:spPr>
        <a:xfrm>
          <a:off x="4114800" y="64162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31949</xdr:rowOff>
    </xdr:from>
    <xdr:ext cx="762000" cy="259045"/>
    <xdr:sp macro="" textlink="">
      <xdr:nvSpPr>
        <xdr:cNvPr id="71" name="財政力平均値テキスト"/>
        <xdr:cNvSpPr txBox="1"/>
      </xdr:nvSpPr>
      <xdr:spPr>
        <a:xfrm>
          <a:off x="5041900" y="7061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72" name="フローチャート: 判断 71"/>
        <xdr:cNvSpPr/>
      </xdr:nvSpPr>
      <xdr:spPr>
        <a:xfrm>
          <a:off x="4902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72572</xdr:rowOff>
    </xdr:from>
    <xdr:to>
      <xdr:col>19</xdr:col>
      <xdr:colOff>133350</xdr:colOff>
      <xdr:row>37</xdr:row>
      <xdr:rowOff>72572</xdr:rowOff>
    </xdr:to>
    <xdr:cxnSp macro="">
      <xdr:nvCxnSpPr>
        <xdr:cNvPr id="73" name="直線コネクタ 72"/>
        <xdr:cNvCxnSpPr/>
      </xdr:nvCxnSpPr>
      <xdr:spPr>
        <a:xfrm>
          <a:off x="3225800" y="6416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5" name="テキスト ボックス 74"/>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72572</xdr:rowOff>
    </xdr:from>
    <xdr:to>
      <xdr:col>15</xdr:col>
      <xdr:colOff>82550</xdr:colOff>
      <xdr:row>37</xdr:row>
      <xdr:rowOff>89807</xdr:rowOff>
    </xdr:to>
    <xdr:cxnSp macro="">
      <xdr:nvCxnSpPr>
        <xdr:cNvPr id="76" name="直線コネクタ 75"/>
        <xdr:cNvCxnSpPr/>
      </xdr:nvCxnSpPr>
      <xdr:spPr>
        <a:xfrm flipV="1">
          <a:off x="2336800" y="64162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8" name="テキスト ボックス 77"/>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89807</xdr:rowOff>
    </xdr:from>
    <xdr:to>
      <xdr:col>11</xdr:col>
      <xdr:colOff>31750</xdr:colOff>
      <xdr:row>37</xdr:row>
      <xdr:rowOff>124278</xdr:rowOff>
    </xdr:to>
    <xdr:cxnSp macro="">
      <xdr:nvCxnSpPr>
        <xdr:cNvPr id="79" name="直線コネクタ 78"/>
        <xdr:cNvCxnSpPr/>
      </xdr:nvCxnSpPr>
      <xdr:spPr>
        <a:xfrm flipV="1">
          <a:off x="1447800" y="64334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146249</xdr:rowOff>
    </xdr:from>
    <xdr:ext cx="762000" cy="259045"/>
    <xdr:sp macro="" textlink="">
      <xdr:nvSpPr>
        <xdr:cNvPr id="81" name="テキスト ボックス 80"/>
        <xdr:cNvSpPr txBox="1"/>
      </xdr:nvSpPr>
      <xdr:spPr>
        <a:xfrm>
          <a:off x="1955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2" name="フローチャート: 判断 81"/>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3" name="テキスト ボックス 82"/>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39007</xdr:rowOff>
    </xdr:from>
    <xdr:to>
      <xdr:col>23</xdr:col>
      <xdr:colOff>184150</xdr:colOff>
      <xdr:row>37</xdr:row>
      <xdr:rowOff>140607</xdr:rowOff>
    </xdr:to>
    <xdr:sp macro="" textlink="">
      <xdr:nvSpPr>
        <xdr:cNvPr id="89" name="楕円 88"/>
        <xdr:cNvSpPr/>
      </xdr:nvSpPr>
      <xdr:spPr>
        <a:xfrm>
          <a:off x="49022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55534</xdr:rowOff>
    </xdr:from>
    <xdr:ext cx="762000" cy="259045"/>
    <xdr:sp macro="" textlink="">
      <xdr:nvSpPr>
        <xdr:cNvPr id="90" name="財政力該当値テキスト"/>
        <xdr:cNvSpPr txBox="1"/>
      </xdr:nvSpPr>
      <xdr:spPr>
        <a:xfrm>
          <a:off x="5041900" y="622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21772</xdr:rowOff>
    </xdr:from>
    <xdr:to>
      <xdr:col>19</xdr:col>
      <xdr:colOff>184150</xdr:colOff>
      <xdr:row>37</xdr:row>
      <xdr:rowOff>123372</xdr:rowOff>
    </xdr:to>
    <xdr:sp macro="" textlink="">
      <xdr:nvSpPr>
        <xdr:cNvPr id="91" name="楕円 90"/>
        <xdr:cNvSpPr/>
      </xdr:nvSpPr>
      <xdr:spPr>
        <a:xfrm>
          <a:off x="4064000" y="636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133549</xdr:rowOff>
    </xdr:from>
    <xdr:ext cx="736600" cy="259045"/>
    <xdr:sp macro="" textlink="">
      <xdr:nvSpPr>
        <xdr:cNvPr id="92" name="テキスト ボックス 91"/>
        <xdr:cNvSpPr txBox="1"/>
      </xdr:nvSpPr>
      <xdr:spPr>
        <a:xfrm>
          <a:off x="3733800" y="613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21772</xdr:rowOff>
    </xdr:from>
    <xdr:to>
      <xdr:col>15</xdr:col>
      <xdr:colOff>133350</xdr:colOff>
      <xdr:row>37</xdr:row>
      <xdr:rowOff>123372</xdr:rowOff>
    </xdr:to>
    <xdr:sp macro="" textlink="">
      <xdr:nvSpPr>
        <xdr:cNvPr id="93" name="楕円 92"/>
        <xdr:cNvSpPr/>
      </xdr:nvSpPr>
      <xdr:spPr>
        <a:xfrm>
          <a:off x="3175000" y="636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133549</xdr:rowOff>
    </xdr:from>
    <xdr:ext cx="762000" cy="259045"/>
    <xdr:sp macro="" textlink="">
      <xdr:nvSpPr>
        <xdr:cNvPr id="94" name="テキスト ボックス 93"/>
        <xdr:cNvSpPr txBox="1"/>
      </xdr:nvSpPr>
      <xdr:spPr>
        <a:xfrm>
          <a:off x="2844800" y="613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39007</xdr:rowOff>
    </xdr:from>
    <xdr:to>
      <xdr:col>11</xdr:col>
      <xdr:colOff>82550</xdr:colOff>
      <xdr:row>37</xdr:row>
      <xdr:rowOff>140607</xdr:rowOff>
    </xdr:to>
    <xdr:sp macro="" textlink="">
      <xdr:nvSpPr>
        <xdr:cNvPr id="95" name="楕円 94"/>
        <xdr:cNvSpPr/>
      </xdr:nvSpPr>
      <xdr:spPr>
        <a:xfrm>
          <a:off x="2286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150784</xdr:rowOff>
    </xdr:from>
    <xdr:ext cx="762000" cy="259045"/>
    <xdr:sp macro="" textlink="">
      <xdr:nvSpPr>
        <xdr:cNvPr id="96" name="テキスト ボックス 95"/>
        <xdr:cNvSpPr txBox="1"/>
      </xdr:nvSpPr>
      <xdr:spPr>
        <a:xfrm>
          <a:off x="1955800" y="615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73478</xdr:rowOff>
    </xdr:from>
    <xdr:to>
      <xdr:col>7</xdr:col>
      <xdr:colOff>31750</xdr:colOff>
      <xdr:row>38</xdr:row>
      <xdr:rowOff>3628</xdr:rowOff>
    </xdr:to>
    <xdr:sp macro="" textlink="">
      <xdr:nvSpPr>
        <xdr:cNvPr id="97" name="楕円 96"/>
        <xdr:cNvSpPr/>
      </xdr:nvSpPr>
      <xdr:spPr>
        <a:xfrm>
          <a:off x="1397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13805</xdr:rowOff>
    </xdr:from>
    <xdr:ext cx="762000" cy="259045"/>
    <xdr:sp macro="" textlink="">
      <xdr:nvSpPr>
        <xdr:cNvPr id="98" name="テキスト ボックス 97"/>
        <xdr:cNvSpPr txBox="1"/>
      </xdr:nvSpPr>
      <xdr:spPr>
        <a:xfrm>
          <a:off x="1066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経常一般財源については、市税や地方譲与税、地方特例交付金などの増により前年度比</a:t>
          </a:r>
          <a:r>
            <a:rPr kumimoji="1" lang="en-US" altLang="ja-JP" sz="1300">
              <a:latin typeface="ＭＳ Ｐゴシック" panose="020B0600070205080204" pitchFamily="50" charset="-128"/>
              <a:ea typeface="ＭＳ Ｐゴシック" panose="020B0600070205080204" pitchFamily="50" charset="-128"/>
            </a:rPr>
            <a:t>242,001</a:t>
          </a:r>
          <a:r>
            <a:rPr kumimoji="1" lang="ja-JP" altLang="en-US" sz="1300">
              <a:latin typeface="ＭＳ Ｐゴシック" panose="020B0600070205080204" pitchFamily="50" charset="-128"/>
              <a:ea typeface="ＭＳ Ｐゴシック" panose="020B0600070205080204" pitchFamily="50" charset="-128"/>
            </a:rPr>
            <a:t>千円の増となり、経常経費一般財源については、物件費や扶助費、補助費等などの増により前年度比</a:t>
          </a:r>
          <a:r>
            <a:rPr kumimoji="1" lang="en-US" altLang="ja-JP" sz="1300">
              <a:latin typeface="ＭＳ Ｐゴシック" panose="020B0600070205080204" pitchFamily="50" charset="-128"/>
              <a:ea typeface="ＭＳ Ｐゴシック" panose="020B0600070205080204" pitchFamily="50" charset="-128"/>
            </a:rPr>
            <a:t>257,115</a:t>
          </a:r>
          <a:r>
            <a:rPr kumimoji="1" lang="ja-JP" altLang="en-US" sz="1300">
              <a:latin typeface="ＭＳ Ｐゴシック" panose="020B0600070205080204" pitchFamily="50" charset="-128"/>
              <a:ea typeface="ＭＳ Ｐゴシック" panose="020B0600070205080204" pitchFamily="50" charset="-128"/>
            </a:rPr>
            <a:t>千円の増となった。臨時財政対策債を考慮しない経常収支比率については、前年度比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ポイント悪化の</a:t>
          </a:r>
          <a:r>
            <a:rPr kumimoji="1" lang="en-US" altLang="ja-JP" sz="1300">
              <a:latin typeface="ＭＳ Ｐゴシック" panose="020B0600070205080204" pitchFamily="50" charset="-128"/>
              <a:ea typeface="ＭＳ Ｐゴシック" panose="020B0600070205080204" pitchFamily="50" charset="-128"/>
            </a:rPr>
            <a:t>100.9</a:t>
          </a:r>
          <a:r>
            <a:rPr kumimoji="1" lang="ja-JP" altLang="en-US" sz="1300">
              <a:latin typeface="ＭＳ Ｐゴシック" panose="020B0600070205080204" pitchFamily="50" charset="-128"/>
              <a:ea typeface="ＭＳ Ｐゴシック" panose="020B0600070205080204" pitchFamily="50" charset="-128"/>
            </a:rPr>
            <a:t>％となり、臨時財政対策債を考慮すると、前年度比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ポイント悪化の</a:t>
          </a:r>
          <a:r>
            <a:rPr kumimoji="1" lang="en-US" altLang="ja-JP" sz="1300">
              <a:latin typeface="ＭＳ Ｐゴシック" panose="020B0600070205080204" pitchFamily="50" charset="-128"/>
              <a:ea typeface="ＭＳ Ｐゴシック" panose="020B0600070205080204" pitchFamily="50" charset="-128"/>
            </a:rPr>
            <a:t>94.6</a:t>
          </a:r>
          <a:r>
            <a:rPr kumimoji="1" lang="ja-JP" altLang="en-US" sz="1300">
              <a:latin typeface="ＭＳ Ｐゴシック" panose="020B0600070205080204" pitchFamily="50" charset="-128"/>
              <a:ea typeface="ＭＳ Ｐゴシック" panose="020B0600070205080204" pitchFamily="50" charset="-128"/>
            </a:rPr>
            <a:t>％となった。県平均を下回っているものの、依然として、全国平均より若干高い水準となっている。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105410</xdr:rowOff>
    </xdr:from>
    <xdr:to>
      <xdr:col>23</xdr:col>
      <xdr:colOff>133350</xdr:colOff>
      <xdr:row>66</xdr:row>
      <xdr:rowOff>18204</xdr:rowOff>
    </xdr:to>
    <xdr:cxnSp macro="">
      <xdr:nvCxnSpPr>
        <xdr:cNvPr id="128" name="直線コネクタ 127"/>
        <xdr:cNvCxnSpPr/>
      </xdr:nvCxnSpPr>
      <xdr:spPr>
        <a:xfrm flipV="1">
          <a:off x="4953000" y="987806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20337</xdr:rowOff>
    </xdr:from>
    <xdr:ext cx="762000" cy="259045"/>
    <xdr:sp macro="" textlink="">
      <xdr:nvSpPr>
        <xdr:cNvPr id="131" name="財政構造の弾力性最大値テキスト"/>
        <xdr:cNvSpPr txBox="1"/>
      </xdr:nvSpPr>
      <xdr:spPr>
        <a:xfrm>
          <a:off x="5041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105410</xdr:rowOff>
    </xdr:from>
    <xdr:to>
      <xdr:col>24</xdr:col>
      <xdr:colOff>12700</xdr:colOff>
      <xdr:row>57</xdr:row>
      <xdr:rowOff>105410</xdr:rowOff>
    </xdr:to>
    <xdr:cxnSp macro="">
      <xdr:nvCxnSpPr>
        <xdr:cNvPr id="132" name="直線コネクタ 131"/>
        <xdr:cNvCxnSpPr/>
      </xdr:nvCxnSpPr>
      <xdr:spPr>
        <a:xfrm>
          <a:off x="4864100" y="987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28363</xdr:rowOff>
    </xdr:from>
    <xdr:to>
      <xdr:col>23</xdr:col>
      <xdr:colOff>133350</xdr:colOff>
      <xdr:row>62</xdr:row>
      <xdr:rowOff>132927</xdr:rowOff>
    </xdr:to>
    <xdr:cxnSp macro="">
      <xdr:nvCxnSpPr>
        <xdr:cNvPr id="133" name="直線コネクタ 132"/>
        <xdr:cNvCxnSpPr/>
      </xdr:nvCxnSpPr>
      <xdr:spPr>
        <a:xfrm>
          <a:off x="4114800" y="10658263"/>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28363</xdr:rowOff>
    </xdr:from>
    <xdr:to>
      <xdr:col>19</xdr:col>
      <xdr:colOff>133350</xdr:colOff>
      <xdr:row>62</xdr:row>
      <xdr:rowOff>108796</xdr:rowOff>
    </xdr:to>
    <xdr:cxnSp macro="">
      <xdr:nvCxnSpPr>
        <xdr:cNvPr id="136" name="直線コネクタ 135"/>
        <xdr:cNvCxnSpPr/>
      </xdr:nvCxnSpPr>
      <xdr:spPr>
        <a:xfrm flipV="1">
          <a:off x="3225800" y="106582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49954</xdr:rowOff>
    </xdr:from>
    <xdr:to>
      <xdr:col>19</xdr:col>
      <xdr:colOff>184150</xdr:colOff>
      <xdr:row>62</xdr:row>
      <xdr:rowOff>151554</xdr:rowOff>
    </xdr:to>
    <xdr:sp macro="" textlink="">
      <xdr:nvSpPr>
        <xdr:cNvPr id="137" name="フローチャート: 判断 136"/>
        <xdr:cNvSpPr/>
      </xdr:nvSpPr>
      <xdr:spPr>
        <a:xfrm>
          <a:off x="4064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136331</xdr:rowOff>
    </xdr:from>
    <xdr:ext cx="736600" cy="259045"/>
    <xdr:sp macro="" textlink="">
      <xdr:nvSpPr>
        <xdr:cNvPr id="138" name="テキスト ボックス 137"/>
        <xdr:cNvSpPr txBox="1"/>
      </xdr:nvSpPr>
      <xdr:spPr>
        <a:xfrm>
          <a:off x="3733800" y="1076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4233</xdr:rowOff>
    </xdr:from>
    <xdr:to>
      <xdr:col>15</xdr:col>
      <xdr:colOff>82550</xdr:colOff>
      <xdr:row>62</xdr:row>
      <xdr:rowOff>108796</xdr:rowOff>
    </xdr:to>
    <xdr:cxnSp macro="">
      <xdr:nvCxnSpPr>
        <xdr:cNvPr id="139" name="直線コネクタ 138"/>
        <xdr:cNvCxnSpPr/>
      </xdr:nvCxnSpPr>
      <xdr:spPr>
        <a:xfrm>
          <a:off x="2336800" y="1063413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149013</xdr:rowOff>
    </xdr:from>
    <xdr:to>
      <xdr:col>15</xdr:col>
      <xdr:colOff>133350</xdr:colOff>
      <xdr:row>62</xdr:row>
      <xdr:rowOff>79163</xdr:rowOff>
    </xdr:to>
    <xdr:sp macro="" textlink="">
      <xdr:nvSpPr>
        <xdr:cNvPr id="140" name="フローチャート: 判断 139"/>
        <xdr:cNvSpPr/>
      </xdr:nvSpPr>
      <xdr:spPr>
        <a:xfrm>
          <a:off x="3175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89340</xdr:rowOff>
    </xdr:from>
    <xdr:ext cx="762000" cy="259045"/>
    <xdr:sp macro="" textlink="">
      <xdr:nvSpPr>
        <xdr:cNvPr id="141" name="テキスト ボックス 140"/>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135467</xdr:rowOff>
    </xdr:from>
    <xdr:to>
      <xdr:col>11</xdr:col>
      <xdr:colOff>31750</xdr:colOff>
      <xdr:row>62</xdr:row>
      <xdr:rowOff>4233</xdr:rowOff>
    </xdr:to>
    <xdr:cxnSp macro="">
      <xdr:nvCxnSpPr>
        <xdr:cNvPr id="142" name="直線コネクタ 141"/>
        <xdr:cNvCxnSpPr/>
      </xdr:nvCxnSpPr>
      <xdr:spPr>
        <a:xfrm>
          <a:off x="1447800" y="105939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84667</xdr:rowOff>
    </xdr:from>
    <xdr:to>
      <xdr:col>11</xdr:col>
      <xdr:colOff>82550</xdr:colOff>
      <xdr:row>62</xdr:row>
      <xdr:rowOff>14817</xdr:rowOff>
    </xdr:to>
    <xdr:sp macro="" textlink="">
      <xdr:nvSpPr>
        <xdr:cNvPr id="143" name="フローチャート: 判断 142"/>
        <xdr:cNvSpPr/>
      </xdr:nvSpPr>
      <xdr:spPr>
        <a:xfrm>
          <a:off x="2286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24994</xdr:rowOff>
    </xdr:from>
    <xdr:ext cx="762000" cy="259045"/>
    <xdr:sp macro="" textlink="">
      <xdr:nvSpPr>
        <xdr:cNvPr id="144" name="テキスト ボックス 143"/>
        <xdr:cNvSpPr txBox="1"/>
      </xdr:nvSpPr>
      <xdr:spPr>
        <a:xfrm>
          <a:off x="1955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87206</xdr:rowOff>
    </xdr:from>
    <xdr:to>
      <xdr:col>7</xdr:col>
      <xdr:colOff>31750</xdr:colOff>
      <xdr:row>61</xdr:row>
      <xdr:rowOff>17356</xdr:rowOff>
    </xdr:to>
    <xdr:sp macro="" textlink="">
      <xdr:nvSpPr>
        <xdr:cNvPr id="145" name="フローチャート: 判断 144"/>
        <xdr:cNvSpPr/>
      </xdr:nvSpPr>
      <xdr:spPr>
        <a:xfrm>
          <a:off x="1397000" y="103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27533</xdr:rowOff>
    </xdr:from>
    <xdr:ext cx="762000" cy="259045"/>
    <xdr:sp macro="" textlink="">
      <xdr:nvSpPr>
        <xdr:cNvPr id="146" name="テキスト ボックス 145"/>
        <xdr:cNvSpPr txBox="1"/>
      </xdr:nvSpPr>
      <xdr:spPr>
        <a:xfrm>
          <a:off x="1066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52" name="楕円 151"/>
        <xdr:cNvSpPr/>
      </xdr:nvSpPr>
      <xdr:spPr>
        <a:xfrm>
          <a:off x="4902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98654</xdr:rowOff>
    </xdr:from>
    <xdr:ext cx="762000" cy="259045"/>
    <xdr:sp macro="" textlink="">
      <xdr:nvSpPr>
        <xdr:cNvPr id="153" name="財政構造の弾力性該当値テキスト"/>
        <xdr:cNvSpPr txBox="1"/>
      </xdr:nvSpPr>
      <xdr:spPr>
        <a:xfrm>
          <a:off x="50419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149013</xdr:rowOff>
    </xdr:from>
    <xdr:to>
      <xdr:col>19</xdr:col>
      <xdr:colOff>184150</xdr:colOff>
      <xdr:row>62</xdr:row>
      <xdr:rowOff>79163</xdr:rowOff>
    </xdr:to>
    <xdr:sp macro="" textlink="">
      <xdr:nvSpPr>
        <xdr:cNvPr id="154" name="楕円 153"/>
        <xdr:cNvSpPr/>
      </xdr:nvSpPr>
      <xdr:spPr>
        <a:xfrm>
          <a:off x="4064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89340</xdr:rowOff>
    </xdr:from>
    <xdr:ext cx="736600" cy="259045"/>
    <xdr:sp macro="" textlink="">
      <xdr:nvSpPr>
        <xdr:cNvPr id="155" name="テキスト ボックス 154"/>
        <xdr:cNvSpPr txBox="1"/>
      </xdr:nvSpPr>
      <xdr:spPr>
        <a:xfrm>
          <a:off x="3733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57996</xdr:rowOff>
    </xdr:from>
    <xdr:to>
      <xdr:col>15</xdr:col>
      <xdr:colOff>133350</xdr:colOff>
      <xdr:row>62</xdr:row>
      <xdr:rowOff>159596</xdr:rowOff>
    </xdr:to>
    <xdr:sp macro="" textlink="">
      <xdr:nvSpPr>
        <xdr:cNvPr id="156" name="楕円 155"/>
        <xdr:cNvSpPr/>
      </xdr:nvSpPr>
      <xdr:spPr>
        <a:xfrm>
          <a:off x="3175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144373</xdr:rowOff>
    </xdr:from>
    <xdr:ext cx="762000" cy="259045"/>
    <xdr:sp macro="" textlink="">
      <xdr:nvSpPr>
        <xdr:cNvPr id="157" name="テキスト ボックス 156"/>
        <xdr:cNvSpPr txBox="1"/>
      </xdr:nvSpPr>
      <xdr:spPr>
        <a:xfrm>
          <a:off x="2844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124883</xdr:rowOff>
    </xdr:from>
    <xdr:to>
      <xdr:col>11</xdr:col>
      <xdr:colOff>82550</xdr:colOff>
      <xdr:row>62</xdr:row>
      <xdr:rowOff>55033</xdr:rowOff>
    </xdr:to>
    <xdr:sp macro="" textlink="">
      <xdr:nvSpPr>
        <xdr:cNvPr id="158" name="楕円 157"/>
        <xdr:cNvSpPr/>
      </xdr:nvSpPr>
      <xdr:spPr>
        <a:xfrm>
          <a:off x="2286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39810</xdr:rowOff>
    </xdr:from>
    <xdr:ext cx="762000" cy="259045"/>
    <xdr:sp macro="" textlink="">
      <xdr:nvSpPr>
        <xdr:cNvPr id="159" name="テキスト ボックス 158"/>
        <xdr:cNvSpPr txBox="1"/>
      </xdr:nvSpPr>
      <xdr:spPr>
        <a:xfrm>
          <a:off x="1955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84667</xdr:rowOff>
    </xdr:from>
    <xdr:to>
      <xdr:col>7</xdr:col>
      <xdr:colOff>31750</xdr:colOff>
      <xdr:row>62</xdr:row>
      <xdr:rowOff>14817</xdr:rowOff>
    </xdr:to>
    <xdr:sp macro="" textlink="">
      <xdr:nvSpPr>
        <xdr:cNvPr id="160" name="楕円 159"/>
        <xdr:cNvSpPr/>
      </xdr:nvSpPr>
      <xdr:spPr>
        <a:xfrm>
          <a:off x="1397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171044</xdr:rowOff>
    </xdr:from>
    <xdr:ext cx="762000" cy="259045"/>
    <xdr:sp macro="" textlink="">
      <xdr:nvSpPr>
        <xdr:cNvPr id="161" name="テキスト ボックス 160"/>
        <xdr:cNvSpPr txBox="1"/>
      </xdr:nvSpPr>
      <xdr:spPr>
        <a:xfrm>
          <a:off x="1066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[127,607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人口１人当たり人件費・物件費等決算額が、前年度比</a:t>
          </a:r>
          <a:r>
            <a:rPr kumimoji="1" lang="en-US" altLang="ja-JP" sz="1300">
              <a:latin typeface="ＭＳ Ｐゴシック" panose="020B0600070205080204" pitchFamily="50" charset="-128"/>
              <a:ea typeface="ＭＳ Ｐゴシック" panose="020B0600070205080204" pitchFamily="50" charset="-128"/>
            </a:rPr>
            <a:t>2,909</a:t>
          </a:r>
          <a:r>
            <a:rPr kumimoji="1" lang="ja-JP" altLang="en-US" sz="1300">
              <a:latin typeface="ＭＳ Ｐゴシック" panose="020B0600070205080204" pitchFamily="50" charset="-128"/>
              <a:ea typeface="ＭＳ Ｐゴシック" panose="020B0600070205080204" pitchFamily="50" charset="-128"/>
            </a:rPr>
            <a:t>円の増と若干ではあるが悪化した。これは、プレミアム付商品券に係る事業があったことやスポーツ施設管理委託等で増となったことによる物件費の増加が要因と考えられる。しかしながら、依然として全国及び県平均を下回っている状況であり、引き続き人件費や物件費等の抑制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128048</xdr:rowOff>
    </xdr:from>
    <xdr:to>
      <xdr:col>23</xdr:col>
      <xdr:colOff>133350</xdr:colOff>
      <xdr:row>88</xdr:row>
      <xdr:rowOff>126578</xdr:rowOff>
    </xdr:to>
    <xdr:cxnSp macro="">
      <xdr:nvCxnSpPr>
        <xdr:cNvPr id="191" name="直線コネクタ 190"/>
        <xdr:cNvCxnSpPr/>
      </xdr:nvCxnSpPr>
      <xdr:spPr>
        <a:xfrm flipV="1">
          <a:off x="4953000" y="13844048"/>
          <a:ext cx="0" cy="13701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98655</xdr:rowOff>
    </xdr:from>
    <xdr:ext cx="762000" cy="259045"/>
    <xdr:sp macro="" textlink="">
      <xdr:nvSpPr>
        <xdr:cNvPr id="192" name="人件費・物件費等の状況最小値テキスト"/>
        <xdr:cNvSpPr txBox="1"/>
      </xdr:nvSpPr>
      <xdr:spPr>
        <a:xfrm>
          <a:off x="5041900" y="151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126578</xdr:rowOff>
    </xdr:from>
    <xdr:to>
      <xdr:col>24</xdr:col>
      <xdr:colOff>12700</xdr:colOff>
      <xdr:row>88</xdr:row>
      <xdr:rowOff>126578</xdr:rowOff>
    </xdr:to>
    <xdr:cxnSp macro="">
      <xdr:nvCxnSpPr>
        <xdr:cNvPr id="193" name="直線コネクタ 192"/>
        <xdr:cNvCxnSpPr/>
      </xdr:nvCxnSpPr>
      <xdr:spPr>
        <a:xfrm>
          <a:off x="4864100" y="1521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42975</xdr:rowOff>
    </xdr:from>
    <xdr:ext cx="762000" cy="259045"/>
    <xdr:sp macro="" textlink="">
      <xdr:nvSpPr>
        <xdr:cNvPr id="194" name="人件費・物件費等の状況最大値テキスト"/>
        <xdr:cNvSpPr txBox="1"/>
      </xdr:nvSpPr>
      <xdr:spPr>
        <a:xfrm>
          <a:off x="5041900" y="1358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128048</xdr:rowOff>
    </xdr:from>
    <xdr:to>
      <xdr:col>24</xdr:col>
      <xdr:colOff>12700</xdr:colOff>
      <xdr:row>80</xdr:row>
      <xdr:rowOff>128048</xdr:rowOff>
    </xdr:to>
    <xdr:cxnSp macro="">
      <xdr:nvCxnSpPr>
        <xdr:cNvPr id="195" name="直線コネクタ 194"/>
        <xdr:cNvCxnSpPr/>
      </xdr:nvCxnSpPr>
      <xdr:spPr>
        <a:xfrm>
          <a:off x="4864100" y="1384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12543</xdr:rowOff>
    </xdr:from>
    <xdr:to>
      <xdr:col>23</xdr:col>
      <xdr:colOff>133350</xdr:colOff>
      <xdr:row>81</xdr:row>
      <xdr:rowOff>24243</xdr:rowOff>
    </xdr:to>
    <xdr:cxnSp macro="">
      <xdr:nvCxnSpPr>
        <xdr:cNvPr id="196" name="直線コネクタ 195"/>
        <xdr:cNvCxnSpPr/>
      </xdr:nvCxnSpPr>
      <xdr:spPr>
        <a:xfrm>
          <a:off x="4114800" y="13899993"/>
          <a:ext cx="838200" cy="1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77692</xdr:rowOff>
    </xdr:from>
    <xdr:ext cx="762000" cy="259045"/>
    <xdr:sp macro="" textlink="">
      <xdr:nvSpPr>
        <xdr:cNvPr id="197" name="人件費・物件費等の状況平均値テキスト"/>
        <xdr:cNvSpPr txBox="1"/>
      </xdr:nvSpPr>
      <xdr:spPr>
        <a:xfrm>
          <a:off x="5041900" y="139651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105615</xdr:rowOff>
    </xdr:from>
    <xdr:to>
      <xdr:col>23</xdr:col>
      <xdr:colOff>184150</xdr:colOff>
      <xdr:row>82</xdr:row>
      <xdr:rowOff>35765</xdr:rowOff>
    </xdr:to>
    <xdr:sp macro="" textlink="">
      <xdr:nvSpPr>
        <xdr:cNvPr id="198" name="フローチャート: 判断 197"/>
        <xdr:cNvSpPr/>
      </xdr:nvSpPr>
      <xdr:spPr>
        <a:xfrm>
          <a:off x="4902200" y="1399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169601</xdr:rowOff>
    </xdr:from>
    <xdr:to>
      <xdr:col>19</xdr:col>
      <xdr:colOff>133350</xdr:colOff>
      <xdr:row>81</xdr:row>
      <xdr:rowOff>12543</xdr:rowOff>
    </xdr:to>
    <xdr:cxnSp macro="">
      <xdr:nvCxnSpPr>
        <xdr:cNvPr id="199" name="直線コネクタ 198"/>
        <xdr:cNvCxnSpPr/>
      </xdr:nvCxnSpPr>
      <xdr:spPr>
        <a:xfrm>
          <a:off x="3225800" y="13885601"/>
          <a:ext cx="889000" cy="1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90872</xdr:rowOff>
    </xdr:from>
    <xdr:to>
      <xdr:col>19</xdr:col>
      <xdr:colOff>184150</xdr:colOff>
      <xdr:row>82</xdr:row>
      <xdr:rowOff>21022</xdr:rowOff>
    </xdr:to>
    <xdr:sp macro="" textlink="">
      <xdr:nvSpPr>
        <xdr:cNvPr id="200" name="フローチャート: 判断 199"/>
        <xdr:cNvSpPr/>
      </xdr:nvSpPr>
      <xdr:spPr>
        <a:xfrm>
          <a:off x="40640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5799</xdr:rowOff>
    </xdr:from>
    <xdr:ext cx="736600" cy="259045"/>
    <xdr:sp macro="" textlink="">
      <xdr:nvSpPr>
        <xdr:cNvPr id="201" name="テキスト ボックス 200"/>
        <xdr:cNvSpPr txBox="1"/>
      </xdr:nvSpPr>
      <xdr:spPr>
        <a:xfrm>
          <a:off x="3733800" y="14064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169601</xdr:rowOff>
    </xdr:from>
    <xdr:to>
      <xdr:col>15</xdr:col>
      <xdr:colOff>82550</xdr:colOff>
      <xdr:row>81</xdr:row>
      <xdr:rowOff>7750</xdr:rowOff>
    </xdr:to>
    <xdr:cxnSp macro="">
      <xdr:nvCxnSpPr>
        <xdr:cNvPr id="202" name="直線コネクタ 201"/>
        <xdr:cNvCxnSpPr/>
      </xdr:nvCxnSpPr>
      <xdr:spPr>
        <a:xfrm flipV="1">
          <a:off x="2336800" y="13885601"/>
          <a:ext cx="889000" cy="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82502</xdr:rowOff>
    </xdr:from>
    <xdr:to>
      <xdr:col>15</xdr:col>
      <xdr:colOff>133350</xdr:colOff>
      <xdr:row>82</xdr:row>
      <xdr:rowOff>12652</xdr:rowOff>
    </xdr:to>
    <xdr:sp macro="" textlink="">
      <xdr:nvSpPr>
        <xdr:cNvPr id="203" name="フローチャート: 判断 202"/>
        <xdr:cNvSpPr/>
      </xdr:nvSpPr>
      <xdr:spPr>
        <a:xfrm>
          <a:off x="3175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168879</xdr:rowOff>
    </xdr:from>
    <xdr:ext cx="762000" cy="259045"/>
    <xdr:sp macro="" textlink="">
      <xdr:nvSpPr>
        <xdr:cNvPr id="204" name="テキスト ボックス 203"/>
        <xdr:cNvSpPr txBox="1"/>
      </xdr:nvSpPr>
      <xdr:spPr>
        <a:xfrm>
          <a:off x="2844800" y="1405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164649</xdr:rowOff>
    </xdr:from>
    <xdr:to>
      <xdr:col>11</xdr:col>
      <xdr:colOff>31750</xdr:colOff>
      <xdr:row>81</xdr:row>
      <xdr:rowOff>7750</xdr:rowOff>
    </xdr:to>
    <xdr:cxnSp macro="">
      <xdr:nvCxnSpPr>
        <xdr:cNvPr id="205" name="直線コネクタ 204"/>
        <xdr:cNvCxnSpPr/>
      </xdr:nvCxnSpPr>
      <xdr:spPr>
        <a:xfrm>
          <a:off x="1447800" y="13880649"/>
          <a:ext cx="889000" cy="1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67928</xdr:rowOff>
    </xdr:from>
    <xdr:to>
      <xdr:col>11</xdr:col>
      <xdr:colOff>82550</xdr:colOff>
      <xdr:row>81</xdr:row>
      <xdr:rowOff>169528</xdr:rowOff>
    </xdr:to>
    <xdr:sp macro="" textlink="">
      <xdr:nvSpPr>
        <xdr:cNvPr id="206" name="フローチャート: 判断 205"/>
        <xdr:cNvSpPr/>
      </xdr:nvSpPr>
      <xdr:spPr>
        <a:xfrm>
          <a:off x="2286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154305</xdr:rowOff>
    </xdr:from>
    <xdr:ext cx="762000" cy="259045"/>
    <xdr:sp macro="" textlink="">
      <xdr:nvSpPr>
        <xdr:cNvPr id="207" name="テキスト ボックス 206"/>
        <xdr:cNvSpPr txBox="1"/>
      </xdr:nvSpPr>
      <xdr:spPr>
        <a:xfrm>
          <a:off x="1955800" y="1404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28045</xdr:rowOff>
    </xdr:from>
    <xdr:to>
      <xdr:col>7</xdr:col>
      <xdr:colOff>31750</xdr:colOff>
      <xdr:row>81</xdr:row>
      <xdr:rowOff>129645</xdr:rowOff>
    </xdr:to>
    <xdr:sp macro="" textlink="">
      <xdr:nvSpPr>
        <xdr:cNvPr id="208" name="フローチャート: 判断 207"/>
        <xdr:cNvSpPr/>
      </xdr:nvSpPr>
      <xdr:spPr>
        <a:xfrm>
          <a:off x="1397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114422</xdr:rowOff>
    </xdr:from>
    <xdr:ext cx="762000" cy="259045"/>
    <xdr:sp macro="" textlink="">
      <xdr:nvSpPr>
        <xdr:cNvPr id="209" name="テキスト ボックス 208"/>
        <xdr:cNvSpPr txBox="1"/>
      </xdr:nvSpPr>
      <xdr:spPr>
        <a:xfrm>
          <a:off x="1066800" y="1400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144893</xdr:rowOff>
    </xdr:from>
    <xdr:to>
      <xdr:col>23</xdr:col>
      <xdr:colOff>184150</xdr:colOff>
      <xdr:row>81</xdr:row>
      <xdr:rowOff>75043</xdr:rowOff>
    </xdr:to>
    <xdr:sp macro="" textlink="">
      <xdr:nvSpPr>
        <xdr:cNvPr id="215" name="楕円 214"/>
        <xdr:cNvSpPr/>
      </xdr:nvSpPr>
      <xdr:spPr>
        <a:xfrm>
          <a:off x="4902200" y="1386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66170</xdr:rowOff>
    </xdr:from>
    <xdr:ext cx="762000" cy="259045"/>
    <xdr:sp macro="" textlink="">
      <xdr:nvSpPr>
        <xdr:cNvPr id="216" name="人件費・物件費等の状況該当値テキスト"/>
        <xdr:cNvSpPr txBox="1"/>
      </xdr:nvSpPr>
      <xdr:spPr>
        <a:xfrm>
          <a:off x="5041900" y="13782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133193</xdr:rowOff>
    </xdr:from>
    <xdr:to>
      <xdr:col>19</xdr:col>
      <xdr:colOff>184150</xdr:colOff>
      <xdr:row>81</xdr:row>
      <xdr:rowOff>63343</xdr:rowOff>
    </xdr:to>
    <xdr:sp macro="" textlink="">
      <xdr:nvSpPr>
        <xdr:cNvPr id="217" name="楕円 216"/>
        <xdr:cNvSpPr/>
      </xdr:nvSpPr>
      <xdr:spPr>
        <a:xfrm>
          <a:off x="4064000" y="1384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73520</xdr:rowOff>
    </xdr:from>
    <xdr:ext cx="736600" cy="259045"/>
    <xdr:sp macro="" textlink="">
      <xdr:nvSpPr>
        <xdr:cNvPr id="218" name="テキスト ボックス 217"/>
        <xdr:cNvSpPr txBox="1"/>
      </xdr:nvSpPr>
      <xdr:spPr>
        <a:xfrm>
          <a:off x="3733800" y="13618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118801</xdr:rowOff>
    </xdr:from>
    <xdr:to>
      <xdr:col>15</xdr:col>
      <xdr:colOff>133350</xdr:colOff>
      <xdr:row>81</xdr:row>
      <xdr:rowOff>48951</xdr:rowOff>
    </xdr:to>
    <xdr:sp macro="" textlink="">
      <xdr:nvSpPr>
        <xdr:cNvPr id="219" name="楕円 218"/>
        <xdr:cNvSpPr/>
      </xdr:nvSpPr>
      <xdr:spPr>
        <a:xfrm>
          <a:off x="3175000" y="1383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59128</xdr:rowOff>
    </xdr:from>
    <xdr:ext cx="762000" cy="259045"/>
    <xdr:sp macro="" textlink="">
      <xdr:nvSpPr>
        <xdr:cNvPr id="220" name="テキスト ボックス 219"/>
        <xdr:cNvSpPr txBox="1"/>
      </xdr:nvSpPr>
      <xdr:spPr>
        <a:xfrm>
          <a:off x="2844800" y="1360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128400</xdr:rowOff>
    </xdr:from>
    <xdr:to>
      <xdr:col>11</xdr:col>
      <xdr:colOff>82550</xdr:colOff>
      <xdr:row>81</xdr:row>
      <xdr:rowOff>58550</xdr:rowOff>
    </xdr:to>
    <xdr:sp macro="" textlink="">
      <xdr:nvSpPr>
        <xdr:cNvPr id="221" name="楕円 220"/>
        <xdr:cNvSpPr/>
      </xdr:nvSpPr>
      <xdr:spPr>
        <a:xfrm>
          <a:off x="2286000" y="1384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68727</xdr:rowOff>
    </xdr:from>
    <xdr:ext cx="762000" cy="259045"/>
    <xdr:sp macro="" textlink="">
      <xdr:nvSpPr>
        <xdr:cNvPr id="222" name="テキスト ボックス 221"/>
        <xdr:cNvSpPr txBox="1"/>
      </xdr:nvSpPr>
      <xdr:spPr>
        <a:xfrm>
          <a:off x="1955800" y="1361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113849</xdr:rowOff>
    </xdr:from>
    <xdr:to>
      <xdr:col>7</xdr:col>
      <xdr:colOff>31750</xdr:colOff>
      <xdr:row>81</xdr:row>
      <xdr:rowOff>43999</xdr:rowOff>
    </xdr:to>
    <xdr:sp macro="" textlink="">
      <xdr:nvSpPr>
        <xdr:cNvPr id="223" name="楕円 222"/>
        <xdr:cNvSpPr/>
      </xdr:nvSpPr>
      <xdr:spPr>
        <a:xfrm>
          <a:off x="1397000" y="1382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54176</xdr:rowOff>
    </xdr:from>
    <xdr:ext cx="762000" cy="259045"/>
    <xdr:sp macro="" textlink="">
      <xdr:nvSpPr>
        <xdr:cNvPr id="224" name="テキスト ボックス 223"/>
        <xdr:cNvSpPr txBox="1"/>
      </xdr:nvSpPr>
      <xdr:spPr>
        <a:xfrm>
          <a:off x="1066800" y="1359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依然として、全国市平均よりは低い数値となり、今後も適正な給与水準の維持に努める。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88</xdr:row>
      <xdr:rowOff>120650</xdr:rowOff>
    </xdr:to>
    <xdr:cxnSp macro="">
      <xdr:nvCxnSpPr>
        <xdr:cNvPr id="253" name="直線コネクタ 252"/>
        <xdr:cNvCxnSpPr/>
      </xdr:nvCxnSpPr>
      <xdr:spPr>
        <a:xfrm flipV="1">
          <a:off x="17018000" y="13706828"/>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4"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5" name="直線コネクタ 254"/>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6"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7" name="直線コネクタ 256"/>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106539</xdr:rowOff>
    </xdr:from>
    <xdr:to>
      <xdr:col>81</xdr:col>
      <xdr:colOff>44450</xdr:colOff>
      <xdr:row>83</xdr:row>
      <xdr:rowOff>160161</xdr:rowOff>
    </xdr:to>
    <xdr:cxnSp macro="">
      <xdr:nvCxnSpPr>
        <xdr:cNvPr id="258" name="直線コネクタ 257"/>
        <xdr:cNvCxnSpPr/>
      </xdr:nvCxnSpPr>
      <xdr:spPr>
        <a:xfrm flipV="1">
          <a:off x="16179800" y="14336889"/>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81438</xdr:rowOff>
    </xdr:from>
    <xdr:ext cx="762000" cy="259045"/>
    <xdr:sp macro="" textlink="">
      <xdr:nvSpPr>
        <xdr:cNvPr id="259" name="給与水準   （国との比較）平均値テキスト"/>
        <xdr:cNvSpPr txBox="1"/>
      </xdr:nvSpPr>
      <xdr:spPr>
        <a:xfrm>
          <a:off x="17106900" y="14311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109361</xdr:rowOff>
    </xdr:from>
    <xdr:to>
      <xdr:col>81</xdr:col>
      <xdr:colOff>95250</xdr:colOff>
      <xdr:row>84</xdr:row>
      <xdr:rowOff>39511</xdr:rowOff>
    </xdr:to>
    <xdr:sp macro="" textlink="">
      <xdr:nvSpPr>
        <xdr:cNvPr id="260" name="フローチャート: 判断 259"/>
        <xdr:cNvSpPr/>
      </xdr:nvSpPr>
      <xdr:spPr>
        <a:xfrm>
          <a:off x="169672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160161</xdr:rowOff>
    </xdr:from>
    <xdr:to>
      <xdr:col>77</xdr:col>
      <xdr:colOff>44450</xdr:colOff>
      <xdr:row>84</xdr:row>
      <xdr:rowOff>109361</xdr:rowOff>
    </xdr:to>
    <xdr:cxnSp macro="">
      <xdr:nvCxnSpPr>
        <xdr:cNvPr id="261" name="直線コネクタ 260"/>
        <xdr:cNvCxnSpPr/>
      </xdr:nvCxnSpPr>
      <xdr:spPr>
        <a:xfrm flipV="1">
          <a:off x="15290800" y="1439051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2" name="フローチャート: 判断 261"/>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37693</xdr:rowOff>
    </xdr:from>
    <xdr:ext cx="736600" cy="259045"/>
    <xdr:sp macro="" textlink="">
      <xdr:nvSpPr>
        <xdr:cNvPr id="263" name="テキスト ボックス 262"/>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109361</xdr:rowOff>
    </xdr:from>
    <xdr:to>
      <xdr:col>72</xdr:col>
      <xdr:colOff>203200</xdr:colOff>
      <xdr:row>84</xdr:row>
      <xdr:rowOff>136172</xdr:rowOff>
    </xdr:to>
    <xdr:cxnSp macro="">
      <xdr:nvCxnSpPr>
        <xdr:cNvPr id="264" name="直線コネクタ 263"/>
        <xdr:cNvCxnSpPr/>
      </xdr:nvCxnSpPr>
      <xdr:spPr>
        <a:xfrm flipV="1">
          <a:off x="14401800" y="145111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109361</xdr:rowOff>
    </xdr:from>
    <xdr:to>
      <xdr:col>73</xdr:col>
      <xdr:colOff>44450</xdr:colOff>
      <xdr:row>84</xdr:row>
      <xdr:rowOff>39511</xdr:rowOff>
    </xdr:to>
    <xdr:sp macro="" textlink="">
      <xdr:nvSpPr>
        <xdr:cNvPr id="265" name="フローチャート: 判断 264"/>
        <xdr:cNvSpPr/>
      </xdr:nvSpPr>
      <xdr:spPr>
        <a:xfrm>
          <a:off x="15240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49688</xdr:rowOff>
    </xdr:from>
    <xdr:ext cx="762000" cy="259045"/>
    <xdr:sp macro="" textlink="">
      <xdr:nvSpPr>
        <xdr:cNvPr id="266" name="テキスト ボックス 265"/>
        <xdr:cNvSpPr txBox="1"/>
      </xdr:nvSpPr>
      <xdr:spPr>
        <a:xfrm>
          <a:off x="14909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42334</xdr:rowOff>
    </xdr:from>
    <xdr:to>
      <xdr:col>68</xdr:col>
      <xdr:colOff>152400</xdr:colOff>
      <xdr:row>84</xdr:row>
      <xdr:rowOff>136172</xdr:rowOff>
    </xdr:to>
    <xdr:cxnSp macro="">
      <xdr:nvCxnSpPr>
        <xdr:cNvPr id="267" name="直線コネクタ 266"/>
        <xdr:cNvCxnSpPr/>
      </xdr:nvCxnSpPr>
      <xdr:spPr>
        <a:xfrm>
          <a:off x="13512800" y="14444134"/>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68" name="フローチャート: 判断 267"/>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69" name="テキスト ボックス 268"/>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70" name="フローチャート: 判断 269"/>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71" name="テキスト ボックス 270"/>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55739</xdr:rowOff>
    </xdr:from>
    <xdr:to>
      <xdr:col>81</xdr:col>
      <xdr:colOff>95250</xdr:colOff>
      <xdr:row>83</xdr:row>
      <xdr:rowOff>157339</xdr:rowOff>
    </xdr:to>
    <xdr:sp macro="" textlink="">
      <xdr:nvSpPr>
        <xdr:cNvPr id="277" name="楕円 276"/>
        <xdr:cNvSpPr/>
      </xdr:nvSpPr>
      <xdr:spPr>
        <a:xfrm>
          <a:off x="169672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72266</xdr:rowOff>
    </xdr:from>
    <xdr:ext cx="762000" cy="259045"/>
    <xdr:sp macro="" textlink="">
      <xdr:nvSpPr>
        <xdr:cNvPr id="278" name="給与水準   （国との比較）該当値テキスト"/>
        <xdr:cNvSpPr txBox="1"/>
      </xdr:nvSpPr>
      <xdr:spPr>
        <a:xfrm>
          <a:off x="17106900" y="1413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109361</xdr:rowOff>
    </xdr:from>
    <xdr:to>
      <xdr:col>77</xdr:col>
      <xdr:colOff>95250</xdr:colOff>
      <xdr:row>84</xdr:row>
      <xdr:rowOff>39511</xdr:rowOff>
    </xdr:to>
    <xdr:sp macro="" textlink="">
      <xdr:nvSpPr>
        <xdr:cNvPr id="279" name="楕円 278"/>
        <xdr:cNvSpPr/>
      </xdr:nvSpPr>
      <xdr:spPr>
        <a:xfrm>
          <a:off x="16129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49688</xdr:rowOff>
    </xdr:from>
    <xdr:ext cx="736600" cy="259045"/>
    <xdr:sp macro="" textlink="">
      <xdr:nvSpPr>
        <xdr:cNvPr id="280" name="テキスト ボックス 279"/>
        <xdr:cNvSpPr txBox="1"/>
      </xdr:nvSpPr>
      <xdr:spPr>
        <a:xfrm>
          <a:off x="15798800" y="1410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58561</xdr:rowOff>
    </xdr:from>
    <xdr:to>
      <xdr:col>73</xdr:col>
      <xdr:colOff>44450</xdr:colOff>
      <xdr:row>84</xdr:row>
      <xdr:rowOff>160161</xdr:rowOff>
    </xdr:to>
    <xdr:sp macro="" textlink="">
      <xdr:nvSpPr>
        <xdr:cNvPr id="281" name="楕円 280"/>
        <xdr:cNvSpPr/>
      </xdr:nvSpPr>
      <xdr:spPr>
        <a:xfrm>
          <a:off x="15240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144938</xdr:rowOff>
    </xdr:from>
    <xdr:ext cx="762000" cy="259045"/>
    <xdr:sp macro="" textlink="">
      <xdr:nvSpPr>
        <xdr:cNvPr id="282" name="テキスト ボックス 281"/>
        <xdr:cNvSpPr txBox="1"/>
      </xdr:nvSpPr>
      <xdr:spPr>
        <a:xfrm>
          <a:off x="14909800" y="14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85372</xdr:rowOff>
    </xdr:from>
    <xdr:to>
      <xdr:col>68</xdr:col>
      <xdr:colOff>203200</xdr:colOff>
      <xdr:row>85</xdr:row>
      <xdr:rowOff>15522</xdr:rowOff>
    </xdr:to>
    <xdr:sp macro="" textlink="">
      <xdr:nvSpPr>
        <xdr:cNvPr id="283" name="楕円 282"/>
        <xdr:cNvSpPr/>
      </xdr:nvSpPr>
      <xdr:spPr>
        <a:xfrm>
          <a:off x="14351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299</xdr:rowOff>
    </xdr:from>
    <xdr:ext cx="762000" cy="259045"/>
    <xdr:sp macro="" textlink="">
      <xdr:nvSpPr>
        <xdr:cNvPr id="284" name="テキスト ボックス 283"/>
        <xdr:cNvSpPr txBox="1"/>
      </xdr:nvSpPr>
      <xdr:spPr>
        <a:xfrm>
          <a:off x="14020800" y="1457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5" name="楕円 284"/>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77911</xdr:rowOff>
    </xdr:from>
    <xdr:ext cx="762000" cy="259045"/>
    <xdr:sp macro="" textlink="">
      <xdr:nvSpPr>
        <xdr:cNvPr id="286" name="テキスト ボックス 285"/>
        <xdr:cNvSpPr txBox="1"/>
      </xdr:nvSpPr>
      <xdr:spPr>
        <a:xfrm>
          <a:off x="13131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職員定員適正化計画（平成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ヵ年計画）により、新規採用の抑制や業務の民間委託を推進するなど、職員数を削減してきたが、東日本大震災などの影響による業務量の増加及び地方創生関連事業の増加に伴い、一人当たりの業務量が増加している。多様な行政ニーズに対応できる行財政組織体制を構築した結果、効率的に行政組織を運営できており、全国平均及び県平均を下回ってい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123656</xdr:rowOff>
    </xdr:from>
    <xdr:to>
      <xdr:col>81</xdr:col>
      <xdr:colOff>44450</xdr:colOff>
      <xdr:row>66</xdr:row>
      <xdr:rowOff>24236</xdr:rowOff>
    </xdr:to>
    <xdr:cxnSp macro="">
      <xdr:nvCxnSpPr>
        <xdr:cNvPr id="315" name="直線コネクタ 314"/>
        <xdr:cNvCxnSpPr/>
      </xdr:nvCxnSpPr>
      <xdr:spPr>
        <a:xfrm flipV="1">
          <a:off x="17018000" y="10239206"/>
          <a:ext cx="0" cy="11007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167763</xdr:rowOff>
    </xdr:from>
    <xdr:ext cx="762000" cy="259045"/>
    <xdr:sp macro="" textlink="">
      <xdr:nvSpPr>
        <xdr:cNvPr id="316" name="定員管理の状況最小値テキスト"/>
        <xdr:cNvSpPr txBox="1"/>
      </xdr:nvSpPr>
      <xdr:spPr>
        <a:xfrm>
          <a:off x="17106900" y="1131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24236</xdr:rowOff>
    </xdr:from>
    <xdr:to>
      <xdr:col>81</xdr:col>
      <xdr:colOff>133350</xdr:colOff>
      <xdr:row>66</xdr:row>
      <xdr:rowOff>24236</xdr:rowOff>
    </xdr:to>
    <xdr:cxnSp macro="">
      <xdr:nvCxnSpPr>
        <xdr:cNvPr id="317" name="直線コネクタ 316"/>
        <xdr:cNvCxnSpPr/>
      </xdr:nvCxnSpPr>
      <xdr:spPr>
        <a:xfrm>
          <a:off x="16929100" y="1133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38583</xdr:rowOff>
    </xdr:from>
    <xdr:ext cx="762000" cy="259045"/>
    <xdr:sp macro="" textlink="">
      <xdr:nvSpPr>
        <xdr:cNvPr id="318" name="定員管理の状況最大値テキスト"/>
        <xdr:cNvSpPr txBox="1"/>
      </xdr:nvSpPr>
      <xdr:spPr>
        <a:xfrm>
          <a:off x="17106900" y="9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123656</xdr:rowOff>
    </xdr:from>
    <xdr:to>
      <xdr:col>81</xdr:col>
      <xdr:colOff>133350</xdr:colOff>
      <xdr:row>59</xdr:row>
      <xdr:rowOff>123656</xdr:rowOff>
    </xdr:to>
    <xdr:cxnSp macro="">
      <xdr:nvCxnSpPr>
        <xdr:cNvPr id="319" name="直線コネクタ 318"/>
        <xdr:cNvCxnSpPr/>
      </xdr:nvCxnSpPr>
      <xdr:spPr>
        <a:xfrm>
          <a:off x="16929100" y="102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130091</xdr:rowOff>
    </xdr:from>
    <xdr:to>
      <xdr:col>81</xdr:col>
      <xdr:colOff>44450</xdr:colOff>
      <xdr:row>59</xdr:row>
      <xdr:rowOff>133710</xdr:rowOff>
    </xdr:to>
    <xdr:cxnSp macro="">
      <xdr:nvCxnSpPr>
        <xdr:cNvPr id="320" name="直線コネクタ 319"/>
        <xdr:cNvCxnSpPr/>
      </xdr:nvCxnSpPr>
      <xdr:spPr>
        <a:xfrm>
          <a:off x="16179800" y="10245641"/>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1371</xdr:rowOff>
    </xdr:from>
    <xdr:ext cx="762000" cy="259045"/>
    <xdr:sp macro="" textlink="">
      <xdr:nvSpPr>
        <xdr:cNvPr id="321" name="定員管理の状況平均値テキスト"/>
        <xdr:cNvSpPr txBox="1"/>
      </xdr:nvSpPr>
      <xdr:spPr>
        <a:xfrm>
          <a:off x="17106900" y="10288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29294</xdr:rowOff>
    </xdr:from>
    <xdr:to>
      <xdr:col>81</xdr:col>
      <xdr:colOff>95250</xdr:colOff>
      <xdr:row>60</xdr:row>
      <xdr:rowOff>130894</xdr:rowOff>
    </xdr:to>
    <xdr:sp macro="" textlink="">
      <xdr:nvSpPr>
        <xdr:cNvPr id="322" name="フローチャート: 判断 321"/>
        <xdr:cNvSpPr/>
      </xdr:nvSpPr>
      <xdr:spPr>
        <a:xfrm>
          <a:off x="169672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130091</xdr:rowOff>
    </xdr:from>
    <xdr:to>
      <xdr:col>77</xdr:col>
      <xdr:colOff>44450</xdr:colOff>
      <xdr:row>59</xdr:row>
      <xdr:rowOff>168698</xdr:rowOff>
    </xdr:to>
    <xdr:cxnSp macro="">
      <xdr:nvCxnSpPr>
        <xdr:cNvPr id="323" name="直線コネクタ 322"/>
        <xdr:cNvCxnSpPr/>
      </xdr:nvCxnSpPr>
      <xdr:spPr>
        <a:xfrm flipV="1">
          <a:off x="15290800" y="10245641"/>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26077</xdr:rowOff>
    </xdr:from>
    <xdr:to>
      <xdr:col>77</xdr:col>
      <xdr:colOff>95250</xdr:colOff>
      <xdr:row>60</xdr:row>
      <xdr:rowOff>127677</xdr:rowOff>
    </xdr:to>
    <xdr:sp macro="" textlink="">
      <xdr:nvSpPr>
        <xdr:cNvPr id="324" name="フローチャート: 判断 323"/>
        <xdr:cNvSpPr/>
      </xdr:nvSpPr>
      <xdr:spPr>
        <a:xfrm>
          <a:off x="16129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112454</xdr:rowOff>
    </xdr:from>
    <xdr:ext cx="736600" cy="259045"/>
    <xdr:sp macro="" textlink="">
      <xdr:nvSpPr>
        <xdr:cNvPr id="325" name="テキスト ボックス 324"/>
        <xdr:cNvSpPr txBox="1"/>
      </xdr:nvSpPr>
      <xdr:spPr>
        <a:xfrm>
          <a:off x="15798800" y="10399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165481</xdr:rowOff>
    </xdr:from>
    <xdr:to>
      <xdr:col>72</xdr:col>
      <xdr:colOff>203200</xdr:colOff>
      <xdr:row>59</xdr:row>
      <xdr:rowOff>168698</xdr:rowOff>
    </xdr:to>
    <xdr:cxnSp macro="">
      <xdr:nvCxnSpPr>
        <xdr:cNvPr id="326" name="直線コネクタ 325"/>
        <xdr:cNvCxnSpPr/>
      </xdr:nvCxnSpPr>
      <xdr:spPr>
        <a:xfrm>
          <a:off x="14401800" y="10281031"/>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28893</xdr:rowOff>
    </xdr:from>
    <xdr:to>
      <xdr:col>73</xdr:col>
      <xdr:colOff>44450</xdr:colOff>
      <xdr:row>60</xdr:row>
      <xdr:rowOff>130493</xdr:rowOff>
    </xdr:to>
    <xdr:sp macro="" textlink="">
      <xdr:nvSpPr>
        <xdr:cNvPr id="327" name="フローチャート: 判断 326"/>
        <xdr:cNvSpPr/>
      </xdr:nvSpPr>
      <xdr:spPr>
        <a:xfrm>
          <a:off x="15240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115270</xdr:rowOff>
    </xdr:from>
    <xdr:ext cx="762000" cy="259045"/>
    <xdr:sp macro="" textlink="">
      <xdr:nvSpPr>
        <xdr:cNvPr id="328" name="テキスト ボックス 327"/>
        <xdr:cNvSpPr txBox="1"/>
      </xdr:nvSpPr>
      <xdr:spPr>
        <a:xfrm>
          <a:off x="149098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165481</xdr:rowOff>
    </xdr:from>
    <xdr:to>
      <xdr:col>68</xdr:col>
      <xdr:colOff>152400</xdr:colOff>
      <xdr:row>59</xdr:row>
      <xdr:rowOff>165883</xdr:rowOff>
    </xdr:to>
    <xdr:cxnSp macro="">
      <xdr:nvCxnSpPr>
        <xdr:cNvPr id="329" name="直線コネクタ 328"/>
        <xdr:cNvCxnSpPr/>
      </xdr:nvCxnSpPr>
      <xdr:spPr>
        <a:xfrm flipV="1">
          <a:off x="13512800" y="10281031"/>
          <a:ext cx="889000" cy="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22056</xdr:rowOff>
    </xdr:from>
    <xdr:to>
      <xdr:col>68</xdr:col>
      <xdr:colOff>203200</xdr:colOff>
      <xdr:row>60</xdr:row>
      <xdr:rowOff>123656</xdr:rowOff>
    </xdr:to>
    <xdr:sp macro="" textlink="">
      <xdr:nvSpPr>
        <xdr:cNvPr id="330" name="フローチャート: 判断 329"/>
        <xdr:cNvSpPr/>
      </xdr:nvSpPr>
      <xdr:spPr>
        <a:xfrm>
          <a:off x="14351000" y="103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108433</xdr:rowOff>
    </xdr:from>
    <xdr:ext cx="762000" cy="259045"/>
    <xdr:sp macro="" textlink="">
      <xdr:nvSpPr>
        <xdr:cNvPr id="331" name="テキスト ボックス 330"/>
        <xdr:cNvSpPr txBox="1"/>
      </xdr:nvSpPr>
      <xdr:spPr>
        <a:xfrm>
          <a:off x="14020800" y="1039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6371</xdr:rowOff>
    </xdr:from>
    <xdr:to>
      <xdr:col>64</xdr:col>
      <xdr:colOff>152400</xdr:colOff>
      <xdr:row>60</xdr:row>
      <xdr:rowOff>107971</xdr:rowOff>
    </xdr:to>
    <xdr:sp macro="" textlink="">
      <xdr:nvSpPr>
        <xdr:cNvPr id="332" name="フローチャート: 判断 331"/>
        <xdr:cNvSpPr/>
      </xdr:nvSpPr>
      <xdr:spPr>
        <a:xfrm>
          <a:off x="13462000" y="10293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92748</xdr:rowOff>
    </xdr:from>
    <xdr:ext cx="762000" cy="259045"/>
    <xdr:sp macro="" textlink="">
      <xdr:nvSpPr>
        <xdr:cNvPr id="333" name="テキスト ボックス 332"/>
        <xdr:cNvSpPr txBox="1"/>
      </xdr:nvSpPr>
      <xdr:spPr>
        <a:xfrm>
          <a:off x="13131800" y="1037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82910</xdr:rowOff>
    </xdr:from>
    <xdr:to>
      <xdr:col>81</xdr:col>
      <xdr:colOff>95250</xdr:colOff>
      <xdr:row>60</xdr:row>
      <xdr:rowOff>13060</xdr:rowOff>
    </xdr:to>
    <xdr:sp macro="" textlink="">
      <xdr:nvSpPr>
        <xdr:cNvPr id="339" name="楕円 338"/>
        <xdr:cNvSpPr/>
      </xdr:nvSpPr>
      <xdr:spPr>
        <a:xfrm>
          <a:off x="16967200" y="1019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4187</xdr:rowOff>
    </xdr:from>
    <xdr:ext cx="762000" cy="259045"/>
    <xdr:sp macro="" textlink="">
      <xdr:nvSpPr>
        <xdr:cNvPr id="340" name="定員管理の状況該当値テキスト"/>
        <xdr:cNvSpPr txBox="1"/>
      </xdr:nvSpPr>
      <xdr:spPr>
        <a:xfrm>
          <a:off x="17106900" y="1011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79291</xdr:rowOff>
    </xdr:from>
    <xdr:to>
      <xdr:col>77</xdr:col>
      <xdr:colOff>95250</xdr:colOff>
      <xdr:row>60</xdr:row>
      <xdr:rowOff>9441</xdr:rowOff>
    </xdr:to>
    <xdr:sp macro="" textlink="">
      <xdr:nvSpPr>
        <xdr:cNvPr id="341" name="楕円 340"/>
        <xdr:cNvSpPr/>
      </xdr:nvSpPr>
      <xdr:spPr>
        <a:xfrm>
          <a:off x="16129000" y="1019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19618</xdr:rowOff>
    </xdr:from>
    <xdr:ext cx="736600" cy="259045"/>
    <xdr:sp macro="" textlink="">
      <xdr:nvSpPr>
        <xdr:cNvPr id="342" name="テキスト ボックス 341"/>
        <xdr:cNvSpPr txBox="1"/>
      </xdr:nvSpPr>
      <xdr:spPr>
        <a:xfrm>
          <a:off x="15798800" y="9963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117898</xdr:rowOff>
    </xdr:from>
    <xdr:to>
      <xdr:col>73</xdr:col>
      <xdr:colOff>44450</xdr:colOff>
      <xdr:row>60</xdr:row>
      <xdr:rowOff>48048</xdr:rowOff>
    </xdr:to>
    <xdr:sp macro="" textlink="">
      <xdr:nvSpPr>
        <xdr:cNvPr id="343" name="楕円 342"/>
        <xdr:cNvSpPr/>
      </xdr:nvSpPr>
      <xdr:spPr>
        <a:xfrm>
          <a:off x="152400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58225</xdr:rowOff>
    </xdr:from>
    <xdr:ext cx="762000" cy="259045"/>
    <xdr:sp macro="" textlink="">
      <xdr:nvSpPr>
        <xdr:cNvPr id="344" name="テキスト ボックス 343"/>
        <xdr:cNvSpPr txBox="1"/>
      </xdr:nvSpPr>
      <xdr:spPr>
        <a:xfrm>
          <a:off x="14909800" y="1000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114681</xdr:rowOff>
    </xdr:from>
    <xdr:to>
      <xdr:col>68</xdr:col>
      <xdr:colOff>203200</xdr:colOff>
      <xdr:row>60</xdr:row>
      <xdr:rowOff>44831</xdr:rowOff>
    </xdr:to>
    <xdr:sp macro="" textlink="">
      <xdr:nvSpPr>
        <xdr:cNvPr id="345" name="楕円 344"/>
        <xdr:cNvSpPr/>
      </xdr:nvSpPr>
      <xdr:spPr>
        <a:xfrm>
          <a:off x="14351000" y="1023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55008</xdr:rowOff>
    </xdr:from>
    <xdr:ext cx="762000" cy="259045"/>
    <xdr:sp macro="" textlink="">
      <xdr:nvSpPr>
        <xdr:cNvPr id="346" name="テキスト ボックス 345"/>
        <xdr:cNvSpPr txBox="1"/>
      </xdr:nvSpPr>
      <xdr:spPr>
        <a:xfrm>
          <a:off x="14020800" y="99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115083</xdr:rowOff>
    </xdr:from>
    <xdr:to>
      <xdr:col>64</xdr:col>
      <xdr:colOff>152400</xdr:colOff>
      <xdr:row>60</xdr:row>
      <xdr:rowOff>45233</xdr:rowOff>
    </xdr:to>
    <xdr:sp macro="" textlink="">
      <xdr:nvSpPr>
        <xdr:cNvPr id="347" name="楕円 346"/>
        <xdr:cNvSpPr/>
      </xdr:nvSpPr>
      <xdr:spPr>
        <a:xfrm>
          <a:off x="13462000" y="1023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55410</xdr:rowOff>
    </xdr:from>
    <xdr:ext cx="762000" cy="259045"/>
    <xdr:sp macro="" textlink="">
      <xdr:nvSpPr>
        <xdr:cNvPr id="348" name="テキスト ボックス 347"/>
        <xdr:cNvSpPr txBox="1"/>
      </xdr:nvSpPr>
      <xdr:spPr>
        <a:xfrm>
          <a:off x="13131800" y="999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ポイント改善した。これは、公共下水道事業会計に係る準元利償還金算入額が</a:t>
          </a:r>
          <a:r>
            <a:rPr kumimoji="1" lang="en-US" altLang="ja-JP" sz="1300">
              <a:latin typeface="ＭＳ Ｐゴシック" panose="020B0600070205080204" pitchFamily="50" charset="-128"/>
              <a:ea typeface="ＭＳ Ｐゴシック" panose="020B0600070205080204" pitchFamily="50" charset="-128"/>
            </a:rPr>
            <a:t>507,479</a:t>
          </a:r>
          <a:r>
            <a:rPr kumimoji="1" lang="ja-JP" altLang="en-US" sz="1300">
              <a:latin typeface="ＭＳ Ｐゴシック" panose="020B0600070205080204" pitchFamily="50" charset="-128"/>
              <a:ea typeface="ＭＳ Ｐゴシック" panose="020B0600070205080204" pitchFamily="50" charset="-128"/>
            </a:rPr>
            <a:t>千円の減となり、実質公債費が減少したためである。引き続き全国及び県平均を下回っている状況にあり、今後も起債許可団体の判定ラインとなる</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以下の水準を保つような財政運営に努める。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2032</xdr:rowOff>
    </xdr:from>
    <xdr:to>
      <xdr:col>81</xdr:col>
      <xdr:colOff>44450</xdr:colOff>
      <xdr:row>44</xdr:row>
      <xdr:rowOff>116840</xdr:rowOff>
    </xdr:to>
    <xdr:cxnSp macro="">
      <xdr:nvCxnSpPr>
        <xdr:cNvPr id="375" name="直線コネクタ 374"/>
        <xdr:cNvCxnSpPr/>
      </xdr:nvCxnSpPr>
      <xdr:spPr>
        <a:xfrm flipV="1">
          <a:off x="17018000" y="6174232"/>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88409</xdr:rowOff>
    </xdr:from>
    <xdr:ext cx="762000" cy="259045"/>
    <xdr:sp macro="" textlink="">
      <xdr:nvSpPr>
        <xdr:cNvPr id="378" name="公債費負担の状況最大値テキスト"/>
        <xdr:cNvSpPr txBox="1"/>
      </xdr:nvSpPr>
      <xdr:spPr>
        <a:xfrm>
          <a:off x="17106900" y="591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2032</xdr:rowOff>
    </xdr:from>
    <xdr:to>
      <xdr:col>81</xdr:col>
      <xdr:colOff>133350</xdr:colOff>
      <xdr:row>36</xdr:row>
      <xdr:rowOff>2032</xdr:rowOff>
    </xdr:to>
    <xdr:cxnSp macro="">
      <xdr:nvCxnSpPr>
        <xdr:cNvPr id="379" name="直線コネクタ 378"/>
        <xdr:cNvCxnSpPr/>
      </xdr:nvCxnSpPr>
      <xdr:spPr>
        <a:xfrm>
          <a:off x="16929100" y="617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2032</xdr:rowOff>
    </xdr:from>
    <xdr:to>
      <xdr:col>81</xdr:col>
      <xdr:colOff>44450</xdr:colOff>
      <xdr:row>36</xdr:row>
      <xdr:rowOff>40640</xdr:rowOff>
    </xdr:to>
    <xdr:cxnSp macro="">
      <xdr:nvCxnSpPr>
        <xdr:cNvPr id="380" name="直線コネクタ 379"/>
        <xdr:cNvCxnSpPr/>
      </xdr:nvCxnSpPr>
      <xdr:spPr>
        <a:xfrm flipV="1">
          <a:off x="16179800" y="617423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2303</xdr:rowOff>
    </xdr:from>
    <xdr:ext cx="762000" cy="259045"/>
    <xdr:sp macro="" textlink="">
      <xdr:nvSpPr>
        <xdr:cNvPr id="381" name="公債費負担の状況平均値テキスト"/>
        <xdr:cNvSpPr txBox="1"/>
      </xdr:nvSpPr>
      <xdr:spPr>
        <a:xfrm>
          <a:off x="17106900" y="7031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82" name="フローチャート: 判断 381"/>
        <xdr:cNvSpPr/>
      </xdr:nvSpPr>
      <xdr:spPr>
        <a:xfrm>
          <a:off x="169672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125222</xdr:rowOff>
    </xdr:from>
    <xdr:to>
      <xdr:col>77</xdr:col>
      <xdr:colOff>44450</xdr:colOff>
      <xdr:row>36</xdr:row>
      <xdr:rowOff>40640</xdr:rowOff>
    </xdr:to>
    <xdr:cxnSp macro="">
      <xdr:nvCxnSpPr>
        <xdr:cNvPr id="383" name="直線コネクタ 382"/>
        <xdr:cNvCxnSpPr/>
      </xdr:nvCxnSpPr>
      <xdr:spPr>
        <a:xfrm>
          <a:off x="15290800" y="61259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84" name="フローチャート: 判断 383"/>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85" name="テキスト ボックス 384"/>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115570</xdr:rowOff>
    </xdr:from>
    <xdr:to>
      <xdr:col>72</xdr:col>
      <xdr:colOff>203200</xdr:colOff>
      <xdr:row>35</xdr:row>
      <xdr:rowOff>125222</xdr:rowOff>
    </xdr:to>
    <xdr:cxnSp macro="">
      <xdr:nvCxnSpPr>
        <xdr:cNvPr id="386" name="直線コネクタ 385"/>
        <xdr:cNvCxnSpPr/>
      </xdr:nvCxnSpPr>
      <xdr:spPr>
        <a:xfrm>
          <a:off x="14401800" y="61163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7" name="フローチャート: 判断 386"/>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8" name="テキスト ボックス 387"/>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35</xdr:row>
      <xdr:rowOff>115570</xdr:rowOff>
    </xdr:from>
    <xdr:to>
      <xdr:col>68</xdr:col>
      <xdr:colOff>152400</xdr:colOff>
      <xdr:row>36</xdr:row>
      <xdr:rowOff>50292</xdr:rowOff>
    </xdr:to>
    <xdr:cxnSp macro="">
      <xdr:nvCxnSpPr>
        <xdr:cNvPr id="389" name="直線コネクタ 388"/>
        <xdr:cNvCxnSpPr/>
      </xdr:nvCxnSpPr>
      <xdr:spPr>
        <a:xfrm flipV="1">
          <a:off x="13512800" y="611632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68834</xdr:rowOff>
    </xdr:from>
    <xdr:to>
      <xdr:col>68</xdr:col>
      <xdr:colOff>203200</xdr:colOff>
      <xdr:row>41</xdr:row>
      <xdr:rowOff>170434</xdr:rowOff>
    </xdr:to>
    <xdr:sp macro="" textlink="">
      <xdr:nvSpPr>
        <xdr:cNvPr id="390" name="フローチャート: 判断 389"/>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155211</xdr:rowOff>
    </xdr:from>
    <xdr:ext cx="762000" cy="259045"/>
    <xdr:sp macro="" textlink="">
      <xdr:nvSpPr>
        <xdr:cNvPr id="391" name="テキスト ボックス 390"/>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2" name="フローチャート: 判断 391"/>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22369</xdr:rowOff>
    </xdr:from>
    <xdr:ext cx="762000" cy="259045"/>
    <xdr:sp macro="" textlink="">
      <xdr:nvSpPr>
        <xdr:cNvPr id="393" name="テキスト ボックス 392"/>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122682</xdr:rowOff>
    </xdr:from>
    <xdr:to>
      <xdr:col>81</xdr:col>
      <xdr:colOff>95250</xdr:colOff>
      <xdr:row>36</xdr:row>
      <xdr:rowOff>52832</xdr:rowOff>
    </xdr:to>
    <xdr:sp macro="" textlink="">
      <xdr:nvSpPr>
        <xdr:cNvPr id="399" name="楕円 398"/>
        <xdr:cNvSpPr/>
      </xdr:nvSpPr>
      <xdr:spPr>
        <a:xfrm>
          <a:off x="16967200" y="612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43959</xdr:rowOff>
    </xdr:from>
    <xdr:ext cx="762000" cy="259045"/>
    <xdr:sp macro="" textlink="">
      <xdr:nvSpPr>
        <xdr:cNvPr id="400" name="公債費負担の状況該当値テキスト"/>
        <xdr:cNvSpPr txBox="1"/>
      </xdr:nvSpPr>
      <xdr:spPr>
        <a:xfrm>
          <a:off x="171069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161290</xdr:rowOff>
    </xdr:from>
    <xdr:to>
      <xdr:col>77</xdr:col>
      <xdr:colOff>95250</xdr:colOff>
      <xdr:row>36</xdr:row>
      <xdr:rowOff>91440</xdr:rowOff>
    </xdr:to>
    <xdr:sp macro="" textlink="">
      <xdr:nvSpPr>
        <xdr:cNvPr id="401" name="楕円 400"/>
        <xdr:cNvSpPr/>
      </xdr:nvSpPr>
      <xdr:spPr>
        <a:xfrm>
          <a:off x="161290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101617</xdr:rowOff>
    </xdr:from>
    <xdr:ext cx="736600" cy="259045"/>
    <xdr:sp macro="" textlink="">
      <xdr:nvSpPr>
        <xdr:cNvPr id="402" name="テキスト ボックス 401"/>
        <xdr:cNvSpPr txBox="1"/>
      </xdr:nvSpPr>
      <xdr:spPr>
        <a:xfrm>
          <a:off x="15798800" y="593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74422</xdr:rowOff>
    </xdr:from>
    <xdr:to>
      <xdr:col>73</xdr:col>
      <xdr:colOff>44450</xdr:colOff>
      <xdr:row>36</xdr:row>
      <xdr:rowOff>4572</xdr:rowOff>
    </xdr:to>
    <xdr:sp macro="" textlink="">
      <xdr:nvSpPr>
        <xdr:cNvPr id="403" name="楕円 402"/>
        <xdr:cNvSpPr/>
      </xdr:nvSpPr>
      <xdr:spPr>
        <a:xfrm>
          <a:off x="15240000" y="607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14749</xdr:rowOff>
    </xdr:from>
    <xdr:ext cx="762000" cy="259045"/>
    <xdr:sp macro="" textlink="">
      <xdr:nvSpPr>
        <xdr:cNvPr id="404" name="テキスト ボックス 403"/>
        <xdr:cNvSpPr txBox="1"/>
      </xdr:nvSpPr>
      <xdr:spPr>
        <a:xfrm>
          <a:off x="14909800" y="584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64770</xdr:rowOff>
    </xdr:from>
    <xdr:to>
      <xdr:col>68</xdr:col>
      <xdr:colOff>203200</xdr:colOff>
      <xdr:row>35</xdr:row>
      <xdr:rowOff>166370</xdr:rowOff>
    </xdr:to>
    <xdr:sp macro="" textlink="">
      <xdr:nvSpPr>
        <xdr:cNvPr id="405" name="楕円 404"/>
        <xdr:cNvSpPr/>
      </xdr:nvSpPr>
      <xdr:spPr>
        <a:xfrm>
          <a:off x="1435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5097</xdr:rowOff>
    </xdr:from>
    <xdr:ext cx="762000" cy="259045"/>
    <xdr:sp macro="" textlink="">
      <xdr:nvSpPr>
        <xdr:cNvPr id="406" name="テキスト ボックス 405"/>
        <xdr:cNvSpPr txBox="1"/>
      </xdr:nvSpPr>
      <xdr:spPr>
        <a:xfrm>
          <a:off x="14020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170942</xdr:rowOff>
    </xdr:from>
    <xdr:to>
      <xdr:col>64</xdr:col>
      <xdr:colOff>152400</xdr:colOff>
      <xdr:row>36</xdr:row>
      <xdr:rowOff>101092</xdr:rowOff>
    </xdr:to>
    <xdr:sp macro="" textlink="">
      <xdr:nvSpPr>
        <xdr:cNvPr id="407" name="楕円 406"/>
        <xdr:cNvSpPr/>
      </xdr:nvSpPr>
      <xdr:spPr>
        <a:xfrm>
          <a:off x="13462000" y="61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111269</xdr:rowOff>
    </xdr:from>
    <xdr:ext cx="762000" cy="259045"/>
    <xdr:sp macro="" textlink="">
      <xdr:nvSpPr>
        <xdr:cNvPr id="408" name="テキスト ボックス 407"/>
        <xdr:cNvSpPr txBox="1"/>
      </xdr:nvSpPr>
      <xdr:spPr>
        <a:xfrm>
          <a:off x="13131800" y="594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将来負担額に対して充当可能財源等が上回っているため、将来負担比率としての数値は計上されていない。</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124460</xdr:rowOff>
    </xdr:to>
    <xdr:cxnSp macro="">
      <xdr:nvCxnSpPr>
        <xdr:cNvPr id="437" name="直線コネクタ 436"/>
        <xdr:cNvCxnSpPr/>
      </xdr:nvCxnSpPr>
      <xdr:spPr>
        <a:xfrm flipV="1">
          <a:off x="17018000" y="2370667"/>
          <a:ext cx="0" cy="169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96537</xdr:rowOff>
    </xdr:from>
    <xdr:ext cx="762000" cy="259045"/>
    <xdr:sp macro="" textlink="">
      <xdr:nvSpPr>
        <xdr:cNvPr id="438" name="将来負担の状況最小値テキスト"/>
        <xdr:cNvSpPr txBox="1"/>
      </xdr:nvSpPr>
      <xdr:spPr>
        <a:xfrm>
          <a:off x="17106900" y="403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124460</xdr:rowOff>
    </xdr:from>
    <xdr:to>
      <xdr:col>81</xdr:col>
      <xdr:colOff>133350</xdr:colOff>
      <xdr:row>23</xdr:row>
      <xdr:rowOff>124460</xdr:rowOff>
    </xdr:to>
    <xdr:cxnSp macro="">
      <xdr:nvCxnSpPr>
        <xdr:cNvPr id="439" name="直線コネクタ 438"/>
        <xdr:cNvCxnSpPr/>
      </xdr:nvCxnSpPr>
      <xdr:spPr>
        <a:xfrm>
          <a:off x="16929100" y="406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67539</xdr:rowOff>
    </xdr:from>
    <xdr:ext cx="762000" cy="259045"/>
    <xdr:sp macro="" textlink="">
      <xdr:nvSpPr>
        <xdr:cNvPr id="442" name="将来負担の状況平均値テキスト"/>
        <xdr:cNvSpPr txBox="1"/>
      </xdr:nvSpPr>
      <xdr:spPr>
        <a:xfrm>
          <a:off x="17106900" y="2810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95462</xdr:rowOff>
    </xdr:from>
    <xdr:to>
      <xdr:col>81</xdr:col>
      <xdr:colOff>95250</xdr:colOff>
      <xdr:row>17</xdr:row>
      <xdr:rowOff>25612</xdr:rowOff>
    </xdr:to>
    <xdr:sp macro="" textlink="">
      <xdr:nvSpPr>
        <xdr:cNvPr id="443" name="フローチャート: 判断 442"/>
        <xdr:cNvSpPr/>
      </xdr:nvSpPr>
      <xdr:spPr>
        <a:xfrm>
          <a:off x="16967200" y="283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84737</xdr:rowOff>
    </xdr:from>
    <xdr:to>
      <xdr:col>77</xdr:col>
      <xdr:colOff>95250</xdr:colOff>
      <xdr:row>17</xdr:row>
      <xdr:rowOff>14887</xdr:rowOff>
    </xdr:to>
    <xdr:sp macro="" textlink="">
      <xdr:nvSpPr>
        <xdr:cNvPr id="444" name="フローチャート: 判断 443"/>
        <xdr:cNvSpPr/>
      </xdr:nvSpPr>
      <xdr:spPr>
        <a:xfrm>
          <a:off x="16129000" y="28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25064</xdr:rowOff>
    </xdr:from>
    <xdr:ext cx="736600" cy="259045"/>
    <xdr:sp macro="" textlink="">
      <xdr:nvSpPr>
        <xdr:cNvPr id="445" name="テキスト ボックス 444"/>
        <xdr:cNvSpPr txBox="1"/>
      </xdr:nvSpPr>
      <xdr:spPr>
        <a:xfrm>
          <a:off x="15798800" y="2596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82056</xdr:rowOff>
    </xdr:from>
    <xdr:to>
      <xdr:col>73</xdr:col>
      <xdr:colOff>44450</xdr:colOff>
      <xdr:row>17</xdr:row>
      <xdr:rowOff>12206</xdr:rowOff>
    </xdr:to>
    <xdr:sp macro="" textlink="">
      <xdr:nvSpPr>
        <xdr:cNvPr id="446" name="フローチャート: 判断 445"/>
        <xdr:cNvSpPr/>
      </xdr:nvSpPr>
      <xdr:spPr>
        <a:xfrm>
          <a:off x="15240000" y="282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22383</xdr:rowOff>
    </xdr:from>
    <xdr:ext cx="762000" cy="259045"/>
    <xdr:sp macro="" textlink="">
      <xdr:nvSpPr>
        <xdr:cNvPr id="447" name="テキスト ボックス 446"/>
        <xdr:cNvSpPr txBox="1"/>
      </xdr:nvSpPr>
      <xdr:spPr>
        <a:xfrm>
          <a:off x="14909800" y="25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67310</xdr:rowOff>
    </xdr:from>
    <xdr:to>
      <xdr:col>68</xdr:col>
      <xdr:colOff>203200</xdr:colOff>
      <xdr:row>16</xdr:row>
      <xdr:rowOff>168910</xdr:rowOff>
    </xdr:to>
    <xdr:sp macro="" textlink="">
      <xdr:nvSpPr>
        <xdr:cNvPr id="448" name="フローチャート: 判断 447"/>
        <xdr:cNvSpPr/>
      </xdr:nvSpPr>
      <xdr:spPr>
        <a:xfrm>
          <a:off x="14351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7637</xdr:rowOff>
    </xdr:from>
    <xdr:ext cx="762000" cy="259045"/>
    <xdr:sp macro="" textlink="">
      <xdr:nvSpPr>
        <xdr:cNvPr id="449" name="テキスト ボックス 448"/>
        <xdr:cNvSpPr txBox="1"/>
      </xdr:nvSpPr>
      <xdr:spPr>
        <a:xfrm>
          <a:off x="14020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132997</xdr:rowOff>
    </xdr:from>
    <xdr:to>
      <xdr:col>64</xdr:col>
      <xdr:colOff>152400</xdr:colOff>
      <xdr:row>17</xdr:row>
      <xdr:rowOff>63147</xdr:rowOff>
    </xdr:to>
    <xdr:sp macro="" textlink="">
      <xdr:nvSpPr>
        <xdr:cNvPr id="450" name="フローチャート: 判断 449"/>
        <xdr:cNvSpPr/>
      </xdr:nvSpPr>
      <xdr:spPr>
        <a:xfrm>
          <a:off x="13462000" y="287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73324</xdr:rowOff>
    </xdr:from>
    <xdr:ext cx="762000" cy="259045"/>
    <xdr:sp macro="" textlink="">
      <xdr:nvSpPr>
        <xdr:cNvPr id="451" name="テキスト ボックス 450"/>
        <xdr:cNvSpPr txBox="1"/>
      </xdr:nvSpPr>
      <xdr:spPr>
        <a:xfrm>
          <a:off x="13131800" y="264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宮城県岩沼市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43,995
43,631
60.45
21,517,469
19,366,902
1,419,336
9,528,785
11,685,093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経常経費充当一般財源における人件費は</a:t>
          </a:r>
          <a:r>
            <a:rPr kumimoji="1" lang="en-US" altLang="ja-JP" sz="1300">
              <a:latin typeface="ＭＳ Ｐゴシック" panose="020B0600070205080204" pitchFamily="50" charset="-128"/>
              <a:ea typeface="ＭＳ Ｐゴシック" panose="020B0600070205080204" pitchFamily="50" charset="-128"/>
            </a:rPr>
            <a:t>244,318</a:t>
          </a:r>
          <a:r>
            <a:rPr kumimoji="1" lang="ja-JP" altLang="en-US" sz="1300">
              <a:latin typeface="ＭＳ Ｐゴシック" panose="020B0600070205080204" pitchFamily="50" charset="-128"/>
              <a:ea typeface="ＭＳ Ｐゴシック" panose="020B0600070205080204" pitchFamily="50" charset="-128"/>
            </a:rPr>
            <a:t>千円減少し、経常収支比率に占める人件費割合は、前年度と比較して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24.2</a:t>
          </a:r>
          <a:r>
            <a:rPr kumimoji="1" lang="ja-JP" altLang="en-US" sz="1300">
              <a:latin typeface="ＭＳ Ｐゴシック" panose="020B0600070205080204" pitchFamily="50" charset="-128"/>
              <a:ea typeface="ＭＳ Ｐゴシック" panose="020B0600070205080204" pitchFamily="50" charset="-128"/>
            </a:rPr>
            <a:t>％となった。全国平均の▲</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ポイント、県平均の▲</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ポイントとなり、全国及び県平均と比較すると低い水準となった。今後も定員管理の適正化に努め、継続して民間委託の推進など、行政改革への取り組みを通して人件費の削減に努める。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149860</xdr:rowOff>
    </xdr:from>
    <xdr:to>
      <xdr:col>24</xdr:col>
      <xdr:colOff>25400</xdr:colOff>
      <xdr:row>41</xdr:row>
      <xdr:rowOff>62230</xdr:rowOff>
    </xdr:to>
    <xdr:cxnSp macro="">
      <xdr:nvCxnSpPr>
        <xdr:cNvPr id="61" name="直線コネクタ 60"/>
        <xdr:cNvCxnSpPr/>
      </xdr:nvCxnSpPr>
      <xdr:spPr>
        <a:xfrm flipV="1">
          <a:off x="4826000" y="56362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34307</xdr:rowOff>
    </xdr:from>
    <xdr:ext cx="762000" cy="259045"/>
    <xdr:sp macro="" textlink="">
      <xdr:nvSpPr>
        <xdr:cNvPr id="62" name="人件費最小値テキスト"/>
        <xdr:cNvSpPr txBox="1"/>
      </xdr:nvSpPr>
      <xdr:spPr>
        <a:xfrm>
          <a:off x="4914900" y="706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62230</xdr:rowOff>
    </xdr:from>
    <xdr:to>
      <xdr:col>24</xdr:col>
      <xdr:colOff>114300</xdr:colOff>
      <xdr:row>41</xdr:row>
      <xdr:rowOff>62230</xdr:rowOff>
    </xdr:to>
    <xdr:cxnSp macro="">
      <xdr:nvCxnSpPr>
        <xdr:cNvPr id="63" name="直線コネクタ 62"/>
        <xdr:cNvCxnSpPr/>
      </xdr:nvCxnSpPr>
      <xdr:spPr>
        <a:xfrm>
          <a:off x="4737100" y="709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64787</xdr:rowOff>
    </xdr:from>
    <xdr:ext cx="762000" cy="259045"/>
    <xdr:sp macro="" textlink="">
      <xdr:nvSpPr>
        <xdr:cNvPr id="64"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149860</xdr:rowOff>
    </xdr:from>
    <xdr:to>
      <xdr:col>24</xdr:col>
      <xdr:colOff>114300</xdr:colOff>
      <xdr:row>32</xdr:row>
      <xdr:rowOff>149860</xdr:rowOff>
    </xdr:to>
    <xdr:cxnSp macro="">
      <xdr:nvCxnSpPr>
        <xdr:cNvPr id="65" name="直線コネクタ 64"/>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142240</xdr:rowOff>
    </xdr:from>
    <xdr:to>
      <xdr:col>24</xdr:col>
      <xdr:colOff>25400</xdr:colOff>
      <xdr:row>36</xdr:row>
      <xdr:rowOff>20320</xdr:rowOff>
    </xdr:to>
    <xdr:cxnSp macro="">
      <xdr:nvCxnSpPr>
        <xdr:cNvPr id="66" name="直線コネクタ 65"/>
        <xdr:cNvCxnSpPr/>
      </xdr:nvCxnSpPr>
      <xdr:spPr>
        <a:xfrm flipV="1">
          <a:off x="3987800" y="597154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78757</xdr:rowOff>
    </xdr:from>
    <xdr:ext cx="762000" cy="259045"/>
    <xdr:sp macro="" textlink="">
      <xdr:nvSpPr>
        <xdr:cNvPr id="67" name="人件費平均値テキスト"/>
        <xdr:cNvSpPr txBox="1"/>
      </xdr:nvSpPr>
      <xdr:spPr>
        <a:xfrm>
          <a:off x="4914900" y="590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68" name="フローチャート: 判断 67"/>
        <xdr:cNvSpPr/>
      </xdr:nvSpPr>
      <xdr:spPr>
        <a:xfrm>
          <a:off x="47752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20320</xdr:rowOff>
    </xdr:from>
    <xdr:to>
      <xdr:col>19</xdr:col>
      <xdr:colOff>187325</xdr:colOff>
      <xdr:row>36</xdr:row>
      <xdr:rowOff>20320</xdr:rowOff>
    </xdr:to>
    <xdr:cxnSp macro="">
      <xdr:nvCxnSpPr>
        <xdr:cNvPr id="69" name="直線コネクタ 68"/>
        <xdr:cNvCxnSpPr/>
      </xdr:nvCxnSpPr>
      <xdr:spPr>
        <a:xfrm>
          <a:off x="3098800" y="6192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121920</xdr:rowOff>
    </xdr:from>
    <xdr:to>
      <xdr:col>20</xdr:col>
      <xdr:colOff>38100</xdr:colOff>
      <xdr:row>35</xdr:row>
      <xdr:rowOff>52070</xdr:rowOff>
    </xdr:to>
    <xdr:sp macro="" textlink="">
      <xdr:nvSpPr>
        <xdr:cNvPr id="70" name="フローチャート: 判断 69"/>
        <xdr:cNvSpPr/>
      </xdr:nvSpPr>
      <xdr:spPr>
        <a:xfrm>
          <a:off x="3937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62247</xdr:rowOff>
    </xdr:from>
    <xdr:ext cx="736600" cy="259045"/>
    <xdr:sp macro="" textlink="">
      <xdr:nvSpPr>
        <xdr:cNvPr id="71" name="テキスト ボックス 70"/>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46990</xdr:rowOff>
    </xdr:from>
    <xdr:to>
      <xdr:col>15</xdr:col>
      <xdr:colOff>98425</xdr:colOff>
      <xdr:row>36</xdr:row>
      <xdr:rowOff>20320</xdr:rowOff>
    </xdr:to>
    <xdr:cxnSp macro="">
      <xdr:nvCxnSpPr>
        <xdr:cNvPr id="72" name="直線コネクタ 71"/>
        <xdr:cNvCxnSpPr/>
      </xdr:nvCxnSpPr>
      <xdr:spPr>
        <a:xfrm>
          <a:off x="2209800" y="60477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99060</xdr:rowOff>
    </xdr:from>
    <xdr:to>
      <xdr:col>15</xdr:col>
      <xdr:colOff>149225</xdr:colOff>
      <xdr:row>35</xdr:row>
      <xdr:rowOff>29210</xdr:rowOff>
    </xdr:to>
    <xdr:sp macro="" textlink="">
      <xdr:nvSpPr>
        <xdr:cNvPr id="73" name="フローチャート: 判断 72"/>
        <xdr:cNvSpPr/>
      </xdr:nvSpPr>
      <xdr:spPr>
        <a:xfrm>
          <a:off x="3048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39387</xdr:rowOff>
    </xdr:from>
    <xdr:ext cx="762000" cy="259045"/>
    <xdr:sp macro="" textlink="">
      <xdr:nvSpPr>
        <xdr:cNvPr id="74" name="テキスト ボックス 73"/>
        <xdr:cNvSpPr txBox="1"/>
      </xdr:nvSpPr>
      <xdr:spPr>
        <a:xfrm>
          <a:off x="2717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46990</xdr:rowOff>
    </xdr:from>
    <xdr:to>
      <xdr:col>11</xdr:col>
      <xdr:colOff>9525</xdr:colOff>
      <xdr:row>35</xdr:row>
      <xdr:rowOff>146050</xdr:rowOff>
    </xdr:to>
    <xdr:cxnSp macro="">
      <xdr:nvCxnSpPr>
        <xdr:cNvPr id="75" name="直線コネクタ 74"/>
        <xdr:cNvCxnSpPr/>
      </xdr:nvCxnSpPr>
      <xdr:spPr>
        <a:xfrm flipV="1">
          <a:off x="1320800" y="60477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91440</xdr:rowOff>
    </xdr:from>
    <xdr:to>
      <xdr:col>11</xdr:col>
      <xdr:colOff>60325</xdr:colOff>
      <xdr:row>35</xdr:row>
      <xdr:rowOff>21590</xdr:rowOff>
    </xdr:to>
    <xdr:sp macro="" textlink="">
      <xdr:nvSpPr>
        <xdr:cNvPr id="76" name="フローチャート: 判断 75"/>
        <xdr:cNvSpPr/>
      </xdr:nvSpPr>
      <xdr:spPr>
        <a:xfrm>
          <a:off x="2159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31767</xdr:rowOff>
    </xdr:from>
    <xdr:ext cx="762000" cy="259045"/>
    <xdr:sp macro="" textlink="">
      <xdr:nvSpPr>
        <xdr:cNvPr id="77" name="テキスト ボックス 76"/>
        <xdr:cNvSpPr txBox="1"/>
      </xdr:nvSpPr>
      <xdr:spPr>
        <a:xfrm>
          <a:off x="1828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30480</xdr:rowOff>
    </xdr:from>
    <xdr:to>
      <xdr:col>6</xdr:col>
      <xdr:colOff>171450</xdr:colOff>
      <xdr:row>34</xdr:row>
      <xdr:rowOff>132080</xdr:rowOff>
    </xdr:to>
    <xdr:sp macro="" textlink="">
      <xdr:nvSpPr>
        <xdr:cNvPr id="78" name="フローチャート: 判断 77"/>
        <xdr:cNvSpPr/>
      </xdr:nvSpPr>
      <xdr:spPr>
        <a:xfrm>
          <a:off x="1270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142257</xdr:rowOff>
    </xdr:from>
    <xdr:ext cx="762000" cy="259045"/>
    <xdr:sp macro="" textlink="">
      <xdr:nvSpPr>
        <xdr:cNvPr id="79" name="テキスト ボックス 78"/>
        <xdr:cNvSpPr txBox="1"/>
      </xdr:nvSpPr>
      <xdr:spPr>
        <a:xfrm>
          <a:off x="939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91440</xdr:rowOff>
    </xdr:from>
    <xdr:to>
      <xdr:col>24</xdr:col>
      <xdr:colOff>76200</xdr:colOff>
      <xdr:row>35</xdr:row>
      <xdr:rowOff>21590</xdr:rowOff>
    </xdr:to>
    <xdr:sp macro="" textlink="">
      <xdr:nvSpPr>
        <xdr:cNvPr id="85" name="楕円 84"/>
        <xdr:cNvSpPr/>
      </xdr:nvSpPr>
      <xdr:spPr>
        <a:xfrm>
          <a:off x="47752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107967</xdr:rowOff>
    </xdr:from>
    <xdr:ext cx="762000" cy="259045"/>
    <xdr:sp macro="" textlink="">
      <xdr:nvSpPr>
        <xdr:cNvPr id="86" name="人件費該当値テキスト"/>
        <xdr:cNvSpPr txBox="1"/>
      </xdr:nvSpPr>
      <xdr:spPr>
        <a:xfrm>
          <a:off x="49149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140970</xdr:rowOff>
    </xdr:from>
    <xdr:to>
      <xdr:col>20</xdr:col>
      <xdr:colOff>38100</xdr:colOff>
      <xdr:row>36</xdr:row>
      <xdr:rowOff>71120</xdr:rowOff>
    </xdr:to>
    <xdr:sp macro="" textlink="">
      <xdr:nvSpPr>
        <xdr:cNvPr id="87" name="楕円 86"/>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55897</xdr:rowOff>
    </xdr:from>
    <xdr:ext cx="736600" cy="259045"/>
    <xdr:sp macro="" textlink="">
      <xdr:nvSpPr>
        <xdr:cNvPr id="88" name="テキスト ボックス 87"/>
        <xdr:cNvSpPr txBox="1"/>
      </xdr:nvSpPr>
      <xdr:spPr>
        <a:xfrm>
          <a:off x="3606800" y="622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140970</xdr:rowOff>
    </xdr:from>
    <xdr:to>
      <xdr:col>15</xdr:col>
      <xdr:colOff>149225</xdr:colOff>
      <xdr:row>36</xdr:row>
      <xdr:rowOff>71120</xdr:rowOff>
    </xdr:to>
    <xdr:sp macro="" textlink="">
      <xdr:nvSpPr>
        <xdr:cNvPr id="89" name="楕円 88"/>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55897</xdr:rowOff>
    </xdr:from>
    <xdr:ext cx="762000" cy="259045"/>
    <xdr:sp macro="" textlink="">
      <xdr:nvSpPr>
        <xdr:cNvPr id="90" name="テキスト ボックス 89"/>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167640</xdr:rowOff>
    </xdr:from>
    <xdr:to>
      <xdr:col>11</xdr:col>
      <xdr:colOff>60325</xdr:colOff>
      <xdr:row>35</xdr:row>
      <xdr:rowOff>97790</xdr:rowOff>
    </xdr:to>
    <xdr:sp macro="" textlink="">
      <xdr:nvSpPr>
        <xdr:cNvPr id="91" name="楕円 90"/>
        <xdr:cNvSpPr/>
      </xdr:nvSpPr>
      <xdr:spPr>
        <a:xfrm>
          <a:off x="2159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82567</xdr:rowOff>
    </xdr:from>
    <xdr:ext cx="762000" cy="259045"/>
    <xdr:sp macro="" textlink="">
      <xdr:nvSpPr>
        <xdr:cNvPr id="92" name="テキスト ボックス 91"/>
        <xdr:cNvSpPr txBox="1"/>
      </xdr:nvSpPr>
      <xdr:spPr>
        <a:xfrm>
          <a:off x="1828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95250</xdr:rowOff>
    </xdr:from>
    <xdr:to>
      <xdr:col>6</xdr:col>
      <xdr:colOff>171450</xdr:colOff>
      <xdr:row>36</xdr:row>
      <xdr:rowOff>25400</xdr:rowOff>
    </xdr:to>
    <xdr:sp macro="" textlink="">
      <xdr:nvSpPr>
        <xdr:cNvPr id="93" name="楕円 92"/>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10177</xdr:rowOff>
    </xdr:from>
    <xdr:ext cx="762000" cy="259045"/>
    <xdr:sp macro="" textlink="">
      <xdr:nvSpPr>
        <xdr:cNvPr id="94" name="テキスト ボックス 93"/>
        <xdr:cNvSpPr txBox="1"/>
      </xdr:nvSpPr>
      <xdr:spPr>
        <a:xfrm>
          <a:off x="939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経常経費充当一般財源における物件費は</a:t>
          </a:r>
          <a:r>
            <a:rPr kumimoji="1" lang="en-US" altLang="ja-JP" sz="1300">
              <a:latin typeface="ＭＳ Ｐゴシック" panose="020B0600070205080204" pitchFamily="50" charset="-128"/>
              <a:ea typeface="ＭＳ Ｐゴシック" panose="020B0600070205080204" pitchFamily="50" charset="-128"/>
            </a:rPr>
            <a:t>127,762</a:t>
          </a:r>
          <a:r>
            <a:rPr kumimoji="1" lang="ja-JP" altLang="en-US" sz="1300">
              <a:latin typeface="ＭＳ Ｐゴシック" panose="020B0600070205080204" pitchFamily="50" charset="-128"/>
              <a:ea typeface="ＭＳ Ｐゴシック" panose="020B0600070205080204" pitchFamily="50" charset="-128"/>
            </a:rPr>
            <a:t>千円増加し、経常収支比率に占める物件費の割合は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22.9</a:t>
          </a:r>
          <a:r>
            <a:rPr kumimoji="1" lang="ja-JP" altLang="en-US" sz="1300">
              <a:latin typeface="ＭＳ Ｐゴシック" panose="020B0600070205080204" pitchFamily="50" charset="-128"/>
              <a:ea typeface="ＭＳ Ｐゴシック" panose="020B0600070205080204" pitchFamily="50" charset="-128"/>
            </a:rPr>
            <a:t>％になり、類似団体内で最下位となった。要因としては、プレミアム付商品券に係る事業があったことや各種計画の策定経費及び施設管理業務委託経費などがあげられ、引き続き、事業の統合や業務のスリム化・効率化等の促進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66040</xdr:rowOff>
    </xdr:from>
    <xdr:to>
      <xdr:col>82</xdr:col>
      <xdr:colOff>107950</xdr:colOff>
      <xdr:row>20</xdr:row>
      <xdr:rowOff>157480</xdr:rowOff>
    </xdr:to>
    <xdr:cxnSp macro="">
      <xdr:nvCxnSpPr>
        <xdr:cNvPr id="122" name="直線コネクタ 121"/>
        <xdr:cNvCxnSpPr/>
      </xdr:nvCxnSpPr>
      <xdr:spPr>
        <a:xfrm flipV="1">
          <a:off x="16510000" y="21234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129557</xdr:rowOff>
    </xdr:from>
    <xdr:ext cx="762000" cy="259045"/>
    <xdr:sp macro="" textlink="">
      <xdr:nvSpPr>
        <xdr:cNvPr id="123" name="物件費最小値テキスト"/>
        <xdr:cNvSpPr txBox="1"/>
      </xdr:nvSpPr>
      <xdr:spPr>
        <a:xfrm>
          <a:off x="16598900" y="355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157480</xdr:rowOff>
    </xdr:from>
    <xdr:to>
      <xdr:col>82</xdr:col>
      <xdr:colOff>196850</xdr:colOff>
      <xdr:row>20</xdr:row>
      <xdr:rowOff>157480</xdr:rowOff>
    </xdr:to>
    <xdr:cxnSp macro="">
      <xdr:nvCxnSpPr>
        <xdr:cNvPr id="124" name="直線コネクタ 123"/>
        <xdr:cNvCxnSpPr/>
      </xdr:nvCxnSpPr>
      <xdr:spPr>
        <a:xfrm>
          <a:off x="16421100" y="358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152417</xdr:rowOff>
    </xdr:from>
    <xdr:ext cx="762000" cy="259045"/>
    <xdr:sp macro="" textlink="">
      <xdr:nvSpPr>
        <xdr:cNvPr id="125" name="物件費最大値テキスト"/>
        <xdr:cNvSpPr txBox="1"/>
      </xdr:nvSpPr>
      <xdr:spPr>
        <a:xfrm>
          <a:off x="165989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66040</xdr:rowOff>
    </xdr:from>
    <xdr:to>
      <xdr:col>82</xdr:col>
      <xdr:colOff>196850</xdr:colOff>
      <xdr:row>12</xdr:row>
      <xdr:rowOff>66040</xdr:rowOff>
    </xdr:to>
    <xdr:cxnSp macro="">
      <xdr:nvCxnSpPr>
        <xdr:cNvPr id="126" name="直線コネクタ 125"/>
        <xdr:cNvCxnSpPr/>
      </xdr:nvCxnSpPr>
      <xdr:spPr>
        <a:xfrm>
          <a:off x="16421100" y="212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81280</xdr:rowOff>
    </xdr:from>
    <xdr:to>
      <xdr:col>82</xdr:col>
      <xdr:colOff>107950</xdr:colOff>
      <xdr:row>20</xdr:row>
      <xdr:rowOff>157480</xdr:rowOff>
    </xdr:to>
    <xdr:cxnSp macro="">
      <xdr:nvCxnSpPr>
        <xdr:cNvPr id="127" name="直線コネクタ 126"/>
        <xdr:cNvCxnSpPr/>
      </xdr:nvCxnSpPr>
      <xdr:spPr>
        <a:xfrm>
          <a:off x="15671800" y="35102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8" name="物件費平均値テキスト"/>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9" name="フローチャート: 判断 128"/>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130810</xdr:rowOff>
    </xdr:from>
    <xdr:to>
      <xdr:col>78</xdr:col>
      <xdr:colOff>69850</xdr:colOff>
      <xdr:row>20</xdr:row>
      <xdr:rowOff>81280</xdr:rowOff>
    </xdr:to>
    <xdr:cxnSp macro="">
      <xdr:nvCxnSpPr>
        <xdr:cNvPr id="130" name="直線コネクタ 129"/>
        <xdr:cNvCxnSpPr/>
      </xdr:nvCxnSpPr>
      <xdr:spPr>
        <a:xfrm>
          <a:off x="14782800" y="33883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60960</xdr:rowOff>
    </xdr:from>
    <xdr:to>
      <xdr:col>78</xdr:col>
      <xdr:colOff>120650</xdr:colOff>
      <xdr:row>16</xdr:row>
      <xdr:rowOff>162560</xdr:rowOff>
    </xdr:to>
    <xdr:sp macro="" textlink="">
      <xdr:nvSpPr>
        <xdr:cNvPr id="131" name="フローチャート: 判断 130"/>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1287</xdr:rowOff>
    </xdr:from>
    <xdr:ext cx="736600" cy="259045"/>
    <xdr:sp macro="" textlink="">
      <xdr:nvSpPr>
        <xdr:cNvPr id="132" name="テキスト ボックス 131"/>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130810</xdr:rowOff>
    </xdr:from>
    <xdr:to>
      <xdr:col>73</xdr:col>
      <xdr:colOff>180975</xdr:colOff>
      <xdr:row>19</xdr:row>
      <xdr:rowOff>161290</xdr:rowOff>
    </xdr:to>
    <xdr:cxnSp macro="">
      <xdr:nvCxnSpPr>
        <xdr:cNvPr id="133" name="直線コネクタ 132"/>
        <xdr:cNvCxnSpPr/>
      </xdr:nvCxnSpPr>
      <xdr:spPr>
        <a:xfrm flipV="1">
          <a:off x="13893800" y="3388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30480</xdr:rowOff>
    </xdr:from>
    <xdr:to>
      <xdr:col>74</xdr:col>
      <xdr:colOff>31750</xdr:colOff>
      <xdr:row>16</xdr:row>
      <xdr:rowOff>132080</xdr:rowOff>
    </xdr:to>
    <xdr:sp macro="" textlink="">
      <xdr:nvSpPr>
        <xdr:cNvPr id="134" name="フローチャート: 判断 133"/>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35" name="テキスト ボックス 134"/>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107950</xdr:rowOff>
    </xdr:from>
    <xdr:to>
      <xdr:col>69</xdr:col>
      <xdr:colOff>92075</xdr:colOff>
      <xdr:row>19</xdr:row>
      <xdr:rowOff>161290</xdr:rowOff>
    </xdr:to>
    <xdr:cxnSp macro="">
      <xdr:nvCxnSpPr>
        <xdr:cNvPr id="136" name="直線コネクタ 135"/>
        <xdr:cNvCxnSpPr/>
      </xdr:nvCxnSpPr>
      <xdr:spPr>
        <a:xfrm>
          <a:off x="13004800" y="3365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15240</xdr:rowOff>
    </xdr:from>
    <xdr:to>
      <xdr:col>69</xdr:col>
      <xdr:colOff>142875</xdr:colOff>
      <xdr:row>16</xdr:row>
      <xdr:rowOff>116840</xdr:rowOff>
    </xdr:to>
    <xdr:sp macro="" textlink="">
      <xdr:nvSpPr>
        <xdr:cNvPr id="137" name="フローチャート: 判断 136"/>
        <xdr:cNvSpPr/>
      </xdr:nvSpPr>
      <xdr:spPr>
        <a:xfrm>
          <a:off x="13843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127017</xdr:rowOff>
    </xdr:from>
    <xdr:ext cx="762000" cy="259045"/>
    <xdr:sp macro="" textlink="">
      <xdr:nvSpPr>
        <xdr:cNvPr id="138" name="テキスト ボックス 137"/>
        <xdr:cNvSpPr txBox="1"/>
      </xdr:nvSpPr>
      <xdr:spPr>
        <a:xfrm>
          <a:off x="13512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9" name="フローチャート: 判断 138"/>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40" name="テキスト ボックス 139"/>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106680</xdr:rowOff>
    </xdr:from>
    <xdr:to>
      <xdr:col>82</xdr:col>
      <xdr:colOff>158750</xdr:colOff>
      <xdr:row>21</xdr:row>
      <xdr:rowOff>36830</xdr:rowOff>
    </xdr:to>
    <xdr:sp macro="" textlink="">
      <xdr:nvSpPr>
        <xdr:cNvPr id="146" name="楕円 145"/>
        <xdr:cNvSpPr/>
      </xdr:nvSpPr>
      <xdr:spPr>
        <a:xfrm>
          <a:off x="16459200" y="353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15257</xdr:rowOff>
    </xdr:from>
    <xdr:ext cx="762000" cy="259045"/>
    <xdr:sp macro="" textlink="">
      <xdr:nvSpPr>
        <xdr:cNvPr id="147" name="物件費該当値テキスト"/>
        <xdr:cNvSpPr txBox="1"/>
      </xdr:nvSpPr>
      <xdr:spPr>
        <a:xfrm>
          <a:off x="16598900" y="344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30480</xdr:rowOff>
    </xdr:from>
    <xdr:to>
      <xdr:col>78</xdr:col>
      <xdr:colOff>120650</xdr:colOff>
      <xdr:row>20</xdr:row>
      <xdr:rowOff>132080</xdr:rowOff>
    </xdr:to>
    <xdr:sp macro="" textlink="">
      <xdr:nvSpPr>
        <xdr:cNvPr id="148" name="楕円 147"/>
        <xdr:cNvSpPr/>
      </xdr:nvSpPr>
      <xdr:spPr>
        <a:xfrm>
          <a:off x="15621000" y="34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116857</xdr:rowOff>
    </xdr:from>
    <xdr:ext cx="736600" cy="259045"/>
    <xdr:sp macro="" textlink="">
      <xdr:nvSpPr>
        <xdr:cNvPr id="149" name="テキスト ボックス 148"/>
        <xdr:cNvSpPr txBox="1"/>
      </xdr:nvSpPr>
      <xdr:spPr>
        <a:xfrm>
          <a:off x="15290800" y="354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80010</xdr:rowOff>
    </xdr:from>
    <xdr:to>
      <xdr:col>74</xdr:col>
      <xdr:colOff>31750</xdr:colOff>
      <xdr:row>20</xdr:row>
      <xdr:rowOff>10160</xdr:rowOff>
    </xdr:to>
    <xdr:sp macro="" textlink="">
      <xdr:nvSpPr>
        <xdr:cNvPr id="150" name="楕円 149"/>
        <xdr:cNvSpPr/>
      </xdr:nvSpPr>
      <xdr:spPr>
        <a:xfrm>
          <a:off x="14732000" y="333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166387</xdr:rowOff>
    </xdr:from>
    <xdr:ext cx="762000" cy="259045"/>
    <xdr:sp macro="" textlink="">
      <xdr:nvSpPr>
        <xdr:cNvPr id="151" name="テキスト ボックス 150"/>
        <xdr:cNvSpPr txBox="1"/>
      </xdr:nvSpPr>
      <xdr:spPr>
        <a:xfrm>
          <a:off x="14401800" y="342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110490</xdr:rowOff>
    </xdr:from>
    <xdr:to>
      <xdr:col>69</xdr:col>
      <xdr:colOff>142875</xdr:colOff>
      <xdr:row>20</xdr:row>
      <xdr:rowOff>40640</xdr:rowOff>
    </xdr:to>
    <xdr:sp macro="" textlink="">
      <xdr:nvSpPr>
        <xdr:cNvPr id="152" name="楕円 151"/>
        <xdr:cNvSpPr/>
      </xdr:nvSpPr>
      <xdr:spPr>
        <a:xfrm>
          <a:off x="138430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25417</xdr:rowOff>
    </xdr:from>
    <xdr:ext cx="762000" cy="259045"/>
    <xdr:sp macro="" textlink="">
      <xdr:nvSpPr>
        <xdr:cNvPr id="153" name="テキスト ボックス 152"/>
        <xdr:cNvSpPr txBox="1"/>
      </xdr:nvSpPr>
      <xdr:spPr>
        <a:xfrm>
          <a:off x="13512800" y="345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57150</xdr:rowOff>
    </xdr:from>
    <xdr:to>
      <xdr:col>65</xdr:col>
      <xdr:colOff>53975</xdr:colOff>
      <xdr:row>19</xdr:row>
      <xdr:rowOff>158750</xdr:rowOff>
    </xdr:to>
    <xdr:sp macro="" textlink="">
      <xdr:nvSpPr>
        <xdr:cNvPr id="154" name="楕円 153"/>
        <xdr:cNvSpPr/>
      </xdr:nvSpPr>
      <xdr:spPr>
        <a:xfrm>
          <a:off x="12954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143527</xdr:rowOff>
    </xdr:from>
    <xdr:ext cx="762000" cy="259045"/>
    <xdr:sp macro="" textlink="">
      <xdr:nvSpPr>
        <xdr:cNvPr id="155" name="テキスト ボックス 154"/>
        <xdr:cNvSpPr txBox="1"/>
      </xdr:nvSpPr>
      <xdr:spPr>
        <a:xfrm>
          <a:off x="12623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経常収支比率に占める扶助費の割合は、前年度比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％となり、若干悪化となった。今後も社会保障関連経費の増加が見込まれるため、今後も各種扶助費の増を念頭に、各種制度の見直しなど国の動向を注視していく必要がある。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115570</xdr:rowOff>
    </xdr:to>
    <xdr:cxnSp macro="">
      <xdr:nvCxnSpPr>
        <xdr:cNvPr id="181" name="直線コネクタ 180"/>
        <xdr:cNvCxnSpPr/>
      </xdr:nvCxnSpPr>
      <xdr:spPr>
        <a:xfrm flipV="1">
          <a:off x="4826000" y="919327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4"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5" name="直線コネクタ 184"/>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113284</xdr:rowOff>
    </xdr:from>
    <xdr:to>
      <xdr:col>24</xdr:col>
      <xdr:colOff>25400</xdr:colOff>
      <xdr:row>56</xdr:row>
      <xdr:rowOff>168148</xdr:rowOff>
    </xdr:to>
    <xdr:cxnSp macro="">
      <xdr:nvCxnSpPr>
        <xdr:cNvPr id="186" name="直線コネクタ 185"/>
        <xdr:cNvCxnSpPr/>
      </xdr:nvCxnSpPr>
      <xdr:spPr>
        <a:xfrm>
          <a:off x="3987800" y="971448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88155</xdr:rowOff>
    </xdr:from>
    <xdr:ext cx="762000" cy="259045"/>
    <xdr:sp macro="" textlink="">
      <xdr:nvSpPr>
        <xdr:cNvPr id="187" name="扶助費平均値テキスト"/>
        <xdr:cNvSpPr txBox="1"/>
      </xdr:nvSpPr>
      <xdr:spPr>
        <a:xfrm>
          <a:off x="4914900" y="9517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71628</xdr:rowOff>
    </xdr:from>
    <xdr:to>
      <xdr:col>24</xdr:col>
      <xdr:colOff>76200</xdr:colOff>
      <xdr:row>57</xdr:row>
      <xdr:rowOff>1778</xdr:rowOff>
    </xdr:to>
    <xdr:sp macro="" textlink="">
      <xdr:nvSpPr>
        <xdr:cNvPr id="188" name="フローチャート: 判断 187"/>
        <xdr:cNvSpPr/>
      </xdr:nvSpPr>
      <xdr:spPr>
        <a:xfrm>
          <a:off x="4775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113284</xdr:rowOff>
    </xdr:from>
    <xdr:to>
      <xdr:col>19</xdr:col>
      <xdr:colOff>187325</xdr:colOff>
      <xdr:row>56</xdr:row>
      <xdr:rowOff>149860</xdr:rowOff>
    </xdr:to>
    <xdr:cxnSp macro="">
      <xdr:nvCxnSpPr>
        <xdr:cNvPr id="189" name="直線コネクタ 188"/>
        <xdr:cNvCxnSpPr/>
      </xdr:nvCxnSpPr>
      <xdr:spPr>
        <a:xfrm flipV="1">
          <a:off x="3098800" y="9714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0" name="フローチャート: 判断 189"/>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1" name="テキスト ボックス 190"/>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131572</xdr:rowOff>
    </xdr:from>
    <xdr:to>
      <xdr:col>15</xdr:col>
      <xdr:colOff>98425</xdr:colOff>
      <xdr:row>56</xdr:row>
      <xdr:rowOff>149860</xdr:rowOff>
    </xdr:to>
    <xdr:cxnSp macro="">
      <xdr:nvCxnSpPr>
        <xdr:cNvPr id="192" name="直線コネクタ 191"/>
        <xdr:cNvCxnSpPr/>
      </xdr:nvCxnSpPr>
      <xdr:spPr>
        <a:xfrm>
          <a:off x="2209800" y="97327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160782</xdr:rowOff>
    </xdr:from>
    <xdr:to>
      <xdr:col>15</xdr:col>
      <xdr:colOff>149225</xdr:colOff>
      <xdr:row>56</xdr:row>
      <xdr:rowOff>90932</xdr:rowOff>
    </xdr:to>
    <xdr:sp macro="" textlink="">
      <xdr:nvSpPr>
        <xdr:cNvPr id="193" name="フローチャート: 判断 192"/>
        <xdr:cNvSpPr/>
      </xdr:nvSpPr>
      <xdr:spPr>
        <a:xfrm>
          <a:off x="3048000" y="959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101109</xdr:rowOff>
    </xdr:from>
    <xdr:ext cx="762000" cy="259045"/>
    <xdr:sp macro="" textlink="">
      <xdr:nvSpPr>
        <xdr:cNvPr id="194" name="テキスト ボックス 193"/>
        <xdr:cNvSpPr txBox="1"/>
      </xdr:nvSpPr>
      <xdr:spPr>
        <a:xfrm>
          <a:off x="2717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49276</xdr:rowOff>
    </xdr:from>
    <xdr:to>
      <xdr:col>11</xdr:col>
      <xdr:colOff>9525</xdr:colOff>
      <xdr:row>56</xdr:row>
      <xdr:rowOff>131572</xdr:rowOff>
    </xdr:to>
    <xdr:cxnSp macro="">
      <xdr:nvCxnSpPr>
        <xdr:cNvPr id="195" name="直線コネクタ 194"/>
        <xdr:cNvCxnSpPr/>
      </xdr:nvCxnSpPr>
      <xdr:spPr>
        <a:xfrm>
          <a:off x="1320800" y="96504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151638</xdr:rowOff>
    </xdr:from>
    <xdr:to>
      <xdr:col>11</xdr:col>
      <xdr:colOff>60325</xdr:colOff>
      <xdr:row>56</xdr:row>
      <xdr:rowOff>81788</xdr:rowOff>
    </xdr:to>
    <xdr:sp macro="" textlink="">
      <xdr:nvSpPr>
        <xdr:cNvPr id="196" name="フローチャート: 判断 195"/>
        <xdr:cNvSpPr/>
      </xdr:nvSpPr>
      <xdr:spPr>
        <a:xfrm>
          <a:off x="2159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91965</xdr:rowOff>
    </xdr:from>
    <xdr:ext cx="762000" cy="259045"/>
    <xdr:sp macro="" textlink="">
      <xdr:nvSpPr>
        <xdr:cNvPr id="197" name="テキスト ボックス 196"/>
        <xdr:cNvSpPr txBox="1"/>
      </xdr:nvSpPr>
      <xdr:spPr>
        <a:xfrm>
          <a:off x="1828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169926</xdr:rowOff>
    </xdr:from>
    <xdr:to>
      <xdr:col>6</xdr:col>
      <xdr:colOff>171450</xdr:colOff>
      <xdr:row>56</xdr:row>
      <xdr:rowOff>100076</xdr:rowOff>
    </xdr:to>
    <xdr:sp macro="" textlink="">
      <xdr:nvSpPr>
        <xdr:cNvPr id="198" name="フローチャート: 判断 197"/>
        <xdr:cNvSpPr/>
      </xdr:nvSpPr>
      <xdr:spPr>
        <a:xfrm>
          <a:off x="1270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110253</xdr:rowOff>
    </xdr:from>
    <xdr:ext cx="762000" cy="259045"/>
    <xdr:sp macro="" textlink="">
      <xdr:nvSpPr>
        <xdr:cNvPr id="199" name="テキスト ボックス 198"/>
        <xdr:cNvSpPr txBox="1"/>
      </xdr:nvSpPr>
      <xdr:spPr>
        <a:xfrm>
          <a:off x="939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117348</xdr:rowOff>
    </xdr:from>
    <xdr:to>
      <xdr:col>24</xdr:col>
      <xdr:colOff>76200</xdr:colOff>
      <xdr:row>57</xdr:row>
      <xdr:rowOff>47498</xdr:rowOff>
    </xdr:to>
    <xdr:sp macro="" textlink="">
      <xdr:nvSpPr>
        <xdr:cNvPr id="205" name="楕円 204"/>
        <xdr:cNvSpPr/>
      </xdr:nvSpPr>
      <xdr:spPr>
        <a:xfrm>
          <a:off x="47752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89425</xdr:rowOff>
    </xdr:from>
    <xdr:ext cx="762000" cy="259045"/>
    <xdr:sp macro="" textlink="">
      <xdr:nvSpPr>
        <xdr:cNvPr id="206" name="扶助費該当値テキスト"/>
        <xdr:cNvSpPr txBox="1"/>
      </xdr:nvSpPr>
      <xdr:spPr>
        <a:xfrm>
          <a:off x="4914900" y="969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62484</xdr:rowOff>
    </xdr:from>
    <xdr:to>
      <xdr:col>20</xdr:col>
      <xdr:colOff>38100</xdr:colOff>
      <xdr:row>56</xdr:row>
      <xdr:rowOff>164084</xdr:rowOff>
    </xdr:to>
    <xdr:sp macro="" textlink="">
      <xdr:nvSpPr>
        <xdr:cNvPr id="207" name="楕円 206"/>
        <xdr:cNvSpPr/>
      </xdr:nvSpPr>
      <xdr:spPr>
        <a:xfrm>
          <a:off x="3937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148861</xdr:rowOff>
    </xdr:from>
    <xdr:ext cx="736600" cy="259045"/>
    <xdr:sp macro="" textlink="">
      <xdr:nvSpPr>
        <xdr:cNvPr id="208" name="テキスト ボックス 207"/>
        <xdr:cNvSpPr txBox="1"/>
      </xdr:nvSpPr>
      <xdr:spPr>
        <a:xfrm>
          <a:off x="3606800" y="97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99060</xdr:rowOff>
    </xdr:from>
    <xdr:to>
      <xdr:col>15</xdr:col>
      <xdr:colOff>149225</xdr:colOff>
      <xdr:row>57</xdr:row>
      <xdr:rowOff>29210</xdr:rowOff>
    </xdr:to>
    <xdr:sp macro="" textlink="">
      <xdr:nvSpPr>
        <xdr:cNvPr id="209" name="楕円 208"/>
        <xdr:cNvSpPr/>
      </xdr:nvSpPr>
      <xdr:spPr>
        <a:xfrm>
          <a:off x="3048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210" name="テキスト ボックス 209"/>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80772</xdr:rowOff>
    </xdr:from>
    <xdr:to>
      <xdr:col>11</xdr:col>
      <xdr:colOff>60325</xdr:colOff>
      <xdr:row>57</xdr:row>
      <xdr:rowOff>10922</xdr:rowOff>
    </xdr:to>
    <xdr:sp macro="" textlink="">
      <xdr:nvSpPr>
        <xdr:cNvPr id="211" name="楕円 210"/>
        <xdr:cNvSpPr/>
      </xdr:nvSpPr>
      <xdr:spPr>
        <a:xfrm>
          <a:off x="2159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167149</xdr:rowOff>
    </xdr:from>
    <xdr:ext cx="762000" cy="259045"/>
    <xdr:sp macro="" textlink="">
      <xdr:nvSpPr>
        <xdr:cNvPr id="212" name="テキスト ボックス 211"/>
        <xdr:cNvSpPr txBox="1"/>
      </xdr:nvSpPr>
      <xdr:spPr>
        <a:xfrm>
          <a:off x="18288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169926</xdr:rowOff>
    </xdr:from>
    <xdr:to>
      <xdr:col>6</xdr:col>
      <xdr:colOff>171450</xdr:colOff>
      <xdr:row>56</xdr:row>
      <xdr:rowOff>100076</xdr:rowOff>
    </xdr:to>
    <xdr:sp macro="" textlink="">
      <xdr:nvSpPr>
        <xdr:cNvPr id="213" name="楕円 212"/>
        <xdr:cNvSpPr/>
      </xdr:nvSpPr>
      <xdr:spPr>
        <a:xfrm>
          <a:off x="1270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84853</xdr:rowOff>
    </xdr:from>
    <xdr:ext cx="762000" cy="259045"/>
    <xdr:sp macro="" textlink="">
      <xdr:nvSpPr>
        <xdr:cNvPr id="214" name="テキスト ボックス 213"/>
        <xdr:cNvSpPr txBox="1"/>
      </xdr:nvSpPr>
      <xdr:spPr>
        <a:xfrm>
          <a:off x="939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から法適用に伴う下水道事業会計への繰出金が皆減となったことなどにより、経常収支比率に占める割合が、前年度比</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％となった。全国及び県平均を下回った。</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61</xdr:row>
      <xdr:rowOff>85090</xdr:rowOff>
    </xdr:to>
    <xdr:cxnSp macro="">
      <xdr:nvCxnSpPr>
        <xdr:cNvPr id="242" name="直線コネクタ 241"/>
        <xdr:cNvCxnSpPr/>
      </xdr:nvCxnSpPr>
      <xdr:spPr>
        <a:xfrm flipV="1">
          <a:off x="16510000" y="93395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3" name="その他最小値テキスト"/>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4" name="直線コネクタ 243"/>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5"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6" name="直線コネクタ 245"/>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27940</xdr:rowOff>
    </xdr:from>
    <xdr:to>
      <xdr:col>82</xdr:col>
      <xdr:colOff>107950</xdr:colOff>
      <xdr:row>57</xdr:row>
      <xdr:rowOff>62230</xdr:rowOff>
    </xdr:to>
    <xdr:cxnSp macro="">
      <xdr:nvCxnSpPr>
        <xdr:cNvPr id="247" name="直線コネクタ 246"/>
        <xdr:cNvCxnSpPr/>
      </xdr:nvCxnSpPr>
      <xdr:spPr>
        <a:xfrm flipV="1">
          <a:off x="15671800" y="962914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29227</xdr:rowOff>
    </xdr:from>
    <xdr:ext cx="762000" cy="259045"/>
    <xdr:sp macro="" textlink="">
      <xdr:nvSpPr>
        <xdr:cNvPr id="248" name="その他平均値テキスト"/>
        <xdr:cNvSpPr txBox="1"/>
      </xdr:nvSpPr>
      <xdr:spPr>
        <a:xfrm>
          <a:off x="16598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49" name="フローチャート: 判断 248"/>
        <xdr:cNvSpPr/>
      </xdr:nvSpPr>
      <xdr:spPr>
        <a:xfrm>
          <a:off x="16459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157480</xdr:rowOff>
    </xdr:from>
    <xdr:to>
      <xdr:col>78</xdr:col>
      <xdr:colOff>69850</xdr:colOff>
      <xdr:row>57</xdr:row>
      <xdr:rowOff>62230</xdr:rowOff>
    </xdr:to>
    <xdr:cxnSp macro="">
      <xdr:nvCxnSpPr>
        <xdr:cNvPr id="250" name="直線コネクタ 249"/>
        <xdr:cNvCxnSpPr/>
      </xdr:nvCxnSpPr>
      <xdr:spPr>
        <a:xfrm>
          <a:off x="14782800" y="97586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1" name="フローチャート: 判断 250"/>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52" name="テキスト ボックス 251"/>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157480</xdr:rowOff>
    </xdr:from>
    <xdr:to>
      <xdr:col>73</xdr:col>
      <xdr:colOff>180975</xdr:colOff>
      <xdr:row>57</xdr:row>
      <xdr:rowOff>138430</xdr:rowOff>
    </xdr:to>
    <xdr:cxnSp macro="">
      <xdr:nvCxnSpPr>
        <xdr:cNvPr id="253" name="直線コネクタ 252"/>
        <xdr:cNvCxnSpPr/>
      </xdr:nvCxnSpPr>
      <xdr:spPr>
        <a:xfrm flipV="1">
          <a:off x="13893800" y="97586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4" name="フローチャート: 判断 253"/>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55" name="テキスト ボックス 254"/>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46990</xdr:rowOff>
    </xdr:from>
    <xdr:to>
      <xdr:col>69</xdr:col>
      <xdr:colOff>92075</xdr:colOff>
      <xdr:row>57</xdr:row>
      <xdr:rowOff>138430</xdr:rowOff>
    </xdr:to>
    <xdr:cxnSp macro="">
      <xdr:nvCxnSpPr>
        <xdr:cNvPr id="256" name="直線コネクタ 255"/>
        <xdr:cNvCxnSpPr/>
      </xdr:nvCxnSpPr>
      <xdr:spPr>
        <a:xfrm>
          <a:off x="13004800" y="98196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80010</xdr:rowOff>
    </xdr:from>
    <xdr:to>
      <xdr:col>69</xdr:col>
      <xdr:colOff>142875</xdr:colOff>
      <xdr:row>58</xdr:row>
      <xdr:rowOff>10160</xdr:rowOff>
    </xdr:to>
    <xdr:sp macro="" textlink="">
      <xdr:nvSpPr>
        <xdr:cNvPr id="257" name="フローチャート: 判断 256"/>
        <xdr:cNvSpPr/>
      </xdr:nvSpPr>
      <xdr:spPr>
        <a:xfrm>
          <a:off x="13843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20337</xdr:rowOff>
    </xdr:from>
    <xdr:ext cx="762000" cy="259045"/>
    <xdr:sp macro="" textlink="">
      <xdr:nvSpPr>
        <xdr:cNvPr id="258" name="テキスト ボックス 257"/>
        <xdr:cNvSpPr txBox="1"/>
      </xdr:nvSpPr>
      <xdr:spPr>
        <a:xfrm>
          <a:off x="13512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59" name="フローチャート: 判断 258"/>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0" name="テキスト ボックス 259"/>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66" name="楕円 265"/>
        <xdr:cNvSpPr/>
      </xdr:nvSpPr>
      <xdr:spPr>
        <a:xfrm>
          <a:off x="164592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165117</xdr:rowOff>
    </xdr:from>
    <xdr:ext cx="762000" cy="259045"/>
    <xdr:sp macro="" textlink="">
      <xdr:nvSpPr>
        <xdr:cNvPr id="267" name="その他該当値テキスト"/>
        <xdr:cNvSpPr txBox="1"/>
      </xdr:nvSpPr>
      <xdr:spPr>
        <a:xfrm>
          <a:off x="165989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11430</xdr:rowOff>
    </xdr:from>
    <xdr:to>
      <xdr:col>78</xdr:col>
      <xdr:colOff>120650</xdr:colOff>
      <xdr:row>57</xdr:row>
      <xdr:rowOff>113030</xdr:rowOff>
    </xdr:to>
    <xdr:sp macro="" textlink="">
      <xdr:nvSpPr>
        <xdr:cNvPr id="268" name="楕円 267"/>
        <xdr:cNvSpPr/>
      </xdr:nvSpPr>
      <xdr:spPr>
        <a:xfrm>
          <a:off x="15621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69" name="テキスト ボックス 268"/>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106680</xdr:rowOff>
    </xdr:from>
    <xdr:to>
      <xdr:col>74</xdr:col>
      <xdr:colOff>31750</xdr:colOff>
      <xdr:row>57</xdr:row>
      <xdr:rowOff>36830</xdr:rowOff>
    </xdr:to>
    <xdr:sp macro="" textlink="">
      <xdr:nvSpPr>
        <xdr:cNvPr id="270" name="楕円 269"/>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71" name="テキスト ボックス 270"/>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87630</xdr:rowOff>
    </xdr:from>
    <xdr:to>
      <xdr:col>69</xdr:col>
      <xdr:colOff>142875</xdr:colOff>
      <xdr:row>58</xdr:row>
      <xdr:rowOff>17780</xdr:rowOff>
    </xdr:to>
    <xdr:sp macro="" textlink="">
      <xdr:nvSpPr>
        <xdr:cNvPr id="272" name="楕円 271"/>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73" name="テキスト ボックス 272"/>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74" name="楕円 273"/>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75" name="テキスト ボックス 274"/>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から消防広域化のため亘理地区行政事務組合への負担金が皆増、また</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から法適用に伴う下水道事業会計（公共下水道事業）に係る補助金及び下水道事業会計（農業集落排水事業）に係る補助金が皆増となったことなどにより、経常収支比率に占める補助費等の割合は、前年度比</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％となった。今後各種団体への補助金などの適正な執行に努め、経常収支比率の改善に努める。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88138</xdr:rowOff>
    </xdr:to>
    <xdr:cxnSp macro="">
      <xdr:nvCxnSpPr>
        <xdr:cNvPr id="300" name="直線コネクタ 299"/>
        <xdr:cNvCxnSpPr/>
      </xdr:nvCxnSpPr>
      <xdr:spPr>
        <a:xfrm flipV="1">
          <a:off x="16510000" y="5855716"/>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1"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2" name="直線コネクタ 301"/>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3"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4" name="直線コネクタ 303"/>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37</xdr:row>
      <xdr:rowOff>69850</xdr:rowOff>
    </xdr:to>
    <xdr:cxnSp macro="">
      <xdr:nvCxnSpPr>
        <xdr:cNvPr id="305" name="直線コネクタ 304"/>
        <xdr:cNvCxnSpPr/>
      </xdr:nvCxnSpPr>
      <xdr:spPr>
        <a:xfrm>
          <a:off x="15671800" y="613918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06"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07" name="フローチャート: 判断 306"/>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35</xdr:row>
      <xdr:rowOff>156718</xdr:rowOff>
    </xdr:to>
    <xdr:cxnSp macro="">
      <xdr:nvCxnSpPr>
        <xdr:cNvPr id="308" name="直線コネクタ 307"/>
        <xdr:cNvCxnSpPr/>
      </xdr:nvCxnSpPr>
      <xdr:spPr>
        <a:xfrm flipV="1">
          <a:off x="14782800" y="61391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09" name="フローチャート: 判断 308"/>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116857</xdr:rowOff>
    </xdr:from>
    <xdr:ext cx="736600" cy="259045"/>
    <xdr:sp macro="" textlink="">
      <xdr:nvSpPr>
        <xdr:cNvPr id="310" name="テキスト ボックス 309"/>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156718</xdr:rowOff>
    </xdr:from>
    <xdr:to>
      <xdr:col>73</xdr:col>
      <xdr:colOff>180975</xdr:colOff>
      <xdr:row>35</xdr:row>
      <xdr:rowOff>161290</xdr:rowOff>
    </xdr:to>
    <xdr:cxnSp macro="">
      <xdr:nvCxnSpPr>
        <xdr:cNvPr id="311" name="直線コネクタ 310"/>
        <xdr:cNvCxnSpPr/>
      </xdr:nvCxnSpPr>
      <xdr:spPr>
        <a:xfrm flipV="1">
          <a:off x="13893800" y="61574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2" name="フローチャート: 判断 311"/>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3" name="テキスト ボックス 312"/>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161290</xdr:rowOff>
    </xdr:from>
    <xdr:to>
      <xdr:col>69</xdr:col>
      <xdr:colOff>92075</xdr:colOff>
      <xdr:row>36</xdr:row>
      <xdr:rowOff>8128</xdr:rowOff>
    </xdr:to>
    <xdr:cxnSp macro="">
      <xdr:nvCxnSpPr>
        <xdr:cNvPr id="314" name="直線コネクタ 313"/>
        <xdr:cNvCxnSpPr/>
      </xdr:nvCxnSpPr>
      <xdr:spPr>
        <a:xfrm flipV="1">
          <a:off x="13004800" y="61620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5" name="フローチャート: 判断 314"/>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16" name="テキスト ボックス 315"/>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17" name="フローチャート: 判断 316"/>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18" name="テキスト ボックス 317"/>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24" name="楕円 323"/>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25"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87630</xdr:rowOff>
    </xdr:from>
    <xdr:to>
      <xdr:col>78</xdr:col>
      <xdr:colOff>120650</xdr:colOff>
      <xdr:row>36</xdr:row>
      <xdr:rowOff>17780</xdr:rowOff>
    </xdr:to>
    <xdr:sp macro="" textlink="">
      <xdr:nvSpPr>
        <xdr:cNvPr id="326" name="楕円 325"/>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27957</xdr:rowOff>
    </xdr:from>
    <xdr:ext cx="736600" cy="259045"/>
    <xdr:sp macro="" textlink="">
      <xdr:nvSpPr>
        <xdr:cNvPr id="327" name="テキスト ボックス 326"/>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105918</xdr:rowOff>
    </xdr:from>
    <xdr:to>
      <xdr:col>74</xdr:col>
      <xdr:colOff>31750</xdr:colOff>
      <xdr:row>36</xdr:row>
      <xdr:rowOff>36068</xdr:rowOff>
    </xdr:to>
    <xdr:sp macro="" textlink="">
      <xdr:nvSpPr>
        <xdr:cNvPr id="328" name="楕円 327"/>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46245</xdr:rowOff>
    </xdr:from>
    <xdr:ext cx="762000" cy="259045"/>
    <xdr:sp macro="" textlink="">
      <xdr:nvSpPr>
        <xdr:cNvPr id="329" name="テキスト ボックス 328"/>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110490</xdr:rowOff>
    </xdr:from>
    <xdr:to>
      <xdr:col>69</xdr:col>
      <xdr:colOff>142875</xdr:colOff>
      <xdr:row>36</xdr:row>
      <xdr:rowOff>40640</xdr:rowOff>
    </xdr:to>
    <xdr:sp macro="" textlink="">
      <xdr:nvSpPr>
        <xdr:cNvPr id="330" name="楕円 329"/>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50817</xdr:rowOff>
    </xdr:from>
    <xdr:ext cx="762000" cy="259045"/>
    <xdr:sp macro="" textlink="">
      <xdr:nvSpPr>
        <xdr:cNvPr id="331" name="テキスト ボックス 330"/>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32" name="楕円 331"/>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69105</xdr:rowOff>
    </xdr:from>
    <xdr:ext cx="762000" cy="259045"/>
    <xdr:sp macro="" textlink="">
      <xdr:nvSpPr>
        <xdr:cNvPr id="333" name="テキスト ボックス 332"/>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公債費に占める経常経費充当一般財源は</a:t>
          </a:r>
          <a:r>
            <a:rPr kumimoji="1" lang="en-US" altLang="ja-JP" sz="1300">
              <a:latin typeface="ＭＳ Ｐゴシック" panose="020B0600070205080204" pitchFamily="50" charset="-128"/>
              <a:ea typeface="ＭＳ Ｐゴシック" panose="020B0600070205080204" pitchFamily="50" charset="-128"/>
            </a:rPr>
            <a:t>54,044</a:t>
          </a:r>
          <a:r>
            <a:rPr kumimoji="1" lang="ja-JP" altLang="en-US" sz="1300">
              <a:latin typeface="ＭＳ Ｐゴシック" panose="020B0600070205080204" pitchFamily="50" charset="-128"/>
              <a:ea typeface="ＭＳ Ｐゴシック" panose="020B0600070205080204" pitchFamily="50" charset="-128"/>
            </a:rPr>
            <a:t>千円の減額となり、経常収支比率に占める公債費割合は、前年度比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％となり、前年度に引き続き類似団体内で</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となった。これは、償還額が多かった新消防庁舎建設に係る一般単独債の償還等が昨年度で完了したためである。今後は、交付税に算入されない一般単独事業の新火葬場建設事業債の償還など、公債費及び地方債残高が大幅に増加する見込みであ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58420</xdr:rowOff>
    </xdr:from>
    <xdr:to>
      <xdr:col>24</xdr:col>
      <xdr:colOff>25400</xdr:colOff>
      <xdr:row>80</xdr:row>
      <xdr:rowOff>88900</xdr:rowOff>
    </xdr:to>
    <xdr:cxnSp macro="">
      <xdr:nvCxnSpPr>
        <xdr:cNvPr id="361" name="直線コネクタ 360"/>
        <xdr:cNvCxnSpPr/>
      </xdr:nvCxnSpPr>
      <xdr:spPr>
        <a:xfrm flipV="1">
          <a:off x="4826000" y="124028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62"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63" name="直線コネクタ 362"/>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144797</xdr:rowOff>
    </xdr:from>
    <xdr:ext cx="762000" cy="259045"/>
    <xdr:sp macro="" textlink="">
      <xdr:nvSpPr>
        <xdr:cNvPr id="364"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58420</xdr:rowOff>
    </xdr:from>
    <xdr:to>
      <xdr:col>24</xdr:col>
      <xdr:colOff>114300</xdr:colOff>
      <xdr:row>72</xdr:row>
      <xdr:rowOff>58420</xdr:rowOff>
    </xdr:to>
    <xdr:cxnSp macro="">
      <xdr:nvCxnSpPr>
        <xdr:cNvPr id="365" name="直線コネクタ 364"/>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72</xdr:row>
      <xdr:rowOff>58420</xdr:rowOff>
    </xdr:from>
    <xdr:to>
      <xdr:col>24</xdr:col>
      <xdr:colOff>25400</xdr:colOff>
      <xdr:row>72</xdr:row>
      <xdr:rowOff>111760</xdr:rowOff>
    </xdr:to>
    <xdr:cxnSp macro="">
      <xdr:nvCxnSpPr>
        <xdr:cNvPr id="366" name="直線コネクタ 365"/>
        <xdr:cNvCxnSpPr/>
      </xdr:nvCxnSpPr>
      <xdr:spPr>
        <a:xfrm flipV="1">
          <a:off x="3987800" y="124028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10177</xdr:rowOff>
    </xdr:from>
    <xdr:ext cx="762000" cy="259045"/>
    <xdr:sp macro="" textlink="">
      <xdr:nvSpPr>
        <xdr:cNvPr id="367" name="公債費平均値テキスト"/>
        <xdr:cNvSpPr txBox="1"/>
      </xdr:nvSpPr>
      <xdr:spPr>
        <a:xfrm>
          <a:off x="4914900" y="1304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68" name="フローチャート: 判断 367"/>
        <xdr:cNvSpPr/>
      </xdr:nvSpPr>
      <xdr:spPr>
        <a:xfrm>
          <a:off x="47752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72</xdr:row>
      <xdr:rowOff>111760</xdr:rowOff>
    </xdr:from>
    <xdr:to>
      <xdr:col>19</xdr:col>
      <xdr:colOff>187325</xdr:colOff>
      <xdr:row>73</xdr:row>
      <xdr:rowOff>153670</xdr:rowOff>
    </xdr:to>
    <xdr:cxnSp macro="">
      <xdr:nvCxnSpPr>
        <xdr:cNvPr id="369" name="直線コネクタ 368"/>
        <xdr:cNvCxnSpPr/>
      </xdr:nvCxnSpPr>
      <xdr:spPr>
        <a:xfrm flipV="1">
          <a:off x="3098800" y="124561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0" name="フローチャート: 判断 369"/>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71" name="テキスト ボックス 370"/>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24130</xdr:rowOff>
    </xdr:from>
    <xdr:to>
      <xdr:col>15</xdr:col>
      <xdr:colOff>98425</xdr:colOff>
      <xdr:row>73</xdr:row>
      <xdr:rowOff>153670</xdr:rowOff>
    </xdr:to>
    <xdr:cxnSp macro="">
      <xdr:nvCxnSpPr>
        <xdr:cNvPr id="372" name="直線コネクタ 371"/>
        <xdr:cNvCxnSpPr/>
      </xdr:nvCxnSpPr>
      <xdr:spPr>
        <a:xfrm>
          <a:off x="2209800" y="125399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3" name="フローチャート: 判断 372"/>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4" name="テキスト ボックス 373"/>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24130</xdr:rowOff>
    </xdr:from>
    <xdr:to>
      <xdr:col>11</xdr:col>
      <xdr:colOff>9525</xdr:colOff>
      <xdr:row>73</xdr:row>
      <xdr:rowOff>69850</xdr:rowOff>
    </xdr:to>
    <xdr:cxnSp macro="">
      <xdr:nvCxnSpPr>
        <xdr:cNvPr id="375" name="直線コネクタ 374"/>
        <xdr:cNvCxnSpPr/>
      </xdr:nvCxnSpPr>
      <xdr:spPr>
        <a:xfrm flipV="1">
          <a:off x="1320800" y="12539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60961</xdr:rowOff>
    </xdr:from>
    <xdr:to>
      <xdr:col>11</xdr:col>
      <xdr:colOff>60325</xdr:colOff>
      <xdr:row>76</xdr:row>
      <xdr:rowOff>162561</xdr:rowOff>
    </xdr:to>
    <xdr:sp macro="" textlink="">
      <xdr:nvSpPr>
        <xdr:cNvPr id="376" name="フローチャート: 判断 375"/>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147338</xdr:rowOff>
    </xdr:from>
    <xdr:ext cx="762000" cy="259045"/>
    <xdr:sp macro="" textlink="">
      <xdr:nvSpPr>
        <xdr:cNvPr id="377" name="テキスト ボックス 376"/>
        <xdr:cNvSpPr txBox="1"/>
      </xdr:nvSpPr>
      <xdr:spPr>
        <a:xfrm>
          <a:off x="1828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78" name="フローチャート: 判断 377"/>
        <xdr:cNvSpPr/>
      </xdr:nvSpPr>
      <xdr:spPr>
        <a:xfrm>
          <a:off x="1270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48277</xdr:rowOff>
    </xdr:from>
    <xdr:ext cx="762000" cy="259045"/>
    <xdr:sp macro="" textlink="">
      <xdr:nvSpPr>
        <xdr:cNvPr id="379" name="テキスト ボックス 378"/>
        <xdr:cNvSpPr txBox="1"/>
      </xdr:nvSpPr>
      <xdr:spPr>
        <a:xfrm>
          <a:off x="939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7620</xdr:rowOff>
    </xdr:from>
    <xdr:to>
      <xdr:col>24</xdr:col>
      <xdr:colOff>76200</xdr:colOff>
      <xdr:row>72</xdr:row>
      <xdr:rowOff>109220</xdr:rowOff>
    </xdr:to>
    <xdr:sp macro="" textlink="">
      <xdr:nvSpPr>
        <xdr:cNvPr id="385" name="楕円 384"/>
        <xdr:cNvSpPr/>
      </xdr:nvSpPr>
      <xdr:spPr>
        <a:xfrm>
          <a:off x="4775200" y="1235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87647</xdr:rowOff>
    </xdr:from>
    <xdr:ext cx="762000" cy="259045"/>
    <xdr:sp macro="" textlink="">
      <xdr:nvSpPr>
        <xdr:cNvPr id="386" name="公債費該当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60960</xdr:rowOff>
    </xdr:from>
    <xdr:to>
      <xdr:col>20</xdr:col>
      <xdr:colOff>38100</xdr:colOff>
      <xdr:row>72</xdr:row>
      <xdr:rowOff>162560</xdr:rowOff>
    </xdr:to>
    <xdr:sp macro="" textlink="">
      <xdr:nvSpPr>
        <xdr:cNvPr id="387" name="楕円 386"/>
        <xdr:cNvSpPr/>
      </xdr:nvSpPr>
      <xdr:spPr>
        <a:xfrm>
          <a:off x="3937000" y="1240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1287</xdr:rowOff>
    </xdr:from>
    <xdr:ext cx="736600" cy="259045"/>
    <xdr:sp macro="" textlink="">
      <xdr:nvSpPr>
        <xdr:cNvPr id="388" name="テキスト ボックス 387"/>
        <xdr:cNvSpPr txBox="1"/>
      </xdr:nvSpPr>
      <xdr:spPr>
        <a:xfrm>
          <a:off x="3606800" y="12174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102870</xdr:rowOff>
    </xdr:from>
    <xdr:to>
      <xdr:col>15</xdr:col>
      <xdr:colOff>149225</xdr:colOff>
      <xdr:row>74</xdr:row>
      <xdr:rowOff>33020</xdr:rowOff>
    </xdr:to>
    <xdr:sp macro="" textlink="">
      <xdr:nvSpPr>
        <xdr:cNvPr id="389" name="楕円 388"/>
        <xdr:cNvSpPr/>
      </xdr:nvSpPr>
      <xdr:spPr>
        <a:xfrm>
          <a:off x="3048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43197</xdr:rowOff>
    </xdr:from>
    <xdr:ext cx="762000" cy="259045"/>
    <xdr:sp macro="" textlink="">
      <xdr:nvSpPr>
        <xdr:cNvPr id="390" name="テキスト ボックス 389"/>
        <xdr:cNvSpPr txBox="1"/>
      </xdr:nvSpPr>
      <xdr:spPr>
        <a:xfrm>
          <a:off x="2717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144780</xdr:rowOff>
    </xdr:from>
    <xdr:to>
      <xdr:col>11</xdr:col>
      <xdr:colOff>60325</xdr:colOff>
      <xdr:row>73</xdr:row>
      <xdr:rowOff>74930</xdr:rowOff>
    </xdr:to>
    <xdr:sp macro="" textlink="">
      <xdr:nvSpPr>
        <xdr:cNvPr id="391" name="楕円 390"/>
        <xdr:cNvSpPr/>
      </xdr:nvSpPr>
      <xdr:spPr>
        <a:xfrm>
          <a:off x="2159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85107</xdr:rowOff>
    </xdr:from>
    <xdr:ext cx="762000" cy="259045"/>
    <xdr:sp macro="" textlink="">
      <xdr:nvSpPr>
        <xdr:cNvPr id="392" name="テキスト ボックス 391"/>
        <xdr:cNvSpPr txBox="1"/>
      </xdr:nvSpPr>
      <xdr:spPr>
        <a:xfrm>
          <a:off x="1828800" y="1225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19050</xdr:rowOff>
    </xdr:from>
    <xdr:to>
      <xdr:col>6</xdr:col>
      <xdr:colOff>171450</xdr:colOff>
      <xdr:row>73</xdr:row>
      <xdr:rowOff>120650</xdr:rowOff>
    </xdr:to>
    <xdr:sp macro="" textlink="">
      <xdr:nvSpPr>
        <xdr:cNvPr id="393" name="楕円 392"/>
        <xdr:cNvSpPr/>
      </xdr:nvSpPr>
      <xdr:spPr>
        <a:xfrm>
          <a:off x="1270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130827</xdr:rowOff>
    </xdr:from>
    <xdr:ext cx="762000" cy="259045"/>
    <xdr:sp macro="" textlink="">
      <xdr:nvSpPr>
        <xdr:cNvPr id="394" name="テキスト ボックス 393"/>
        <xdr:cNvSpPr txBox="1"/>
      </xdr:nvSpPr>
      <xdr:spPr>
        <a:xfrm>
          <a:off x="939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全国平均と比較し＋</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ポイント、県平均と比較し＋</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ポイント上回っており、類似団体においては、</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位となった。物件費は依然高い水準のまま推移しており、また社会保障関連経費に係る扶助費の増加も大きく影響しているものと思われる。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170434</xdr:rowOff>
    </xdr:from>
    <xdr:to>
      <xdr:col>82</xdr:col>
      <xdr:colOff>107950</xdr:colOff>
      <xdr:row>80</xdr:row>
      <xdr:rowOff>85852</xdr:rowOff>
    </xdr:to>
    <xdr:cxnSp macro="">
      <xdr:nvCxnSpPr>
        <xdr:cNvPr id="420" name="直線コネクタ 419"/>
        <xdr:cNvCxnSpPr/>
      </xdr:nvCxnSpPr>
      <xdr:spPr>
        <a:xfrm flipV="1">
          <a:off x="16510000" y="1268628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1"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2" name="直線コネクタ 421"/>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85361</xdr:rowOff>
    </xdr:from>
    <xdr:ext cx="762000" cy="259045"/>
    <xdr:sp macro="" textlink="">
      <xdr:nvSpPr>
        <xdr:cNvPr id="423" name="公債費以外最大値テキスト"/>
        <xdr:cNvSpPr txBox="1"/>
      </xdr:nvSpPr>
      <xdr:spPr>
        <a:xfrm>
          <a:off x="16598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170434</xdr:rowOff>
    </xdr:from>
    <xdr:to>
      <xdr:col>82</xdr:col>
      <xdr:colOff>196850</xdr:colOff>
      <xdr:row>73</xdr:row>
      <xdr:rowOff>170434</xdr:rowOff>
    </xdr:to>
    <xdr:cxnSp macro="">
      <xdr:nvCxnSpPr>
        <xdr:cNvPr id="424" name="直線コネクタ 423"/>
        <xdr:cNvCxnSpPr/>
      </xdr:nvCxnSpPr>
      <xdr:spPr>
        <a:xfrm>
          <a:off x="16421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138430</xdr:rowOff>
    </xdr:from>
    <xdr:to>
      <xdr:col>82</xdr:col>
      <xdr:colOff>107950</xdr:colOff>
      <xdr:row>80</xdr:row>
      <xdr:rowOff>58420</xdr:rowOff>
    </xdr:to>
    <xdr:cxnSp macro="">
      <xdr:nvCxnSpPr>
        <xdr:cNvPr id="425" name="直線コネクタ 424"/>
        <xdr:cNvCxnSpPr/>
      </xdr:nvCxnSpPr>
      <xdr:spPr>
        <a:xfrm>
          <a:off x="15671800" y="136829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113301</xdr:rowOff>
    </xdr:from>
    <xdr:ext cx="762000" cy="259045"/>
    <xdr:sp macro="" textlink="">
      <xdr:nvSpPr>
        <xdr:cNvPr id="426" name="公債費以外平均値テキスト"/>
        <xdr:cNvSpPr txBox="1"/>
      </xdr:nvSpPr>
      <xdr:spPr>
        <a:xfrm>
          <a:off x="16598900" y="13143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27" name="フローチャート: 判断 426"/>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56135</xdr:rowOff>
    </xdr:from>
    <xdr:to>
      <xdr:col>78</xdr:col>
      <xdr:colOff>69850</xdr:colOff>
      <xdr:row>79</xdr:row>
      <xdr:rowOff>138430</xdr:rowOff>
    </xdr:to>
    <xdr:cxnSp macro="">
      <xdr:nvCxnSpPr>
        <xdr:cNvPr id="428" name="直線コネクタ 427"/>
        <xdr:cNvCxnSpPr/>
      </xdr:nvCxnSpPr>
      <xdr:spPr>
        <a:xfrm>
          <a:off x="14782800" y="13600685"/>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55626</xdr:rowOff>
    </xdr:from>
    <xdr:to>
      <xdr:col>78</xdr:col>
      <xdr:colOff>120650</xdr:colOff>
      <xdr:row>77</xdr:row>
      <xdr:rowOff>157226</xdr:rowOff>
    </xdr:to>
    <xdr:sp macro="" textlink="">
      <xdr:nvSpPr>
        <xdr:cNvPr id="429" name="フローチャート: 判断 428"/>
        <xdr:cNvSpPr/>
      </xdr:nvSpPr>
      <xdr:spPr>
        <a:xfrm>
          <a:off x="15621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167403</xdr:rowOff>
    </xdr:from>
    <xdr:ext cx="736600" cy="259045"/>
    <xdr:sp macro="" textlink="">
      <xdr:nvSpPr>
        <xdr:cNvPr id="430" name="テキスト ボックス 429"/>
        <xdr:cNvSpPr txBox="1"/>
      </xdr:nvSpPr>
      <xdr:spPr>
        <a:xfrm>
          <a:off x="15290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56135</xdr:rowOff>
    </xdr:from>
    <xdr:to>
      <xdr:col>73</xdr:col>
      <xdr:colOff>180975</xdr:colOff>
      <xdr:row>79</xdr:row>
      <xdr:rowOff>74422</xdr:rowOff>
    </xdr:to>
    <xdr:cxnSp macro="">
      <xdr:nvCxnSpPr>
        <xdr:cNvPr id="431" name="直線コネクタ 430"/>
        <xdr:cNvCxnSpPr/>
      </xdr:nvCxnSpPr>
      <xdr:spPr>
        <a:xfrm flipV="1">
          <a:off x="13893800" y="136006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2" name="フローチャート: 判断 431"/>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33" name="テキスト ボックス 432"/>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24130</xdr:rowOff>
    </xdr:from>
    <xdr:to>
      <xdr:col>69</xdr:col>
      <xdr:colOff>92075</xdr:colOff>
      <xdr:row>79</xdr:row>
      <xdr:rowOff>74422</xdr:rowOff>
    </xdr:to>
    <xdr:cxnSp macro="">
      <xdr:nvCxnSpPr>
        <xdr:cNvPr id="434" name="直線コネクタ 433"/>
        <xdr:cNvCxnSpPr/>
      </xdr:nvCxnSpPr>
      <xdr:spPr>
        <a:xfrm>
          <a:off x="13004800" y="135686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5" name="フローチャート: 判断 434"/>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6" name="テキスト ボックス 435"/>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7" name="フローチャート: 判断 436"/>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8" name="テキスト ボックス 437"/>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7620</xdr:rowOff>
    </xdr:from>
    <xdr:to>
      <xdr:col>82</xdr:col>
      <xdr:colOff>158750</xdr:colOff>
      <xdr:row>80</xdr:row>
      <xdr:rowOff>109220</xdr:rowOff>
    </xdr:to>
    <xdr:sp macro="" textlink="">
      <xdr:nvSpPr>
        <xdr:cNvPr id="444" name="楕円 443"/>
        <xdr:cNvSpPr/>
      </xdr:nvSpPr>
      <xdr:spPr>
        <a:xfrm>
          <a:off x="164592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87647</xdr:rowOff>
    </xdr:from>
    <xdr:ext cx="762000" cy="259045"/>
    <xdr:sp macro="" textlink="">
      <xdr:nvSpPr>
        <xdr:cNvPr id="445" name="公債費以外該当値テキスト"/>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87630</xdr:rowOff>
    </xdr:from>
    <xdr:to>
      <xdr:col>78</xdr:col>
      <xdr:colOff>120650</xdr:colOff>
      <xdr:row>80</xdr:row>
      <xdr:rowOff>17780</xdr:rowOff>
    </xdr:to>
    <xdr:sp macro="" textlink="">
      <xdr:nvSpPr>
        <xdr:cNvPr id="446" name="楕円 445"/>
        <xdr:cNvSpPr/>
      </xdr:nvSpPr>
      <xdr:spPr>
        <a:xfrm>
          <a:off x="15621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2557</xdr:rowOff>
    </xdr:from>
    <xdr:ext cx="736600" cy="259045"/>
    <xdr:sp macro="" textlink="">
      <xdr:nvSpPr>
        <xdr:cNvPr id="447" name="テキスト ボックス 446"/>
        <xdr:cNvSpPr txBox="1"/>
      </xdr:nvSpPr>
      <xdr:spPr>
        <a:xfrm>
          <a:off x="15290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5335</xdr:rowOff>
    </xdr:from>
    <xdr:to>
      <xdr:col>74</xdr:col>
      <xdr:colOff>31750</xdr:colOff>
      <xdr:row>79</xdr:row>
      <xdr:rowOff>106935</xdr:rowOff>
    </xdr:to>
    <xdr:sp macro="" textlink="">
      <xdr:nvSpPr>
        <xdr:cNvPr id="448" name="楕円 447"/>
        <xdr:cNvSpPr/>
      </xdr:nvSpPr>
      <xdr:spPr>
        <a:xfrm>
          <a:off x="14732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91712</xdr:rowOff>
    </xdr:from>
    <xdr:ext cx="762000" cy="259045"/>
    <xdr:sp macro="" textlink="">
      <xdr:nvSpPr>
        <xdr:cNvPr id="449" name="テキスト ボックス 448"/>
        <xdr:cNvSpPr txBox="1"/>
      </xdr:nvSpPr>
      <xdr:spPr>
        <a:xfrm>
          <a:off x="14401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23622</xdr:rowOff>
    </xdr:from>
    <xdr:to>
      <xdr:col>69</xdr:col>
      <xdr:colOff>142875</xdr:colOff>
      <xdr:row>79</xdr:row>
      <xdr:rowOff>125222</xdr:rowOff>
    </xdr:to>
    <xdr:sp macro="" textlink="">
      <xdr:nvSpPr>
        <xdr:cNvPr id="450" name="楕円 449"/>
        <xdr:cNvSpPr/>
      </xdr:nvSpPr>
      <xdr:spPr>
        <a:xfrm>
          <a:off x="13843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109999</xdr:rowOff>
    </xdr:from>
    <xdr:ext cx="762000" cy="259045"/>
    <xdr:sp macro="" textlink="">
      <xdr:nvSpPr>
        <xdr:cNvPr id="451" name="テキスト ボックス 450"/>
        <xdr:cNvSpPr txBox="1"/>
      </xdr:nvSpPr>
      <xdr:spPr>
        <a:xfrm>
          <a:off x="13512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144780</xdr:rowOff>
    </xdr:from>
    <xdr:to>
      <xdr:col>65</xdr:col>
      <xdr:colOff>53975</xdr:colOff>
      <xdr:row>79</xdr:row>
      <xdr:rowOff>74930</xdr:rowOff>
    </xdr:to>
    <xdr:sp macro="" textlink="">
      <xdr:nvSpPr>
        <xdr:cNvPr id="452" name="楕円 451"/>
        <xdr:cNvSpPr/>
      </xdr:nvSpPr>
      <xdr:spPr>
        <a:xfrm>
          <a:off x="12954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59707</xdr:rowOff>
    </xdr:from>
    <xdr:ext cx="762000" cy="259045"/>
    <xdr:sp macro="" textlink="">
      <xdr:nvSpPr>
        <xdr:cNvPr id="453" name="テキスト ボックス 452"/>
        <xdr:cNvSpPr txBox="1"/>
      </xdr:nvSpPr>
      <xdr:spPr>
        <a:xfrm>
          <a:off x="12623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宮城県岩沼市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124667</xdr:rowOff>
    </xdr:from>
    <xdr:to>
      <xdr:col>29</xdr:col>
      <xdr:colOff>127000</xdr:colOff>
      <xdr:row>18</xdr:row>
      <xdr:rowOff>24435</xdr:rowOff>
    </xdr:to>
    <xdr:cxnSp macro="">
      <xdr:nvCxnSpPr>
        <xdr:cNvPr id="42" name="直線コネクタ 41"/>
        <xdr:cNvCxnSpPr/>
      </xdr:nvCxnSpPr>
      <xdr:spPr bwMode="auto">
        <a:xfrm flipV="1">
          <a:off x="5651500" y="2058242"/>
          <a:ext cx="0" cy="10999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34612</xdr:rowOff>
    </xdr:from>
    <xdr:ext cx="762000" cy="259045"/>
    <xdr:sp macro="" textlink="">
      <xdr:nvSpPr>
        <xdr:cNvPr id="43" name="人口1人当たり決算額の推移最小値テキスト130"/>
        <xdr:cNvSpPr txBox="1"/>
      </xdr:nvSpPr>
      <xdr:spPr>
        <a:xfrm>
          <a:off x="5740400" y="316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24435</xdr:rowOff>
    </xdr:from>
    <xdr:to>
      <xdr:col>30</xdr:col>
      <xdr:colOff>25400</xdr:colOff>
      <xdr:row>18</xdr:row>
      <xdr:rowOff>24435</xdr:rowOff>
    </xdr:to>
    <xdr:cxnSp macro="">
      <xdr:nvCxnSpPr>
        <xdr:cNvPr id="44" name="直線コネクタ 43"/>
        <xdr:cNvCxnSpPr/>
      </xdr:nvCxnSpPr>
      <xdr:spPr bwMode="auto">
        <a:xfrm>
          <a:off x="5562600" y="3158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39594</xdr:rowOff>
    </xdr:from>
    <xdr:ext cx="762000" cy="259045"/>
    <xdr:sp macro="" textlink="">
      <xdr:nvSpPr>
        <xdr:cNvPr id="45" name="人口1人当たり決算額の推移最大値テキスト130"/>
        <xdr:cNvSpPr txBox="1"/>
      </xdr:nvSpPr>
      <xdr:spPr>
        <a:xfrm>
          <a:off x="5740400" y="180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124667</xdr:rowOff>
    </xdr:from>
    <xdr:to>
      <xdr:col>30</xdr:col>
      <xdr:colOff>25400</xdr:colOff>
      <xdr:row>11</xdr:row>
      <xdr:rowOff>124667</xdr:rowOff>
    </xdr:to>
    <xdr:cxnSp macro="">
      <xdr:nvCxnSpPr>
        <xdr:cNvPr id="46" name="直線コネクタ 45"/>
        <xdr:cNvCxnSpPr/>
      </xdr:nvCxnSpPr>
      <xdr:spPr bwMode="auto">
        <a:xfrm>
          <a:off x="5562600" y="2058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24435</xdr:rowOff>
    </xdr:from>
    <xdr:to>
      <xdr:col>29</xdr:col>
      <xdr:colOff>127000</xdr:colOff>
      <xdr:row>18</xdr:row>
      <xdr:rowOff>49005</xdr:rowOff>
    </xdr:to>
    <xdr:cxnSp macro="">
      <xdr:nvCxnSpPr>
        <xdr:cNvPr id="47" name="直線コネクタ 46"/>
        <xdr:cNvCxnSpPr/>
      </xdr:nvCxnSpPr>
      <xdr:spPr bwMode="auto">
        <a:xfrm flipV="1">
          <a:off x="5003800" y="3158160"/>
          <a:ext cx="647700" cy="24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12839</xdr:rowOff>
    </xdr:from>
    <xdr:ext cx="762000" cy="259045"/>
    <xdr:sp macro="" textlink="">
      <xdr:nvSpPr>
        <xdr:cNvPr id="48" name="人口1人当たり決算額の推移平均値テキスト130"/>
        <xdr:cNvSpPr txBox="1"/>
      </xdr:nvSpPr>
      <xdr:spPr>
        <a:xfrm>
          <a:off x="5740400" y="2803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167762</xdr:rowOff>
    </xdr:from>
    <xdr:to>
      <xdr:col>29</xdr:col>
      <xdr:colOff>177800</xdr:colOff>
      <xdr:row>17</xdr:row>
      <xdr:rowOff>97912</xdr:rowOff>
    </xdr:to>
    <xdr:sp macro="" textlink="">
      <xdr:nvSpPr>
        <xdr:cNvPr id="49" name="フローチャート: 判断 48"/>
        <xdr:cNvSpPr/>
      </xdr:nvSpPr>
      <xdr:spPr bwMode="auto">
        <a:xfrm>
          <a:off x="56007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49005</xdr:rowOff>
    </xdr:from>
    <xdr:to>
      <xdr:col>26</xdr:col>
      <xdr:colOff>50800</xdr:colOff>
      <xdr:row>18</xdr:row>
      <xdr:rowOff>52484</xdr:rowOff>
    </xdr:to>
    <xdr:cxnSp macro="">
      <xdr:nvCxnSpPr>
        <xdr:cNvPr id="50" name="直線コネクタ 49"/>
        <xdr:cNvCxnSpPr/>
      </xdr:nvCxnSpPr>
      <xdr:spPr bwMode="auto">
        <a:xfrm flipV="1">
          <a:off x="4305300" y="3182730"/>
          <a:ext cx="698500" cy="3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5383</xdr:rowOff>
    </xdr:from>
    <xdr:to>
      <xdr:col>26</xdr:col>
      <xdr:colOff>101600</xdr:colOff>
      <xdr:row>17</xdr:row>
      <xdr:rowOff>106983</xdr:rowOff>
    </xdr:to>
    <xdr:sp macro="" textlink="">
      <xdr:nvSpPr>
        <xdr:cNvPr id="51" name="フローチャート: 判断 50"/>
        <xdr:cNvSpPr/>
      </xdr:nvSpPr>
      <xdr:spPr bwMode="auto">
        <a:xfrm>
          <a:off x="49530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117160</xdr:rowOff>
    </xdr:from>
    <xdr:ext cx="736600" cy="259045"/>
    <xdr:sp macro="" textlink="">
      <xdr:nvSpPr>
        <xdr:cNvPr id="52" name="テキスト ボックス 51"/>
        <xdr:cNvSpPr txBox="1"/>
      </xdr:nvSpPr>
      <xdr:spPr>
        <a:xfrm>
          <a:off x="4622800" y="2736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52484</xdr:rowOff>
    </xdr:from>
    <xdr:to>
      <xdr:col>22</xdr:col>
      <xdr:colOff>114300</xdr:colOff>
      <xdr:row>18</xdr:row>
      <xdr:rowOff>62780</xdr:rowOff>
    </xdr:to>
    <xdr:cxnSp macro="">
      <xdr:nvCxnSpPr>
        <xdr:cNvPr id="53" name="直線コネクタ 52"/>
        <xdr:cNvCxnSpPr/>
      </xdr:nvCxnSpPr>
      <xdr:spPr bwMode="auto">
        <a:xfrm flipV="1">
          <a:off x="3606800" y="3186209"/>
          <a:ext cx="698500" cy="10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9868</xdr:rowOff>
    </xdr:from>
    <xdr:to>
      <xdr:col>22</xdr:col>
      <xdr:colOff>165100</xdr:colOff>
      <xdr:row>17</xdr:row>
      <xdr:rowOff>111468</xdr:rowOff>
    </xdr:to>
    <xdr:sp macro="" textlink="">
      <xdr:nvSpPr>
        <xdr:cNvPr id="54" name="フローチャート: 判断 53"/>
        <xdr:cNvSpPr/>
      </xdr:nvSpPr>
      <xdr:spPr bwMode="auto">
        <a:xfrm>
          <a:off x="42545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121645</xdr:rowOff>
    </xdr:from>
    <xdr:ext cx="762000" cy="259045"/>
    <xdr:sp macro="" textlink="">
      <xdr:nvSpPr>
        <xdr:cNvPr id="55" name="テキスト ボックス 54"/>
        <xdr:cNvSpPr txBox="1"/>
      </xdr:nvSpPr>
      <xdr:spPr>
        <a:xfrm>
          <a:off x="3924300" y="274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59438</xdr:rowOff>
    </xdr:from>
    <xdr:to>
      <xdr:col>18</xdr:col>
      <xdr:colOff>177800</xdr:colOff>
      <xdr:row>18</xdr:row>
      <xdr:rowOff>62780</xdr:rowOff>
    </xdr:to>
    <xdr:cxnSp macro="">
      <xdr:nvCxnSpPr>
        <xdr:cNvPr id="56" name="直線コネクタ 55"/>
        <xdr:cNvCxnSpPr/>
      </xdr:nvCxnSpPr>
      <xdr:spPr bwMode="auto">
        <a:xfrm>
          <a:off x="2908300" y="3193163"/>
          <a:ext cx="698500" cy="3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22061</xdr:rowOff>
    </xdr:from>
    <xdr:to>
      <xdr:col>19</xdr:col>
      <xdr:colOff>38100</xdr:colOff>
      <xdr:row>17</xdr:row>
      <xdr:rowOff>123661</xdr:rowOff>
    </xdr:to>
    <xdr:sp macro="" textlink="">
      <xdr:nvSpPr>
        <xdr:cNvPr id="57" name="フローチャート: 判断 56"/>
        <xdr:cNvSpPr/>
      </xdr:nvSpPr>
      <xdr:spPr bwMode="auto">
        <a:xfrm>
          <a:off x="35560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133838</xdr:rowOff>
    </xdr:from>
    <xdr:ext cx="762000" cy="259045"/>
    <xdr:sp macro="" textlink="">
      <xdr:nvSpPr>
        <xdr:cNvPr id="58" name="テキスト ボックス 57"/>
        <xdr:cNvSpPr txBox="1"/>
      </xdr:nvSpPr>
      <xdr:spPr>
        <a:xfrm>
          <a:off x="3225800" y="275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44926</xdr:rowOff>
    </xdr:from>
    <xdr:to>
      <xdr:col>15</xdr:col>
      <xdr:colOff>101600</xdr:colOff>
      <xdr:row>17</xdr:row>
      <xdr:rowOff>146526</xdr:rowOff>
    </xdr:to>
    <xdr:sp macro="" textlink="">
      <xdr:nvSpPr>
        <xdr:cNvPr id="59" name="フローチャート: 判断 58"/>
        <xdr:cNvSpPr/>
      </xdr:nvSpPr>
      <xdr:spPr bwMode="auto">
        <a:xfrm>
          <a:off x="28575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156703</xdr:rowOff>
    </xdr:from>
    <xdr:ext cx="762000" cy="259045"/>
    <xdr:sp macro="" textlink="">
      <xdr:nvSpPr>
        <xdr:cNvPr id="60" name="テキスト ボックス 59"/>
        <xdr:cNvSpPr txBox="1"/>
      </xdr:nvSpPr>
      <xdr:spPr>
        <a:xfrm>
          <a:off x="2527300" y="2776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145085</xdr:rowOff>
    </xdr:from>
    <xdr:to>
      <xdr:col>29</xdr:col>
      <xdr:colOff>177800</xdr:colOff>
      <xdr:row>18</xdr:row>
      <xdr:rowOff>75235</xdr:rowOff>
    </xdr:to>
    <xdr:sp macro="" textlink="">
      <xdr:nvSpPr>
        <xdr:cNvPr id="66" name="楕円 65"/>
        <xdr:cNvSpPr/>
      </xdr:nvSpPr>
      <xdr:spPr bwMode="auto">
        <a:xfrm>
          <a:off x="5600700" y="3107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53662</xdr:rowOff>
    </xdr:from>
    <xdr:ext cx="762000" cy="259045"/>
    <xdr:sp macro="" textlink="">
      <xdr:nvSpPr>
        <xdr:cNvPr id="67" name="人口1人当たり決算額の推移該当値テキスト130"/>
        <xdr:cNvSpPr txBox="1"/>
      </xdr:nvSpPr>
      <xdr:spPr>
        <a:xfrm>
          <a:off x="5740400" y="301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169655</xdr:rowOff>
    </xdr:from>
    <xdr:to>
      <xdr:col>26</xdr:col>
      <xdr:colOff>101600</xdr:colOff>
      <xdr:row>18</xdr:row>
      <xdr:rowOff>99805</xdr:rowOff>
    </xdr:to>
    <xdr:sp macro="" textlink="">
      <xdr:nvSpPr>
        <xdr:cNvPr id="68" name="楕円 67"/>
        <xdr:cNvSpPr/>
      </xdr:nvSpPr>
      <xdr:spPr bwMode="auto">
        <a:xfrm>
          <a:off x="4953000" y="3131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84582</xdr:rowOff>
    </xdr:from>
    <xdr:ext cx="736600" cy="259045"/>
    <xdr:sp macro="" textlink="">
      <xdr:nvSpPr>
        <xdr:cNvPr id="69" name="テキスト ボックス 68"/>
        <xdr:cNvSpPr txBox="1"/>
      </xdr:nvSpPr>
      <xdr:spPr>
        <a:xfrm>
          <a:off x="4622800" y="3218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1684</xdr:rowOff>
    </xdr:from>
    <xdr:to>
      <xdr:col>22</xdr:col>
      <xdr:colOff>165100</xdr:colOff>
      <xdr:row>18</xdr:row>
      <xdr:rowOff>103284</xdr:rowOff>
    </xdr:to>
    <xdr:sp macro="" textlink="">
      <xdr:nvSpPr>
        <xdr:cNvPr id="70" name="楕円 69"/>
        <xdr:cNvSpPr/>
      </xdr:nvSpPr>
      <xdr:spPr bwMode="auto">
        <a:xfrm>
          <a:off x="4254500" y="3135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88061</xdr:rowOff>
    </xdr:from>
    <xdr:ext cx="762000" cy="259045"/>
    <xdr:sp macro="" textlink="">
      <xdr:nvSpPr>
        <xdr:cNvPr id="71" name="テキスト ボックス 70"/>
        <xdr:cNvSpPr txBox="1"/>
      </xdr:nvSpPr>
      <xdr:spPr>
        <a:xfrm>
          <a:off x="3924300" y="3221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11980</xdr:rowOff>
    </xdr:from>
    <xdr:to>
      <xdr:col>19</xdr:col>
      <xdr:colOff>38100</xdr:colOff>
      <xdr:row>18</xdr:row>
      <xdr:rowOff>113580</xdr:rowOff>
    </xdr:to>
    <xdr:sp macro="" textlink="">
      <xdr:nvSpPr>
        <xdr:cNvPr id="72" name="楕円 71"/>
        <xdr:cNvSpPr/>
      </xdr:nvSpPr>
      <xdr:spPr bwMode="auto">
        <a:xfrm>
          <a:off x="3556000" y="3145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98357</xdr:rowOff>
    </xdr:from>
    <xdr:ext cx="762000" cy="259045"/>
    <xdr:sp macro="" textlink="">
      <xdr:nvSpPr>
        <xdr:cNvPr id="73" name="テキスト ボックス 72"/>
        <xdr:cNvSpPr txBox="1"/>
      </xdr:nvSpPr>
      <xdr:spPr>
        <a:xfrm>
          <a:off x="3225800" y="323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8638</xdr:rowOff>
    </xdr:from>
    <xdr:to>
      <xdr:col>15</xdr:col>
      <xdr:colOff>101600</xdr:colOff>
      <xdr:row>18</xdr:row>
      <xdr:rowOff>110238</xdr:rowOff>
    </xdr:to>
    <xdr:sp macro="" textlink="">
      <xdr:nvSpPr>
        <xdr:cNvPr id="74" name="楕円 73"/>
        <xdr:cNvSpPr/>
      </xdr:nvSpPr>
      <xdr:spPr bwMode="auto">
        <a:xfrm>
          <a:off x="2857500" y="3142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95015</xdr:rowOff>
    </xdr:from>
    <xdr:ext cx="762000" cy="259045"/>
    <xdr:sp macro="" textlink="">
      <xdr:nvSpPr>
        <xdr:cNvPr id="75" name="テキスト ボックス 74"/>
        <xdr:cNvSpPr txBox="1"/>
      </xdr:nvSpPr>
      <xdr:spPr>
        <a:xfrm>
          <a:off x="2527300" y="322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259866</xdr:rowOff>
    </xdr:from>
    <xdr:to>
      <xdr:col>29</xdr:col>
      <xdr:colOff>127000</xdr:colOff>
      <xdr:row>37</xdr:row>
      <xdr:rowOff>249203</xdr:rowOff>
    </xdr:to>
    <xdr:cxnSp macro="">
      <xdr:nvCxnSpPr>
        <xdr:cNvPr id="105" name="直線コネクタ 104"/>
        <xdr:cNvCxnSpPr/>
      </xdr:nvCxnSpPr>
      <xdr:spPr bwMode="auto">
        <a:xfrm flipV="1">
          <a:off x="5651500" y="6184416"/>
          <a:ext cx="0" cy="11894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259380</xdr:rowOff>
    </xdr:from>
    <xdr:ext cx="762000" cy="259045"/>
    <xdr:sp macro="" textlink="">
      <xdr:nvSpPr>
        <xdr:cNvPr id="106" name="人口1人当たり決算額の推移最小値テキスト445"/>
        <xdr:cNvSpPr txBox="1"/>
      </xdr:nvSpPr>
      <xdr:spPr>
        <a:xfrm>
          <a:off x="5740400" y="738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249203</xdr:rowOff>
    </xdr:from>
    <xdr:to>
      <xdr:col>30</xdr:col>
      <xdr:colOff>25400</xdr:colOff>
      <xdr:row>37</xdr:row>
      <xdr:rowOff>249203</xdr:rowOff>
    </xdr:to>
    <xdr:cxnSp macro="">
      <xdr:nvCxnSpPr>
        <xdr:cNvPr id="107" name="直線コネクタ 106"/>
        <xdr:cNvCxnSpPr/>
      </xdr:nvCxnSpPr>
      <xdr:spPr bwMode="auto">
        <a:xfrm>
          <a:off x="5562600" y="73739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3343</xdr:rowOff>
    </xdr:from>
    <xdr:ext cx="762000" cy="259045"/>
    <xdr:sp macro="" textlink="">
      <xdr:nvSpPr>
        <xdr:cNvPr id="108" name="人口1人当たり決算額の推移最大値テキスト445"/>
        <xdr:cNvSpPr txBox="1"/>
      </xdr:nvSpPr>
      <xdr:spPr>
        <a:xfrm>
          <a:off x="5740400" y="592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259866</xdr:rowOff>
    </xdr:from>
    <xdr:to>
      <xdr:col>30</xdr:col>
      <xdr:colOff>25400</xdr:colOff>
      <xdr:row>33</xdr:row>
      <xdr:rowOff>259866</xdr:rowOff>
    </xdr:to>
    <xdr:cxnSp macro="">
      <xdr:nvCxnSpPr>
        <xdr:cNvPr id="109" name="直線コネクタ 108"/>
        <xdr:cNvCxnSpPr/>
      </xdr:nvCxnSpPr>
      <xdr:spPr bwMode="auto">
        <a:xfrm>
          <a:off x="5562600" y="6184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133744</xdr:rowOff>
    </xdr:from>
    <xdr:to>
      <xdr:col>29</xdr:col>
      <xdr:colOff>127000</xdr:colOff>
      <xdr:row>37</xdr:row>
      <xdr:rowOff>249203</xdr:rowOff>
    </xdr:to>
    <xdr:cxnSp macro="">
      <xdr:nvCxnSpPr>
        <xdr:cNvPr id="110" name="直線コネクタ 109"/>
        <xdr:cNvCxnSpPr/>
      </xdr:nvCxnSpPr>
      <xdr:spPr bwMode="auto">
        <a:xfrm>
          <a:off x="5003800" y="7258444"/>
          <a:ext cx="647700" cy="115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106084</xdr:rowOff>
    </xdr:from>
    <xdr:ext cx="762000" cy="259045"/>
    <xdr:sp macro="" textlink="">
      <xdr:nvSpPr>
        <xdr:cNvPr id="111" name="人口1人当たり決算額の推移平均値テキスト445"/>
        <xdr:cNvSpPr txBox="1"/>
      </xdr:nvSpPr>
      <xdr:spPr>
        <a:xfrm>
          <a:off x="5740400" y="6716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261007</xdr:rowOff>
    </xdr:from>
    <xdr:to>
      <xdr:col>29</xdr:col>
      <xdr:colOff>177800</xdr:colOff>
      <xdr:row>36</xdr:row>
      <xdr:rowOff>19707</xdr:rowOff>
    </xdr:to>
    <xdr:sp macro="" textlink="">
      <xdr:nvSpPr>
        <xdr:cNvPr id="112" name="フローチャート: 判断 111"/>
        <xdr:cNvSpPr/>
      </xdr:nvSpPr>
      <xdr:spPr bwMode="auto">
        <a:xfrm>
          <a:off x="5600700" y="6871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133744</xdr:rowOff>
    </xdr:from>
    <xdr:to>
      <xdr:col>26</xdr:col>
      <xdr:colOff>50800</xdr:colOff>
      <xdr:row>37</xdr:row>
      <xdr:rowOff>184787</xdr:rowOff>
    </xdr:to>
    <xdr:cxnSp macro="">
      <xdr:nvCxnSpPr>
        <xdr:cNvPr id="113" name="直線コネクタ 112"/>
        <xdr:cNvCxnSpPr/>
      </xdr:nvCxnSpPr>
      <xdr:spPr bwMode="auto">
        <a:xfrm flipV="1">
          <a:off x="4305300" y="7258444"/>
          <a:ext cx="698500" cy="51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267946</xdr:rowOff>
    </xdr:from>
    <xdr:to>
      <xdr:col>26</xdr:col>
      <xdr:colOff>101600</xdr:colOff>
      <xdr:row>36</xdr:row>
      <xdr:rowOff>26646</xdr:rowOff>
    </xdr:to>
    <xdr:sp macro="" textlink="">
      <xdr:nvSpPr>
        <xdr:cNvPr id="114" name="フローチャート: 判断 113"/>
        <xdr:cNvSpPr/>
      </xdr:nvSpPr>
      <xdr:spPr bwMode="auto">
        <a:xfrm>
          <a:off x="4953000" y="6878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36823</xdr:rowOff>
    </xdr:from>
    <xdr:ext cx="736600" cy="259045"/>
    <xdr:sp macro="" textlink="">
      <xdr:nvSpPr>
        <xdr:cNvPr id="115" name="テキスト ボックス 114"/>
        <xdr:cNvSpPr txBox="1"/>
      </xdr:nvSpPr>
      <xdr:spPr>
        <a:xfrm>
          <a:off x="4622800" y="6647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184787</xdr:rowOff>
    </xdr:from>
    <xdr:to>
      <xdr:col>22</xdr:col>
      <xdr:colOff>114300</xdr:colOff>
      <xdr:row>37</xdr:row>
      <xdr:rowOff>207631</xdr:rowOff>
    </xdr:to>
    <xdr:cxnSp macro="">
      <xdr:nvCxnSpPr>
        <xdr:cNvPr id="116" name="直線コネクタ 115"/>
        <xdr:cNvCxnSpPr/>
      </xdr:nvCxnSpPr>
      <xdr:spPr bwMode="auto">
        <a:xfrm flipV="1">
          <a:off x="3606800" y="7309487"/>
          <a:ext cx="698500" cy="22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256957</xdr:rowOff>
    </xdr:from>
    <xdr:to>
      <xdr:col>22</xdr:col>
      <xdr:colOff>165100</xdr:colOff>
      <xdr:row>36</xdr:row>
      <xdr:rowOff>15657</xdr:rowOff>
    </xdr:to>
    <xdr:sp macro="" textlink="">
      <xdr:nvSpPr>
        <xdr:cNvPr id="117" name="フローチャート: 判断 116"/>
        <xdr:cNvSpPr/>
      </xdr:nvSpPr>
      <xdr:spPr bwMode="auto">
        <a:xfrm>
          <a:off x="4254500" y="6867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25834</xdr:rowOff>
    </xdr:from>
    <xdr:ext cx="762000" cy="259045"/>
    <xdr:sp macro="" textlink="">
      <xdr:nvSpPr>
        <xdr:cNvPr id="118" name="テキスト ボックス 117"/>
        <xdr:cNvSpPr txBox="1"/>
      </xdr:nvSpPr>
      <xdr:spPr>
        <a:xfrm>
          <a:off x="3924300" y="663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207631</xdr:rowOff>
    </xdr:from>
    <xdr:to>
      <xdr:col>18</xdr:col>
      <xdr:colOff>177800</xdr:colOff>
      <xdr:row>37</xdr:row>
      <xdr:rowOff>212578</xdr:rowOff>
    </xdr:to>
    <xdr:cxnSp macro="">
      <xdr:nvCxnSpPr>
        <xdr:cNvPr id="119" name="直線コネクタ 118"/>
        <xdr:cNvCxnSpPr/>
      </xdr:nvCxnSpPr>
      <xdr:spPr bwMode="auto">
        <a:xfrm flipV="1">
          <a:off x="2908300" y="7332331"/>
          <a:ext cx="698500" cy="4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252483</xdr:rowOff>
    </xdr:from>
    <xdr:to>
      <xdr:col>19</xdr:col>
      <xdr:colOff>38100</xdr:colOff>
      <xdr:row>36</xdr:row>
      <xdr:rowOff>11183</xdr:rowOff>
    </xdr:to>
    <xdr:sp macro="" textlink="">
      <xdr:nvSpPr>
        <xdr:cNvPr id="120" name="フローチャート: 判断 119"/>
        <xdr:cNvSpPr/>
      </xdr:nvSpPr>
      <xdr:spPr bwMode="auto">
        <a:xfrm>
          <a:off x="3556000" y="6862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21360</xdr:rowOff>
    </xdr:from>
    <xdr:ext cx="762000" cy="259045"/>
    <xdr:sp macro="" textlink="">
      <xdr:nvSpPr>
        <xdr:cNvPr id="121" name="テキスト ボックス 120"/>
        <xdr:cNvSpPr txBox="1"/>
      </xdr:nvSpPr>
      <xdr:spPr>
        <a:xfrm>
          <a:off x="3225800" y="6631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262803</xdr:rowOff>
    </xdr:from>
    <xdr:to>
      <xdr:col>15</xdr:col>
      <xdr:colOff>101600</xdr:colOff>
      <xdr:row>36</xdr:row>
      <xdr:rowOff>21503</xdr:rowOff>
    </xdr:to>
    <xdr:sp macro="" textlink="">
      <xdr:nvSpPr>
        <xdr:cNvPr id="122" name="フローチャート: 判断 121"/>
        <xdr:cNvSpPr/>
      </xdr:nvSpPr>
      <xdr:spPr bwMode="auto">
        <a:xfrm>
          <a:off x="2857500" y="6873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31680</xdr:rowOff>
    </xdr:from>
    <xdr:ext cx="762000" cy="259045"/>
    <xdr:sp macro="" textlink="">
      <xdr:nvSpPr>
        <xdr:cNvPr id="123" name="テキスト ボックス 122"/>
        <xdr:cNvSpPr txBox="1"/>
      </xdr:nvSpPr>
      <xdr:spPr>
        <a:xfrm>
          <a:off x="2527300" y="6642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198403</xdr:rowOff>
    </xdr:from>
    <xdr:to>
      <xdr:col>29</xdr:col>
      <xdr:colOff>177800</xdr:colOff>
      <xdr:row>37</xdr:row>
      <xdr:rowOff>300003</xdr:rowOff>
    </xdr:to>
    <xdr:sp macro="" textlink="">
      <xdr:nvSpPr>
        <xdr:cNvPr id="129" name="楕円 128"/>
        <xdr:cNvSpPr/>
      </xdr:nvSpPr>
      <xdr:spPr bwMode="auto">
        <a:xfrm>
          <a:off x="5600700" y="7323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106980</xdr:rowOff>
    </xdr:from>
    <xdr:ext cx="762000" cy="259045"/>
    <xdr:sp macro="" textlink="">
      <xdr:nvSpPr>
        <xdr:cNvPr id="130" name="人口1人当たり決算額の推移該当値テキスト445"/>
        <xdr:cNvSpPr txBox="1"/>
      </xdr:nvSpPr>
      <xdr:spPr>
        <a:xfrm>
          <a:off x="5740400" y="723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82944</xdr:rowOff>
    </xdr:from>
    <xdr:to>
      <xdr:col>26</xdr:col>
      <xdr:colOff>101600</xdr:colOff>
      <xdr:row>37</xdr:row>
      <xdr:rowOff>184544</xdr:rowOff>
    </xdr:to>
    <xdr:sp macro="" textlink="">
      <xdr:nvSpPr>
        <xdr:cNvPr id="131" name="楕円 130"/>
        <xdr:cNvSpPr/>
      </xdr:nvSpPr>
      <xdr:spPr bwMode="auto">
        <a:xfrm>
          <a:off x="4953000" y="7207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169321</xdr:rowOff>
    </xdr:from>
    <xdr:ext cx="736600" cy="259045"/>
    <xdr:sp macro="" textlink="">
      <xdr:nvSpPr>
        <xdr:cNvPr id="132" name="テキスト ボックス 131"/>
        <xdr:cNvSpPr txBox="1"/>
      </xdr:nvSpPr>
      <xdr:spPr>
        <a:xfrm>
          <a:off x="4622800" y="7294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133987</xdr:rowOff>
    </xdr:from>
    <xdr:to>
      <xdr:col>22</xdr:col>
      <xdr:colOff>165100</xdr:colOff>
      <xdr:row>37</xdr:row>
      <xdr:rowOff>235587</xdr:rowOff>
    </xdr:to>
    <xdr:sp macro="" textlink="">
      <xdr:nvSpPr>
        <xdr:cNvPr id="133" name="楕円 132"/>
        <xdr:cNvSpPr/>
      </xdr:nvSpPr>
      <xdr:spPr bwMode="auto">
        <a:xfrm>
          <a:off x="4254500" y="7258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220364</xdr:rowOff>
    </xdr:from>
    <xdr:ext cx="762000" cy="259045"/>
    <xdr:sp macro="" textlink="">
      <xdr:nvSpPr>
        <xdr:cNvPr id="134" name="テキスト ボックス 133"/>
        <xdr:cNvSpPr txBox="1"/>
      </xdr:nvSpPr>
      <xdr:spPr>
        <a:xfrm>
          <a:off x="3924300" y="734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156831</xdr:rowOff>
    </xdr:from>
    <xdr:to>
      <xdr:col>19</xdr:col>
      <xdr:colOff>38100</xdr:colOff>
      <xdr:row>37</xdr:row>
      <xdr:rowOff>258431</xdr:rowOff>
    </xdr:to>
    <xdr:sp macro="" textlink="">
      <xdr:nvSpPr>
        <xdr:cNvPr id="135" name="楕円 134"/>
        <xdr:cNvSpPr/>
      </xdr:nvSpPr>
      <xdr:spPr bwMode="auto">
        <a:xfrm>
          <a:off x="3556000" y="7281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243208</xdr:rowOff>
    </xdr:from>
    <xdr:ext cx="762000" cy="259045"/>
    <xdr:sp macro="" textlink="">
      <xdr:nvSpPr>
        <xdr:cNvPr id="136" name="テキスト ボックス 135"/>
        <xdr:cNvSpPr txBox="1"/>
      </xdr:nvSpPr>
      <xdr:spPr>
        <a:xfrm>
          <a:off x="3225800" y="736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161778</xdr:rowOff>
    </xdr:from>
    <xdr:to>
      <xdr:col>15</xdr:col>
      <xdr:colOff>101600</xdr:colOff>
      <xdr:row>37</xdr:row>
      <xdr:rowOff>263378</xdr:rowOff>
    </xdr:to>
    <xdr:sp macro="" textlink="">
      <xdr:nvSpPr>
        <xdr:cNvPr id="137" name="楕円 136"/>
        <xdr:cNvSpPr/>
      </xdr:nvSpPr>
      <xdr:spPr bwMode="auto">
        <a:xfrm>
          <a:off x="2857500" y="7286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248155</xdr:rowOff>
    </xdr:from>
    <xdr:ext cx="762000" cy="259045"/>
    <xdr:sp macro="" textlink="">
      <xdr:nvSpPr>
        <xdr:cNvPr id="138" name="テキスト ボックス 137"/>
        <xdr:cNvSpPr txBox="1"/>
      </xdr:nvSpPr>
      <xdr:spPr>
        <a:xfrm>
          <a:off x="2527300" y="7372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宮城県岩沼市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43,995
43,631
60.45
21,517,469
19,366,902
1,419,336
9,528,785
11,685,093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154015</xdr:rowOff>
    </xdr:from>
    <xdr:to>
      <xdr:col>24</xdr:col>
      <xdr:colOff>62865</xdr:colOff>
      <xdr:row>37</xdr:row>
      <xdr:rowOff>45915</xdr:rowOff>
    </xdr:to>
    <xdr:cxnSp macro="">
      <xdr:nvCxnSpPr>
        <xdr:cNvPr id="53" name="直線コネクタ 52"/>
        <xdr:cNvCxnSpPr/>
      </xdr:nvCxnSpPr>
      <xdr:spPr>
        <a:xfrm flipV="1">
          <a:off x="4633595" y="5297515"/>
          <a:ext cx="1270" cy="109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49742</xdr:rowOff>
    </xdr:from>
    <xdr:ext cx="534377" cy="259045"/>
    <xdr:sp macro="" textlink="">
      <xdr:nvSpPr>
        <xdr:cNvPr id="54" name="人件費最小値テキスト"/>
        <xdr:cNvSpPr txBox="1"/>
      </xdr:nvSpPr>
      <xdr:spPr>
        <a:xfrm>
          <a:off x="4686300" y="639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45915</xdr:rowOff>
    </xdr:from>
    <xdr:to>
      <xdr:col>24</xdr:col>
      <xdr:colOff>152400</xdr:colOff>
      <xdr:row>37</xdr:row>
      <xdr:rowOff>45915</xdr:rowOff>
    </xdr:to>
    <xdr:cxnSp macro="">
      <xdr:nvCxnSpPr>
        <xdr:cNvPr id="55" name="直線コネクタ 54"/>
        <xdr:cNvCxnSpPr/>
      </xdr:nvCxnSpPr>
      <xdr:spPr>
        <a:xfrm>
          <a:off x="4546600" y="638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100692</xdr:rowOff>
    </xdr:from>
    <xdr:ext cx="599010" cy="259045"/>
    <xdr:sp macro="" textlink="">
      <xdr:nvSpPr>
        <xdr:cNvPr id="56" name="人件費最大値テキスト"/>
        <xdr:cNvSpPr txBox="1"/>
      </xdr:nvSpPr>
      <xdr:spPr>
        <a:xfrm>
          <a:off x="4686300" y="507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154015</xdr:rowOff>
    </xdr:from>
    <xdr:to>
      <xdr:col>24</xdr:col>
      <xdr:colOff>152400</xdr:colOff>
      <xdr:row>30</xdr:row>
      <xdr:rowOff>154015</xdr:rowOff>
    </xdr:to>
    <xdr:cxnSp macro="">
      <xdr:nvCxnSpPr>
        <xdr:cNvPr id="57" name="直線コネクタ 56"/>
        <xdr:cNvCxnSpPr/>
      </xdr:nvCxnSpPr>
      <xdr:spPr>
        <a:xfrm>
          <a:off x="4546600" y="529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27814</xdr:rowOff>
    </xdr:from>
    <xdr:to>
      <xdr:col>24</xdr:col>
      <xdr:colOff>63500</xdr:colOff>
      <xdr:row>37</xdr:row>
      <xdr:rowOff>45915</xdr:rowOff>
    </xdr:to>
    <xdr:cxnSp macro="">
      <xdr:nvCxnSpPr>
        <xdr:cNvPr id="58" name="直線コネクタ 57"/>
        <xdr:cNvCxnSpPr/>
      </xdr:nvCxnSpPr>
      <xdr:spPr>
        <a:xfrm>
          <a:off x="3797300" y="6371464"/>
          <a:ext cx="838200" cy="1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65248</xdr:rowOff>
    </xdr:from>
    <xdr:ext cx="534377" cy="259045"/>
    <xdr:sp macro="" textlink="">
      <xdr:nvSpPr>
        <xdr:cNvPr id="59" name="人件費平均値テキスト"/>
        <xdr:cNvSpPr txBox="1"/>
      </xdr:nvSpPr>
      <xdr:spPr>
        <a:xfrm>
          <a:off x="4686300" y="606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42371</xdr:rowOff>
    </xdr:from>
    <xdr:to>
      <xdr:col>24</xdr:col>
      <xdr:colOff>114300</xdr:colOff>
      <xdr:row>36</xdr:row>
      <xdr:rowOff>143971</xdr:rowOff>
    </xdr:to>
    <xdr:sp macro="" textlink="">
      <xdr:nvSpPr>
        <xdr:cNvPr id="60" name="フローチャート: 判断 59"/>
        <xdr:cNvSpPr/>
      </xdr:nvSpPr>
      <xdr:spPr>
        <a:xfrm>
          <a:off x="4584700" y="62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27814</xdr:rowOff>
    </xdr:from>
    <xdr:to>
      <xdr:col>19</xdr:col>
      <xdr:colOff>177800</xdr:colOff>
      <xdr:row>37</xdr:row>
      <xdr:rowOff>33136</xdr:rowOff>
    </xdr:to>
    <xdr:cxnSp macro="">
      <xdr:nvCxnSpPr>
        <xdr:cNvPr id="61" name="直線コネクタ 60"/>
        <xdr:cNvCxnSpPr/>
      </xdr:nvCxnSpPr>
      <xdr:spPr>
        <a:xfrm flipV="1">
          <a:off x="2908300" y="6371464"/>
          <a:ext cx="889000" cy="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44648</xdr:rowOff>
    </xdr:from>
    <xdr:to>
      <xdr:col>20</xdr:col>
      <xdr:colOff>38100</xdr:colOff>
      <xdr:row>36</xdr:row>
      <xdr:rowOff>146248</xdr:rowOff>
    </xdr:to>
    <xdr:sp macro="" textlink="">
      <xdr:nvSpPr>
        <xdr:cNvPr id="62" name="フローチャート: 判断 61"/>
        <xdr:cNvSpPr/>
      </xdr:nvSpPr>
      <xdr:spPr>
        <a:xfrm>
          <a:off x="37465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162775</xdr:rowOff>
    </xdr:from>
    <xdr:ext cx="534377" cy="259045"/>
    <xdr:sp macro="" textlink="">
      <xdr:nvSpPr>
        <xdr:cNvPr id="63" name="テキスト ボックス 62"/>
        <xdr:cNvSpPr txBox="1"/>
      </xdr:nvSpPr>
      <xdr:spPr>
        <a:xfrm>
          <a:off x="3530111" y="599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33136</xdr:rowOff>
    </xdr:from>
    <xdr:to>
      <xdr:col>15</xdr:col>
      <xdr:colOff>50800</xdr:colOff>
      <xdr:row>37</xdr:row>
      <xdr:rowOff>52201</xdr:rowOff>
    </xdr:to>
    <xdr:cxnSp macro="">
      <xdr:nvCxnSpPr>
        <xdr:cNvPr id="64" name="直線コネクタ 63"/>
        <xdr:cNvCxnSpPr/>
      </xdr:nvCxnSpPr>
      <xdr:spPr>
        <a:xfrm flipV="1">
          <a:off x="2019300" y="6376786"/>
          <a:ext cx="889000" cy="1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45196</xdr:rowOff>
    </xdr:from>
    <xdr:to>
      <xdr:col>15</xdr:col>
      <xdr:colOff>101600</xdr:colOff>
      <xdr:row>36</xdr:row>
      <xdr:rowOff>146796</xdr:rowOff>
    </xdr:to>
    <xdr:sp macro="" textlink="">
      <xdr:nvSpPr>
        <xdr:cNvPr id="65" name="フローチャート: 判断 64"/>
        <xdr:cNvSpPr/>
      </xdr:nvSpPr>
      <xdr:spPr>
        <a:xfrm>
          <a:off x="2857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163323</xdr:rowOff>
    </xdr:from>
    <xdr:ext cx="534377" cy="259045"/>
    <xdr:sp macro="" textlink="">
      <xdr:nvSpPr>
        <xdr:cNvPr id="66" name="テキスト ボックス 65"/>
        <xdr:cNvSpPr txBox="1"/>
      </xdr:nvSpPr>
      <xdr:spPr>
        <a:xfrm>
          <a:off x="2641111" y="599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47414</xdr:rowOff>
    </xdr:from>
    <xdr:to>
      <xdr:col>10</xdr:col>
      <xdr:colOff>114300</xdr:colOff>
      <xdr:row>37</xdr:row>
      <xdr:rowOff>52201</xdr:rowOff>
    </xdr:to>
    <xdr:cxnSp macro="">
      <xdr:nvCxnSpPr>
        <xdr:cNvPr id="67" name="直線コネクタ 66"/>
        <xdr:cNvCxnSpPr/>
      </xdr:nvCxnSpPr>
      <xdr:spPr>
        <a:xfrm>
          <a:off x="1130300" y="6391064"/>
          <a:ext cx="889000" cy="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53307</xdr:rowOff>
    </xdr:from>
    <xdr:to>
      <xdr:col>10</xdr:col>
      <xdr:colOff>165100</xdr:colOff>
      <xdr:row>36</xdr:row>
      <xdr:rowOff>154907</xdr:rowOff>
    </xdr:to>
    <xdr:sp macro="" textlink="">
      <xdr:nvSpPr>
        <xdr:cNvPr id="68" name="フローチャート: 判断 67"/>
        <xdr:cNvSpPr/>
      </xdr:nvSpPr>
      <xdr:spPr>
        <a:xfrm>
          <a:off x="1968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171434</xdr:rowOff>
    </xdr:from>
    <xdr:ext cx="534377" cy="259045"/>
    <xdr:sp macro="" textlink="">
      <xdr:nvSpPr>
        <xdr:cNvPr id="69" name="テキスト ボックス 68"/>
        <xdr:cNvSpPr txBox="1"/>
      </xdr:nvSpPr>
      <xdr:spPr>
        <a:xfrm>
          <a:off x="1752111" y="60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74402</xdr:rowOff>
    </xdr:from>
    <xdr:to>
      <xdr:col>6</xdr:col>
      <xdr:colOff>38100</xdr:colOff>
      <xdr:row>37</xdr:row>
      <xdr:rowOff>4552</xdr:rowOff>
    </xdr:to>
    <xdr:sp macro="" textlink="">
      <xdr:nvSpPr>
        <xdr:cNvPr id="70" name="フローチャート: 判断 69"/>
        <xdr:cNvSpPr/>
      </xdr:nvSpPr>
      <xdr:spPr>
        <a:xfrm>
          <a:off x="1079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21079</xdr:rowOff>
    </xdr:from>
    <xdr:ext cx="534377" cy="259045"/>
    <xdr:sp macro="" textlink="">
      <xdr:nvSpPr>
        <xdr:cNvPr id="71" name="テキスト ボックス 70"/>
        <xdr:cNvSpPr txBox="1"/>
      </xdr:nvSpPr>
      <xdr:spPr>
        <a:xfrm>
          <a:off x="863111" y="602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166565</xdr:rowOff>
    </xdr:from>
    <xdr:to>
      <xdr:col>24</xdr:col>
      <xdr:colOff>114300</xdr:colOff>
      <xdr:row>37</xdr:row>
      <xdr:rowOff>96715</xdr:rowOff>
    </xdr:to>
    <xdr:sp macro="" textlink="">
      <xdr:nvSpPr>
        <xdr:cNvPr id="77" name="楕円 76"/>
        <xdr:cNvSpPr/>
      </xdr:nvSpPr>
      <xdr:spPr>
        <a:xfrm>
          <a:off x="4584700" y="633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81492</xdr:rowOff>
    </xdr:from>
    <xdr:ext cx="534377" cy="259045"/>
    <xdr:sp macro="" textlink="">
      <xdr:nvSpPr>
        <xdr:cNvPr id="78" name="人件費該当値テキスト"/>
        <xdr:cNvSpPr txBox="1"/>
      </xdr:nvSpPr>
      <xdr:spPr>
        <a:xfrm>
          <a:off x="4686300" y="625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148464</xdr:rowOff>
    </xdr:from>
    <xdr:to>
      <xdr:col>20</xdr:col>
      <xdr:colOff>38100</xdr:colOff>
      <xdr:row>37</xdr:row>
      <xdr:rowOff>78614</xdr:rowOff>
    </xdr:to>
    <xdr:sp macro="" textlink="">
      <xdr:nvSpPr>
        <xdr:cNvPr id="79" name="楕円 78"/>
        <xdr:cNvSpPr/>
      </xdr:nvSpPr>
      <xdr:spPr>
        <a:xfrm>
          <a:off x="3746500" y="632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69741</xdr:rowOff>
    </xdr:from>
    <xdr:ext cx="534377" cy="259045"/>
    <xdr:sp macro="" textlink="">
      <xdr:nvSpPr>
        <xdr:cNvPr id="80" name="テキスト ボックス 79"/>
        <xdr:cNvSpPr txBox="1"/>
      </xdr:nvSpPr>
      <xdr:spPr>
        <a:xfrm>
          <a:off x="3530111" y="641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153786</xdr:rowOff>
    </xdr:from>
    <xdr:to>
      <xdr:col>15</xdr:col>
      <xdr:colOff>101600</xdr:colOff>
      <xdr:row>37</xdr:row>
      <xdr:rowOff>83936</xdr:rowOff>
    </xdr:to>
    <xdr:sp macro="" textlink="">
      <xdr:nvSpPr>
        <xdr:cNvPr id="81" name="楕円 80"/>
        <xdr:cNvSpPr/>
      </xdr:nvSpPr>
      <xdr:spPr>
        <a:xfrm>
          <a:off x="2857500" y="632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75063</xdr:rowOff>
    </xdr:from>
    <xdr:ext cx="534377" cy="259045"/>
    <xdr:sp macro="" textlink="">
      <xdr:nvSpPr>
        <xdr:cNvPr id="82" name="テキスト ボックス 81"/>
        <xdr:cNvSpPr txBox="1"/>
      </xdr:nvSpPr>
      <xdr:spPr>
        <a:xfrm>
          <a:off x="2641111" y="641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1401</xdr:rowOff>
    </xdr:from>
    <xdr:to>
      <xdr:col>10</xdr:col>
      <xdr:colOff>165100</xdr:colOff>
      <xdr:row>37</xdr:row>
      <xdr:rowOff>103001</xdr:rowOff>
    </xdr:to>
    <xdr:sp macro="" textlink="">
      <xdr:nvSpPr>
        <xdr:cNvPr id="83" name="楕円 82"/>
        <xdr:cNvSpPr/>
      </xdr:nvSpPr>
      <xdr:spPr>
        <a:xfrm>
          <a:off x="1968500" y="634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94128</xdr:rowOff>
    </xdr:from>
    <xdr:ext cx="534377" cy="259045"/>
    <xdr:sp macro="" textlink="">
      <xdr:nvSpPr>
        <xdr:cNvPr id="84" name="テキスト ボックス 83"/>
        <xdr:cNvSpPr txBox="1"/>
      </xdr:nvSpPr>
      <xdr:spPr>
        <a:xfrm>
          <a:off x="1752111" y="643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168064</xdr:rowOff>
    </xdr:from>
    <xdr:to>
      <xdr:col>6</xdr:col>
      <xdr:colOff>38100</xdr:colOff>
      <xdr:row>37</xdr:row>
      <xdr:rowOff>98214</xdr:rowOff>
    </xdr:to>
    <xdr:sp macro="" textlink="">
      <xdr:nvSpPr>
        <xdr:cNvPr id="85" name="楕円 84"/>
        <xdr:cNvSpPr/>
      </xdr:nvSpPr>
      <xdr:spPr>
        <a:xfrm>
          <a:off x="1079500" y="634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89341</xdr:rowOff>
    </xdr:from>
    <xdr:ext cx="534377" cy="259045"/>
    <xdr:sp macro="" textlink="">
      <xdr:nvSpPr>
        <xdr:cNvPr id="86" name="テキスト ボックス 85"/>
        <xdr:cNvSpPr txBox="1"/>
      </xdr:nvSpPr>
      <xdr:spPr>
        <a:xfrm>
          <a:off x="863111" y="643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160982</xdr:rowOff>
    </xdr:from>
    <xdr:to>
      <xdr:col>24</xdr:col>
      <xdr:colOff>62865</xdr:colOff>
      <xdr:row>58</xdr:row>
      <xdr:rowOff>120998</xdr:rowOff>
    </xdr:to>
    <xdr:cxnSp macro="">
      <xdr:nvCxnSpPr>
        <xdr:cNvPr id="113" name="直線コネクタ 112"/>
        <xdr:cNvCxnSpPr/>
      </xdr:nvCxnSpPr>
      <xdr:spPr>
        <a:xfrm flipV="1">
          <a:off x="4633595" y="8733482"/>
          <a:ext cx="1270" cy="133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124825</xdr:rowOff>
    </xdr:from>
    <xdr:ext cx="534377" cy="259045"/>
    <xdr:sp macro="" textlink="">
      <xdr:nvSpPr>
        <xdr:cNvPr id="114" name="物件費最小値テキスト"/>
        <xdr:cNvSpPr txBox="1"/>
      </xdr:nvSpPr>
      <xdr:spPr>
        <a:xfrm>
          <a:off x="4686300" y="1006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120998</xdr:rowOff>
    </xdr:from>
    <xdr:to>
      <xdr:col>24</xdr:col>
      <xdr:colOff>152400</xdr:colOff>
      <xdr:row>58</xdr:row>
      <xdr:rowOff>120998</xdr:rowOff>
    </xdr:to>
    <xdr:cxnSp macro="">
      <xdr:nvCxnSpPr>
        <xdr:cNvPr id="115" name="直線コネクタ 114"/>
        <xdr:cNvCxnSpPr/>
      </xdr:nvCxnSpPr>
      <xdr:spPr>
        <a:xfrm>
          <a:off x="4546600" y="1006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107659</xdr:rowOff>
    </xdr:from>
    <xdr:ext cx="599010" cy="259045"/>
    <xdr:sp macro="" textlink="">
      <xdr:nvSpPr>
        <xdr:cNvPr id="116" name="物件費最大値テキスト"/>
        <xdr:cNvSpPr txBox="1"/>
      </xdr:nvSpPr>
      <xdr:spPr>
        <a:xfrm>
          <a:off x="4686300" y="850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160982</xdr:rowOff>
    </xdr:from>
    <xdr:to>
      <xdr:col>24</xdr:col>
      <xdr:colOff>152400</xdr:colOff>
      <xdr:row>50</xdr:row>
      <xdr:rowOff>160982</xdr:rowOff>
    </xdr:to>
    <xdr:cxnSp macro="">
      <xdr:nvCxnSpPr>
        <xdr:cNvPr id="117" name="直線コネクタ 116"/>
        <xdr:cNvCxnSpPr/>
      </xdr:nvCxnSpPr>
      <xdr:spPr>
        <a:xfrm>
          <a:off x="4546600" y="873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44646</xdr:rowOff>
    </xdr:from>
    <xdr:to>
      <xdr:col>24</xdr:col>
      <xdr:colOff>63500</xdr:colOff>
      <xdr:row>57</xdr:row>
      <xdr:rowOff>120704</xdr:rowOff>
    </xdr:to>
    <xdr:cxnSp macro="">
      <xdr:nvCxnSpPr>
        <xdr:cNvPr id="118" name="直線コネクタ 117"/>
        <xdr:cNvCxnSpPr/>
      </xdr:nvCxnSpPr>
      <xdr:spPr>
        <a:xfrm flipV="1">
          <a:off x="3797300" y="9817296"/>
          <a:ext cx="838200" cy="7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102644</xdr:rowOff>
    </xdr:from>
    <xdr:ext cx="534377" cy="259045"/>
    <xdr:sp macro="" textlink="">
      <xdr:nvSpPr>
        <xdr:cNvPr id="119" name="物件費平均値テキスト"/>
        <xdr:cNvSpPr txBox="1"/>
      </xdr:nvSpPr>
      <xdr:spPr>
        <a:xfrm>
          <a:off x="4686300" y="9532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79767</xdr:rowOff>
    </xdr:from>
    <xdr:to>
      <xdr:col>24</xdr:col>
      <xdr:colOff>114300</xdr:colOff>
      <xdr:row>57</xdr:row>
      <xdr:rowOff>9917</xdr:rowOff>
    </xdr:to>
    <xdr:sp macro="" textlink="">
      <xdr:nvSpPr>
        <xdr:cNvPr id="120" name="フローチャート: 判断 119"/>
        <xdr:cNvSpPr/>
      </xdr:nvSpPr>
      <xdr:spPr>
        <a:xfrm>
          <a:off x="4584700" y="9680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120704</xdr:rowOff>
    </xdr:from>
    <xdr:to>
      <xdr:col>19</xdr:col>
      <xdr:colOff>177800</xdr:colOff>
      <xdr:row>57</xdr:row>
      <xdr:rowOff>161548</xdr:rowOff>
    </xdr:to>
    <xdr:cxnSp macro="">
      <xdr:nvCxnSpPr>
        <xdr:cNvPr id="121" name="直線コネクタ 120"/>
        <xdr:cNvCxnSpPr/>
      </xdr:nvCxnSpPr>
      <xdr:spPr>
        <a:xfrm flipV="1">
          <a:off x="2908300" y="9893354"/>
          <a:ext cx="889000" cy="4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112642</xdr:rowOff>
    </xdr:from>
    <xdr:to>
      <xdr:col>20</xdr:col>
      <xdr:colOff>38100</xdr:colOff>
      <xdr:row>57</xdr:row>
      <xdr:rowOff>42792</xdr:rowOff>
    </xdr:to>
    <xdr:sp macro="" textlink="">
      <xdr:nvSpPr>
        <xdr:cNvPr id="122" name="フローチャート: 判断 121"/>
        <xdr:cNvSpPr/>
      </xdr:nvSpPr>
      <xdr:spPr>
        <a:xfrm>
          <a:off x="3746500" y="971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59319</xdr:rowOff>
    </xdr:from>
    <xdr:ext cx="534377" cy="259045"/>
    <xdr:sp macro="" textlink="">
      <xdr:nvSpPr>
        <xdr:cNvPr id="123" name="テキスト ボックス 122"/>
        <xdr:cNvSpPr txBox="1"/>
      </xdr:nvSpPr>
      <xdr:spPr>
        <a:xfrm>
          <a:off x="3530111" y="948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69215</xdr:rowOff>
    </xdr:from>
    <xdr:to>
      <xdr:col>15</xdr:col>
      <xdr:colOff>50800</xdr:colOff>
      <xdr:row>57</xdr:row>
      <xdr:rowOff>161548</xdr:rowOff>
    </xdr:to>
    <xdr:cxnSp macro="">
      <xdr:nvCxnSpPr>
        <xdr:cNvPr id="124" name="直線コネクタ 123"/>
        <xdr:cNvCxnSpPr/>
      </xdr:nvCxnSpPr>
      <xdr:spPr>
        <a:xfrm>
          <a:off x="2019300" y="9841865"/>
          <a:ext cx="889000" cy="9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139976</xdr:rowOff>
    </xdr:from>
    <xdr:to>
      <xdr:col>15</xdr:col>
      <xdr:colOff>101600</xdr:colOff>
      <xdr:row>57</xdr:row>
      <xdr:rowOff>70126</xdr:rowOff>
    </xdr:to>
    <xdr:sp macro="" textlink="">
      <xdr:nvSpPr>
        <xdr:cNvPr id="125" name="フローチャート: 判断 124"/>
        <xdr:cNvSpPr/>
      </xdr:nvSpPr>
      <xdr:spPr>
        <a:xfrm>
          <a:off x="28575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86653</xdr:rowOff>
    </xdr:from>
    <xdr:ext cx="534377" cy="259045"/>
    <xdr:sp macro="" textlink="">
      <xdr:nvSpPr>
        <xdr:cNvPr id="126" name="テキスト ボックス 125"/>
        <xdr:cNvSpPr txBox="1"/>
      </xdr:nvSpPr>
      <xdr:spPr>
        <a:xfrm>
          <a:off x="2641111" y="951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69215</xdr:rowOff>
    </xdr:from>
    <xdr:to>
      <xdr:col>10</xdr:col>
      <xdr:colOff>114300</xdr:colOff>
      <xdr:row>57</xdr:row>
      <xdr:rowOff>120410</xdr:rowOff>
    </xdr:to>
    <xdr:cxnSp macro="">
      <xdr:nvCxnSpPr>
        <xdr:cNvPr id="127" name="直線コネクタ 126"/>
        <xdr:cNvCxnSpPr/>
      </xdr:nvCxnSpPr>
      <xdr:spPr>
        <a:xfrm flipV="1">
          <a:off x="1130300" y="9841865"/>
          <a:ext cx="889000" cy="5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146910</xdr:rowOff>
    </xdr:from>
    <xdr:to>
      <xdr:col>10</xdr:col>
      <xdr:colOff>165100</xdr:colOff>
      <xdr:row>57</xdr:row>
      <xdr:rowOff>77060</xdr:rowOff>
    </xdr:to>
    <xdr:sp macro="" textlink="">
      <xdr:nvSpPr>
        <xdr:cNvPr id="128" name="フローチャート: 判断 127"/>
        <xdr:cNvSpPr/>
      </xdr:nvSpPr>
      <xdr:spPr>
        <a:xfrm>
          <a:off x="1968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93587</xdr:rowOff>
    </xdr:from>
    <xdr:ext cx="534377" cy="259045"/>
    <xdr:sp macro="" textlink="">
      <xdr:nvSpPr>
        <xdr:cNvPr id="129" name="テキスト ボックス 128"/>
        <xdr:cNvSpPr txBox="1"/>
      </xdr:nvSpPr>
      <xdr:spPr>
        <a:xfrm>
          <a:off x="1752111" y="952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30531</xdr:rowOff>
    </xdr:from>
    <xdr:to>
      <xdr:col>6</xdr:col>
      <xdr:colOff>38100</xdr:colOff>
      <xdr:row>57</xdr:row>
      <xdr:rowOff>132131</xdr:rowOff>
    </xdr:to>
    <xdr:sp macro="" textlink="">
      <xdr:nvSpPr>
        <xdr:cNvPr id="130" name="フローチャート: 判断 129"/>
        <xdr:cNvSpPr/>
      </xdr:nvSpPr>
      <xdr:spPr>
        <a:xfrm>
          <a:off x="1079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148658</xdr:rowOff>
    </xdr:from>
    <xdr:ext cx="534377" cy="259045"/>
    <xdr:sp macro="" textlink="">
      <xdr:nvSpPr>
        <xdr:cNvPr id="131" name="テキスト ボックス 130"/>
        <xdr:cNvSpPr txBox="1"/>
      </xdr:nvSpPr>
      <xdr:spPr>
        <a:xfrm>
          <a:off x="863111" y="957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165296</xdr:rowOff>
    </xdr:from>
    <xdr:to>
      <xdr:col>24</xdr:col>
      <xdr:colOff>114300</xdr:colOff>
      <xdr:row>57</xdr:row>
      <xdr:rowOff>95446</xdr:rowOff>
    </xdr:to>
    <xdr:sp macro="" textlink="">
      <xdr:nvSpPr>
        <xdr:cNvPr id="137" name="楕円 136"/>
        <xdr:cNvSpPr/>
      </xdr:nvSpPr>
      <xdr:spPr>
        <a:xfrm>
          <a:off x="4584700" y="976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143723</xdr:rowOff>
    </xdr:from>
    <xdr:ext cx="534377" cy="259045"/>
    <xdr:sp macro="" textlink="">
      <xdr:nvSpPr>
        <xdr:cNvPr id="138" name="物件費該当値テキスト"/>
        <xdr:cNvSpPr txBox="1"/>
      </xdr:nvSpPr>
      <xdr:spPr>
        <a:xfrm>
          <a:off x="4686300" y="974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69904</xdr:rowOff>
    </xdr:from>
    <xdr:to>
      <xdr:col>20</xdr:col>
      <xdr:colOff>38100</xdr:colOff>
      <xdr:row>58</xdr:row>
      <xdr:rowOff>54</xdr:rowOff>
    </xdr:to>
    <xdr:sp macro="" textlink="">
      <xdr:nvSpPr>
        <xdr:cNvPr id="139" name="楕円 138"/>
        <xdr:cNvSpPr/>
      </xdr:nvSpPr>
      <xdr:spPr>
        <a:xfrm>
          <a:off x="3746500" y="984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162631</xdr:rowOff>
    </xdr:from>
    <xdr:ext cx="534377" cy="259045"/>
    <xdr:sp macro="" textlink="">
      <xdr:nvSpPr>
        <xdr:cNvPr id="140" name="テキスト ボックス 139"/>
        <xdr:cNvSpPr txBox="1"/>
      </xdr:nvSpPr>
      <xdr:spPr>
        <a:xfrm>
          <a:off x="3530111" y="993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110748</xdr:rowOff>
    </xdr:from>
    <xdr:to>
      <xdr:col>15</xdr:col>
      <xdr:colOff>101600</xdr:colOff>
      <xdr:row>58</xdr:row>
      <xdr:rowOff>40898</xdr:rowOff>
    </xdr:to>
    <xdr:sp macro="" textlink="">
      <xdr:nvSpPr>
        <xdr:cNvPr id="141" name="楕円 140"/>
        <xdr:cNvSpPr/>
      </xdr:nvSpPr>
      <xdr:spPr>
        <a:xfrm>
          <a:off x="2857500" y="988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32025</xdr:rowOff>
    </xdr:from>
    <xdr:ext cx="534377" cy="259045"/>
    <xdr:sp macro="" textlink="">
      <xdr:nvSpPr>
        <xdr:cNvPr id="142" name="テキスト ボックス 141"/>
        <xdr:cNvSpPr txBox="1"/>
      </xdr:nvSpPr>
      <xdr:spPr>
        <a:xfrm>
          <a:off x="2641111" y="997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18415</xdr:rowOff>
    </xdr:from>
    <xdr:to>
      <xdr:col>10</xdr:col>
      <xdr:colOff>165100</xdr:colOff>
      <xdr:row>57</xdr:row>
      <xdr:rowOff>120015</xdr:rowOff>
    </xdr:to>
    <xdr:sp macro="" textlink="">
      <xdr:nvSpPr>
        <xdr:cNvPr id="143" name="楕円 142"/>
        <xdr:cNvSpPr/>
      </xdr:nvSpPr>
      <xdr:spPr>
        <a:xfrm>
          <a:off x="1968500" y="979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111142</xdr:rowOff>
    </xdr:from>
    <xdr:ext cx="534377" cy="259045"/>
    <xdr:sp macro="" textlink="">
      <xdr:nvSpPr>
        <xdr:cNvPr id="144" name="テキスト ボックス 143"/>
        <xdr:cNvSpPr txBox="1"/>
      </xdr:nvSpPr>
      <xdr:spPr>
        <a:xfrm>
          <a:off x="1752111" y="988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69610</xdr:rowOff>
    </xdr:from>
    <xdr:to>
      <xdr:col>6</xdr:col>
      <xdr:colOff>38100</xdr:colOff>
      <xdr:row>57</xdr:row>
      <xdr:rowOff>171210</xdr:rowOff>
    </xdr:to>
    <xdr:sp macro="" textlink="">
      <xdr:nvSpPr>
        <xdr:cNvPr id="145" name="楕円 144"/>
        <xdr:cNvSpPr/>
      </xdr:nvSpPr>
      <xdr:spPr>
        <a:xfrm>
          <a:off x="1079500" y="9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162337</xdr:rowOff>
    </xdr:from>
    <xdr:ext cx="534377" cy="259045"/>
    <xdr:sp macro="" textlink="">
      <xdr:nvSpPr>
        <xdr:cNvPr id="146" name="テキスト ボックス 145"/>
        <xdr:cNvSpPr txBox="1"/>
      </xdr:nvSpPr>
      <xdr:spPr>
        <a:xfrm>
          <a:off x="863111" y="993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154407</xdr:rowOff>
    </xdr:from>
    <xdr:to>
      <xdr:col>24</xdr:col>
      <xdr:colOff>62865</xdr:colOff>
      <xdr:row>79</xdr:row>
      <xdr:rowOff>2006</xdr:rowOff>
    </xdr:to>
    <xdr:cxnSp macro="">
      <xdr:nvCxnSpPr>
        <xdr:cNvPr id="170" name="直線コネクタ 169"/>
        <xdr:cNvCxnSpPr/>
      </xdr:nvCxnSpPr>
      <xdr:spPr>
        <a:xfrm flipV="1">
          <a:off x="4633595" y="12327357"/>
          <a:ext cx="127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5833</xdr:rowOff>
    </xdr:from>
    <xdr:ext cx="469744" cy="259045"/>
    <xdr:sp macro="" textlink="">
      <xdr:nvSpPr>
        <xdr:cNvPr id="171" name="維持補修費最小値テキスト"/>
        <xdr:cNvSpPr txBox="1"/>
      </xdr:nvSpPr>
      <xdr:spPr>
        <a:xfrm>
          <a:off x="4686300" y="1355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2006</xdr:rowOff>
    </xdr:from>
    <xdr:to>
      <xdr:col>24</xdr:col>
      <xdr:colOff>152400</xdr:colOff>
      <xdr:row>79</xdr:row>
      <xdr:rowOff>2006</xdr:rowOff>
    </xdr:to>
    <xdr:cxnSp macro="">
      <xdr:nvCxnSpPr>
        <xdr:cNvPr id="172" name="直線コネクタ 171"/>
        <xdr:cNvCxnSpPr/>
      </xdr:nvCxnSpPr>
      <xdr:spPr>
        <a:xfrm>
          <a:off x="4546600" y="1354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101084</xdr:rowOff>
    </xdr:from>
    <xdr:ext cx="534377" cy="259045"/>
    <xdr:sp macro="" textlink="">
      <xdr:nvSpPr>
        <xdr:cNvPr id="173" name="維持補修費最大値テキスト"/>
        <xdr:cNvSpPr txBox="1"/>
      </xdr:nvSpPr>
      <xdr:spPr>
        <a:xfrm>
          <a:off x="4686300" y="1210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154407</xdr:rowOff>
    </xdr:from>
    <xdr:to>
      <xdr:col>24</xdr:col>
      <xdr:colOff>152400</xdr:colOff>
      <xdr:row>71</xdr:row>
      <xdr:rowOff>154407</xdr:rowOff>
    </xdr:to>
    <xdr:cxnSp macro="">
      <xdr:nvCxnSpPr>
        <xdr:cNvPr id="174" name="直線コネクタ 173"/>
        <xdr:cNvCxnSpPr/>
      </xdr:nvCxnSpPr>
      <xdr:spPr>
        <a:xfrm>
          <a:off x="4546600" y="123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112764</xdr:rowOff>
    </xdr:from>
    <xdr:to>
      <xdr:col>24</xdr:col>
      <xdr:colOff>63500</xdr:colOff>
      <xdr:row>77</xdr:row>
      <xdr:rowOff>126288</xdr:rowOff>
    </xdr:to>
    <xdr:cxnSp macro="">
      <xdr:nvCxnSpPr>
        <xdr:cNvPr id="175" name="直線コネクタ 174"/>
        <xdr:cNvCxnSpPr/>
      </xdr:nvCxnSpPr>
      <xdr:spPr>
        <a:xfrm>
          <a:off x="3797300" y="13314414"/>
          <a:ext cx="838200" cy="1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82833</xdr:rowOff>
    </xdr:from>
    <xdr:ext cx="469744" cy="259045"/>
    <xdr:sp macro="" textlink="">
      <xdr:nvSpPr>
        <xdr:cNvPr id="176" name="維持補修費平均値テキスト"/>
        <xdr:cNvSpPr txBox="1"/>
      </xdr:nvSpPr>
      <xdr:spPr>
        <a:xfrm>
          <a:off x="4686300" y="13284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104406</xdr:rowOff>
    </xdr:from>
    <xdr:to>
      <xdr:col>24</xdr:col>
      <xdr:colOff>114300</xdr:colOff>
      <xdr:row>78</xdr:row>
      <xdr:rowOff>34556</xdr:rowOff>
    </xdr:to>
    <xdr:sp macro="" textlink="">
      <xdr:nvSpPr>
        <xdr:cNvPr id="177" name="フローチャート: 判断 176"/>
        <xdr:cNvSpPr/>
      </xdr:nvSpPr>
      <xdr:spPr>
        <a:xfrm>
          <a:off x="4584700" y="1330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85940</xdr:rowOff>
    </xdr:from>
    <xdr:to>
      <xdr:col>19</xdr:col>
      <xdr:colOff>177800</xdr:colOff>
      <xdr:row>77</xdr:row>
      <xdr:rowOff>112764</xdr:rowOff>
    </xdr:to>
    <xdr:cxnSp macro="">
      <xdr:nvCxnSpPr>
        <xdr:cNvPr id="178" name="直線コネクタ 177"/>
        <xdr:cNvCxnSpPr/>
      </xdr:nvCxnSpPr>
      <xdr:spPr>
        <a:xfrm>
          <a:off x="2908300" y="13287590"/>
          <a:ext cx="889000" cy="2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90957</xdr:rowOff>
    </xdr:from>
    <xdr:to>
      <xdr:col>20</xdr:col>
      <xdr:colOff>38100</xdr:colOff>
      <xdr:row>78</xdr:row>
      <xdr:rowOff>21107</xdr:rowOff>
    </xdr:to>
    <xdr:sp macro="" textlink="">
      <xdr:nvSpPr>
        <xdr:cNvPr id="179" name="フローチャート: 判断 178"/>
        <xdr:cNvSpPr/>
      </xdr:nvSpPr>
      <xdr:spPr>
        <a:xfrm>
          <a:off x="3746500" y="1329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12234</xdr:rowOff>
    </xdr:from>
    <xdr:ext cx="469744" cy="259045"/>
    <xdr:sp macro="" textlink="">
      <xdr:nvSpPr>
        <xdr:cNvPr id="180" name="テキスト ボックス 179"/>
        <xdr:cNvSpPr txBox="1"/>
      </xdr:nvSpPr>
      <xdr:spPr>
        <a:xfrm>
          <a:off x="3562428" y="1338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85940</xdr:rowOff>
    </xdr:from>
    <xdr:to>
      <xdr:col>15</xdr:col>
      <xdr:colOff>50800</xdr:colOff>
      <xdr:row>77</xdr:row>
      <xdr:rowOff>133032</xdr:rowOff>
    </xdr:to>
    <xdr:cxnSp macro="">
      <xdr:nvCxnSpPr>
        <xdr:cNvPr id="181" name="直線コネクタ 180"/>
        <xdr:cNvCxnSpPr/>
      </xdr:nvCxnSpPr>
      <xdr:spPr>
        <a:xfrm flipV="1">
          <a:off x="2019300" y="13287590"/>
          <a:ext cx="8890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65697</xdr:rowOff>
    </xdr:from>
    <xdr:to>
      <xdr:col>15</xdr:col>
      <xdr:colOff>101600</xdr:colOff>
      <xdr:row>77</xdr:row>
      <xdr:rowOff>167297</xdr:rowOff>
    </xdr:to>
    <xdr:sp macro="" textlink="">
      <xdr:nvSpPr>
        <xdr:cNvPr id="182" name="フローチャート: 判断 181"/>
        <xdr:cNvSpPr/>
      </xdr:nvSpPr>
      <xdr:spPr>
        <a:xfrm>
          <a:off x="2857500" y="1326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158424</xdr:rowOff>
    </xdr:from>
    <xdr:ext cx="469744" cy="259045"/>
    <xdr:sp macro="" textlink="">
      <xdr:nvSpPr>
        <xdr:cNvPr id="183" name="テキスト ボックス 182"/>
        <xdr:cNvSpPr txBox="1"/>
      </xdr:nvSpPr>
      <xdr:spPr>
        <a:xfrm>
          <a:off x="2673428" y="1336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119126</xdr:rowOff>
    </xdr:from>
    <xdr:to>
      <xdr:col>10</xdr:col>
      <xdr:colOff>114300</xdr:colOff>
      <xdr:row>77</xdr:row>
      <xdr:rowOff>133032</xdr:rowOff>
    </xdr:to>
    <xdr:cxnSp macro="">
      <xdr:nvCxnSpPr>
        <xdr:cNvPr id="184" name="直線コネクタ 183"/>
        <xdr:cNvCxnSpPr/>
      </xdr:nvCxnSpPr>
      <xdr:spPr>
        <a:xfrm>
          <a:off x="1130300" y="13320776"/>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98730</xdr:rowOff>
    </xdr:from>
    <xdr:to>
      <xdr:col>10</xdr:col>
      <xdr:colOff>165100</xdr:colOff>
      <xdr:row>78</xdr:row>
      <xdr:rowOff>28880</xdr:rowOff>
    </xdr:to>
    <xdr:sp macro="" textlink="">
      <xdr:nvSpPr>
        <xdr:cNvPr id="185" name="フローチャート: 判断 184"/>
        <xdr:cNvSpPr/>
      </xdr:nvSpPr>
      <xdr:spPr>
        <a:xfrm>
          <a:off x="1968500" y="1330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20007</xdr:rowOff>
    </xdr:from>
    <xdr:ext cx="469744" cy="259045"/>
    <xdr:sp macro="" textlink="">
      <xdr:nvSpPr>
        <xdr:cNvPr id="186" name="テキスト ボックス 185"/>
        <xdr:cNvSpPr txBox="1"/>
      </xdr:nvSpPr>
      <xdr:spPr>
        <a:xfrm>
          <a:off x="1784428" y="133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115684</xdr:rowOff>
    </xdr:from>
    <xdr:to>
      <xdr:col>6</xdr:col>
      <xdr:colOff>38100</xdr:colOff>
      <xdr:row>78</xdr:row>
      <xdr:rowOff>45834</xdr:rowOff>
    </xdr:to>
    <xdr:sp macro="" textlink="">
      <xdr:nvSpPr>
        <xdr:cNvPr id="187" name="フローチャート: 判断 186"/>
        <xdr:cNvSpPr/>
      </xdr:nvSpPr>
      <xdr:spPr>
        <a:xfrm>
          <a:off x="1079500" y="1331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36961</xdr:rowOff>
    </xdr:from>
    <xdr:ext cx="469744" cy="259045"/>
    <xdr:sp macro="" textlink="">
      <xdr:nvSpPr>
        <xdr:cNvPr id="188" name="テキスト ボックス 187"/>
        <xdr:cNvSpPr txBox="1"/>
      </xdr:nvSpPr>
      <xdr:spPr>
        <a:xfrm>
          <a:off x="895428" y="1341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75488</xdr:rowOff>
    </xdr:from>
    <xdr:to>
      <xdr:col>24</xdr:col>
      <xdr:colOff>114300</xdr:colOff>
      <xdr:row>78</xdr:row>
      <xdr:rowOff>5638</xdr:rowOff>
    </xdr:to>
    <xdr:sp macro="" textlink="">
      <xdr:nvSpPr>
        <xdr:cNvPr id="194" name="楕円 193"/>
        <xdr:cNvSpPr/>
      </xdr:nvSpPr>
      <xdr:spPr>
        <a:xfrm>
          <a:off x="4584700" y="1327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98365</xdr:rowOff>
    </xdr:from>
    <xdr:ext cx="469744" cy="259045"/>
    <xdr:sp macro="" textlink="">
      <xdr:nvSpPr>
        <xdr:cNvPr id="195" name="維持補修費該当値テキスト"/>
        <xdr:cNvSpPr txBox="1"/>
      </xdr:nvSpPr>
      <xdr:spPr>
        <a:xfrm>
          <a:off x="4686300" y="13128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61964</xdr:rowOff>
    </xdr:from>
    <xdr:to>
      <xdr:col>20</xdr:col>
      <xdr:colOff>38100</xdr:colOff>
      <xdr:row>77</xdr:row>
      <xdr:rowOff>163564</xdr:rowOff>
    </xdr:to>
    <xdr:sp macro="" textlink="">
      <xdr:nvSpPr>
        <xdr:cNvPr id="196" name="楕円 195"/>
        <xdr:cNvSpPr/>
      </xdr:nvSpPr>
      <xdr:spPr>
        <a:xfrm>
          <a:off x="3746500" y="1326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8641</xdr:rowOff>
    </xdr:from>
    <xdr:ext cx="469744" cy="259045"/>
    <xdr:sp macro="" textlink="">
      <xdr:nvSpPr>
        <xdr:cNvPr id="197" name="テキスト ボックス 196"/>
        <xdr:cNvSpPr txBox="1"/>
      </xdr:nvSpPr>
      <xdr:spPr>
        <a:xfrm>
          <a:off x="3562428" y="13038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35140</xdr:rowOff>
    </xdr:from>
    <xdr:to>
      <xdr:col>15</xdr:col>
      <xdr:colOff>101600</xdr:colOff>
      <xdr:row>77</xdr:row>
      <xdr:rowOff>136740</xdr:rowOff>
    </xdr:to>
    <xdr:sp macro="" textlink="">
      <xdr:nvSpPr>
        <xdr:cNvPr id="198" name="楕円 197"/>
        <xdr:cNvSpPr/>
      </xdr:nvSpPr>
      <xdr:spPr>
        <a:xfrm>
          <a:off x="2857500" y="1323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153267</xdr:rowOff>
    </xdr:from>
    <xdr:ext cx="469744" cy="259045"/>
    <xdr:sp macro="" textlink="">
      <xdr:nvSpPr>
        <xdr:cNvPr id="199" name="テキスト ボックス 198"/>
        <xdr:cNvSpPr txBox="1"/>
      </xdr:nvSpPr>
      <xdr:spPr>
        <a:xfrm>
          <a:off x="2673428" y="1301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82232</xdr:rowOff>
    </xdr:from>
    <xdr:to>
      <xdr:col>10</xdr:col>
      <xdr:colOff>165100</xdr:colOff>
      <xdr:row>78</xdr:row>
      <xdr:rowOff>12382</xdr:rowOff>
    </xdr:to>
    <xdr:sp macro="" textlink="">
      <xdr:nvSpPr>
        <xdr:cNvPr id="200" name="楕円 199"/>
        <xdr:cNvSpPr/>
      </xdr:nvSpPr>
      <xdr:spPr>
        <a:xfrm>
          <a:off x="1968500" y="1328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28909</xdr:rowOff>
    </xdr:from>
    <xdr:ext cx="469744" cy="259045"/>
    <xdr:sp macro="" textlink="">
      <xdr:nvSpPr>
        <xdr:cNvPr id="201" name="テキスト ボックス 200"/>
        <xdr:cNvSpPr txBox="1"/>
      </xdr:nvSpPr>
      <xdr:spPr>
        <a:xfrm>
          <a:off x="1784428" y="1305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68326</xdr:rowOff>
    </xdr:from>
    <xdr:to>
      <xdr:col>6</xdr:col>
      <xdr:colOff>38100</xdr:colOff>
      <xdr:row>77</xdr:row>
      <xdr:rowOff>169926</xdr:rowOff>
    </xdr:to>
    <xdr:sp macro="" textlink="">
      <xdr:nvSpPr>
        <xdr:cNvPr id="202" name="楕円 201"/>
        <xdr:cNvSpPr/>
      </xdr:nvSpPr>
      <xdr:spPr>
        <a:xfrm>
          <a:off x="1079500" y="1326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15003</xdr:rowOff>
    </xdr:from>
    <xdr:ext cx="469744" cy="259045"/>
    <xdr:sp macro="" textlink="">
      <xdr:nvSpPr>
        <xdr:cNvPr id="203" name="テキスト ボックス 202"/>
        <xdr:cNvSpPr txBox="1"/>
      </xdr:nvSpPr>
      <xdr:spPr>
        <a:xfrm>
          <a:off x="895428" y="1304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61511</xdr:rowOff>
    </xdr:from>
    <xdr:to>
      <xdr:col>24</xdr:col>
      <xdr:colOff>62865</xdr:colOff>
      <xdr:row>99</xdr:row>
      <xdr:rowOff>13635</xdr:rowOff>
    </xdr:to>
    <xdr:cxnSp macro="">
      <xdr:nvCxnSpPr>
        <xdr:cNvPr id="228" name="直線コネクタ 227"/>
        <xdr:cNvCxnSpPr/>
      </xdr:nvCxnSpPr>
      <xdr:spPr>
        <a:xfrm flipV="1">
          <a:off x="4633595" y="15663461"/>
          <a:ext cx="1270" cy="132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17462</xdr:rowOff>
    </xdr:from>
    <xdr:ext cx="534377" cy="259045"/>
    <xdr:sp macro="" textlink="">
      <xdr:nvSpPr>
        <xdr:cNvPr id="229" name="扶助費最小値テキスト"/>
        <xdr:cNvSpPr txBox="1"/>
      </xdr:nvSpPr>
      <xdr:spPr>
        <a:xfrm>
          <a:off x="4686300" y="1699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13635</xdr:rowOff>
    </xdr:from>
    <xdr:to>
      <xdr:col>24</xdr:col>
      <xdr:colOff>152400</xdr:colOff>
      <xdr:row>99</xdr:row>
      <xdr:rowOff>13635</xdr:rowOff>
    </xdr:to>
    <xdr:cxnSp macro="">
      <xdr:nvCxnSpPr>
        <xdr:cNvPr id="230" name="直線コネクタ 229"/>
        <xdr:cNvCxnSpPr/>
      </xdr:nvCxnSpPr>
      <xdr:spPr>
        <a:xfrm>
          <a:off x="4546600" y="1698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8188</xdr:rowOff>
    </xdr:from>
    <xdr:ext cx="599010" cy="259045"/>
    <xdr:sp macro="" textlink="">
      <xdr:nvSpPr>
        <xdr:cNvPr id="231" name="扶助費最大値テキスト"/>
        <xdr:cNvSpPr txBox="1"/>
      </xdr:nvSpPr>
      <xdr:spPr>
        <a:xfrm>
          <a:off x="4686300" y="154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61511</xdr:rowOff>
    </xdr:from>
    <xdr:to>
      <xdr:col>24</xdr:col>
      <xdr:colOff>152400</xdr:colOff>
      <xdr:row>91</xdr:row>
      <xdr:rowOff>61511</xdr:rowOff>
    </xdr:to>
    <xdr:cxnSp macro="">
      <xdr:nvCxnSpPr>
        <xdr:cNvPr id="232" name="直線コネクタ 231"/>
        <xdr:cNvCxnSpPr/>
      </xdr:nvCxnSpPr>
      <xdr:spPr>
        <a:xfrm>
          <a:off x="4546600" y="156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140286</xdr:rowOff>
    </xdr:from>
    <xdr:to>
      <xdr:col>24</xdr:col>
      <xdr:colOff>63500</xdr:colOff>
      <xdr:row>98</xdr:row>
      <xdr:rowOff>24820</xdr:rowOff>
    </xdr:to>
    <xdr:cxnSp macro="">
      <xdr:nvCxnSpPr>
        <xdr:cNvPr id="233" name="直線コネクタ 232"/>
        <xdr:cNvCxnSpPr/>
      </xdr:nvCxnSpPr>
      <xdr:spPr>
        <a:xfrm flipV="1">
          <a:off x="3797300" y="16770936"/>
          <a:ext cx="838200" cy="5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5204</xdr:rowOff>
    </xdr:from>
    <xdr:ext cx="599010" cy="259045"/>
    <xdr:sp macro="" textlink="">
      <xdr:nvSpPr>
        <xdr:cNvPr id="234" name="扶助費平均値テキスト"/>
        <xdr:cNvSpPr txBox="1"/>
      </xdr:nvSpPr>
      <xdr:spPr>
        <a:xfrm>
          <a:off x="4686300" y="16292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153777</xdr:rowOff>
    </xdr:from>
    <xdr:to>
      <xdr:col>24</xdr:col>
      <xdr:colOff>114300</xdr:colOff>
      <xdr:row>96</xdr:row>
      <xdr:rowOff>83927</xdr:rowOff>
    </xdr:to>
    <xdr:sp macro="" textlink="">
      <xdr:nvSpPr>
        <xdr:cNvPr id="235" name="フローチャート: 判断 234"/>
        <xdr:cNvSpPr/>
      </xdr:nvSpPr>
      <xdr:spPr>
        <a:xfrm>
          <a:off x="45847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10702</xdr:rowOff>
    </xdr:from>
    <xdr:to>
      <xdr:col>19</xdr:col>
      <xdr:colOff>177800</xdr:colOff>
      <xdr:row>98</xdr:row>
      <xdr:rowOff>24820</xdr:rowOff>
    </xdr:to>
    <xdr:cxnSp macro="">
      <xdr:nvCxnSpPr>
        <xdr:cNvPr id="236" name="直線コネクタ 235"/>
        <xdr:cNvCxnSpPr/>
      </xdr:nvCxnSpPr>
      <xdr:spPr>
        <a:xfrm>
          <a:off x="2908300" y="16812802"/>
          <a:ext cx="889000" cy="1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15931</xdr:rowOff>
    </xdr:from>
    <xdr:to>
      <xdr:col>20</xdr:col>
      <xdr:colOff>38100</xdr:colOff>
      <xdr:row>96</xdr:row>
      <xdr:rowOff>117531</xdr:rowOff>
    </xdr:to>
    <xdr:sp macro="" textlink="">
      <xdr:nvSpPr>
        <xdr:cNvPr id="237" name="フローチャート: 判断 236"/>
        <xdr:cNvSpPr/>
      </xdr:nvSpPr>
      <xdr:spPr>
        <a:xfrm>
          <a:off x="3746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134058</xdr:rowOff>
    </xdr:from>
    <xdr:ext cx="599010" cy="259045"/>
    <xdr:sp macro="" textlink="">
      <xdr:nvSpPr>
        <xdr:cNvPr id="238" name="テキスト ボックス 237"/>
        <xdr:cNvSpPr txBox="1"/>
      </xdr:nvSpPr>
      <xdr:spPr>
        <a:xfrm>
          <a:off x="3497795" y="1625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10702</xdr:rowOff>
    </xdr:from>
    <xdr:to>
      <xdr:col>15</xdr:col>
      <xdr:colOff>50800</xdr:colOff>
      <xdr:row>98</xdr:row>
      <xdr:rowOff>15677</xdr:rowOff>
    </xdr:to>
    <xdr:cxnSp macro="">
      <xdr:nvCxnSpPr>
        <xdr:cNvPr id="239" name="直線コネクタ 238"/>
        <xdr:cNvCxnSpPr/>
      </xdr:nvCxnSpPr>
      <xdr:spPr>
        <a:xfrm flipV="1">
          <a:off x="2019300" y="16812802"/>
          <a:ext cx="889000" cy="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20479</xdr:rowOff>
    </xdr:from>
    <xdr:to>
      <xdr:col>15</xdr:col>
      <xdr:colOff>101600</xdr:colOff>
      <xdr:row>96</xdr:row>
      <xdr:rowOff>122079</xdr:rowOff>
    </xdr:to>
    <xdr:sp macro="" textlink="">
      <xdr:nvSpPr>
        <xdr:cNvPr id="240" name="フローチャート: 判断 239"/>
        <xdr:cNvSpPr/>
      </xdr:nvSpPr>
      <xdr:spPr>
        <a:xfrm>
          <a:off x="2857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138606</xdr:rowOff>
    </xdr:from>
    <xdr:ext cx="599010" cy="259045"/>
    <xdr:sp macro="" textlink="">
      <xdr:nvSpPr>
        <xdr:cNvPr id="241" name="テキスト ボックス 240"/>
        <xdr:cNvSpPr txBox="1"/>
      </xdr:nvSpPr>
      <xdr:spPr>
        <a:xfrm>
          <a:off x="2608795" y="1625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15677</xdr:rowOff>
    </xdr:from>
    <xdr:to>
      <xdr:col>10</xdr:col>
      <xdr:colOff>114300</xdr:colOff>
      <xdr:row>98</xdr:row>
      <xdr:rowOff>46424</xdr:rowOff>
    </xdr:to>
    <xdr:cxnSp macro="">
      <xdr:nvCxnSpPr>
        <xdr:cNvPr id="242" name="直線コネクタ 241"/>
        <xdr:cNvCxnSpPr/>
      </xdr:nvCxnSpPr>
      <xdr:spPr>
        <a:xfrm flipV="1">
          <a:off x="1130300" y="16817777"/>
          <a:ext cx="8890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24541</xdr:rowOff>
    </xdr:from>
    <xdr:to>
      <xdr:col>10</xdr:col>
      <xdr:colOff>165100</xdr:colOff>
      <xdr:row>96</xdr:row>
      <xdr:rowOff>126141</xdr:rowOff>
    </xdr:to>
    <xdr:sp macro="" textlink="">
      <xdr:nvSpPr>
        <xdr:cNvPr id="243" name="フローチャート: 判断 242"/>
        <xdr:cNvSpPr/>
      </xdr:nvSpPr>
      <xdr:spPr>
        <a:xfrm>
          <a:off x="1968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142668</xdr:rowOff>
    </xdr:from>
    <xdr:ext cx="599010" cy="259045"/>
    <xdr:sp macro="" textlink="">
      <xdr:nvSpPr>
        <xdr:cNvPr id="244" name="テキスト ボックス 243"/>
        <xdr:cNvSpPr txBox="1"/>
      </xdr:nvSpPr>
      <xdr:spPr>
        <a:xfrm>
          <a:off x="1719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87933</xdr:rowOff>
    </xdr:from>
    <xdr:to>
      <xdr:col>6</xdr:col>
      <xdr:colOff>38100</xdr:colOff>
      <xdr:row>97</xdr:row>
      <xdr:rowOff>18083</xdr:rowOff>
    </xdr:to>
    <xdr:sp macro="" textlink="">
      <xdr:nvSpPr>
        <xdr:cNvPr id="245" name="フローチャート: 判断 244"/>
        <xdr:cNvSpPr/>
      </xdr:nvSpPr>
      <xdr:spPr>
        <a:xfrm>
          <a:off x="1079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34610</xdr:rowOff>
    </xdr:from>
    <xdr:ext cx="599010" cy="259045"/>
    <xdr:sp macro="" textlink="">
      <xdr:nvSpPr>
        <xdr:cNvPr id="246" name="テキスト ボックス 245"/>
        <xdr:cNvSpPr txBox="1"/>
      </xdr:nvSpPr>
      <xdr:spPr>
        <a:xfrm>
          <a:off x="830795" y="1632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89486</xdr:rowOff>
    </xdr:from>
    <xdr:to>
      <xdr:col>24</xdr:col>
      <xdr:colOff>114300</xdr:colOff>
      <xdr:row>98</xdr:row>
      <xdr:rowOff>19636</xdr:rowOff>
    </xdr:to>
    <xdr:sp macro="" textlink="">
      <xdr:nvSpPr>
        <xdr:cNvPr id="252" name="楕円 251"/>
        <xdr:cNvSpPr/>
      </xdr:nvSpPr>
      <xdr:spPr>
        <a:xfrm>
          <a:off x="4584700" y="1672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67913</xdr:rowOff>
    </xdr:from>
    <xdr:ext cx="534377" cy="259045"/>
    <xdr:sp macro="" textlink="">
      <xdr:nvSpPr>
        <xdr:cNvPr id="253" name="扶助費該当値テキスト"/>
        <xdr:cNvSpPr txBox="1"/>
      </xdr:nvSpPr>
      <xdr:spPr>
        <a:xfrm>
          <a:off x="4686300" y="1669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145470</xdr:rowOff>
    </xdr:from>
    <xdr:to>
      <xdr:col>20</xdr:col>
      <xdr:colOff>38100</xdr:colOff>
      <xdr:row>98</xdr:row>
      <xdr:rowOff>75620</xdr:rowOff>
    </xdr:to>
    <xdr:sp macro="" textlink="">
      <xdr:nvSpPr>
        <xdr:cNvPr id="254" name="楕円 253"/>
        <xdr:cNvSpPr/>
      </xdr:nvSpPr>
      <xdr:spPr>
        <a:xfrm>
          <a:off x="3746500" y="1677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66747</xdr:rowOff>
    </xdr:from>
    <xdr:ext cx="534377" cy="259045"/>
    <xdr:sp macro="" textlink="">
      <xdr:nvSpPr>
        <xdr:cNvPr id="255" name="テキスト ボックス 254"/>
        <xdr:cNvSpPr txBox="1"/>
      </xdr:nvSpPr>
      <xdr:spPr>
        <a:xfrm>
          <a:off x="3530111" y="168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131352</xdr:rowOff>
    </xdr:from>
    <xdr:to>
      <xdr:col>15</xdr:col>
      <xdr:colOff>101600</xdr:colOff>
      <xdr:row>98</xdr:row>
      <xdr:rowOff>61502</xdr:rowOff>
    </xdr:to>
    <xdr:sp macro="" textlink="">
      <xdr:nvSpPr>
        <xdr:cNvPr id="256" name="楕円 255"/>
        <xdr:cNvSpPr/>
      </xdr:nvSpPr>
      <xdr:spPr>
        <a:xfrm>
          <a:off x="2857500" y="1676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52629</xdr:rowOff>
    </xdr:from>
    <xdr:ext cx="534377" cy="259045"/>
    <xdr:sp macro="" textlink="">
      <xdr:nvSpPr>
        <xdr:cNvPr id="257" name="テキスト ボックス 256"/>
        <xdr:cNvSpPr txBox="1"/>
      </xdr:nvSpPr>
      <xdr:spPr>
        <a:xfrm>
          <a:off x="2641111" y="1685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136327</xdr:rowOff>
    </xdr:from>
    <xdr:to>
      <xdr:col>10</xdr:col>
      <xdr:colOff>165100</xdr:colOff>
      <xdr:row>98</xdr:row>
      <xdr:rowOff>66477</xdr:rowOff>
    </xdr:to>
    <xdr:sp macro="" textlink="">
      <xdr:nvSpPr>
        <xdr:cNvPr id="258" name="楕円 257"/>
        <xdr:cNvSpPr/>
      </xdr:nvSpPr>
      <xdr:spPr>
        <a:xfrm>
          <a:off x="1968500" y="1676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57604</xdr:rowOff>
    </xdr:from>
    <xdr:ext cx="534377" cy="259045"/>
    <xdr:sp macro="" textlink="">
      <xdr:nvSpPr>
        <xdr:cNvPr id="259" name="テキスト ボックス 258"/>
        <xdr:cNvSpPr txBox="1"/>
      </xdr:nvSpPr>
      <xdr:spPr>
        <a:xfrm>
          <a:off x="1752111" y="1685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167074</xdr:rowOff>
    </xdr:from>
    <xdr:to>
      <xdr:col>6</xdr:col>
      <xdr:colOff>38100</xdr:colOff>
      <xdr:row>98</xdr:row>
      <xdr:rowOff>97224</xdr:rowOff>
    </xdr:to>
    <xdr:sp macro="" textlink="">
      <xdr:nvSpPr>
        <xdr:cNvPr id="260" name="楕円 259"/>
        <xdr:cNvSpPr/>
      </xdr:nvSpPr>
      <xdr:spPr>
        <a:xfrm>
          <a:off x="1079500" y="1679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88351</xdr:rowOff>
    </xdr:from>
    <xdr:ext cx="534377" cy="259045"/>
    <xdr:sp macro="" textlink="">
      <xdr:nvSpPr>
        <xdr:cNvPr id="261" name="テキスト ボックス 260"/>
        <xdr:cNvSpPr txBox="1"/>
      </xdr:nvSpPr>
      <xdr:spPr>
        <a:xfrm>
          <a:off x="863111" y="1689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63645</xdr:rowOff>
    </xdr:from>
    <xdr:to>
      <xdr:col>54</xdr:col>
      <xdr:colOff>189865</xdr:colOff>
      <xdr:row>37</xdr:row>
      <xdr:rowOff>133825</xdr:rowOff>
    </xdr:to>
    <xdr:cxnSp macro="">
      <xdr:nvCxnSpPr>
        <xdr:cNvPr id="285" name="直線コネクタ 284"/>
        <xdr:cNvCxnSpPr/>
      </xdr:nvCxnSpPr>
      <xdr:spPr>
        <a:xfrm flipV="1">
          <a:off x="10475595" y="5207145"/>
          <a:ext cx="1270"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137652</xdr:rowOff>
    </xdr:from>
    <xdr:ext cx="534377" cy="259045"/>
    <xdr:sp macro="" textlink="">
      <xdr:nvSpPr>
        <xdr:cNvPr id="286" name="補助費等最小値テキスト"/>
        <xdr:cNvSpPr txBox="1"/>
      </xdr:nvSpPr>
      <xdr:spPr>
        <a:xfrm>
          <a:off x="10528300" y="648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133825</xdr:rowOff>
    </xdr:from>
    <xdr:to>
      <xdr:col>55</xdr:col>
      <xdr:colOff>88900</xdr:colOff>
      <xdr:row>37</xdr:row>
      <xdr:rowOff>133825</xdr:rowOff>
    </xdr:to>
    <xdr:cxnSp macro="">
      <xdr:nvCxnSpPr>
        <xdr:cNvPr id="287" name="直線コネクタ 286"/>
        <xdr:cNvCxnSpPr/>
      </xdr:nvCxnSpPr>
      <xdr:spPr>
        <a:xfrm>
          <a:off x="10388600" y="6477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10322</xdr:rowOff>
    </xdr:from>
    <xdr:ext cx="599010" cy="259045"/>
    <xdr:sp macro="" textlink="">
      <xdr:nvSpPr>
        <xdr:cNvPr id="288" name="補助費等最大値テキスト"/>
        <xdr:cNvSpPr txBox="1"/>
      </xdr:nvSpPr>
      <xdr:spPr>
        <a:xfrm>
          <a:off x="10528300" y="4982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63645</xdr:rowOff>
    </xdr:from>
    <xdr:to>
      <xdr:col>55</xdr:col>
      <xdr:colOff>88900</xdr:colOff>
      <xdr:row>30</xdr:row>
      <xdr:rowOff>63645</xdr:rowOff>
    </xdr:to>
    <xdr:cxnSp macro="">
      <xdr:nvCxnSpPr>
        <xdr:cNvPr id="289" name="直線コネクタ 288"/>
        <xdr:cNvCxnSpPr/>
      </xdr:nvCxnSpPr>
      <xdr:spPr>
        <a:xfrm>
          <a:off x="10388600" y="520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30574</xdr:rowOff>
    </xdr:from>
    <xdr:to>
      <xdr:col>55</xdr:col>
      <xdr:colOff>0</xdr:colOff>
      <xdr:row>35</xdr:row>
      <xdr:rowOff>123447</xdr:rowOff>
    </xdr:to>
    <xdr:cxnSp macro="">
      <xdr:nvCxnSpPr>
        <xdr:cNvPr id="290" name="直線コネクタ 289"/>
        <xdr:cNvCxnSpPr/>
      </xdr:nvCxnSpPr>
      <xdr:spPr>
        <a:xfrm>
          <a:off x="9639300" y="5688424"/>
          <a:ext cx="838200" cy="43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143977</xdr:rowOff>
    </xdr:from>
    <xdr:ext cx="534377" cy="259045"/>
    <xdr:sp macro="" textlink="">
      <xdr:nvSpPr>
        <xdr:cNvPr id="291" name="補助費等平均値テキスト"/>
        <xdr:cNvSpPr txBox="1"/>
      </xdr:nvSpPr>
      <xdr:spPr>
        <a:xfrm>
          <a:off x="10528300" y="614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165550</xdr:rowOff>
    </xdr:from>
    <xdr:to>
      <xdr:col>55</xdr:col>
      <xdr:colOff>50800</xdr:colOff>
      <xdr:row>36</xdr:row>
      <xdr:rowOff>95700</xdr:rowOff>
    </xdr:to>
    <xdr:sp macro="" textlink="">
      <xdr:nvSpPr>
        <xdr:cNvPr id="292" name="フローチャート: 判断 291"/>
        <xdr:cNvSpPr/>
      </xdr:nvSpPr>
      <xdr:spPr>
        <a:xfrm>
          <a:off x="10426700" y="61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30574</xdr:rowOff>
    </xdr:from>
    <xdr:to>
      <xdr:col>50</xdr:col>
      <xdr:colOff>114300</xdr:colOff>
      <xdr:row>36</xdr:row>
      <xdr:rowOff>27983</xdr:rowOff>
    </xdr:to>
    <xdr:cxnSp macro="">
      <xdr:nvCxnSpPr>
        <xdr:cNvPr id="293" name="直線コネクタ 292"/>
        <xdr:cNvCxnSpPr/>
      </xdr:nvCxnSpPr>
      <xdr:spPr>
        <a:xfrm flipV="1">
          <a:off x="8750300" y="5688424"/>
          <a:ext cx="889000" cy="51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49482</xdr:rowOff>
    </xdr:from>
    <xdr:to>
      <xdr:col>50</xdr:col>
      <xdr:colOff>165100</xdr:colOff>
      <xdr:row>36</xdr:row>
      <xdr:rowOff>151082</xdr:rowOff>
    </xdr:to>
    <xdr:sp macro="" textlink="">
      <xdr:nvSpPr>
        <xdr:cNvPr id="294" name="フローチャート: 判断 293"/>
        <xdr:cNvSpPr/>
      </xdr:nvSpPr>
      <xdr:spPr>
        <a:xfrm>
          <a:off x="9588500" y="622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142209</xdr:rowOff>
    </xdr:from>
    <xdr:ext cx="534377" cy="259045"/>
    <xdr:sp macro="" textlink="">
      <xdr:nvSpPr>
        <xdr:cNvPr id="295" name="テキスト ボックス 294"/>
        <xdr:cNvSpPr txBox="1"/>
      </xdr:nvSpPr>
      <xdr:spPr>
        <a:xfrm>
          <a:off x="9372111" y="631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27983</xdr:rowOff>
    </xdr:from>
    <xdr:to>
      <xdr:col>45</xdr:col>
      <xdr:colOff>177800</xdr:colOff>
      <xdr:row>37</xdr:row>
      <xdr:rowOff>104778</xdr:rowOff>
    </xdr:to>
    <xdr:cxnSp macro="">
      <xdr:nvCxnSpPr>
        <xdr:cNvPr id="296" name="直線コネクタ 295"/>
        <xdr:cNvCxnSpPr/>
      </xdr:nvCxnSpPr>
      <xdr:spPr>
        <a:xfrm flipV="1">
          <a:off x="7861300" y="6200183"/>
          <a:ext cx="889000" cy="24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75374</xdr:rowOff>
    </xdr:from>
    <xdr:to>
      <xdr:col>46</xdr:col>
      <xdr:colOff>38100</xdr:colOff>
      <xdr:row>37</xdr:row>
      <xdr:rowOff>5524</xdr:rowOff>
    </xdr:to>
    <xdr:sp macro="" textlink="">
      <xdr:nvSpPr>
        <xdr:cNvPr id="297" name="フローチャート: 判断 296"/>
        <xdr:cNvSpPr/>
      </xdr:nvSpPr>
      <xdr:spPr>
        <a:xfrm>
          <a:off x="8699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168101</xdr:rowOff>
    </xdr:from>
    <xdr:ext cx="534377" cy="259045"/>
    <xdr:sp macro="" textlink="">
      <xdr:nvSpPr>
        <xdr:cNvPr id="298" name="テキスト ボックス 297"/>
        <xdr:cNvSpPr txBox="1"/>
      </xdr:nvSpPr>
      <xdr:spPr>
        <a:xfrm>
          <a:off x="8483111" y="634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111491</xdr:rowOff>
    </xdr:from>
    <xdr:to>
      <xdr:col>41</xdr:col>
      <xdr:colOff>50800</xdr:colOff>
      <xdr:row>37</xdr:row>
      <xdr:rowOff>104778</xdr:rowOff>
    </xdr:to>
    <xdr:cxnSp macro="">
      <xdr:nvCxnSpPr>
        <xdr:cNvPr id="299" name="直線コネクタ 298"/>
        <xdr:cNvCxnSpPr/>
      </xdr:nvCxnSpPr>
      <xdr:spPr>
        <a:xfrm>
          <a:off x="6972300" y="6112241"/>
          <a:ext cx="889000" cy="33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85684</xdr:rowOff>
    </xdr:from>
    <xdr:to>
      <xdr:col>41</xdr:col>
      <xdr:colOff>101600</xdr:colOff>
      <xdr:row>37</xdr:row>
      <xdr:rowOff>15834</xdr:rowOff>
    </xdr:to>
    <xdr:sp macro="" textlink="">
      <xdr:nvSpPr>
        <xdr:cNvPr id="300" name="フローチャート: 判断 299"/>
        <xdr:cNvSpPr/>
      </xdr:nvSpPr>
      <xdr:spPr>
        <a:xfrm>
          <a:off x="7810500" y="62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32361</xdr:rowOff>
    </xdr:from>
    <xdr:ext cx="534377" cy="259045"/>
    <xdr:sp macro="" textlink="">
      <xdr:nvSpPr>
        <xdr:cNvPr id="301" name="テキスト ボックス 300"/>
        <xdr:cNvSpPr txBox="1"/>
      </xdr:nvSpPr>
      <xdr:spPr>
        <a:xfrm>
          <a:off x="7594111" y="603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63122</xdr:rowOff>
    </xdr:from>
    <xdr:to>
      <xdr:col>36</xdr:col>
      <xdr:colOff>165100</xdr:colOff>
      <xdr:row>36</xdr:row>
      <xdr:rowOff>164722</xdr:rowOff>
    </xdr:to>
    <xdr:sp macro="" textlink="">
      <xdr:nvSpPr>
        <xdr:cNvPr id="302" name="フローチャート: 判断 301"/>
        <xdr:cNvSpPr/>
      </xdr:nvSpPr>
      <xdr:spPr>
        <a:xfrm>
          <a:off x="69215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155849</xdr:rowOff>
    </xdr:from>
    <xdr:ext cx="534377" cy="259045"/>
    <xdr:sp macro="" textlink="">
      <xdr:nvSpPr>
        <xdr:cNvPr id="303" name="テキスト ボックス 302"/>
        <xdr:cNvSpPr txBox="1"/>
      </xdr:nvSpPr>
      <xdr:spPr>
        <a:xfrm>
          <a:off x="6705111" y="632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72647</xdr:rowOff>
    </xdr:from>
    <xdr:to>
      <xdr:col>55</xdr:col>
      <xdr:colOff>50800</xdr:colOff>
      <xdr:row>36</xdr:row>
      <xdr:rowOff>2797</xdr:rowOff>
    </xdr:to>
    <xdr:sp macro="" textlink="">
      <xdr:nvSpPr>
        <xdr:cNvPr id="309" name="楕円 308"/>
        <xdr:cNvSpPr/>
      </xdr:nvSpPr>
      <xdr:spPr>
        <a:xfrm>
          <a:off x="10426700" y="607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95524</xdr:rowOff>
    </xdr:from>
    <xdr:ext cx="534377" cy="259045"/>
    <xdr:sp macro="" textlink="">
      <xdr:nvSpPr>
        <xdr:cNvPr id="310" name="補助費等該当値テキスト"/>
        <xdr:cNvSpPr txBox="1"/>
      </xdr:nvSpPr>
      <xdr:spPr>
        <a:xfrm>
          <a:off x="10528300" y="592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151224</xdr:rowOff>
    </xdr:from>
    <xdr:to>
      <xdr:col>50</xdr:col>
      <xdr:colOff>165100</xdr:colOff>
      <xdr:row>33</xdr:row>
      <xdr:rowOff>81374</xdr:rowOff>
    </xdr:to>
    <xdr:sp macro="" textlink="">
      <xdr:nvSpPr>
        <xdr:cNvPr id="311" name="楕円 310"/>
        <xdr:cNvSpPr/>
      </xdr:nvSpPr>
      <xdr:spPr>
        <a:xfrm>
          <a:off x="9588500" y="563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97901</xdr:rowOff>
    </xdr:from>
    <xdr:ext cx="599010" cy="259045"/>
    <xdr:sp macro="" textlink="">
      <xdr:nvSpPr>
        <xdr:cNvPr id="312" name="テキスト ボックス 311"/>
        <xdr:cNvSpPr txBox="1"/>
      </xdr:nvSpPr>
      <xdr:spPr>
        <a:xfrm>
          <a:off x="9339795" y="5412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148633</xdr:rowOff>
    </xdr:from>
    <xdr:to>
      <xdr:col>46</xdr:col>
      <xdr:colOff>38100</xdr:colOff>
      <xdr:row>36</xdr:row>
      <xdr:rowOff>78783</xdr:rowOff>
    </xdr:to>
    <xdr:sp macro="" textlink="">
      <xdr:nvSpPr>
        <xdr:cNvPr id="313" name="楕円 312"/>
        <xdr:cNvSpPr/>
      </xdr:nvSpPr>
      <xdr:spPr>
        <a:xfrm>
          <a:off x="8699500" y="614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95310</xdr:rowOff>
    </xdr:from>
    <xdr:ext cx="534377" cy="259045"/>
    <xdr:sp macro="" textlink="">
      <xdr:nvSpPr>
        <xdr:cNvPr id="314" name="テキスト ボックス 313"/>
        <xdr:cNvSpPr txBox="1"/>
      </xdr:nvSpPr>
      <xdr:spPr>
        <a:xfrm>
          <a:off x="8483111" y="592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53978</xdr:rowOff>
    </xdr:from>
    <xdr:to>
      <xdr:col>41</xdr:col>
      <xdr:colOff>101600</xdr:colOff>
      <xdr:row>37</xdr:row>
      <xdr:rowOff>155578</xdr:rowOff>
    </xdr:to>
    <xdr:sp macro="" textlink="">
      <xdr:nvSpPr>
        <xdr:cNvPr id="315" name="楕円 314"/>
        <xdr:cNvSpPr/>
      </xdr:nvSpPr>
      <xdr:spPr>
        <a:xfrm>
          <a:off x="7810500" y="639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146704</xdr:rowOff>
    </xdr:from>
    <xdr:ext cx="534377" cy="259045"/>
    <xdr:sp macro="" textlink="">
      <xdr:nvSpPr>
        <xdr:cNvPr id="316" name="テキスト ボックス 315"/>
        <xdr:cNvSpPr txBox="1"/>
      </xdr:nvSpPr>
      <xdr:spPr>
        <a:xfrm>
          <a:off x="7594111" y="649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60691</xdr:rowOff>
    </xdr:from>
    <xdr:to>
      <xdr:col>36</xdr:col>
      <xdr:colOff>165100</xdr:colOff>
      <xdr:row>35</xdr:row>
      <xdr:rowOff>162291</xdr:rowOff>
    </xdr:to>
    <xdr:sp macro="" textlink="">
      <xdr:nvSpPr>
        <xdr:cNvPr id="317" name="楕円 316"/>
        <xdr:cNvSpPr/>
      </xdr:nvSpPr>
      <xdr:spPr>
        <a:xfrm>
          <a:off x="6921500" y="606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7368</xdr:rowOff>
    </xdr:from>
    <xdr:ext cx="534377" cy="259045"/>
    <xdr:sp macro="" textlink="">
      <xdr:nvSpPr>
        <xdr:cNvPr id="318" name="テキスト ボックス 317"/>
        <xdr:cNvSpPr txBox="1"/>
      </xdr:nvSpPr>
      <xdr:spPr>
        <a:xfrm>
          <a:off x="6705111" y="58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67801</xdr:rowOff>
    </xdr:from>
    <xdr:to>
      <xdr:col>54</xdr:col>
      <xdr:colOff>189865</xdr:colOff>
      <xdr:row>57</xdr:row>
      <xdr:rowOff>165038</xdr:rowOff>
    </xdr:to>
    <xdr:cxnSp macro="">
      <xdr:nvCxnSpPr>
        <xdr:cNvPr id="340" name="直線コネクタ 339"/>
        <xdr:cNvCxnSpPr/>
      </xdr:nvCxnSpPr>
      <xdr:spPr>
        <a:xfrm flipV="1">
          <a:off x="10475595" y="8983201"/>
          <a:ext cx="1270" cy="9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168865</xdr:rowOff>
    </xdr:from>
    <xdr:ext cx="534377" cy="259045"/>
    <xdr:sp macro="" textlink="">
      <xdr:nvSpPr>
        <xdr:cNvPr id="341" name="普通建設事業費最小値テキスト"/>
        <xdr:cNvSpPr txBox="1"/>
      </xdr:nvSpPr>
      <xdr:spPr>
        <a:xfrm>
          <a:off x="10528300" y="994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165038</xdr:rowOff>
    </xdr:from>
    <xdr:to>
      <xdr:col>55</xdr:col>
      <xdr:colOff>88900</xdr:colOff>
      <xdr:row>57</xdr:row>
      <xdr:rowOff>165038</xdr:rowOff>
    </xdr:to>
    <xdr:cxnSp macro="">
      <xdr:nvCxnSpPr>
        <xdr:cNvPr id="342" name="直線コネクタ 341"/>
        <xdr:cNvCxnSpPr/>
      </xdr:nvCxnSpPr>
      <xdr:spPr>
        <a:xfrm>
          <a:off x="10388600" y="993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14478</xdr:rowOff>
    </xdr:from>
    <xdr:ext cx="599010" cy="259045"/>
    <xdr:sp macro="" textlink="">
      <xdr:nvSpPr>
        <xdr:cNvPr id="343" name="普通建設事業費最大値テキスト"/>
        <xdr:cNvSpPr txBox="1"/>
      </xdr:nvSpPr>
      <xdr:spPr>
        <a:xfrm>
          <a:off x="10528300" y="8758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67801</xdr:rowOff>
    </xdr:from>
    <xdr:to>
      <xdr:col>55</xdr:col>
      <xdr:colOff>88900</xdr:colOff>
      <xdr:row>52</xdr:row>
      <xdr:rowOff>67801</xdr:rowOff>
    </xdr:to>
    <xdr:cxnSp macro="">
      <xdr:nvCxnSpPr>
        <xdr:cNvPr id="344" name="直線コネクタ 343"/>
        <xdr:cNvCxnSpPr/>
      </xdr:nvCxnSpPr>
      <xdr:spPr>
        <a:xfrm>
          <a:off x="10388600" y="898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144204</xdr:rowOff>
    </xdr:from>
    <xdr:to>
      <xdr:col>55</xdr:col>
      <xdr:colOff>0</xdr:colOff>
      <xdr:row>57</xdr:row>
      <xdr:rowOff>38343</xdr:rowOff>
    </xdr:to>
    <xdr:cxnSp macro="">
      <xdr:nvCxnSpPr>
        <xdr:cNvPr id="345" name="直線コネクタ 344"/>
        <xdr:cNvCxnSpPr/>
      </xdr:nvCxnSpPr>
      <xdr:spPr>
        <a:xfrm>
          <a:off x="9639300" y="9745404"/>
          <a:ext cx="838200" cy="6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92172</xdr:rowOff>
    </xdr:from>
    <xdr:ext cx="534377" cy="259045"/>
    <xdr:sp macro="" textlink="">
      <xdr:nvSpPr>
        <xdr:cNvPr id="346" name="普通建設事業費平均値テキスト"/>
        <xdr:cNvSpPr txBox="1"/>
      </xdr:nvSpPr>
      <xdr:spPr>
        <a:xfrm>
          <a:off x="10528300" y="9521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69295</xdr:rowOff>
    </xdr:from>
    <xdr:to>
      <xdr:col>55</xdr:col>
      <xdr:colOff>50800</xdr:colOff>
      <xdr:row>56</xdr:row>
      <xdr:rowOff>170895</xdr:rowOff>
    </xdr:to>
    <xdr:sp macro="" textlink="">
      <xdr:nvSpPr>
        <xdr:cNvPr id="347" name="フローチャート: 判断 346"/>
        <xdr:cNvSpPr/>
      </xdr:nvSpPr>
      <xdr:spPr>
        <a:xfrm>
          <a:off x="104267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38636</xdr:rowOff>
    </xdr:from>
    <xdr:to>
      <xdr:col>50</xdr:col>
      <xdr:colOff>114300</xdr:colOff>
      <xdr:row>56</xdr:row>
      <xdr:rowOff>144204</xdr:rowOff>
    </xdr:to>
    <xdr:cxnSp macro="">
      <xdr:nvCxnSpPr>
        <xdr:cNvPr id="348" name="直線コネクタ 347"/>
        <xdr:cNvCxnSpPr/>
      </xdr:nvCxnSpPr>
      <xdr:spPr>
        <a:xfrm>
          <a:off x="8750300" y="9468386"/>
          <a:ext cx="889000" cy="27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134255</xdr:rowOff>
    </xdr:from>
    <xdr:to>
      <xdr:col>50</xdr:col>
      <xdr:colOff>165100</xdr:colOff>
      <xdr:row>57</xdr:row>
      <xdr:rowOff>64405</xdr:rowOff>
    </xdr:to>
    <xdr:sp macro="" textlink="">
      <xdr:nvSpPr>
        <xdr:cNvPr id="349" name="フローチャート: 判断 348"/>
        <xdr:cNvSpPr/>
      </xdr:nvSpPr>
      <xdr:spPr>
        <a:xfrm>
          <a:off x="9588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55532</xdr:rowOff>
    </xdr:from>
    <xdr:ext cx="534377" cy="259045"/>
    <xdr:sp macro="" textlink="">
      <xdr:nvSpPr>
        <xdr:cNvPr id="350" name="テキスト ボックス 349"/>
        <xdr:cNvSpPr txBox="1"/>
      </xdr:nvSpPr>
      <xdr:spPr>
        <a:xfrm>
          <a:off x="9372111" y="982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110563</xdr:rowOff>
    </xdr:from>
    <xdr:to>
      <xdr:col>45</xdr:col>
      <xdr:colOff>177800</xdr:colOff>
      <xdr:row>55</xdr:row>
      <xdr:rowOff>38636</xdr:rowOff>
    </xdr:to>
    <xdr:cxnSp macro="">
      <xdr:nvCxnSpPr>
        <xdr:cNvPr id="351" name="直線コネクタ 350"/>
        <xdr:cNvCxnSpPr/>
      </xdr:nvCxnSpPr>
      <xdr:spPr>
        <a:xfrm>
          <a:off x="7861300" y="9368863"/>
          <a:ext cx="889000" cy="9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99616</xdr:rowOff>
    </xdr:from>
    <xdr:to>
      <xdr:col>46</xdr:col>
      <xdr:colOff>38100</xdr:colOff>
      <xdr:row>57</xdr:row>
      <xdr:rowOff>29766</xdr:rowOff>
    </xdr:to>
    <xdr:sp macro="" textlink="">
      <xdr:nvSpPr>
        <xdr:cNvPr id="352" name="フローチャート: 判断 351"/>
        <xdr:cNvSpPr/>
      </xdr:nvSpPr>
      <xdr:spPr>
        <a:xfrm>
          <a:off x="8699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20893</xdr:rowOff>
    </xdr:from>
    <xdr:ext cx="534377" cy="259045"/>
    <xdr:sp macro="" textlink="">
      <xdr:nvSpPr>
        <xdr:cNvPr id="353" name="テキスト ボックス 352"/>
        <xdr:cNvSpPr txBox="1"/>
      </xdr:nvSpPr>
      <xdr:spPr>
        <a:xfrm>
          <a:off x="8483111" y="979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110563</xdr:rowOff>
    </xdr:from>
    <xdr:to>
      <xdr:col>41</xdr:col>
      <xdr:colOff>50800</xdr:colOff>
      <xdr:row>54</xdr:row>
      <xdr:rowOff>145831</xdr:rowOff>
    </xdr:to>
    <xdr:cxnSp macro="">
      <xdr:nvCxnSpPr>
        <xdr:cNvPr id="354" name="直線コネクタ 353"/>
        <xdr:cNvCxnSpPr/>
      </xdr:nvCxnSpPr>
      <xdr:spPr>
        <a:xfrm flipV="1">
          <a:off x="6972300" y="9368863"/>
          <a:ext cx="889000" cy="3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125686</xdr:rowOff>
    </xdr:from>
    <xdr:to>
      <xdr:col>41</xdr:col>
      <xdr:colOff>101600</xdr:colOff>
      <xdr:row>57</xdr:row>
      <xdr:rowOff>55836</xdr:rowOff>
    </xdr:to>
    <xdr:sp macro="" textlink="">
      <xdr:nvSpPr>
        <xdr:cNvPr id="355" name="フローチャート: 判断 354"/>
        <xdr:cNvSpPr/>
      </xdr:nvSpPr>
      <xdr:spPr>
        <a:xfrm>
          <a:off x="7810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46963</xdr:rowOff>
    </xdr:from>
    <xdr:ext cx="534377" cy="259045"/>
    <xdr:sp macro="" textlink="">
      <xdr:nvSpPr>
        <xdr:cNvPr id="356" name="テキスト ボックス 355"/>
        <xdr:cNvSpPr txBox="1"/>
      </xdr:nvSpPr>
      <xdr:spPr>
        <a:xfrm>
          <a:off x="7594111" y="981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140440</xdr:rowOff>
    </xdr:from>
    <xdr:to>
      <xdr:col>36</xdr:col>
      <xdr:colOff>165100</xdr:colOff>
      <xdr:row>57</xdr:row>
      <xdr:rowOff>70590</xdr:rowOff>
    </xdr:to>
    <xdr:sp macro="" textlink="">
      <xdr:nvSpPr>
        <xdr:cNvPr id="357" name="フローチャート: 判断 356"/>
        <xdr:cNvSpPr/>
      </xdr:nvSpPr>
      <xdr:spPr>
        <a:xfrm>
          <a:off x="6921500" y="974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61717</xdr:rowOff>
    </xdr:from>
    <xdr:ext cx="534377" cy="259045"/>
    <xdr:sp macro="" textlink="">
      <xdr:nvSpPr>
        <xdr:cNvPr id="358" name="テキスト ボックス 357"/>
        <xdr:cNvSpPr txBox="1"/>
      </xdr:nvSpPr>
      <xdr:spPr>
        <a:xfrm>
          <a:off x="6705111" y="983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158993</xdr:rowOff>
    </xdr:from>
    <xdr:to>
      <xdr:col>55</xdr:col>
      <xdr:colOff>50800</xdr:colOff>
      <xdr:row>57</xdr:row>
      <xdr:rowOff>89143</xdr:rowOff>
    </xdr:to>
    <xdr:sp macro="" textlink="">
      <xdr:nvSpPr>
        <xdr:cNvPr id="364" name="楕円 363"/>
        <xdr:cNvSpPr/>
      </xdr:nvSpPr>
      <xdr:spPr>
        <a:xfrm>
          <a:off x="10426700" y="976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73920</xdr:rowOff>
    </xdr:from>
    <xdr:ext cx="534377" cy="259045"/>
    <xdr:sp macro="" textlink="">
      <xdr:nvSpPr>
        <xdr:cNvPr id="365" name="普通建設事業費該当値テキスト"/>
        <xdr:cNvSpPr txBox="1"/>
      </xdr:nvSpPr>
      <xdr:spPr>
        <a:xfrm>
          <a:off x="10528300" y="967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93404</xdr:rowOff>
    </xdr:from>
    <xdr:to>
      <xdr:col>50</xdr:col>
      <xdr:colOff>165100</xdr:colOff>
      <xdr:row>57</xdr:row>
      <xdr:rowOff>23554</xdr:rowOff>
    </xdr:to>
    <xdr:sp macro="" textlink="">
      <xdr:nvSpPr>
        <xdr:cNvPr id="366" name="楕円 365"/>
        <xdr:cNvSpPr/>
      </xdr:nvSpPr>
      <xdr:spPr>
        <a:xfrm>
          <a:off x="9588500" y="969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40081</xdr:rowOff>
    </xdr:from>
    <xdr:ext cx="534377" cy="259045"/>
    <xdr:sp macro="" textlink="">
      <xdr:nvSpPr>
        <xdr:cNvPr id="367" name="テキスト ボックス 366"/>
        <xdr:cNvSpPr txBox="1"/>
      </xdr:nvSpPr>
      <xdr:spPr>
        <a:xfrm>
          <a:off x="9372111" y="946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159286</xdr:rowOff>
    </xdr:from>
    <xdr:to>
      <xdr:col>46</xdr:col>
      <xdr:colOff>38100</xdr:colOff>
      <xdr:row>55</xdr:row>
      <xdr:rowOff>89436</xdr:rowOff>
    </xdr:to>
    <xdr:sp macro="" textlink="">
      <xdr:nvSpPr>
        <xdr:cNvPr id="368" name="楕円 367"/>
        <xdr:cNvSpPr/>
      </xdr:nvSpPr>
      <xdr:spPr>
        <a:xfrm>
          <a:off x="8699500" y="941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105963</xdr:rowOff>
    </xdr:from>
    <xdr:ext cx="599010" cy="259045"/>
    <xdr:sp macro="" textlink="">
      <xdr:nvSpPr>
        <xdr:cNvPr id="369" name="テキスト ボックス 368"/>
        <xdr:cNvSpPr txBox="1"/>
      </xdr:nvSpPr>
      <xdr:spPr>
        <a:xfrm>
          <a:off x="8450795" y="9192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59763</xdr:rowOff>
    </xdr:from>
    <xdr:to>
      <xdr:col>41</xdr:col>
      <xdr:colOff>101600</xdr:colOff>
      <xdr:row>54</xdr:row>
      <xdr:rowOff>161363</xdr:rowOff>
    </xdr:to>
    <xdr:sp macro="" textlink="">
      <xdr:nvSpPr>
        <xdr:cNvPr id="370" name="楕円 369"/>
        <xdr:cNvSpPr/>
      </xdr:nvSpPr>
      <xdr:spPr>
        <a:xfrm>
          <a:off x="7810500" y="931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6440</xdr:rowOff>
    </xdr:from>
    <xdr:ext cx="599010" cy="259045"/>
    <xdr:sp macro="" textlink="">
      <xdr:nvSpPr>
        <xdr:cNvPr id="371" name="テキスト ボックス 370"/>
        <xdr:cNvSpPr txBox="1"/>
      </xdr:nvSpPr>
      <xdr:spPr>
        <a:xfrm>
          <a:off x="7561795" y="9093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95031</xdr:rowOff>
    </xdr:from>
    <xdr:to>
      <xdr:col>36</xdr:col>
      <xdr:colOff>165100</xdr:colOff>
      <xdr:row>55</xdr:row>
      <xdr:rowOff>25181</xdr:rowOff>
    </xdr:to>
    <xdr:sp macro="" textlink="">
      <xdr:nvSpPr>
        <xdr:cNvPr id="372" name="楕円 371"/>
        <xdr:cNvSpPr/>
      </xdr:nvSpPr>
      <xdr:spPr>
        <a:xfrm>
          <a:off x="6921500" y="935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41708</xdr:rowOff>
    </xdr:from>
    <xdr:ext cx="599010" cy="259045"/>
    <xdr:sp macro="" textlink="">
      <xdr:nvSpPr>
        <xdr:cNvPr id="373" name="テキスト ボックス 372"/>
        <xdr:cNvSpPr txBox="1"/>
      </xdr:nvSpPr>
      <xdr:spPr>
        <a:xfrm>
          <a:off x="6672795" y="912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98313</xdr:rowOff>
    </xdr:from>
    <xdr:to>
      <xdr:col>54</xdr:col>
      <xdr:colOff>189865</xdr:colOff>
      <xdr:row>79</xdr:row>
      <xdr:rowOff>98879</xdr:rowOff>
    </xdr:to>
    <xdr:cxnSp macro="">
      <xdr:nvCxnSpPr>
        <xdr:cNvPr id="399" name="直線コネクタ 398"/>
        <xdr:cNvCxnSpPr/>
      </xdr:nvCxnSpPr>
      <xdr:spPr>
        <a:xfrm flipV="1">
          <a:off x="10475595" y="12271263"/>
          <a:ext cx="1270" cy="1372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44990</xdr:rowOff>
    </xdr:from>
    <xdr:ext cx="599010" cy="259045"/>
    <xdr:sp macro="" textlink="">
      <xdr:nvSpPr>
        <xdr:cNvPr id="402" name="普通建設事業費 （ うち新規整備　）最大値テキスト"/>
        <xdr:cNvSpPr txBox="1"/>
      </xdr:nvSpPr>
      <xdr:spPr>
        <a:xfrm>
          <a:off x="10528300" y="12046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98313</xdr:rowOff>
    </xdr:from>
    <xdr:to>
      <xdr:col>55</xdr:col>
      <xdr:colOff>88900</xdr:colOff>
      <xdr:row>71</xdr:row>
      <xdr:rowOff>98313</xdr:rowOff>
    </xdr:to>
    <xdr:cxnSp macro="">
      <xdr:nvCxnSpPr>
        <xdr:cNvPr id="403" name="直線コネクタ 402"/>
        <xdr:cNvCxnSpPr/>
      </xdr:nvCxnSpPr>
      <xdr:spPr>
        <a:xfrm>
          <a:off x="10388600" y="1227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30483</xdr:rowOff>
    </xdr:from>
    <xdr:to>
      <xdr:col>55</xdr:col>
      <xdr:colOff>0</xdr:colOff>
      <xdr:row>78</xdr:row>
      <xdr:rowOff>121760</xdr:rowOff>
    </xdr:to>
    <xdr:cxnSp macro="">
      <xdr:nvCxnSpPr>
        <xdr:cNvPr id="404" name="直線コネクタ 403"/>
        <xdr:cNvCxnSpPr/>
      </xdr:nvCxnSpPr>
      <xdr:spPr>
        <a:xfrm>
          <a:off x="9639300" y="13060683"/>
          <a:ext cx="838200" cy="43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28098</xdr:rowOff>
    </xdr:from>
    <xdr:ext cx="534377" cy="259045"/>
    <xdr:sp macro="" textlink="">
      <xdr:nvSpPr>
        <xdr:cNvPr id="405" name="普通建設事業費 （ うち新規整備　）平均値テキスト"/>
        <xdr:cNvSpPr txBox="1"/>
      </xdr:nvSpPr>
      <xdr:spPr>
        <a:xfrm>
          <a:off x="10528300" y="13229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5221</xdr:rowOff>
    </xdr:from>
    <xdr:to>
      <xdr:col>55</xdr:col>
      <xdr:colOff>50800</xdr:colOff>
      <xdr:row>78</xdr:row>
      <xdr:rowOff>106821</xdr:rowOff>
    </xdr:to>
    <xdr:sp macro="" textlink="">
      <xdr:nvSpPr>
        <xdr:cNvPr id="406" name="フローチャート: 判断 405"/>
        <xdr:cNvSpPr/>
      </xdr:nvSpPr>
      <xdr:spPr>
        <a:xfrm>
          <a:off x="10426700" y="13378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115305</xdr:rowOff>
    </xdr:from>
    <xdr:to>
      <xdr:col>50</xdr:col>
      <xdr:colOff>114300</xdr:colOff>
      <xdr:row>76</xdr:row>
      <xdr:rowOff>30483</xdr:rowOff>
    </xdr:to>
    <xdr:cxnSp macro="">
      <xdr:nvCxnSpPr>
        <xdr:cNvPr id="407" name="直線コネクタ 406"/>
        <xdr:cNvCxnSpPr/>
      </xdr:nvCxnSpPr>
      <xdr:spPr>
        <a:xfrm>
          <a:off x="8750300" y="12459705"/>
          <a:ext cx="889000" cy="60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66160</xdr:rowOff>
    </xdr:from>
    <xdr:to>
      <xdr:col>50</xdr:col>
      <xdr:colOff>165100</xdr:colOff>
      <xdr:row>78</xdr:row>
      <xdr:rowOff>167760</xdr:rowOff>
    </xdr:to>
    <xdr:sp macro="" textlink="">
      <xdr:nvSpPr>
        <xdr:cNvPr id="408" name="フローチャート: 判断 407"/>
        <xdr:cNvSpPr/>
      </xdr:nvSpPr>
      <xdr:spPr>
        <a:xfrm>
          <a:off x="9588500" y="1343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158887</xdr:rowOff>
    </xdr:from>
    <xdr:ext cx="534377" cy="259045"/>
    <xdr:sp macro="" textlink="">
      <xdr:nvSpPr>
        <xdr:cNvPr id="409" name="テキスト ボックス 408"/>
        <xdr:cNvSpPr txBox="1"/>
      </xdr:nvSpPr>
      <xdr:spPr>
        <a:xfrm>
          <a:off x="9372111" y="1353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18879</xdr:rowOff>
    </xdr:from>
    <xdr:to>
      <xdr:col>45</xdr:col>
      <xdr:colOff>177800</xdr:colOff>
      <xdr:row>72</xdr:row>
      <xdr:rowOff>115305</xdr:rowOff>
    </xdr:to>
    <xdr:cxnSp macro="">
      <xdr:nvCxnSpPr>
        <xdr:cNvPr id="410" name="直線コネクタ 409"/>
        <xdr:cNvCxnSpPr/>
      </xdr:nvCxnSpPr>
      <xdr:spPr>
        <a:xfrm>
          <a:off x="7861300" y="12191829"/>
          <a:ext cx="889000" cy="26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36606</xdr:rowOff>
    </xdr:from>
    <xdr:to>
      <xdr:col>46</xdr:col>
      <xdr:colOff>38100</xdr:colOff>
      <xdr:row>78</xdr:row>
      <xdr:rowOff>138206</xdr:rowOff>
    </xdr:to>
    <xdr:sp macro="" textlink="">
      <xdr:nvSpPr>
        <xdr:cNvPr id="411" name="フローチャート: 判断 410"/>
        <xdr:cNvSpPr/>
      </xdr:nvSpPr>
      <xdr:spPr>
        <a:xfrm>
          <a:off x="8699500" y="1340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129333</xdr:rowOff>
    </xdr:from>
    <xdr:ext cx="534377" cy="259045"/>
    <xdr:sp macro="" textlink="">
      <xdr:nvSpPr>
        <xdr:cNvPr id="412" name="テキスト ボックス 411"/>
        <xdr:cNvSpPr txBox="1"/>
      </xdr:nvSpPr>
      <xdr:spPr>
        <a:xfrm>
          <a:off x="8483111" y="1350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18879</xdr:rowOff>
    </xdr:from>
    <xdr:to>
      <xdr:col>41</xdr:col>
      <xdr:colOff>50800</xdr:colOff>
      <xdr:row>72</xdr:row>
      <xdr:rowOff>59668</xdr:rowOff>
    </xdr:to>
    <xdr:cxnSp macro="">
      <xdr:nvCxnSpPr>
        <xdr:cNvPr id="413" name="直線コネクタ 412"/>
        <xdr:cNvCxnSpPr/>
      </xdr:nvCxnSpPr>
      <xdr:spPr>
        <a:xfrm flipV="1">
          <a:off x="6972300" y="12191829"/>
          <a:ext cx="889000" cy="21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68946</xdr:rowOff>
    </xdr:from>
    <xdr:to>
      <xdr:col>41</xdr:col>
      <xdr:colOff>101600</xdr:colOff>
      <xdr:row>78</xdr:row>
      <xdr:rowOff>170546</xdr:rowOff>
    </xdr:to>
    <xdr:sp macro="" textlink="">
      <xdr:nvSpPr>
        <xdr:cNvPr id="414" name="フローチャート: 判断 413"/>
        <xdr:cNvSpPr/>
      </xdr:nvSpPr>
      <xdr:spPr>
        <a:xfrm>
          <a:off x="7810500" y="1344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161673</xdr:rowOff>
    </xdr:from>
    <xdr:ext cx="534377" cy="259045"/>
    <xdr:sp macro="" textlink="">
      <xdr:nvSpPr>
        <xdr:cNvPr id="415" name="テキスト ボックス 414"/>
        <xdr:cNvSpPr txBox="1"/>
      </xdr:nvSpPr>
      <xdr:spPr>
        <a:xfrm>
          <a:off x="7594111" y="1353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81824</xdr:rowOff>
    </xdr:from>
    <xdr:to>
      <xdr:col>36</xdr:col>
      <xdr:colOff>165100</xdr:colOff>
      <xdr:row>78</xdr:row>
      <xdr:rowOff>11974</xdr:rowOff>
    </xdr:to>
    <xdr:sp macro="" textlink="">
      <xdr:nvSpPr>
        <xdr:cNvPr id="416" name="フローチャート: 判断 415"/>
        <xdr:cNvSpPr/>
      </xdr:nvSpPr>
      <xdr:spPr>
        <a:xfrm>
          <a:off x="6921500" y="1328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3101</xdr:rowOff>
    </xdr:from>
    <xdr:ext cx="534377" cy="259045"/>
    <xdr:sp macro="" textlink="">
      <xdr:nvSpPr>
        <xdr:cNvPr id="417" name="テキスト ボックス 416"/>
        <xdr:cNvSpPr txBox="1"/>
      </xdr:nvSpPr>
      <xdr:spPr>
        <a:xfrm>
          <a:off x="6705111" y="1337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70960</xdr:rowOff>
    </xdr:from>
    <xdr:to>
      <xdr:col>55</xdr:col>
      <xdr:colOff>50800</xdr:colOff>
      <xdr:row>79</xdr:row>
      <xdr:rowOff>1110</xdr:rowOff>
    </xdr:to>
    <xdr:sp macro="" textlink="">
      <xdr:nvSpPr>
        <xdr:cNvPr id="423" name="楕円 422"/>
        <xdr:cNvSpPr/>
      </xdr:nvSpPr>
      <xdr:spPr>
        <a:xfrm>
          <a:off x="10426700" y="1344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49387</xdr:rowOff>
    </xdr:from>
    <xdr:ext cx="534377" cy="259045"/>
    <xdr:sp macro="" textlink="">
      <xdr:nvSpPr>
        <xdr:cNvPr id="424" name="普通建設事業費 （ うち新規整備　）該当値テキスト"/>
        <xdr:cNvSpPr txBox="1"/>
      </xdr:nvSpPr>
      <xdr:spPr>
        <a:xfrm>
          <a:off x="10528300" y="1342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151133</xdr:rowOff>
    </xdr:from>
    <xdr:to>
      <xdr:col>50</xdr:col>
      <xdr:colOff>165100</xdr:colOff>
      <xdr:row>76</xdr:row>
      <xdr:rowOff>81283</xdr:rowOff>
    </xdr:to>
    <xdr:sp macro="" textlink="">
      <xdr:nvSpPr>
        <xdr:cNvPr id="425" name="楕円 424"/>
        <xdr:cNvSpPr/>
      </xdr:nvSpPr>
      <xdr:spPr>
        <a:xfrm>
          <a:off x="9588500" y="1300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97810</xdr:rowOff>
    </xdr:from>
    <xdr:ext cx="534377" cy="259045"/>
    <xdr:sp macro="" textlink="">
      <xdr:nvSpPr>
        <xdr:cNvPr id="426" name="テキスト ボックス 425"/>
        <xdr:cNvSpPr txBox="1"/>
      </xdr:nvSpPr>
      <xdr:spPr>
        <a:xfrm>
          <a:off x="9372111" y="1278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64505</xdr:rowOff>
    </xdr:from>
    <xdr:to>
      <xdr:col>46</xdr:col>
      <xdr:colOff>38100</xdr:colOff>
      <xdr:row>72</xdr:row>
      <xdr:rowOff>166105</xdr:rowOff>
    </xdr:to>
    <xdr:sp macro="" textlink="">
      <xdr:nvSpPr>
        <xdr:cNvPr id="427" name="楕円 426"/>
        <xdr:cNvSpPr/>
      </xdr:nvSpPr>
      <xdr:spPr>
        <a:xfrm>
          <a:off x="8699500" y="124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11182</xdr:rowOff>
    </xdr:from>
    <xdr:ext cx="599010" cy="259045"/>
    <xdr:sp macro="" textlink="">
      <xdr:nvSpPr>
        <xdr:cNvPr id="428" name="テキスト ボックス 427"/>
        <xdr:cNvSpPr txBox="1"/>
      </xdr:nvSpPr>
      <xdr:spPr>
        <a:xfrm>
          <a:off x="8450795" y="1218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139529</xdr:rowOff>
    </xdr:from>
    <xdr:to>
      <xdr:col>41</xdr:col>
      <xdr:colOff>101600</xdr:colOff>
      <xdr:row>71</xdr:row>
      <xdr:rowOff>69679</xdr:rowOff>
    </xdr:to>
    <xdr:sp macro="" textlink="">
      <xdr:nvSpPr>
        <xdr:cNvPr id="429" name="楕円 428"/>
        <xdr:cNvSpPr/>
      </xdr:nvSpPr>
      <xdr:spPr>
        <a:xfrm>
          <a:off x="7810500" y="1214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69</xdr:row>
      <xdr:rowOff>86206</xdr:rowOff>
    </xdr:from>
    <xdr:ext cx="599010" cy="259045"/>
    <xdr:sp macro="" textlink="">
      <xdr:nvSpPr>
        <xdr:cNvPr id="430" name="テキスト ボックス 429"/>
        <xdr:cNvSpPr txBox="1"/>
      </xdr:nvSpPr>
      <xdr:spPr>
        <a:xfrm>
          <a:off x="7561795" y="1191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8868</xdr:rowOff>
    </xdr:from>
    <xdr:to>
      <xdr:col>36</xdr:col>
      <xdr:colOff>165100</xdr:colOff>
      <xdr:row>72</xdr:row>
      <xdr:rowOff>110468</xdr:rowOff>
    </xdr:to>
    <xdr:sp macro="" textlink="">
      <xdr:nvSpPr>
        <xdr:cNvPr id="431" name="楕円 430"/>
        <xdr:cNvSpPr/>
      </xdr:nvSpPr>
      <xdr:spPr>
        <a:xfrm>
          <a:off x="6921500" y="1235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70</xdr:row>
      <xdr:rowOff>126995</xdr:rowOff>
    </xdr:from>
    <xdr:ext cx="599010" cy="259045"/>
    <xdr:sp macro="" textlink="">
      <xdr:nvSpPr>
        <xdr:cNvPr id="432" name="テキスト ボックス 431"/>
        <xdr:cNvSpPr txBox="1"/>
      </xdr:nvSpPr>
      <xdr:spPr>
        <a:xfrm>
          <a:off x="6672795" y="1212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155384</xdr:rowOff>
    </xdr:from>
    <xdr:to>
      <xdr:col>54</xdr:col>
      <xdr:colOff>189865</xdr:colOff>
      <xdr:row>98</xdr:row>
      <xdr:rowOff>64897</xdr:rowOff>
    </xdr:to>
    <xdr:cxnSp macro="">
      <xdr:nvCxnSpPr>
        <xdr:cNvPr id="456" name="直線コネクタ 455"/>
        <xdr:cNvCxnSpPr/>
      </xdr:nvCxnSpPr>
      <xdr:spPr>
        <a:xfrm flipV="1">
          <a:off x="10475595" y="15414434"/>
          <a:ext cx="1270" cy="145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68724</xdr:rowOff>
    </xdr:from>
    <xdr:ext cx="534377" cy="259045"/>
    <xdr:sp macro="" textlink="">
      <xdr:nvSpPr>
        <xdr:cNvPr id="457" name="普通建設事業費 （ うち更新整備　）最小値テキスト"/>
        <xdr:cNvSpPr txBox="1"/>
      </xdr:nvSpPr>
      <xdr:spPr>
        <a:xfrm>
          <a:off x="10528300" y="1687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64897</xdr:rowOff>
    </xdr:from>
    <xdr:to>
      <xdr:col>55</xdr:col>
      <xdr:colOff>88900</xdr:colOff>
      <xdr:row>98</xdr:row>
      <xdr:rowOff>64897</xdr:rowOff>
    </xdr:to>
    <xdr:cxnSp macro="">
      <xdr:nvCxnSpPr>
        <xdr:cNvPr id="458" name="直線コネクタ 457"/>
        <xdr:cNvCxnSpPr/>
      </xdr:nvCxnSpPr>
      <xdr:spPr>
        <a:xfrm>
          <a:off x="10388600" y="1686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102061</xdr:rowOff>
    </xdr:from>
    <xdr:ext cx="599010" cy="259045"/>
    <xdr:sp macro="" textlink="">
      <xdr:nvSpPr>
        <xdr:cNvPr id="459" name="普通建設事業費 （ うち更新整備　）最大値テキスト"/>
        <xdr:cNvSpPr txBox="1"/>
      </xdr:nvSpPr>
      <xdr:spPr>
        <a:xfrm>
          <a:off x="10528300" y="1518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155384</xdr:rowOff>
    </xdr:from>
    <xdr:to>
      <xdr:col>55</xdr:col>
      <xdr:colOff>88900</xdr:colOff>
      <xdr:row>89</xdr:row>
      <xdr:rowOff>155384</xdr:rowOff>
    </xdr:to>
    <xdr:cxnSp macro="">
      <xdr:nvCxnSpPr>
        <xdr:cNvPr id="460" name="直線コネクタ 459"/>
        <xdr:cNvCxnSpPr/>
      </xdr:nvCxnSpPr>
      <xdr:spPr>
        <a:xfrm>
          <a:off x="10388600" y="15414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41897</xdr:rowOff>
    </xdr:from>
    <xdr:to>
      <xdr:col>55</xdr:col>
      <xdr:colOff>0</xdr:colOff>
      <xdr:row>98</xdr:row>
      <xdr:rowOff>84734</xdr:rowOff>
    </xdr:to>
    <xdr:cxnSp macro="">
      <xdr:nvCxnSpPr>
        <xdr:cNvPr id="461" name="直線コネクタ 460"/>
        <xdr:cNvCxnSpPr/>
      </xdr:nvCxnSpPr>
      <xdr:spPr>
        <a:xfrm flipV="1">
          <a:off x="9639300" y="16843997"/>
          <a:ext cx="838200" cy="4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72838</xdr:rowOff>
    </xdr:from>
    <xdr:ext cx="534377" cy="259045"/>
    <xdr:sp macro="" textlink="">
      <xdr:nvSpPr>
        <xdr:cNvPr id="462" name="普通建設事業費 （ うち更新整備　）平均値テキスト"/>
        <xdr:cNvSpPr txBox="1"/>
      </xdr:nvSpPr>
      <xdr:spPr>
        <a:xfrm>
          <a:off x="10528300" y="1618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49961</xdr:rowOff>
    </xdr:from>
    <xdr:to>
      <xdr:col>55</xdr:col>
      <xdr:colOff>50800</xdr:colOff>
      <xdr:row>95</xdr:row>
      <xdr:rowOff>151561</xdr:rowOff>
    </xdr:to>
    <xdr:sp macro="" textlink="">
      <xdr:nvSpPr>
        <xdr:cNvPr id="463" name="フローチャート: 判断 462"/>
        <xdr:cNvSpPr/>
      </xdr:nvSpPr>
      <xdr:spPr>
        <a:xfrm>
          <a:off x="10426700" y="1633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23164</xdr:rowOff>
    </xdr:from>
    <xdr:to>
      <xdr:col>50</xdr:col>
      <xdr:colOff>114300</xdr:colOff>
      <xdr:row>98</xdr:row>
      <xdr:rowOff>84734</xdr:rowOff>
    </xdr:to>
    <xdr:cxnSp macro="">
      <xdr:nvCxnSpPr>
        <xdr:cNvPr id="464" name="直線コネクタ 463"/>
        <xdr:cNvCxnSpPr/>
      </xdr:nvCxnSpPr>
      <xdr:spPr>
        <a:xfrm>
          <a:off x="8750300" y="16825264"/>
          <a:ext cx="889000" cy="6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140145</xdr:rowOff>
    </xdr:from>
    <xdr:to>
      <xdr:col>50</xdr:col>
      <xdr:colOff>165100</xdr:colOff>
      <xdr:row>96</xdr:row>
      <xdr:rowOff>70295</xdr:rowOff>
    </xdr:to>
    <xdr:sp macro="" textlink="">
      <xdr:nvSpPr>
        <xdr:cNvPr id="465" name="フローチャート: 判断 464"/>
        <xdr:cNvSpPr/>
      </xdr:nvSpPr>
      <xdr:spPr>
        <a:xfrm>
          <a:off x="9588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86822</xdr:rowOff>
    </xdr:from>
    <xdr:ext cx="534377" cy="259045"/>
    <xdr:sp macro="" textlink="">
      <xdr:nvSpPr>
        <xdr:cNvPr id="466" name="テキスト ボックス 465"/>
        <xdr:cNvSpPr txBox="1"/>
      </xdr:nvSpPr>
      <xdr:spPr>
        <a:xfrm>
          <a:off x="9372111" y="162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23164</xdr:rowOff>
    </xdr:from>
    <xdr:to>
      <xdr:col>45</xdr:col>
      <xdr:colOff>177800</xdr:colOff>
      <xdr:row>98</xdr:row>
      <xdr:rowOff>55042</xdr:rowOff>
    </xdr:to>
    <xdr:cxnSp macro="">
      <xdr:nvCxnSpPr>
        <xdr:cNvPr id="467" name="直線コネクタ 466"/>
        <xdr:cNvCxnSpPr/>
      </xdr:nvCxnSpPr>
      <xdr:spPr>
        <a:xfrm flipV="1">
          <a:off x="7861300" y="16825264"/>
          <a:ext cx="889000" cy="3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99467</xdr:rowOff>
    </xdr:from>
    <xdr:to>
      <xdr:col>46</xdr:col>
      <xdr:colOff>38100</xdr:colOff>
      <xdr:row>96</xdr:row>
      <xdr:rowOff>29617</xdr:rowOff>
    </xdr:to>
    <xdr:sp macro="" textlink="">
      <xdr:nvSpPr>
        <xdr:cNvPr id="468" name="フローチャート: 判断 467"/>
        <xdr:cNvSpPr/>
      </xdr:nvSpPr>
      <xdr:spPr>
        <a:xfrm>
          <a:off x="8699500" y="1638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46144</xdr:rowOff>
    </xdr:from>
    <xdr:ext cx="534377" cy="259045"/>
    <xdr:sp macro="" textlink="">
      <xdr:nvSpPr>
        <xdr:cNvPr id="469" name="テキスト ボックス 468"/>
        <xdr:cNvSpPr txBox="1"/>
      </xdr:nvSpPr>
      <xdr:spPr>
        <a:xfrm>
          <a:off x="8483111" y="1616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55042</xdr:rowOff>
    </xdr:from>
    <xdr:to>
      <xdr:col>41</xdr:col>
      <xdr:colOff>50800</xdr:colOff>
      <xdr:row>98</xdr:row>
      <xdr:rowOff>87325</xdr:rowOff>
    </xdr:to>
    <xdr:cxnSp macro="">
      <xdr:nvCxnSpPr>
        <xdr:cNvPr id="470" name="直線コネクタ 469"/>
        <xdr:cNvCxnSpPr/>
      </xdr:nvCxnSpPr>
      <xdr:spPr>
        <a:xfrm flipV="1">
          <a:off x="6972300" y="16857142"/>
          <a:ext cx="889000" cy="3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107962</xdr:rowOff>
    </xdr:from>
    <xdr:to>
      <xdr:col>41</xdr:col>
      <xdr:colOff>101600</xdr:colOff>
      <xdr:row>96</xdr:row>
      <xdr:rowOff>38112</xdr:rowOff>
    </xdr:to>
    <xdr:sp macro="" textlink="">
      <xdr:nvSpPr>
        <xdr:cNvPr id="471" name="フローチャート: 判断 470"/>
        <xdr:cNvSpPr/>
      </xdr:nvSpPr>
      <xdr:spPr>
        <a:xfrm>
          <a:off x="7810500" y="1639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54639</xdr:rowOff>
    </xdr:from>
    <xdr:ext cx="534377" cy="259045"/>
    <xdr:sp macro="" textlink="">
      <xdr:nvSpPr>
        <xdr:cNvPr id="472" name="テキスト ボックス 471"/>
        <xdr:cNvSpPr txBox="1"/>
      </xdr:nvSpPr>
      <xdr:spPr>
        <a:xfrm>
          <a:off x="7594111" y="1617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152400</xdr:rowOff>
    </xdr:from>
    <xdr:to>
      <xdr:col>36</xdr:col>
      <xdr:colOff>165100</xdr:colOff>
      <xdr:row>97</xdr:row>
      <xdr:rowOff>82550</xdr:rowOff>
    </xdr:to>
    <xdr:sp macro="" textlink="">
      <xdr:nvSpPr>
        <xdr:cNvPr id="473" name="フローチャート: 判断 472"/>
        <xdr:cNvSpPr/>
      </xdr:nvSpPr>
      <xdr:spPr>
        <a:xfrm>
          <a:off x="6921500" y="1661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99077</xdr:rowOff>
    </xdr:from>
    <xdr:ext cx="534377" cy="259045"/>
    <xdr:sp macro="" textlink="">
      <xdr:nvSpPr>
        <xdr:cNvPr id="474" name="テキスト ボックス 473"/>
        <xdr:cNvSpPr txBox="1"/>
      </xdr:nvSpPr>
      <xdr:spPr>
        <a:xfrm>
          <a:off x="6705111" y="1638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162547</xdr:rowOff>
    </xdr:from>
    <xdr:to>
      <xdr:col>55</xdr:col>
      <xdr:colOff>50800</xdr:colOff>
      <xdr:row>98</xdr:row>
      <xdr:rowOff>92697</xdr:rowOff>
    </xdr:to>
    <xdr:sp macro="" textlink="">
      <xdr:nvSpPr>
        <xdr:cNvPr id="480" name="楕円 479"/>
        <xdr:cNvSpPr/>
      </xdr:nvSpPr>
      <xdr:spPr>
        <a:xfrm>
          <a:off x="10426700" y="167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77474</xdr:rowOff>
    </xdr:from>
    <xdr:ext cx="534377" cy="259045"/>
    <xdr:sp macro="" textlink="">
      <xdr:nvSpPr>
        <xdr:cNvPr id="481" name="普通建設事業費 （ うち更新整備　）該当値テキスト"/>
        <xdr:cNvSpPr txBox="1"/>
      </xdr:nvSpPr>
      <xdr:spPr>
        <a:xfrm>
          <a:off x="10528300" y="1670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33934</xdr:rowOff>
    </xdr:from>
    <xdr:to>
      <xdr:col>50</xdr:col>
      <xdr:colOff>165100</xdr:colOff>
      <xdr:row>98</xdr:row>
      <xdr:rowOff>135534</xdr:rowOff>
    </xdr:to>
    <xdr:sp macro="" textlink="">
      <xdr:nvSpPr>
        <xdr:cNvPr id="482" name="楕円 481"/>
        <xdr:cNvSpPr/>
      </xdr:nvSpPr>
      <xdr:spPr>
        <a:xfrm>
          <a:off x="9588500" y="1683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126661</xdr:rowOff>
    </xdr:from>
    <xdr:ext cx="534377" cy="259045"/>
    <xdr:sp macro="" textlink="">
      <xdr:nvSpPr>
        <xdr:cNvPr id="483" name="テキスト ボックス 482"/>
        <xdr:cNvSpPr txBox="1"/>
      </xdr:nvSpPr>
      <xdr:spPr>
        <a:xfrm>
          <a:off x="9372111" y="1692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143814</xdr:rowOff>
    </xdr:from>
    <xdr:to>
      <xdr:col>46</xdr:col>
      <xdr:colOff>38100</xdr:colOff>
      <xdr:row>98</xdr:row>
      <xdr:rowOff>73964</xdr:rowOff>
    </xdr:to>
    <xdr:sp macro="" textlink="">
      <xdr:nvSpPr>
        <xdr:cNvPr id="484" name="楕円 483"/>
        <xdr:cNvSpPr/>
      </xdr:nvSpPr>
      <xdr:spPr>
        <a:xfrm>
          <a:off x="8699500" y="1677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65091</xdr:rowOff>
    </xdr:from>
    <xdr:ext cx="534377" cy="259045"/>
    <xdr:sp macro="" textlink="">
      <xdr:nvSpPr>
        <xdr:cNvPr id="485" name="テキスト ボックス 484"/>
        <xdr:cNvSpPr txBox="1"/>
      </xdr:nvSpPr>
      <xdr:spPr>
        <a:xfrm>
          <a:off x="8483111" y="1686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4242</xdr:rowOff>
    </xdr:from>
    <xdr:to>
      <xdr:col>41</xdr:col>
      <xdr:colOff>101600</xdr:colOff>
      <xdr:row>98</xdr:row>
      <xdr:rowOff>105842</xdr:rowOff>
    </xdr:to>
    <xdr:sp macro="" textlink="">
      <xdr:nvSpPr>
        <xdr:cNvPr id="486" name="楕円 485"/>
        <xdr:cNvSpPr/>
      </xdr:nvSpPr>
      <xdr:spPr>
        <a:xfrm>
          <a:off x="7810500" y="1680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96969</xdr:rowOff>
    </xdr:from>
    <xdr:ext cx="534377" cy="259045"/>
    <xdr:sp macro="" textlink="">
      <xdr:nvSpPr>
        <xdr:cNvPr id="487" name="テキスト ボックス 486"/>
        <xdr:cNvSpPr txBox="1"/>
      </xdr:nvSpPr>
      <xdr:spPr>
        <a:xfrm>
          <a:off x="7594111" y="1689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36525</xdr:rowOff>
    </xdr:from>
    <xdr:to>
      <xdr:col>36</xdr:col>
      <xdr:colOff>165100</xdr:colOff>
      <xdr:row>98</xdr:row>
      <xdr:rowOff>138125</xdr:rowOff>
    </xdr:to>
    <xdr:sp macro="" textlink="">
      <xdr:nvSpPr>
        <xdr:cNvPr id="488" name="楕円 487"/>
        <xdr:cNvSpPr/>
      </xdr:nvSpPr>
      <xdr:spPr>
        <a:xfrm>
          <a:off x="6921500" y="1683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129252</xdr:rowOff>
    </xdr:from>
    <xdr:ext cx="534377" cy="259045"/>
    <xdr:sp macro="" textlink="">
      <xdr:nvSpPr>
        <xdr:cNvPr id="489" name="テキスト ボックス 488"/>
        <xdr:cNvSpPr txBox="1"/>
      </xdr:nvSpPr>
      <xdr:spPr>
        <a:xfrm>
          <a:off x="6705111" y="1693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48100</xdr:rowOff>
    </xdr:from>
    <xdr:to>
      <xdr:col>85</xdr:col>
      <xdr:colOff>126364</xdr:colOff>
      <xdr:row>38</xdr:row>
      <xdr:rowOff>139700</xdr:rowOff>
    </xdr:to>
    <xdr:cxnSp macro="">
      <xdr:nvCxnSpPr>
        <xdr:cNvPr id="511" name="直線コネクタ 510"/>
        <xdr:cNvCxnSpPr/>
      </xdr:nvCxnSpPr>
      <xdr:spPr>
        <a:xfrm flipV="1">
          <a:off x="16317595" y="5363050"/>
          <a:ext cx="1269" cy="129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166227</xdr:rowOff>
    </xdr:from>
    <xdr:ext cx="534377" cy="259045"/>
    <xdr:sp macro="" textlink="">
      <xdr:nvSpPr>
        <xdr:cNvPr id="514" name="災害復旧事業費最大値テキスト"/>
        <xdr:cNvSpPr txBox="1"/>
      </xdr:nvSpPr>
      <xdr:spPr>
        <a:xfrm>
          <a:off x="16370300" y="513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48100</xdr:rowOff>
    </xdr:from>
    <xdr:to>
      <xdr:col>86</xdr:col>
      <xdr:colOff>25400</xdr:colOff>
      <xdr:row>31</xdr:row>
      <xdr:rowOff>48100</xdr:rowOff>
    </xdr:to>
    <xdr:cxnSp macro="">
      <xdr:nvCxnSpPr>
        <xdr:cNvPr id="515" name="直線コネクタ 514"/>
        <xdr:cNvCxnSpPr/>
      </xdr:nvCxnSpPr>
      <xdr:spPr>
        <a:xfrm>
          <a:off x="16230600" y="536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26040</xdr:rowOff>
    </xdr:from>
    <xdr:to>
      <xdr:col>85</xdr:col>
      <xdr:colOff>127000</xdr:colOff>
      <xdr:row>38</xdr:row>
      <xdr:rowOff>108656</xdr:rowOff>
    </xdr:to>
    <xdr:cxnSp macro="">
      <xdr:nvCxnSpPr>
        <xdr:cNvPr id="516" name="直線コネクタ 515"/>
        <xdr:cNvCxnSpPr/>
      </xdr:nvCxnSpPr>
      <xdr:spPr>
        <a:xfrm>
          <a:off x="15481300" y="6541140"/>
          <a:ext cx="838200" cy="8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101124</xdr:rowOff>
    </xdr:from>
    <xdr:ext cx="469744" cy="259045"/>
    <xdr:sp macro="" textlink="">
      <xdr:nvSpPr>
        <xdr:cNvPr id="517" name="災害復旧事業費平均値テキスト"/>
        <xdr:cNvSpPr txBox="1"/>
      </xdr:nvSpPr>
      <xdr:spPr>
        <a:xfrm>
          <a:off x="16370300" y="6273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78247</xdr:rowOff>
    </xdr:from>
    <xdr:to>
      <xdr:col>85</xdr:col>
      <xdr:colOff>177800</xdr:colOff>
      <xdr:row>38</xdr:row>
      <xdr:rowOff>8397</xdr:rowOff>
    </xdr:to>
    <xdr:sp macro="" textlink="">
      <xdr:nvSpPr>
        <xdr:cNvPr id="518" name="フローチャート: 判断 517"/>
        <xdr:cNvSpPr/>
      </xdr:nvSpPr>
      <xdr:spPr>
        <a:xfrm>
          <a:off x="16268700" y="64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61404</xdr:rowOff>
    </xdr:from>
    <xdr:to>
      <xdr:col>81</xdr:col>
      <xdr:colOff>50800</xdr:colOff>
      <xdr:row>38</xdr:row>
      <xdr:rowOff>26040</xdr:rowOff>
    </xdr:to>
    <xdr:cxnSp macro="">
      <xdr:nvCxnSpPr>
        <xdr:cNvPr id="519" name="直線コネクタ 518"/>
        <xdr:cNvCxnSpPr/>
      </xdr:nvCxnSpPr>
      <xdr:spPr>
        <a:xfrm>
          <a:off x="14592300" y="5719254"/>
          <a:ext cx="889000" cy="82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120035</xdr:rowOff>
    </xdr:from>
    <xdr:to>
      <xdr:col>81</xdr:col>
      <xdr:colOff>101600</xdr:colOff>
      <xdr:row>38</xdr:row>
      <xdr:rowOff>50185</xdr:rowOff>
    </xdr:to>
    <xdr:sp macro="" textlink="">
      <xdr:nvSpPr>
        <xdr:cNvPr id="520" name="フローチャート: 判断 519"/>
        <xdr:cNvSpPr/>
      </xdr:nvSpPr>
      <xdr:spPr>
        <a:xfrm>
          <a:off x="15430500" y="646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66712</xdr:rowOff>
    </xdr:from>
    <xdr:ext cx="469744" cy="259045"/>
    <xdr:sp macro="" textlink="">
      <xdr:nvSpPr>
        <xdr:cNvPr id="521" name="テキスト ボックス 520"/>
        <xdr:cNvSpPr txBox="1"/>
      </xdr:nvSpPr>
      <xdr:spPr>
        <a:xfrm>
          <a:off x="15246428" y="623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61404</xdr:rowOff>
    </xdr:from>
    <xdr:to>
      <xdr:col>76</xdr:col>
      <xdr:colOff>114300</xdr:colOff>
      <xdr:row>37</xdr:row>
      <xdr:rowOff>48717</xdr:rowOff>
    </xdr:to>
    <xdr:cxnSp macro="">
      <xdr:nvCxnSpPr>
        <xdr:cNvPr id="522" name="直線コネクタ 521"/>
        <xdr:cNvCxnSpPr/>
      </xdr:nvCxnSpPr>
      <xdr:spPr>
        <a:xfrm flipV="1">
          <a:off x="13703300" y="5719254"/>
          <a:ext cx="889000" cy="67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28001</xdr:rowOff>
    </xdr:from>
    <xdr:to>
      <xdr:col>76</xdr:col>
      <xdr:colOff>165100</xdr:colOff>
      <xdr:row>38</xdr:row>
      <xdr:rowOff>129601</xdr:rowOff>
    </xdr:to>
    <xdr:sp macro="" textlink="">
      <xdr:nvSpPr>
        <xdr:cNvPr id="523" name="フローチャート: 判断 522"/>
        <xdr:cNvSpPr/>
      </xdr:nvSpPr>
      <xdr:spPr>
        <a:xfrm>
          <a:off x="14541500" y="654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120728</xdr:rowOff>
    </xdr:from>
    <xdr:ext cx="469744" cy="259045"/>
    <xdr:sp macro="" textlink="">
      <xdr:nvSpPr>
        <xdr:cNvPr id="524" name="テキスト ボックス 523"/>
        <xdr:cNvSpPr txBox="1"/>
      </xdr:nvSpPr>
      <xdr:spPr>
        <a:xfrm>
          <a:off x="14357428" y="663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144729</xdr:rowOff>
    </xdr:from>
    <xdr:to>
      <xdr:col>71</xdr:col>
      <xdr:colOff>177800</xdr:colOff>
      <xdr:row>37</xdr:row>
      <xdr:rowOff>48717</xdr:rowOff>
    </xdr:to>
    <xdr:cxnSp macro="">
      <xdr:nvCxnSpPr>
        <xdr:cNvPr id="525" name="直線コネクタ 524"/>
        <xdr:cNvCxnSpPr/>
      </xdr:nvCxnSpPr>
      <xdr:spPr>
        <a:xfrm>
          <a:off x="12814300" y="5802579"/>
          <a:ext cx="889000" cy="58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159903</xdr:rowOff>
    </xdr:from>
    <xdr:to>
      <xdr:col>72</xdr:col>
      <xdr:colOff>38100</xdr:colOff>
      <xdr:row>38</xdr:row>
      <xdr:rowOff>90053</xdr:rowOff>
    </xdr:to>
    <xdr:sp macro="" textlink="">
      <xdr:nvSpPr>
        <xdr:cNvPr id="526" name="フローチャート: 判断 525"/>
        <xdr:cNvSpPr/>
      </xdr:nvSpPr>
      <xdr:spPr>
        <a:xfrm>
          <a:off x="13652500" y="650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81180</xdr:rowOff>
    </xdr:from>
    <xdr:ext cx="469744" cy="259045"/>
    <xdr:sp macro="" textlink="">
      <xdr:nvSpPr>
        <xdr:cNvPr id="527" name="テキスト ボックス 526"/>
        <xdr:cNvSpPr txBox="1"/>
      </xdr:nvSpPr>
      <xdr:spPr>
        <a:xfrm>
          <a:off x="13468428" y="659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10696</xdr:rowOff>
    </xdr:from>
    <xdr:to>
      <xdr:col>67</xdr:col>
      <xdr:colOff>101600</xdr:colOff>
      <xdr:row>38</xdr:row>
      <xdr:rowOff>112296</xdr:rowOff>
    </xdr:to>
    <xdr:sp macro="" textlink="">
      <xdr:nvSpPr>
        <xdr:cNvPr id="528" name="フローチャート: 判断 527"/>
        <xdr:cNvSpPr/>
      </xdr:nvSpPr>
      <xdr:spPr>
        <a:xfrm>
          <a:off x="12763500" y="65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103423</xdr:rowOff>
    </xdr:from>
    <xdr:ext cx="469744" cy="259045"/>
    <xdr:sp macro="" textlink="">
      <xdr:nvSpPr>
        <xdr:cNvPr id="529" name="テキスト ボックス 528"/>
        <xdr:cNvSpPr txBox="1"/>
      </xdr:nvSpPr>
      <xdr:spPr>
        <a:xfrm>
          <a:off x="12579428" y="661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57856</xdr:rowOff>
    </xdr:from>
    <xdr:to>
      <xdr:col>85</xdr:col>
      <xdr:colOff>177800</xdr:colOff>
      <xdr:row>38</xdr:row>
      <xdr:rowOff>159456</xdr:rowOff>
    </xdr:to>
    <xdr:sp macro="" textlink="">
      <xdr:nvSpPr>
        <xdr:cNvPr id="535" name="楕円 534"/>
        <xdr:cNvSpPr/>
      </xdr:nvSpPr>
      <xdr:spPr>
        <a:xfrm>
          <a:off x="16268700" y="657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144233</xdr:rowOff>
    </xdr:from>
    <xdr:ext cx="469744" cy="259045"/>
    <xdr:sp macro="" textlink="">
      <xdr:nvSpPr>
        <xdr:cNvPr id="536" name="災害復旧事業費該当値テキスト"/>
        <xdr:cNvSpPr txBox="1"/>
      </xdr:nvSpPr>
      <xdr:spPr>
        <a:xfrm>
          <a:off x="16370300" y="6487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146690</xdr:rowOff>
    </xdr:from>
    <xdr:to>
      <xdr:col>81</xdr:col>
      <xdr:colOff>101600</xdr:colOff>
      <xdr:row>38</xdr:row>
      <xdr:rowOff>76840</xdr:rowOff>
    </xdr:to>
    <xdr:sp macro="" textlink="">
      <xdr:nvSpPr>
        <xdr:cNvPr id="537" name="楕円 536"/>
        <xdr:cNvSpPr/>
      </xdr:nvSpPr>
      <xdr:spPr>
        <a:xfrm>
          <a:off x="15430500" y="649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67967</xdr:rowOff>
    </xdr:from>
    <xdr:ext cx="469744" cy="259045"/>
    <xdr:sp macro="" textlink="">
      <xdr:nvSpPr>
        <xdr:cNvPr id="538" name="テキスト ボックス 537"/>
        <xdr:cNvSpPr txBox="1"/>
      </xdr:nvSpPr>
      <xdr:spPr>
        <a:xfrm>
          <a:off x="15246428" y="658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10604</xdr:rowOff>
    </xdr:from>
    <xdr:to>
      <xdr:col>76</xdr:col>
      <xdr:colOff>165100</xdr:colOff>
      <xdr:row>33</xdr:row>
      <xdr:rowOff>112204</xdr:rowOff>
    </xdr:to>
    <xdr:sp macro="" textlink="">
      <xdr:nvSpPr>
        <xdr:cNvPr id="539" name="楕円 538"/>
        <xdr:cNvSpPr/>
      </xdr:nvSpPr>
      <xdr:spPr>
        <a:xfrm>
          <a:off x="14541500" y="566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128731</xdr:rowOff>
    </xdr:from>
    <xdr:ext cx="534377" cy="259045"/>
    <xdr:sp macro="" textlink="">
      <xdr:nvSpPr>
        <xdr:cNvPr id="540" name="テキスト ボックス 539"/>
        <xdr:cNvSpPr txBox="1"/>
      </xdr:nvSpPr>
      <xdr:spPr>
        <a:xfrm>
          <a:off x="14325111" y="544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169367</xdr:rowOff>
    </xdr:from>
    <xdr:to>
      <xdr:col>72</xdr:col>
      <xdr:colOff>38100</xdr:colOff>
      <xdr:row>37</xdr:row>
      <xdr:rowOff>99517</xdr:rowOff>
    </xdr:to>
    <xdr:sp macro="" textlink="">
      <xdr:nvSpPr>
        <xdr:cNvPr id="541" name="楕円 540"/>
        <xdr:cNvSpPr/>
      </xdr:nvSpPr>
      <xdr:spPr>
        <a:xfrm>
          <a:off x="13652500" y="63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116044</xdr:rowOff>
    </xdr:from>
    <xdr:ext cx="534377" cy="259045"/>
    <xdr:sp macro="" textlink="">
      <xdr:nvSpPr>
        <xdr:cNvPr id="542" name="テキスト ボックス 541"/>
        <xdr:cNvSpPr txBox="1"/>
      </xdr:nvSpPr>
      <xdr:spPr>
        <a:xfrm>
          <a:off x="13436111" y="611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93929</xdr:rowOff>
    </xdr:from>
    <xdr:to>
      <xdr:col>67</xdr:col>
      <xdr:colOff>101600</xdr:colOff>
      <xdr:row>34</xdr:row>
      <xdr:rowOff>24079</xdr:rowOff>
    </xdr:to>
    <xdr:sp macro="" textlink="">
      <xdr:nvSpPr>
        <xdr:cNvPr id="543" name="楕円 542"/>
        <xdr:cNvSpPr/>
      </xdr:nvSpPr>
      <xdr:spPr>
        <a:xfrm>
          <a:off x="12763500" y="575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40606</xdr:rowOff>
    </xdr:from>
    <xdr:ext cx="534377" cy="259045"/>
    <xdr:sp macro="" textlink="">
      <xdr:nvSpPr>
        <xdr:cNvPr id="544" name="テキスト ボックス 543"/>
        <xdr:cNvSpPr txBox="1"/>
      </xdr:nvSpPr>
      <xdr:spPr>
        <a:xfrm>
          <a:off x="12547111" y="552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8" name="テキスト ボックス 557"/>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0" name="テキスト ボックス 559"/>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2" name="テキスト ボックス 561"/>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64" name="テキスト ボックス 563"/>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6" name="テキスト ボックス 565"/>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0" name="直線コネクタ 569"/>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1"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3"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6"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2" name="フローチャート: 判断 581"/>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3" name="テキスト ボックス 582"/>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5" name="フローチャート: 判断 584"/>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6" name="テキスト ボックス 585"/>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121557</xdr:rowOff>
    </xdr:from>
    <xdr:to>
      <xdr:col>67</xdr:col>
      <xdr:colOff>101600</xdr:colOff>
      <xdr:row>51</xdr:row>
      <xdr:rowOff>51707</xdr:rowOff>
    </xdr:to>
    <xdr:sp macro="" textlink="">
      <xdr:nvSpPr>
        <xdr:cNvPr id="587" name="フローチャート: 判断 586"/>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68234</xdr:rowOff>
    </xdr:from>
    <xdr:ext cx="249299" cy="259045"/>
    <xdr:sp macro="" textlink="">
      <xdr:nvSpPr>
        <xdr:cNvPr id="588" name="テキスト ボックス 587"/>
        <xdr:cNvSpPr txBox="1"/>
      </xdr:nvSpPr>
      <xdr:spPr>
        <a:xfrm>
          <a:off x="12689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5"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9" name="テキスト ボックス 598"/>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1" name="テキスト ボックス 600"/>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15" name="テキスト ボックス 614"/>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54627</xdr:rowOff>
    </xdr:from>
    <xdr:ext cx="595419" cy="259045"/>
    <xdr:sp macro="" textlink="">
      <xdr:nvSpPr>
        <xdr:cNvPr id="623" name="テキスト ボックス 622"/>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5" name="テキスト ボックス 624"/>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7" name="テキスト ボックス 626"/>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143367</xdr:rowOff>
    </xdr:from>
    <xdr:to>
      <xdr:col>85</xdr:col>
      <xdr:colOff>126364</xdr:colOff>
      <xdr:row>78</xdr:row>
      <xdr:rowOff>113534</xdr:rowOff>
    </xdr:to>
    <xdr:cxnSp macro="">
      <xdr:nvCxnSpPr>
        <xdr:cNvPr id="631" name="直線コネクタ 630"/>
        <xdr:cNvCxnSpPr/>
      </xdr:nvCxnSpPr>
      <xdr:spPr>
        <a:xfrm flipV="1">
          <a:off x="16317595" y="12144867"/>
          <a:ext cx="1269" cy="1341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117361</xdr:rowOff>
    </xdr:from>
    <xdr:ext cx="534377" cy="259045"/>
    <xdr:sp macro="" textlink="">
      <xdr:nvSpPr>
        <xdr:cNvPr id="632" name="公債費最小値テキスト"/>
        <xdr:cNvSpPr txBox="1"/>
      </xdr:nvSpPr>
      <xdr:spPr>
        <a:xfrm>
          <a:off x="16370300" y="134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113534</xdr:rowOff>
    </xdr:from>
    <xdr:to>
      <xdr:col>86</xdr:col>
      <xdr:colOff>25400</xdr:colOff>
      <xdr:row>78</xdr:row>
      <xdr:rowOff>113534</xdr:rowOff>
    </xdr:to>
    <xdr:cxnSp macro="">
      <xdr:nvCxnSpPr>
        <xdr:cNvPr id="633" name="直線コネクタ 632"/>
        <xdr:cNvCxnSpPr/>
      </xdr:nvCxnSpPr>
      <xdr:spPr>
        <a:xfrm>
          <a:off x="16230600" y="13486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90044</xdr:rowOff>
    </xdr:from>
    <xdr:ext cx="599010" cy="259045"/>
    <xdr:sp macro="" textlink="">
      <xdr:nvSpPr>
        <xdr:cNvPr id="634" name="公債費最大値テキスト"/>
        <xdr:cNvSpPr txBox="1"/>
      </xdr:nvSpPr>
      <xdr:spPr>
        <a:xfrm>
          <a:off x="16370300" y="119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143367</xdr:rowOff>
    </xdr:from>
    <xdr:to>
      <xdr:col>86</xdr:col>
      <xdr:colOff>25400</xdr:colOff>
      <xdr:row>70</xdr:row>
      <xdr:rowOff>143367</xdr:rowOff>
    </xdr:to>
    <xdr:cxnSp macro="">
      <xdr:nvCxnSpPr>
        <xdr:cNvPr id="635" name="直線コネクタ 634"/>
        <xdr:cNvCxnSpPr/>
      </xdr:nvCxnSpPr>
      <xdr:spPr>
        <a:xfrm>
          <a:off x="16230600" y="12144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99009</xdr:rowOff>
    </xdr:from>
    <xdr:to>
      <xdr:col>85</xdr:col>
      <xdr:colOff>127000</xdr:colOff>
      <xdr:row>78</xdr:row>
      <xdr:rowOff>113534</xdr:rowOff>
    </xdr:to>
    <xdr:cxnSp macro="">
      <xdr:nvCxnSpPr>
        <xdr:cNvPr id="636" name="直線コネクタ 635"/>
        <xdr:cNvCxnSpPr/>
      </xdr:nvCxnSpPr>
      <xdr:spPr>
        <a:xfrm>
          <a:off x="15481300" y="13472109"/>
          <a:ext cx="838200" cy="1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45645</xdr:rowOff>
    </xdr:from>
    <xdr:ext cx="534377" cy="259045"/>
    <xdr:sp macro="" textlink="">
      <xdr:nvSpPr>
        <xdr:cNvPr id="637" name="公債費平均値テキスト"/>
        <xdr:cNvSpPr txBox="1"/>
      </xdr:nvSpPr>
      <xdr:spPr>
        <a:xfrm>
          <a:off x="16370300" y="12904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22768</xdr:rowOff>
    </xdr:from>
    <xdr:to>
      <xdr:col>85</xdr:col>
      <xdr:colOff>177800</xdr:colOff>
      <xdr:row>76</xdr:row>
      <xdr:rowOff>124368</xdr:rowOff>
    </xdr:to>
    <xdr:sp macro="" textlink="">
      <xdr:nvSpPr>
        <xdr:cNvPr id="638" name="フローチャート: 判断 637"/>
        <xdr:cNvSpPr/>
      </xdr:nvSpPr>
      <xdr:spPr>
        <a:xfrm>
          <a:off x="16268700" y="13052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58052</xdr:rowOff>
    </xdr:from>
    <xdr:to>
      <xdr:col>81</xdr:col>
      <xdr:colOff>50800</xdr:colOff>
      <xdr:row>78</xdr:row>
      <xdr:rowOff>99009</xdr:rowOff>
    </xdr:to>
    <xdr:cxnSp macro="">
      <xdr:nvCxnSpPr>
        <xdr:cNvPr id="639" name="直線コネクタ 638"/>
        <xdr:cNvCxnSpPr/>
      </xdr:nvCxnSpPr>
      <xdr:spPr>
        <a:xfrm>
          <a:off x="14592300" y="13431152"/>
          <a:ext cx="889000" cy="4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19396</xdr:rowOff>
    </xdr:from>
    <xdr:to>
      <xdr:col>81</xdr:col>
      <xdr:colOff>101600</xdr:colOff>
      <xdr:row>76</xdr:row>
      <xdr:rowOff>120996</xdr:rowOff>
    </xdr:to>
    <xdr:sp macro="" textlink="">
      <xdr:nvSpPr>
        <xdr:cNvPr id="640" name="フローチャート: 判断 639"/>
        <xdr:cNvSpPr/>
      </xdr:nvSpPr>
      <xdr:spPr>
        <a:xfrm>
          <a:off x="15430500" y="130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137523</xdr:rowOff>
    </xdr:from>
    <xdr:ext cx="534377" cy="259045"/>
    <xdr:sp macro="" textlink="">
      <xdr:nvSpPr>
        <xdr:cNvPr id="641" name="テキスト ボックス 640"/>
        <xdr:cNvSpPr txBox="1"/>
      </xdr:nvSpPr>
      <xdr:spPr>
        <a:xfrm>
          <a:off x="15214111" y="1282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58052</xdr:rowOff>
    </xdr:from>
    <xdr:to>
      <xdr:col>76</xdr:col>
      <xdr:colOff>114300</xdr:colOff>
      <xdr:row>78</xdr:row>
      <xdr:rowOff>98285</xdr:rowOff>
    </xdr:to>
    <xdr:cxnSp macro="">
      <xdr:nvCxnSpPr>
        <xdr:cNvPr id="642" name="直線コネクタ 641"/>
        <xdr:cNvCxnSpPr/>
      </xdr:nvCxnSpPr>
      <xdr:spPr>
        <a:xfrm flipV="1">
          <a:off x="13703300" y="13431152"/>
          <a:ext cx="8890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24767</xdr:rowOff>
    </xdr:from>
    <xdr:to>
      <xdr:col>76</xdr:col>
      <xdr:colOff>165100</xdr:colOff>
      <xdr:row>76</xdr:row>
      <xdr:rowOff>126367</xdr:rowOff>
    </xdr:to>
    <xdr:sp macro="" textlink="">
      <xdr:nvSpPr>
        <xdr:cNvPr id="643" name="フローチャート: 判断 642"/>
        <xdr:cNvSpPr/>
      </xdr:nvSpPr>
      <xdr:spPr>
        <a:xfrm>
          <a:off x="14541500" y="1305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142895</xdr:rowOff>
    </xdr:from>
    <xdr:ext cx="534377" cy="259045"/>
    <xdr:sp macro="" textlink="">
      <xdr:nvSpPr>
        <xdr:cNvPr id="644" name="テキスト ボックス 643"/>
        <xdr:cNvSpPr txBox="1"/>
      </xdr:nvSpPr>
      <xdr:spPr>
        <a:xfrm>
          <a:off x="14325111" y="128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94723</xdr:rowOff>
    </xdr:from>
    <xdr:to>
      <xdr:col>71</xdr:col>
      <xdr:colOff>177800</xdr:colOff>
      <xdr:row>78</xdr:row>
      <xdr:rowOff>98285</xdr:rowOff>
    </xdr:to>
    <xdr:cxnSp macro="">
      <xdr:nvCxnSpPr>
        <xdr:cNvPr id="645" name="直線コネクタ 644"/>
        <xdr:cNvCxnSpPr/>
      </xdr:nvCxnSpPr>
      <xdr:spPr>
        <a:xfrm>
          <a:off x="12814300" y="13467823"/>
          <a:ext cx="8890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30331</xdr:rowOff>
    </xdr:from>
    <xdr:to>
      <xdr:col>72</xdr:col>
      <xdr:colOff>38100</xdr:colOff>
      <xdr:row>76</xdr:row>
      <xdr:rowOff>131931</xdr:rowOff>
    </xdr:to>
    <xdr:sp macro="" textlink="">
      <xdr:nvSpPr>
        <xdr:cNvPr id="646" name="フローチャート: 判断 645"/>
        <xdr:cNvSpPr/>
      </xdr:nvSpPr>
      <xdr:spPr>
        <a:xfrm>
          <a:off x="13652500" y="1306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148458</xdr:rowOff>
    </xdr:from>
    <xdr:ext cx="534377" cy="259045"/>
    <xdr:sp macro="" textlink="">
      <xdr:nvSpPr>
        <xdr:cNvPr id="647" name="テキスト ボックス 646"/>
        <xdr:cNvSpPr txBox="1"/>
      </xdr:nvSpPr>
      <xdr:spPr>
        <a:xfrm>
          <a:off x="13436111" y="1283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83595</xdr:rowOff>
    </xdr:from>
    <xdr:to>
      <xdr:col>67</xdr:col>
      <xdr:colOff>101600</xdr:colOff>
      <xdr:row>77</xdr:row>
      <xdr:rowOff>13745</xdr:rowOff>
    </xdr:to>
    <xdr:sp macro="" textlink="">
      <xdr:nvSpPr>
        <xdr:cNvPr id="648" name="フローチャート: 判断 647"/>
        <xdr:cNvSpPr/>
      </xdr:nvSpPr>
      <xdr:spPr>
        <a:xfrm>
          <a:off x="12763500" y="131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30272</xdr:rowOff>
    </xdr:from>
    <xdr:ext cx="534377" cy="259045"/>
    <xdr:sp macro="" textlink="">
      <xdr:nvSpPr>
        <xdr:cNvPr id="649" name="テキスト ボックス 648"/>
        <xdr:cNvSpPr txBox="1"/>
      </xdr:nvSpPr>
      <xdr:spPr>
        <a:xfrm>
          <a:off x="12547111" y="1288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62734</xdr:rowOff>
    </xdr:from>
    <xdr:to>
      <xdr:col>85</xdr:col>
      <xdr:colOff>177800</xdr:colOff>
      <xdr:row>78</xdr:row>
      <xdr:rowOff>164334</xdr:rowOff>
    </xdr:to>
    <xdr:sp macro="" textlink="">
      <xdr:nvSpPr>
        <xdr:cNvPr id="655" name="楕円 654"/>
        <xdr:cNvSpPr/>
      </xdr:nvSpPr>
      <xdr:spPr>
        <a:xfrm>
          <a:off x="16268700" y="1343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149111</xdr:rowOff>
    </xdr:from>
    <xdr:ext cx="534377" cy="259045"/>
    <xdr:sp macro="" textlink="">
      <xdr:nvSpPr>
        <xdr:cNvPr id="656" name="公債費該当値テキスト"/>
        <xdr:cNvSpPr txBox="1"/>
      </xdr:nvSpPr>
      <xdr:spPr>
        <a:xfrm>
          <a:off x="16370300" y="1335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48209</xdr:rowOff>
    </xdr:from>
    <xdr:to>
      <xdr:col>81</xdr:col>
      <xdr:colOff>101600</xdr:colOff>
      <xdr:row>78</xdr:row>
      <xdr:rowOff>149809</xdr:rowOff>
    </xdr:to>
    <xdr:sp macro="" textlink="">
      <xdr:nvSpPr>
        <xdr:cNvPr id="657" name="楕円 656"/>
        <xdr:cNvSpPr/>
      </xdr:nvSpPr>
      <xdr:spPr>
        <a:xfrm>
          <a:off x="15430500" y="1342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140936</xdr:rowOff>
    </xdr:from>
    <xdr:ext cx="534377" cy="259045"/>
    <xdr:sp macro="" textlink="">
      <xdr:nvSpPr>
        <xdr:cNvPr id="658" name="テキスト ボックス 657"/>
        <xdr:cNvSpPr txBox="1"/>
      </xdr:nvSpPr>
      <xdr:spPr>
        <a:xfrm>
          <a:off x="15214111" y="1351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7252</xdr:rowOff>
    </xdr:from>
    <xdr:to>
      <xdr:col>76</xdr:col>
      <xdr:colOff>165100</xdr:colOff>
      <xdr:row>78</xdr:row>
      <xdr:rowOff>108852</xdr:rowOff>
    </xdr:to>
    <xdr:sp macro="" textlink="">
      <xdr:nvSpPr>
        <xdr:cNvPr id="659" name="楕円 658"/>
        <xdr:cNvSpPr/>
      </xdr:nvSpPr>
      <xdr:spPr>
        <a:xfrm>
          <a:off x="14541500" y="1338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99979</xdr:rowOff>
    </xdr:from>
    <xdr:ext cx="534377" cy="259045"/>
    <xdr:sp macro="" textlink="">
      <xdr:nvSpPr>
        <xdr:cNvPr id="660" name="テキスト ボックス 659"/>
        <xdr:cNvSpPr txBox="1"/>
      </xdr:nvSpPr>
      <xdr:spPr>
        <a:xfrm>
          <a:off x="14325111" y="1347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47485</xdr:rowOff>
    </xdr:from>
    <xdr:to>
      <xdr:col>72</xdr:col>
      <xdr:colOff>38100</xdr:colOff>
      <xdr:row>78</xdr:row>
      <xdr:rowOff>149085</xdr:rowOff>
    </xdr:to>
    <xdr:sp macro="" textlink="">
      <xdr:nvSpPr>
        <xdr:cNvPr id="661" name="楕円 660"/>
        <xdr:cNvSpPr/>
      </xdr:nvSpPr>
      <xdr:spPr>
        <a:xfrm>
          <a:off x="13652500" y="1342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140212</xdr:rowOff>
    </xdr:from>
    <xdr:ext cx="534377" cy="259045"/>
    <xdr:sp macro="" textlink="">
      <xdr:nvSpPr>
        <xdr:cNvPr id="662" name="テキスト ボックス 661"/>
        <xdr:cNvSpPr txBox="1"/>
      </xdr:nvSpPr>
      <xdr:spPr>
        <a:xfrm>
          <a:off x="13436111" y="1351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43923</xdr:rowOff>
    </xdr:from>
    <xdr:to>
      <xdr:col>67</xdr:col>
      <xdr:colOff>101600</xdr:colOff>
      <xdr:row>78</xdr:row>
      <xdr:rowOff>145523</xdr:rowOff>
    </xdr:to>
    <xdr:sp macro="" textlink="">
      <xdr:nvSpPr>
        <xdr:cNvPr id="663" name="楕円 662"/>
        <xdr:cNvSpPr/>
      </xdr:nvSpPr>
      <xdr:spPr>
        <a:xfrm>
          <a:off x="12763500" y="1341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136650</xdr:rowOff>
    </xdr:from>
    <xdr:ext cx="534377" cy="259045"/>
    <xdr:sp macro="" textlink="">
      <xdr:nvSpPr>
        <xdr:cNvPr id="664" name="テキスト ボックス 663"/>
        <xdr:cNvSpPr txBox="1"/>
      </xdr:nvSpPr>
      <xdr:spPr>
        <a:xfrm>
          <a:off x="12547111" y="1350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153485</xdr:rowOff>
    </xdr:from>
    <xdr:to>
      <xdr:col>85</xdr:col>
      <xdr:colOff>126364</xdr:colOff>
      <xdr:row>99</xdr:row>
      <xdr:rowOff>38422</xdr:rowOff>
    </xdr:to>
    <xdr:cxnSp macro="">
      <xdr:nvCxnSpPr>
        <xdr:cNvPr id="688" name="直線コネクタ 687"/>
        <xdr:cNvCxnSpPr/>
      </xdr:nvCxnSpPr>
      <xdr:spPr>
        <a:xfrm flipV="1">
          <a:off x="16317595" y="15583985"/>
          <a:ext cx="1269" cy="142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42249</xdr:rowOff>
    </xdr:from>
    <xdr:ext cx="378565" cy="259045"/>
    <xdr:sp macro="" textlink="">
      <xdr:nvSpPr>
        <xdr:cNvPr id="689" name="積立金最小値テキスト"/>
        <xdr:cNvSpPr txBox="1"/>
      </xdr:nvSpPr>
      <xdr:spPr>
        <a:xfrm>
          <a:off x="16370300" y="17015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38422</xdr:rowOff>
    </xdr:from>
    <xdr:to>
      <xdr:col>86</xdr:col>
      <xdr:colOff>25400</xdr:colOff>
      <xdr:row>99</xdr:row>
      <xdr:rowOff>38422</xdr:rowOff>
    </xdr:to>
    <xdr:cxnSp macro="">
      <xdr:nvCxnSpPr>
        <xdr:cNvPr id="690" name="直線コネクタ 689"/>
        <xdr:cNvCxnSpPr/>
      </xdr:nvCxnSpPr>
      <xdr:spPr>
        <a:xfrm>
          <a:off x="16230600" y="170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100162</xdr:rowOff>
    </xdr:from>
    <xdr:ext cx="599010" cy="259045"/>
    <xdr:sp macro="" textlink="">
      <xdr:nvSpPr>
        <xdr:cNvPr id="691" name="積立金最大値テキスト"/>
        <xdr:cNvSpPr txBox="1"/>
      </xdr:nvSpPr>
      <xdr:spPr>
        <a:xfrm>
          <a:off x="16370300" y="15359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153485</xdr:rowOff>
    </xdr:from>
    <xdr:to>
      <xdr:col>86</xdr:col>
      <xdr:colOff>25400</xdr:colOff>
      <xdr:row>90</xdr:row>
      <xdr:rowOff>153485</xdr:rowOff>
    </xdr:to>
    <xdr:cxnSp macro="">
      <xdr:nvCxnSpPr>
        <xdr:cNvPr id="692" name="直線コネクタ 691"/>
        <xdr:cNvCxnSpPr/>
      </xdr:nvCxnSpPr>
      <xdr:spPr>
        <a:xfrm>
          <a:off x="16230600" y="1558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21628</xdr:rowOff>
    </xdr:from>
    <xdr:to>
      <xdr:col>85</xdr:col>
      <xdr:colOff>127000</xdr:colOff>
      <xdr:row>98</xdr:row>
      <xdr:rowOff>67897</xdr:rowOff>
    </xdr:to>
    <xdr:cxnSp macro="">
      <xdr:nvCxnSpPr>
        <xdr:cNvPr id="693" name="直線コネクタ 692"/>
        <xdr:cNvCxnSpPr/>
      </xdr:nvCxnSpPr>
      <xdr:spPr>
        <a:xfrm flipV="1">
          <a:off x="15481300" y="16823728"/>
          <a:ext cx="838200" cy="4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152396</xdr:rowOff>
    </xdr:from>
    <xdr:ext cx="534377" cy="259045"/>
    <xdr:sp macro="" textlink="">
      <xdr:nvSpPr>
        <xdr:cNvPr id="694" name="積立金平均値テキスト"/>
        <xdr:cNvSpPr txBox="1"/>
      </xdr:nvSpPr>
      <xdr:spPr>
        <a:xfrm>
          <a:off x="16370300" y="1678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2519</xdr:rowOff>
    </xdr:from>
    <xdr:to>
      <xdr:col>85</xdr:col>
      <xdr:colOff>177800</xdr:colOff>
      <xdr:row>98</xdr:row>
      <xdr:rowOff>104119</xdr:rowOff>
    </xdr:to>
    <xdr:sp macro="" textlink="">
      <xdr:nvSpPr>
        <xdr:cNvPr id="695" name="フローチャート: 判断 694"/>
        <xdr:cNvSpPr/>
      </xdr:nvSpPr>
      <xdr:spPr>
        <a:xfrm>
          <a:off x="16268700" y="1680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158803</xdr:rowOff>
    </xdr:from>
    <xdr:to>
      <xdr:col>81</xdr:col>
      <xdr:colOff>50800</xdr:colOff>
      <xdr:row>98</xdr:row>
      <xdr:rowOff>67897</xdr:rowOff>
    </xdr:to>
    <xdr:cxnSp macro="">
      <xdr:nvCxnSpPr>
        <xdr:cNvPr id="696" name="直線コネクタ 695"/>
        <xdr:cNvCxnSpPr/>
      </xdr:nvCxnSpPr>
      <xdr:spPr>
        <a:xfrm>
          <a:off x="14592300" y="16618003"/>
          <a:ext cx="889000" cy="25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23955</xdr:rowOff>
    </xdr:from>
    <xdr:to>
      <xdr:col>81</xdr:col>
      <xdr:colOff>101600</xdr:colOff>
      <xdr:row>98</xdr:row>
      <xdr:rowOff>125555</xdr:rowOff>
    </xdr:to>
    <xdr:sp macro="" textlink="">
      <xdr:nvSpPr>
        <xdr:cNvPr id="697" name="フローチャート: 判断 696"/>
        <xdr:cNvSpPr/>
      </xdr:nvSpPr>
      <xdr:spPr>
        <a:xfrm>
          <a:off x="15430500" y="1682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116682</xdr:rowOff>
    </xdr:from>
    <xdr:ext cx="534377" cy="259045"/>
    <xdr:sp macro="" textlink="">
      <xdr:nvSpPr>
        <xdr:cNvPr id="698" name="テキスト ボックス 697"/>
        <xdr:cNvSpPr txBox="1"/>
      </xdr:nvSpPr>
      <xdr:spPr>
        <a:xfrm>
          <a:off x="15214111" y="1691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158803</xdr:rowOff>
    </xdr:from>
    <xdr:to>
      <xdr:col>76</xdr:col>
      <xdr:colOff>114300</xdr:colOff>
      <xdr:row>98</xdr:row>
      <xdr:rowOff>40663</xdr:rowOff>
    </xdr:to>
    <xdr:cxnSp macro="">
      <xdr:nvCxnSpPr>
        <xdr:cNvPr id="699" name="直線コネクタ 698"/>
        <xdr:cNvCxnSpPr/>
      </xdr:nvCxnSpPr>
      <xdr:spPr>
        <a:xfrm flipV="1">
          <a:off x="13703300" y="16618003"/>
          <a:ext cx="889000" cy="22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50183</xdr:rowOff>
    </xdr:from>
    <xdr:to>
      <xdr:col>76</xdr:col>
      <xdr:colOff>165100</xdr:colOff>
      <xdr:row>98</xdr:row>
      <xdr:rowOff>151783</xdr:rowOff>
    </xdr:to>
    <xdr:sp macro="" textlink="">
      <xdr:nvSpPr>
        <xdr:cNvPr id="700" name="フローチャート: 判断 699"/>
        <xdr:cNvSpPr/>
      </xdr:nvSpPr>
      <xdr:spPr>
        <a:xfrm>
          <a:off x="14541500" y="168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142910</xdr:rowOff>
    </xdr:from>
    <xdr:ext cx="534377" cy="259045"/>
    <xdr:sp macro="" textlink="">
      <xdr:nvSpPr>
        <xdr:cNvPr id="701" name="テキスト ボックス 700"/>
        <xdr:cNvSpPr txBox="1"/>
      </xdr:nvSpPr>
      <xdr:spPr>
        <a:xfrm>
          <a:off x="14325111" y="169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7196</xdr:rowOff>
    </xdr:from>
    <xdr:to>
      <xdr:col>71</xdr:col>
      <xdr:colOff>177800</xdr:colOff>
      <xdr:row>98</xdr:row>
      <xdr:rowOff>40663</xdr:rowOff>
    </xdr:to>
    <xdr:cxnSp macro="">
      <xdr:nvCxnSpPr>
        <xdr:cNvPr id="702" name="直線コネクタ 701"/>
        <xdr:cNvCxnSpPr/>
      </xdr:nvCxnSpPr>
      <xdr:spPr>
        <a:xfrm>
          <a:off x="12814300" y="16466396"/>
          <a:ext cx="889000" cy="37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34996</xdr:rowOff>
    </xdr:from>
    <xdr:to>
      <xdr:col>72</xdr:col>
      <xdr:colOff>38100</xdr:colOff>
      <xdr:row>98</xdr:row>
      <xdr:rowOff>136596</xdr:rowOff>
    </xdr:to>
    <xdr:sp macro="" textlink="">
      <xdr:nvSpPr>
        <xdr:cNvPr id="703" name="フローチャート: 判断 702"/>
        <xdr:cNvSpPr/>
      </xdr:nvSpPr>
      <xdr:spPr>
        <a:xfrm>
          <a:off x="13652500" y="168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127723</xdr:rowOff>
    </xdr:from>
    <xdr:ext cx="534377" cy="259045"/>
    <xdr:sp macro="" textlink="">
      <xdr:nvSpPr>
        <xdr:cNvPr id="704" name="テキスト ボックス 703"/>
        <xdr:cNvSpPr txBox="1"/>
      </xdr:nvSpPr>
      <xdr:spPr>
        <a:xfrm>
          <a:off x="13436111" y="169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61506</xdr:rowOff>
    </xdr:from>
    <xdr:to>
      <xdr:col>67</xdr:col>
      <xdr:colOff>101600</xdr:colOff>
      <xdr:row>98</xdr:row>
      <xdr:rowOff>163106</xdr:rowOff>
    </xdr:to>
    <xdr:sp macro="" textlink="">
      <xdr:nvSpPr>
        <xdr:cNvPr id="705" name="フローチャート: 判断 704"/>
        <xdr:cNvSpPr/>
      </xdr:nvSpPr>
      <xdr:spPr>
        <a:xfrm>
          <a:off x="12763500" y="1686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154233</xdr:rowOff>
    </xdr:from>
    <xdr:ext cx="534377" cy="259045"/>
    <xdr:sp macro="" textlink="">
      <xdr:nvSpPr>
        <xdr:cNvPr id="706" name="テキスト ボックス 705"/>
        <xdr:cNvSpPr txBox="1"/>
      </xdr:nvSpPr>
      <xdr:spPr>
        <a:xfrm>
          <a:off x="12547111" y="1695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142278</xdr:rowOff>
    </xdr:from>
    <xdr:to>
      <xdr:col>85</xdr:col>
      <xdr:colOff>177800</xdr:colOff>
      <xdr:row>98</xdr:row>
      <xdr:rowOff>72428</xdr:rowOff>
    </xdr:to>
    <xdr:sp macro="" textlink="">
      <xdr:nvSpPr>
        <xdr:cNvPr id="712" name="楕円 711"/>
        <xdr:cNvSpPr/>
      </xdr:nvSpPr>
      <xdr:spPr>
        <a:xfrm>
          <a:off x="16268700" y="1677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165155</xdr:rowOff>
    </xdr:from>
    <xdr:ext cx="534377" cy="259045"/>
    <xdr:sp macro="" textlink="">
      <xdr:nvSpPr>
        <xdr:cNvPr id="713" name="積立金該当値テキスト"/>
        <xdr:cNvSpPr txBox="1"/>
      </xdr:nvSpPr>
      <xdr:spPr>
        <a:xfrm>
          <a:off x="16370300" y="1662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17097</xdr:rowOff>
    </xdr:from>
    <xdr:to>
      <xdr:col>81</xdr:col>
      <xdr:colOff>101600</xdr:colOff>
      <xdr:row>98</xdr:row>
      <xdr:rowOff>118697</xdr:rowOff>
    </xdr:to>
    <xdr:sp macro="" textlink="">
      <xdr:nvSpPr>
        <xdr:cNvPr id="714" name="楕円 713"/>
        <xdr:cNvSpPr/>
      </xdr:nvSpPr>
      <xdr:spPr>
        <a:xfrm>
          <a:off x="15430500" y="1681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135224</xdr:rowOff>
    </xdr:from>
    <xdr:ext cx="534377" cy="259045"/>
    <xdr:sp macro="" textlink="">
      <xdr:nvSpPr>
        <xdr:cNvPr id="715" name="テキスト ボックス 714"/>
        <xdr:cNvSpPr txBox="1"/>
      </xdr:nvSpPr>
      <xdr:spPr>
        <a:xfrm>
          <a:off x="15214111" y="1659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108003</xdr:rowOff>
    </xdr:from>
    <xdr:to>
      <xdr:col>76</xdr:col>
      <xdr:colOff>165100</xdr:colOff>
      <xdr:row>97</xdr:row>
      <xdr:rowOff>38153</xdr:rowOff>
    </xdr:to>
    <xdr:sp macro="" textlink="">
      <xdr:nvSpPr>
        <xdr:cNvPr id="716" name="楕円 715"/>
        <xdr:cNvSpPr/>
      </xdr:nvSpPr>
      <xdr:spPr>
        <a:xfrm>
          <a:off x="14541500" y="165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54680</xdr:rowOff>
    </xdr:from>
    <xdr:ext cx="534377" cy="259045"/>
    <xdr:sp macro="" textlink="">
      <xdr:nvSpPr>
        <xdr:cNvPr id="717" name="テキスト ボックス 716"/>
        <xdr:cNvSpPr txBox="1"/>
      </xdr:nvSpPr>
      <xdr:spPr>
        <a:xfrm>
          <a:off x="14325111" y="163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161313</xdr:rowOff>
    </xdr:from>
    <xdr:to>
      <xdr:col>72</xdr:col>
      <xdr:colOff>38100</xdr:colOff>
      <xdr:row>98</xdr:row>
      <xdr:rowOff>91463</xdr:rowOff>
    </xdr:to>
    <xdr:sp macro="" textlink="">
      <xdr:nvSpPr>
        <xdr:cNvPr id="718" name="楕円 717"/>
        <xdr:cNvSpPr/>
      </xdr:nvSpPr>
      <xdr:spPr>
        <a:xfrm>
          <a:off x="13652500" y="1679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107990</xdr:rowOff>
    </xdr:from>
    <xdr:ext cx="534377" cy="259045"/>
    <xdr:sp macro="" textlink="">
      <xdr:nvSpPr>
        <xdr:cNvPr id="719" name="テキスト ボックス 718"/>
        <xdr:cNvSpPr txBox="1"/>
      </xdr:nvSpPr>
      <xdr:spPr>
        <a:xfrm>
          <a:off x="13436111" y="1656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127846</xdr:rowOff>
    </xdr:from>
    <xdr:to>
      <xdr:col>67</xdr:col>
      <xdr:colOff>101600</xdr:colOff>
      <xdr:row>96</xdr:row>
      <xdr:rowOff>57996</xdr:rowOff>
    </xdr:to>
    <xdr:sp macro="" textlink="">
      <xdr:nvSpPr>
        <xdr:cNvPr id="720" name="楕円 719"/>
        <xdr:cNvSpPr/>
      </xdr:nvSpPr>
      <xdr:spPr>
        <a:xfrm>
          <a:off x="12763500" y="1641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74523</xdr:rowOff>
    </xdr:from>
    <xdr:ext cx="534377" cy="259045"/>
    <xdr:sp macro="" textlink="">
      <xdr:nvSpPr>
        <xdr:cNvPr id="721" name="テキスト ボックス 720"/>
        <xdr:cNvSpPr txBox="1"/>
      </xdr:nvSpPr>
      <xdr:spPr>
        <a:xfrm>
          <a:off x="12547111" y="1619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5" name="テキスト ボックス 73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7" name="テキスト ボックス 73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9" name="テキスト ボックス 73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1" name="テキスト ボックス 74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13437</xdr:rowOff>
    </xdr:from>
    <xdr:to>
      <xdr:col>116</xdr:col>
      <xdr:colOff>62864</xdr:colOff>
      <xdr:row>39</xdr:row>
      <xdr:rowOff>44450</xdr:rowOff>
    </xdr:to>
    <xdr:cxnSp macro="">
      <xdr:nvCxnSpPr>
        <xdr:cNvPr id="745" name="直線コネクタ 744"/>
        <xdr:cNvCxnSpPr/>
      </xdr:nvCxnSpPr>
      <xdr:spPr>
        <a:xfrm flipV="1">
          <a:off x="22159595" y="5328387"/>
          <a:ext cx="1269" cy="140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131564</xdr:rowOff>
    </xdr:from>
    <xdr:ext cx="534377" cy="259045"/>
    <xdr:sp macro="" textlink="">
      <xdr:nvSpPr>
        <xdr:cNvPr id="748" name="投資及び出資金最大値テキスト"/>
        <xdr:cNvSpPr txBox="1"/>
      </xdr:nvSpPr>
      <xdr:spPr>
        <a:xfrm>
          <a:off x="22212300" y="510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13437</xdr:rowOff>
    </xdr:from>
    <xdr:to>
      <xdr:col>116</xdr:col>
      <xdr:colOff>152400</xdr:colOff>
      <xdr:row>31</xdr:row>
      <xdr:rowOff>13437</xdr:rowOff>
    </xdr:to>
    <xdr:cxnSp macro="">
      <xdr:nvCxnSpPr>
        <xdr:cNvPr id="749" name="直線コネクタ 748"/>
        <xdr:cNvCxnSpPr/>
      </xdr:nvCxnSpPr>
      <xdr:spPr>
        <a:xfrm>
          <a:off x="22072600" y="532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146596</xdr:rowOff>
    </xdr:from>
    <xdr:to>
      <xdr:col>116</xdr:col>
      <xdr:colOff>63500</xdr:colOff>
      <xdr:row>39</xdr:row>
      <xdr:rowOff>37326</xdr:rowOff>
    </xdr:to>
    <xdr:cxnSp macro="">
      <xdr:nvCxnSpPr>
        <xdr:cNvPr id="750" name="直線コネクタ 749"/>
        <xdr:cNvCxnSpPr/>
      </xdr:nvCxnSpPr>
      <xdr:spPr>
        <a:xfrm flipV="1">
          <a:off x="21323300" y="6490246"/>
          <a:ext cx="838200" cy="23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17987</xdr:rowOff>
    </xdr:from>
    <xdr:ext cx="469744" cy="259045"/>
    <xdr:sp macro="" textlink="">
      <xdr:nvSpPr>
        <xdr:cNvPr id="751" name="投資及び出資金平均値テキスト"/>
        <xdr:cNvSpPr txBox="1"/>
      </xdr:nvSpPr>
      <xdr:spPr>
        <a:xfrm>
          <a:off x="22212300" y="6533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39560</xdr:rowOff>
    </xdr:from>
    <xdr:to>
      <xdr:col>116</xdr:col>
      <xdr:colOff>114300</xdr:colOff>
      <xdr:row>38</xdr:row>
      <xdr:rowOff>141160</xdr:rowOff>
    </xdr:to>
    <xdr:sp macro="" textlink="">
      <xdr:nvSpPr>
        <xdr:cNvPr id="752" name="フローチャート: 判断 751"/>
        <xdr:cNvSpPr/>
      </xdr:nvSpPr>
      <xdr:spPr>
        <a:xfrm>
          <a:off x="221107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33554</xdr:rowOff>
    </xdr:from>
    <xdr:to>
      <xdr:col>111</xdr:col>
      <xdr:colOff>177800</xdr:colOff>
      <xdr:row>39</xdr:row>
      <xdr:rowOff>37326</xdr:rowOff>
    </xdr:to>
    <xdr:cxnSp macro="">
      <xdr:nvCxnSpPr>
        <xdr:cNvPr id="753" name="直線コネクタ 752"/>
        <xdr:cNvCxnSpPr/>
      </xdr:nvCxnSpPr>
      <xdr:spPr>
        <a:xfrm>
          <a:off x="20434300" y="6720104"/>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54039</xdr:rowOff>
    </xdr:from>
    <xdr:to>
      <xdr:col>112</xdr:col>
      <xdr:colOff>38100</xdr:colOff>
      <xdr:row>38</xdr:row>
      <xdr:rowOff>155639</xdr:rowOff>
    </xdr:to>
    <xdr:sp macro="" textlink="">
      <xdr:nvSpPr>
        <xdr:cNvPr id="754" name="フローチャート: 判断 753"/>
        <xdr:cNvSpPr/>
      </xdr:nvSpPr>
      <xdr:spPr>
        <a:xfrm>
          <a:off x="21272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716</xdr:rowOff>
    </xdr:from>
    <xdr:ext cx="469744" cy="259045"/>
    <xdr:sp macro="" textlink="">
      <xdr:nvSpPr>
        <xdr:cNvPr id="755" name="テキスト ボックス 754"/>
        <xdr:cNvSpPr txBox="1"/>
      </xdr:nvSpPr>
      <xdr:spPr>
        <a:xfrm>
          <a:off x="21088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30087</xdr:rowOff>
    </xdr:from>
    <xdr:to>
      <xdr:col>107</xdr:col>
      <xdr:colOff>50800</xdr:colOff>
      <xdr:row>39</xdr:row>
      <xdr:rowOff>33554</xdr:rowOff>
    </xdr:to>
    <xdr:cxnSp macro="">
      <xdr:nvCxnSpPr>
        <xdr:cNvPr id="756" name="直線コネクタ 755"/>
        <xdr:cNvCxnSpPr/>
      </xdr:nvCxnSpPr>
      <xdr:spPr>
        <a:xfrm>
          <a:off x="19545300" y="6716637"/>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28169</xdr:rowOff>
    </xdr:from>
    <xdr:to>
      <xdr:col>107</xdr:col>
      <xdr:colOff>101600</xdr:colOff>
      <xdr:row>38</xdr:row>
      <xdr:rowOff>129769</xdr:rowOff>
    </xdr:to>
    <xdr:sp macro="" textlink="">
      <xdr:nvSpPr>
        <xdr:cNvPr id="757" name="フローチャート: 判断 756"/>
        <xdr:cNvSpPr/>
      </xdr:nvSpPr>
      <xdr:spPr>
        <a:xfrm>
          <a:off x="20383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146295</xdr:rowOff>
    </xdr:from>
    <xdr:ext cx="469744" cy="259045"/>
    <xdr:sp macro="" textlink="">
      <xdr:nvSpPr>
        <xdr:cNvPr id="758" name="テキスト ボックス 757"/>
        <xdr:cNvSpPr txBox="1"/>
      </xdr:nvSpPr>
      <xdr:spPr>
        <a:xfrm>
          <a:off x="20199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26315</xdr:rowOff>
    </xdr:from>
    <xdr:to>
      <xdr:col>102</xdr:col>
      <xdr:colOff>114300</xdr:colOff>
      <xdr:row>39</xdr:row>
      <xdr:rowOff>30087</xdr:rowOff>
    </xdr:to>
    <xdr:cxnSp macro="">
      <xdr:nvCxnSpPr>
        <xdr:cNvPr id="759" name="直線コネクタ 758"/>
        <xdr:cNvCxnSpPr/>
      </xdr:nvCxnSpPr>
      <xdr:spPr>
        <a:xfrm>
          <a:off x="18656300" y="6712865"/>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45466</xdr:rowOff>
    </xdr:from>
    <xdr:to>
      <xdr:col>102</xdr:col>
      <xdr:colOff>165100</xdr:colOff>
      <xdr:row>38</xdr:row>
      <xdr:rowOff>147066</xdr:rowOff>
    </xdr:to>
    <xdr:sp macro="" textlink="">
      <xdr:nvSpPr>
        <xdr:cNvPr id="760" name="フローチャート: 判断 759"/>
        <xdr:cNvSpPr/>
      </xdr:nvSpPr>
      <xdr:spPr>
        <a:xfrm>
          <a:off x="19494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163593</xdr:rowOff>
    </xdr:from>
    <xdr:ext cx="469744" cy="259045"/>
    <xdr:sp macro="" textlink="">
      <xdr:nvSpPr>
        <xdr:cNvPr id="761" name="テキスト ボックス 760"/>
        <xdr:cNvSpPr txBox="1"/>
      </xdr:nvSpPr>
      <xdr:spPr>
        <a:xfrm>
          <a:off x="19310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59410</xdr:rowOff>
    </xdr:from>
    <xdr:to>
      <xdr:col>98</xdr:col>
      <xdr:colOff>38100</xdr:colOff>
      <xdr:row>38</xdr:row>
      <xdr:rowOff>161010</xdr:rowOff>
    </xdr:to>
    <xdr:sp macro="" textlink="">
      <xdr:nvSpPr>
        <xdr:cNvPr id="762" name="フローチャート: 判断 761"/>
        <xdr:cNvSpPr/>
      </xdr:nvSpPr>
      <xdr:spPr>
        <a:xfrm>
          <a:off x="18605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6088</xdr:rowOff>
    </xdr:from>
    <xdr:ext cx="469744" cy="259045"/>
    <xdr:sp macro="" textlink="">
      <xdr:nvSpPr>
        <xdr:cNvPr id="763" name="テキスト ボックス 762"/>
        <xdr:cNvSpPr txBox="1"/>
      </xdr:nvSpPr>
      <xdr:spPr>
        <a:xfrm>
          <a:off x="18421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95796</xdr:rowOff>
    </xdr:from>
    <xdr:to>
      <xdr:col>116</xdr:col>
      <xdr:colOff>114300</xdr:colOff>
      <xdr:row>38</xdr:row>
      <xdr:rowOff>25946</xdr:rowOff>
    </xdr:to>
    <xdr:sp macro="" textlink="">
      <xdr:nvSpPr>
        <xdr:cNvPr id="769" name="楕円 768"/>
        <xdr:cNvSpPr/>
      </xdr:nvSpPr>
      <xdr:spPr>
        <a:xfrm>
          <a:off x="22110700" y="643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118673</xdr:rowOff>
    </xdr:from>
    <xdr:ext cx="469744" cy="259045"/>
    <xdr:sp macro="" textlink="">
      <xdr:nvSpPr>
        <xdr:cNvPr id="770" name="投資及び出資金該当値テキスト"/>
        <xdr:cNvSpPr txBox="1"/>
      </xdr:nvSpPr>
      <xdr:spPr>
        <a:xfrm>
          <a:off x="22212300" y="629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157976</xdr:rowOff>
    </xdr:from>
    <xdr:to>
      <xdr:col>112</xdr:col>
      <xdr:colOff>38100</xdr:colOff>
      <xdr:row>39</xdr:row>
      <xdr:rowOff>88126</xdr:rowOff>
    </xdr:to>
    <xdr:sp macro="" textlink="">
      <xdr:nvSpPr>
        <xdr:cNvPr id="771" name="楕円 770"/>
        <xdr:cNvSpPr/>
      </xdr:nvSpPr>
      <xdr:spPr>
        <a:xfrm>
          <a:off x="21272500" y="667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79253</xdr:rowOff>
    </xdr:from>
    <xdr:ext cx="378565" cy="259045"/>
    <xdr:sp macro="" textlink="">
      <xdr:nvSpPr>
        <xdr:cNvPr id="772" name="テキスト ボックス 771"/>
        <xdr:cNvSpPr txBox="1"/>
      </xdr:nvSpPr>
      <xdr:spPr>
        <a:xfrm>
          <a:off x="21134017" y="6765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154204</xdr:rowOff>
    </xdr:from>
    <xdr:to>
      <xdr:col>107</xdr:col>
      <xdr:colOff>101600</xdr:colOff>
      <xdr:row>39</xdr:row>
      <xdr:rowOff>84354</xdr:rowOff>
    </xdr:to>
    <xdr:sp macro="" textlink="">
      <xdr:nvSpPr>
        <xdr:cNvPr id="773" name="楕円 772"/>
        <xdr:cNvSpPr/>
      </xdr:nvSpPr>
      <xdr:spPr>
        <a:xfrm>
          <a:off x="20383500" y="666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75481</xdr:rowOff>
    </xdr:from>
    <xdr:ext cx="378565" cy="259045"/>
    <xdr:sp macro="" textlink="">
      <xdr:nvSpPr>
        <xdr:cNvPr id="774" name="テキスト ボックス 773"/>
        <xdr:cNvSpPr txBox="1"/>
      </xdr:nvSpPr>
      <xdr:spPr>
        <a:xfrm>
          <a:off x="20245017" y="6762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150737</xdr:rowOff>
    </xdr:from>
    <xdr:to>
      <xdr:col>102</xdr:col>
      <xdr:colOff>165100</xdr:colOff>
      <xdr:row>39</xdr:row>
      <xdr:rowOff>80887</xdr:rowOff>
    </xdr:to>
    <xdr:sp macro="" textlink="">
      <xdr:nvSpPr>
        <xdr:cNvPr id="775" name="楕円 774"/>
        <xdr:cNvSpPr/>
      </xdr:nvSpPr>
      <xdr:spPr>
        <a:xfrm>
          <a:off x="19494500" y="66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72014</xdr:rowOff>
    </xdr:from>
    <xdr:ext cx="378565" cy="259045"/>
    <xdr:sp macro="" textlink="">
      <xdr:nvSpPr>
        <xdr:cNvPr id="776" name="テキスト ボックス 775"/>
        <xdr:cNvSpPr txBox="1"/>
      </xdr:nvSpPr>
      <xdr:spPr>
        <a:xfrm>
          <a:off x="19356017" y="6758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146965</xdr:rowOff>
    </xdr:from>
    <xdr:to>
      <xdr:col>98</xdr:col>
      <xdr:colOff>38100</xdr:colOff>
      <xdr:row>39</xdr:row>
      <xdr:rowOff>77115</xdr:rowOff>
    </xdr:to>
    <xdr:sp macro="" textlink="">
      <xdr:nvSpPr>
        <xdr:cNvPr id="777" name="楕円 776"/>
        <xdr:cNvSpPr/>
      </xdr:nvSpPr>
      <xdr:spPr>
        <a:xfrm>
          <a:off x="18605500" y="666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68242</xdr:rowOff>
    </xdr:from>
    <xdr:ext cx="378565" cy="259045"/>
    <xdr:sp macro="" textlink="">
      <xdr:nvSpPr>
        <xdr:cNvPr id="778" name="テキスト ボックス 777"/>
        <xdr:cNvSpPr txBox="1"/>
      </xdr:nvSpPr>
      <xdr:spPr>
        <a:xfrm>
          <a:off x="18467017" y="6754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9" name="直線コネクタ 78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0" name="テキスト ボックス 78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1" name="直線コネクタ 79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2" name="テキスト ボックス 79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3" name="直線コネクタ 79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4" name="テキスト ボックス 79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5" name="直線コネクタ 79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6" name="テキスト ボックス 79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7" name="直線コネクタ 79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8" name="テキスト ボックス 79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9" name="直線コネクタ 79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0" name="テキスト ボックス 79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2" name="テキスト ボックス 80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137904</xdr:rowOff>
    </xdr:from>
    <xdr:to>
      <xdr:col>116</xdr:col>
      <xdr:colOff>62864</xdr:colOff>
      <xdr:row>59</xdr:row>
      <xdr:rowOff>98878</xdr:rowOff>
    </xdr:to>
    <xdr:cxnSp macro="">
      <xdr:nvCxnSpPr>
        <xdr:cNvPr id="804" name="直線コネクタ 803"/>
        <xdr:cNvCxnSpPr/>
      </xdr:nvCxnSpPr>
      <xdr:spPr>
        <a:xfrm flipV="1">
          <a:off x="22159595" y="8710404"/>
          <a:ext cx="1269" cy="1504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80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6" name="直線コネクタ 80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84581</xdr:rowOff>
    </xdr:from>
    <xdr:ext cx="534377" cy="259045"/>
    <xdr:sp macro="" textlink="">
      <xdr:nvSpPr>
        <xdr:cNvPr id="807" name="貸付金最大値テキスト"/>
        <xdr:cNvSpPr txBox="1"/>
      </xdr:nvSpPr>
      <xdr:spPr>
        <a:xfrm>
          <a:off x="22212300" y="848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137904</xdr:rowOff>
    </xdr:from>
    <xdr:to>
      <xdr:col>116</xdr:col>
      <xdr:colOff>152400</xdr:colOff>
      <xdr:row>50</xdr:row>
      <xdr:rowOff>137904</xdr:rowOff>
    </xdr:to>
    <xdr:cxnSp macro="">
      <xdr:nvCxnSpPr>
        <xdr:cNvPr id="808" name="直線コネクタ 807"/>
        <xdr:cNvCxnSpPr/>
      </xdr:nvCxnSpPr>
      <xdr:spPr>
        <a:xfrm>
          <a:off x="22072600" y="871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119812</xdr:rowOff>
    </xdr:from>
    <xdr:to>
      <xdr:col>116</xdr:col>
      <xdr:colOff>63500</xdr:colOff>
      <xdr:row>58</xdr:row>
      <xdr:rowOff>166414</xdr:rowOff>
    </xdr:to>
    <xdr:cxnSp macro="">
      <xdr:nvCxnSpPr>
        <xdr:cNvPr id="809" name="直線コネクタ 808"/>
        <xdr:cNvCxnSpPr/>
      </xdr:nvCxnSpPr>
      <xdr:spPr>
        <a:xfrm>
          <a:off x="21323300" y="9721012"/>
          <a:ext cx="838200" cy="38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84345</xdr:rowOff>
    </xdr:from>
    <xdr:ext cx="469744" cy="259045"/>
    <xdr:sp macro="" textlink="">
      <xdr:nvSpPr>
        <xdr:cNvPr id="810" name="貸付金平均値テキスト"/>
        <xdr:cNvSpPr txBox="1"/>
      </xdr:nvSpPr>
      <xdr:spPr>
        <a:xfrm>
          <a:off x="22212300" y="9856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61468</xdr:rowOff>
    </xdr:from>
    <xdr:to>
      <xdr:col>116</xdr:col>
      <xdr:colOff>114300</xdr:colOff>
      <xdr:row>58</xdr:row>
      <xdr:rowOff>163068</xdr:rowOff>
    </xdr:to>
    <xdr:sp macro="" textlink="">
      <xdr:nvSpPr>
        <xdr:cNvPr id="811" name="フローチャート: 判断 810"/>
        <xdr:cNvSpPr/>
      </xdr:nvSpPr>
      <xdr:spPr>
        <a:xfrm>
          <a:off x="22110700" y="1000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119812</xdr:rowOff>
    </xdr:from>
    <xdr:to>
      <xdr:col>111</xdr:col>
      <xdr:colOff>177800</xdr:colOff>
      <xdr:row>58</xdr:row>
      <xdr:rowOff>164878</xdr:rowOff>
    </xdr:to>
    <xdr:cxnSp macro="">
      <xdr:nvCxnSpPr>
        <xdr:cNvPr id="812" name="直線コネクタ 811"/>
        <xdr:cNvCxnSpPr/>
      </xdr:nvCxnSpPr>
      <xdr:spPr>
        <a:xfrm flipV="1">
          <a:off x="20434300" y="9721012"/>
          <a:ext cx="889000" cy="38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61533</xdr:rowOff>
    </xdr:from>
    <xdr:to>
      <xdr:col>112</xdr:col>
      <xdr:colOff>38100</xdr:colOff>
      <xdr:row>58</xdr:row>
      <xdr:rowOff>163133</xdr:rowOff>
    </xdr:to>
    <xdr:sp macro="" textlink="">
      <xdr:nvSpPr>
        <xdr:cNvPr id="813" name="フローチャート: 判断 812"/>
        <xdr:cNvSpPr/>
      </xdr:nvSpPr>
      <xdr:spPr>
        <a:xfrm>
          <a:off x="21272500" y="100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154260</xdr:rowOff>
    </xdr:from>
    <xdr:ext cx="469744" cy="259045"/>
    <xdr:sp macro="" textlink="">
      <xdr:nvSpPr>
        <xdr:cNvPr id="814" name="テキスト ボックス 813"/>
        <xdr:cNvSpPr txBox="1"/>
      </xdr:nvSpPr>
      <xdr:spPr>
        <a:xfrm>
          <a:off x="21088428" y="1009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164878</xdr:rowOff>
    </xdr:from>
    <xdr:to>
      <xdr:col>107</xdr:col>
      <xdr:colOff>50800</xdr:colOff>
      <xdr:row>58</xdr:row>
      <xdr:rowOff>165629</xdr:rowOff>
    </xdr:to>
    <xdr:cxnSp macro="">
      <xdr:nvCxnSpPr>
        <xdr:cNvPr id="815" name="直線コネクタ 814"/>
        <xdr:cNvCxnSpPr/>
      </xdr:nvCxnSpPr>
      <xdr:spPr>
        <a:xfrm flipV="1">
          <a:off x="19545300" y="10108978"/>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36388</xdr:rowOff>
    </xdr:from>
    <xdr:to>
      <xdr:col>107</xdr:col>
      <xdr:colOff>101600</xdr:colOff>
      <xdr:row>58</xdr:row>
      <xdr:rowOff>137988</xdr:rowOff>
    </xdr:to>
    <xdr:sp macro="" textlink="">
      <xdr:nvSpPr>
        <xdr:cNvPr id="816" name="フローチャート: 判断 815"/>
        <xdr:cNvSpPr/>
      </xdr:nvSpPr>
      <xdr:spPr>
        <a:xfrm>
          <a:off x="203835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154515</xdr:rowOff>
    </xdr:from>
    <xdr:ext cx="469744" cy="259045"/>
    <xdr:sp macro="" textlink="">
      <xdr:nvSpPr>
        <xdr:cNvPr id="817" name="テキスト ボックス 816"/>
        <xdr:cNvSpPr txBox="1"/>
      </xdr:nvSpPr>
      <xdr:spPr>
        <a:xfrm>
          <a:off x="20199428" y="975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71153</xdr:rowOff>
    </xdr:from>
    <xdr:to>
      <xdr:col>102</xdr:col>
      <xdr:colOff>114300</xdr:colOff>
      <xdr:row>58</xdr:row>
      <xdr:rowOff>165629</xdr:rowOff>
    </xdr:to>
    <xdr:cxnSp macro="">
      <xdr:nvCxnSpPr>
        <xdr:cNvPr id="818" name="直線コネクタ 817"/>
        <xdr:cNvCxnSpPr/>
      </xdr:nvCxnSpPr>
      <xdr:spPr>
        <a:xfrm>
          <a:off x="18656300" y="9843803"/>
          <a:ext cx="889000" cy="26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36583</xdr:rowOff>
    </xdr:from>
    <xdr:to>
      <xdr:col>102</xdr:col>
      <xdr:colOff>165100</xdr:colOff>
      <xdr:row>58</xdr:row>
      <xdr:rowOff>138183</xdr:rowOff>
    </xdr:to>
    <xdr:sp macro="" textlink="">
      <xdr:nvSpPr>
        <xdr:cNvPr id="819" name="フローチャート: 判断 818"/>
        <xdr:cNvSpPr/>
      </xdr:nvSpPr>
      <xdr:spPr>
        <a:xfrm>
          <a:off x="19494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154710</xdr:rowOff>
    </xdr:from>
    <xdr:ext cx="469744" cy="259045"/>
    <xdr:sp macro="" textlink="">
      <xdr:nvSpPr>
        <xdr:cNvPr id="820" name="テキスト ボックス 819"/>
        <xdr:cNvSpPr txBox="1"/>
      </xdr:nvSpPr>
      <xdr:spPr>
        <a:xfrm>
          <a:off x="19310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10261</xdr:rowOff>
    </xdr:from>
    <xdr:to>
      <xdr:col>98</xdr:col>
      <xdr:colOff>38100</xdr:colOff>
      <xdr:row>58</xdr:row>
      <xdr:rowOff>111861</xdr:rowOff>
    </xdr:to>
    <xdr:sp macro="" textlink="">
      <xdr:nvSpPr>
        <xdr:cNvPr id="821" name="フローチャート: 判断 820"/>
        <xdr:cNvSpPr/>
      </xdr:nvSpPr>
      <xdr:spPr>
        <a:xfrm>
          <a:off x="18605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102988</xdr:rowOff>
    </xdr:from>
    <xdr:ext cx="469744" cy="259045"/>
    <xdr:sp macro="" textlink="">
      <xdr:nvSpPr>
        <xdr:cNvPr id="822" name="テキスト ボックス 821"/>
        <xdr:cNvSpPr txBox="1"/>
      </xdr:nvSpPr>
      <xdr:spPr>
        <a:xfrm>
          <a:off x="18421428" y="1004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115614</xdr:rowOff>
    </xdr:from>
    <xdr:to>
      <xdr:col>116</xdr:col>
      <xdr:colOff>114300</xdr:colOff>
      <xdr:row>59</xdr:row>
      <xdr:rowOff>45764</xdr:rowOff>
    </xdr:to>
    <xdr:sp macro="" textlink="">
      <xdr:nvSpPr>
        <xdr:cNvPr id="828" name="楕円 827"/>
        <xdr:cNvSpPr/>
      </xdr:nvSpPr>
      <xdr:spPr>
        <a:xfrm>
          <a:off x="22110700" y="1005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39895</xdr:rowOff>
    </xdr:from>
    <xdr:ext cx="469744" cy="259045"/>
    <xdr:sp macro="" textlink="">
      <xdr:nvSpPr>
        <xdr:cNvPr id="829" name="貸付金該当値テキスト"/>
        <xdr:cNvSpPr txBox="1"/>
      </xdr:nvSpPr>
      <xdr:spPr>
        <a:xfrm>
          <a:off x="22212300" y="998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69012</xdr:rowOff>
    </xdr:from>
    <xdr:to>
      <xdr:col>112</xdr:col>
      <xdr:colOff>38100</xdr:colOff>
      <xdr:row>56</xdr:row>
      <xdr:rowOff>170612</xdr:rowOff>
    </xdr:to>
    <xdr:sp macro="" textlink="">
      <xdr:nvSpPr>
        <xdr:cNvPr id="830" name="楕円 829"/>
        <xdr:cNvSpPr/>
      </xdr:nvSpPr>
      <xdr:spPr>
        <a:xfrm>
          <a:off x="21272500" y="967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15689</xdr:rowOff>
    </xdr:from>
    <xdr:ext cx="534377" cy="259045"/>
    <xdr:sp macro="" textlink="">
      <xdr:nvSpPr>
        <xdr:cNvPr id="831" name="テキスト ボックス 830"/>
        <xdr:cNvSpPr txBox="1"/>
      </xdr:nvSpPr>
      <xdr:spPr>
        <a:xfrm>
          <a:off x="21056111" y="944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114078</xdr:rowOff>
    </xdr:from>
    <xdr:to>
      <xdr:col>107</xdr:col>
      <xdr:colOff>101600</xdr:colOff>
      <xdr:row>59</xdr:row>
      <xdr:rowOff>44228</xdr:rowOff>
    </xdr:to>
    <xdr:sp macro="" textlink="">
      <xdr:nvSpPr>
        <xdr:cNvPr id="832" name="楕円 831"/>
        <xdr:cNvSpPr/>
      </xdr:nvSpPr>
      <xdr:spPr>
        <a:xfrm>
          <a:off x="20383500" y="1005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35355</xdr:rowOff>
    </xdr:from>
    <xdr:ext cx="469744" cy="259045"/>
    <xdr:sp macro="" textlink="">
      <xdr:nvSpPr>
        <xdr:cNvPr id="833" name="テキスト ボックス 832"/>
        <xdr:cNvSpPr txBox="1"/>
      </xdr:nvSpPr>
      <xdr:spPr>
        <a:xfrm>
          <a:off x="20199428" y="1015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114829</xdr:rowOff>
    </xdr:from>
    <xdr:to>
      <xdr:col>102</xdr:col>
      <xdr:colOff>165100</xdr:colOff>
      <xdr:row>59</xdr:row>
      <xdr:rowOff>44979</xdr:rowOff>
    </xdr:to>
    <xdr:sp macro="" textlink="">
      <xdr:nvSpPr>
        <xdr:cNvPr id="834" name="楕円 833"/>
        <xdr:cNvSpPr/>
      </xdr:nvSpPr>
      <xdr:spPr>
        <a:xfrm>
          <a:off x="19494500" y="1005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36106</xdr:rowOff>
    </xdr:from>
    <xdr:ext cx="469744" cy="259045"/>
    <xdr:sp macro="" textlink="">
      <xdr:nvSpPr>
        <xdr:cNvPr id="835" name="テキスト ボックス 834"/>
        <xdr:cNvSpPr txBox="1"/>
      </xdr:nvSpPr>
      <xdr:spPr>
        <a:xfrm>
          <a:off x="19310428" y="1015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20353</xdr:rowOff>
    </xdr:from>
    <xdr:to>
      <xdr:col>98</xdr:col>
      <xdr:colOff>38100</xdr:colOff>
      <xdr:row>57</xdr:row>
      <xdr:rowOff>121953</xdr:rowOff>
    </xdr:to>
    <xdr:sp macro="" textlink="">
      <xdr:nvSpPr>
        <xdr:cNvPr id="836" name="楕円 835"/>
        <xdr:cNvSpPr/>
      </xdr:nvSpPr>
      <xdr:spPr>
        <a:xfrm>
          <a:off x="18605500" y="979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138480</xdr:rowOff>
    </xdr:from>
    <xdr:ext cx="534377" cy="259045"/>
    <xdr:sp macro="" textlink="">
      <xdr:nvSpPr>
        <xdr:cNvPr id="837" name="テキスト ボックス 836"/>
        <xdr:cNvSpPr txBox="1"/>
      </xdr:nvSpPr>
      <xdr:spPr>
        <a:xfrm>
          <a:off x="18389111" y="95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8" name="正方形/長方形 83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9" name="正方形/長方形 83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0" name="正方形/長方形 83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1" name="正方形/長方形 84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2" name="正方形/長方形 84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3" name="正方形/長方形 84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4" name="正方形/長方形 84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5" name="正方形/長方形 84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6" name="テキスト ボックス 84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7" name="直線コネクタ 84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8" name="直線コネクタ 84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9" name="テキスト ボックス 84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0" name="直線コネクタ 84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1" name="テキスト ボックス 85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53" name="テキスト ボックス 85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4" name="直線コネクタ 85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5" name="テキスト ボックス 85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6" name="直線コネクタ 85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7" name="テキスト ボックス 85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9" name="テキスト ボックス 85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147107</xdr:rowOff>
    </xdr:from>
    <xdr:to>
      <xdr:col>116</xdr:col>
      <xdr:colOff>62864</xdr:colOff>
      <xdr:row>77</xdr:row>
      <xdr:rowOff>158491</xdr:rowOff>
    </xdr:to>
    <xdr:cxnSp macro="">
      <xdr:nvCxnSpPr>
        <xdr:cNvPr id="861" name="直線コネクタ 860"/>
        <xdr:cNvCxnSpPr/>
      </xdr:nvCxnSpPr>
      <xdr:spPr>
        <a:xfrm flipV="1">
          <a:off x="22159595" y="12320057"/>
          <a:ext cx="1269" cy="1040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162318</xdr:rowOff>
    </xdr:from>
    <xdr:ext cx="534377" cy="259045"/>
    <xdr:sp macro="" textlink="">
      <xdr:nvSpPr>
        <xdr:cNvPr id="862" name="繰出金最小値テキスト"/>
        <xdr:cNvSpPr txBox="1"/>
      </xdr:nvSpPr>
      <xdr:spPr>
        <a:xfrm>
          <a:off x="22212300" y="1336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158491</xdr:rowOff>
    </xdr:from>
    <xdr:to>
      <xdr:col>116</xdr:col>
      <xdr:colOff>152400</xdr:colOff>
      <xdr:row>77</xdr:row>
      <xdr:rowOff>158491</xdr:rowOff>
    </xdr:to>
    <xdr:cxnSp macro="">
      <xdr:nvCxnSpPr>
        <xdr:cNvPr id="863" name="直線コネクタ 862"/>
        <xdr:cNvCxnSpPr/>
      </xdr:nvCxnSpPr>
      <xdr:spPr>
        <a:xfrm>
          <a:off x="22072600" y="1336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93784</xdr:rowOff>
    </xdr:from>
    <xdr:ext cx="599010" cy="259045"/>
    <xdr:sp macro="" textlink="">
      <xdr:nvSpPr>
        <xdr:cNvPr id="864" name="繰出金最大値テキスト"/>
        <xdr:cNvSpPr txBox="1"/>
      </xdr:nvSpPr>
      <xdr:spPr>
        <a:xfrm>
          <a:off x="22212300" y="1209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147107</xdr:rowOff>
    </xdr:from>
    <xdr:to>
      <xdr:col>116</xdr:col>
      <xdr:colOff>152400</xdr:colOff>
      <xdr:row>71</xdr:row>
      <xdr:rowOff>147107</xdr:rowOff>
    </xdr:to>
    <xdr:cxnSp macro="">
      <xdr:nvCxnSpPr>
        <xdr:cNvPr id="865" name="直線コネクタ 864"/>
        <xdr:cNvCxnSpPr/>
      </xdr:nvCxnSpPr>
      <xdr:spPr>
        <a:xfrm>
          <a:off x="22072600" y="12320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22284</xdr:rowOff>
    </xdr:from>
    <xdr:to>
      <xdr:col>116</xdr:col>
      <xdr:colOff>63500</xdr:colOff>
      <xdr:row>77</xdr:row>
      <xdr:rowOff>158491</xdr:rowOff>
    </xdr:to>
    <xdr:cxnSp macro="">
      <xdr:nvCxnSpPr>
        <xdr:cNvPr id="866" name="直線コネクタ 865"/>
        <xdr:cNvCxnSpPr/>
      </xdr:nvCxnSpPr>
      <xdr:spPr>
        <a:xfrm>
          <a:off x="21323300" y="13052484"/>
          <a:ext cx="838200" cy="30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86303</xdr:rowOff>
    </xdr:from>
    <xdr:ext cx="534377" cy="259045"/>
    <xdr:sp macro="" textlink="">
      <xdr:nvSpPr>
        <xdr:cNvPr id="867" name="繰出金平均値テキスト"/>
        <xdr:cNvSpPr txBox="1"/>
      </xdr:nvSpPr>
      <xdr:spPr>
        <a:xfrm>
          <a:off x="22212300" y="12945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63426</xdr:rowOff>
    </xdr:from>
    <xdr:to>
      <xdr:col>116</xdr:col>
      <xdr:colOff>114300</xdr:colOff>
      <xdr:row>76</xdr:row>
      <xdr:rowOff>165026</xdr:rowOff>
    </xdr:to>
    <xdr:sp macro="" textlink="">
      <xdr:nvSpPr>
        <xdr:cNvPr id="868" name="フローチャート: 判断 867"/>
        <xdr:cNvSpPr/>
      </xdr:nvSpPr>
      <xdr:spPr>
        <a:xfrm>
          <a:off x="22110700" y="1309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28973</xdr:rowOff>
    </xdr:from>
    <xdr:to>
      <xdr:col>111</xdr:col>
      <xdr:colOff>177800</xdr:colOff>
      <xdr:row>76</xdr:row>
      <xdr:rowOff>22284</xdr:rowOff>
    </xdr:to>
    <xdr:cxnSp macro="">
      <xdr:nvCxnSpPr>
        <xdr:cNvPr id="869" name="直線コネクタ 868"/>
        <xdr:cNvCxnSpPr/>
      </xdr:nvCxnSpPr>
      <xdr:spPr>
        <a:xfrm>
          <a:off x="20434300" y="12887723"/>
          <a:ext cx="889000" cy="16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57400</xdr:rowOff>
    </xdr:from>
    <xdr:to>
      <xdr:col>112</xdr:col>
      <xdr:colOff>38100</xdr:colOff>
      <xdr:row>76</xdr:row>
      <xdr:rowOff>159000</xdr:rowOff>
    </xdr:to>
    <xdr:sp macro="" textlink="">
      <xdr:nvSpPr>
        <xdr:cNvPr id="870" name="フローチャート: 判断 869"/>
        <xdr:cNvSpPr/>
      </xdr:nvSpPr>
      <xdr:spPr>
        <a:xfrm>
          <a:off x="21272500" y="130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150127</xdr:rowOff>
    </xdr:from>
    <xdr:ext cx="534377" cy="259045"/>
    <xdr:sp macro="" textlink="">
      <xdr:nvSpPr>
        <xdr:cNvPr id="871" name="テキスト ボックス 870"/>
        <xdr:cNvSpPr txBox="1"/>
      </xdr:nvSpPr>
      <xdr:spPr>
        <a:xfrm>
          <a:off x="21056111" y="1318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28973</xdr:rowOff>
    </xdr:from>
    <xdr:to>
      <xdr:col>107</xdr:col>
      <xdr:colOff>50800</xdr:colOff>
      <xdr:row>77</xdr:row>
      <xdr:rowOff>22360</xdr:rowOff>
    </xdr:to>
    <xdr:cxnSp macro="">
      <xdr:nvCxnSpPr>
        <xdr:cNvPr id="872" name="直線コネクタ 871"/>
        <xdr:cNvCxnSpPr/>
      </xdr:nvCxnSpPr>
      <xdr:spPr>
        <a:xfrm flipV="1">
          <a:off x="19545300" y="12887723"/>
          <a:ext cx="889000" cy="33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49856</xdr:rowOff>
    </xdr:from>
    <xdr:to>
      <xdr:col>107</xdr:col>
      <xdr:colOff>101600</xdr:colOff>
      <xdr:row>76</xdr:row>
      <xdr:rowOff>151456</xdr:rowOff>
    </xdr:to>
    <xdr:sp macro="" textlink="">
      <xdr:nvSpPr>
        <xdr:cNvPr id="873" name="フローチャート: 判断 872"/>
        <xdr:cNvSpPr/>
      </xdr:nvSpPr>
      <xdr:spPr>
        <a:xfrm>
          <a:off x="20383500" y="1308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142583</xdr:rowOff>
    </xdr:from>
    <xdr:ext cx="534377" cy="259045"/>
    <xdr:sp macro="" textlink="">
      <xdr:nvSpPr>
        <xdr:cNvPr id="874" name="テキスト ボックス 873"/>
        <xdr:cNvSpPr txBox="1"/>
      </xdr:nvSpPr>
      <xdr:spPr>
        <a:xfrm>
          <a:off x="20167111" y="131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135105</xdr:rowOff>
    </xdr:from>
    <xdr:to>
      <xdr:col>102</xdr:col>
      <xdr:colOff>114300</xdr:colOff>
      <xdr:row>77</xdr:row>
      <xdr:rowOff>22360</xdr:rowOff>
    </xdr:to>
    <xdr:cxnSp macro="">
      <xdr:nvCxnSpPr>
        <xdr:cNvPr id="875" name="直線コネクタ 874"/>
        <xdr:cNvCxnSpPr/>
      </xdr:nvCxnSpPr>
      <xdr:spPr>
        <a:xfrm>
          <a:off x="18656300" y="12136605"/>
          <a:ext cx="889000" cy="108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51913</xdr:rowOff>
    </xdr:from>
    <xdr:to>
      <xdr:col>102</xdr:col>
      <xdr:colOff>165100</xdr:colOff>
      <xdr:row>76</xdr:row>
      <xdr:rowOff>153513</xdr:rowOff>
    </xdr:to>
    <xdr:sp macro="" textlink="">
      <xdr:nvSpPr>
        <xdr:cNvPr id="876" name="フローチャート: 判断 875"/>
        <xdr:cNvSpPr/>
      </xdr:nvSpPr>
      <xdr:spPr>
        <a:xfrm>
          <a:off x="19494500" y="130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170039</xdr:rowOff>
    </xdr:from>
    <xdr:ext cx="534377" cy="259045"/>
    <xdr:sp macro="" textlink="">
      <xdr:nvSpPr>
        <xdr:cNvPr id="877" name="テキスト ボックス 876"/>
        <xdr:cNvSpPr txBox="1"/>
      </xdr:nvSpPr>
      <xdr:spPr>
        <a:xfrm>
          <a:off x="19278111" y="1285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69667</xdr:rowOff>
    </xdr:from>
    <xdr:to>
      <xdr:col>98</xdr:col>
      <xdr:colOff>38100</xdr:colOff>
      <xdr:row>76</xdr:row>
      <xdr:rowOff>171267</xdr:rowOff>
    </xdr:to>
    <xdr:sp macro="" textlink="">
      <xdr:nvSpPr>
        <xdr:cNvPr id="878" name="フローチャート: 判断 877"/>
        <xdr:cNvSpPr/>
      </xdr:nvSpPr>
      <xdr:spPr>
        <a:xfrm>
          <a:off x="18605500" y="1309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162394</xdr:rowOff>
    </xdr:from>
    <xdr:ext cx="534377" cy="259045"/>
    <xdr:sp macro="" textlink="">
      <xdr:nvSpPr>
        <xdr:cNvPr id="879" name="テキスト ボックス 878"/>
        <xdr:cNvSpPr txBox="1"/>
      </xdr:nvSpPr>
      <xdr:spPr>
        <a:xfrm>
          <a:off x="18389111" y="1319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107691</xdr:rowOff>
    </xdr:from>
    <xdr:to>
      <xdr:col>116</xdr:col>
      <xdr:colOff>114300</xdr:colOff>
      <xdr:row>78</xdr:row>
      <xdr:rowOff>37841</xdr:rowOff>
    </xdr:to>
    <xdr:sp macro="" textlink="">
      <xdr:nvSpPr>
        <xdr:cNvPr id="885" name="楕円 884"/>
        <xdr:cNvSpPr/>
      </xdr:nvSpPr>
      <xdr:spPr>
        <a:xfrm>
          <a:off x="22110700" y="1330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22618</xdr:rowOff>
    </xdr:from>
    <xdr:ext cx="534377" cy="259045"/>
    <xdr:sp macro="" textlink="">
      <xdr:nvSpPr>
        <xdr:cNvPr id="886" name="繰出金該当値テキスト"/>
        <xdr:cNvSpPr txBox="1"/>
      </xdr:nvSpPr>
      <xdr:spPr>
        <a:xfrm>
          <a:off x="22212300" y="1322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142933</xdr:rowOff>
    </xdr:from>
    <xdr:to>
      <xdr:col>112</xdr:col>
      <xdr:colOff>38100</xdr:colOff>
      <xdr:row>76</xdr:row>
      <xdr:rowOff>73084</xdr:rowOff>
    </xdr:to>
    <xdr:sp macro="" textlink="">
      <xdr:nvSpPr>
        <xdr:cNvPr id="887" name="楕円 886"/>
        <xdr:cNvSpPr/>
      </xdr:nvSpPr>
      <xdr:spPr>
        <a:xfrm>
          <a:off x="21272500" y="130016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89610</xdr:rowOff>
    </xdr:from>
    <xdr:ext cx="534377" cy="259045"/>
    <xdr:sp macro="" textlink="">
      <xdr:nvSpPr>
        <xdr:cNvPr id="888" name="テキスト ボックス 887"/>
        <xdr:cNvSpPr txBox="1"/>
      </xdr:nvSpPr>
      <xdr:spPr>
        <a:xfrm>
          <a:off x="21056111" y="127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149623</xdr:rowOff>
    </xdr:from>
    <xdr:to>
      <xdr:col>107</xdr:col>
      <xdr:colOff>101600</xdr:colOff>
      <xdr:row>75</xdr:row>
      <xdr:rowOff>79773</xdr:rowOff>
    </xdr:to>
    <xdr:sp macro="" textlink="">
      <xdr:nvSpPr>
        <xdr:cNvPr id="889" name="楕円 888"/>
        <xdr:cNvSpPr/>
      </xdr:nvSpPr>
      <xdr:spPr>
        <a:xfrm>
          <a:off x="20383500" y="1283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96300</xdr:rowOff>
    </xdr:from>
    <xdr:ext cx="534377" cy="259045"/>
    <xdr:sp macro="" textlink="">
      <xdr:nvSpPr>
        <xdr:cNvPr id="890" name="テキスト ボックス 889"/>
        <xdr:cNvSpPr txBox="1"/>
      </xdr:nvSpPr>
      <xdr:spPr>
        <a:xfrm>
          <a:off x="20167111" y="1261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143010</xdr:rowOff>
    </xdr:from>
    <xdr:to>
      <xdr:col>102</xdr:col>
      <xdr:colOff>165100</xdr:colOff>
      <xdr:row>77</xdr:row>
      <xdr:rowOff>73160</xdr:rowOff>
    </xdr:to>
    <xdr:sp macro="" textlink="">
      <xdr:nvSpPr>
        <xdr:cNvPr id="891" name="楕円 890"/>
        <xdr:cNvSpPr/>
      </xdr:nvSpPr>
      <xdr:spPr>
        <a:xfrm>
          <a:off x="19494500" y="1317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64287</xdr:rowOff>
    </xdr:from>
    <xdr:ext cx="534377" cy="259045"/>
    <xdr:sp macro="" textlink="">
      <xdr:nvSpPr>
        <xdr:cNvPr id="892" name="テキスト ボックス 891"/>
        <xdr:cNvSpPr txBox="1"/>
      </xdr:nvSpPr>
      <xdr:spPr>
        <a:xfrm>
          <a:off x="19278111" y="1326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84305</xdr:rowOff>
    </xdr:from>
    <xdr:to>
      <xdr:col>98</xdr:col>
      <xdr:colOff>38100</xdr:colOff>
      <xdr:row>71</xdr:row>
      <xdr:rowOff>14455</xdr:rowOff>
    </xdr:to>
    <xdr:sp macro="" textlink="">
      <xdr:nvSpPr>
        <xdr:cNvPr id="893" name="楕円 892"/>
        <xdr:cNvSpPr/>
      </xdr:nvSpPr>
      <xdr:spPr>
        <a:xfrm>
          <a:off x="18605500" y="1208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30982</xdr:rowOff>
    </xdr:from>
    <xdr:ext cx="599010" cy="259045"/>
    <xdr:sp macro="" textlink="">
      <xdr:nvSpPr>
        <xdr:cNvPr id="894" name="テキスト ボックス 893"/>
        <xdr:cNvSpPr txBox="1"/>
      </xdr:nvSpPr>
      <xdr:spPr>
        <a:xfrm>
          <a:off x="18356795" y="11861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700">
              <a:latin typeface="ＭＳ Ｐゴシック" panose="020B0600070205080204" pitchFamily="50" charset="-128"/>
              <a:ea typeface="ＭＳ Ｐゴシック" panose="020B0600070205080204" pitchFamily="50" charset="-128"/>
            </a:rPr>
            <a:t>人件費は、保育所関連で増（</a:t>
          </a:r>
          <a:r>
            <a:rPr kumimoji="1" lang="en-US" altLang="ja-JP" sz="700">
              <a:latin typeface="ＭＳ Ｐゴシック" panose="020B0600070205080204" pitchFamily="50" charset="-128"/>
              <a:ea typeface="ＭＳ Ｐゴシック" panose="020B0600070205080204" pitchFamily="50" charset="-128"/>
            </a:rPr>
            <a:t>+18,642</a:t>
          </a:r>
          <a:r>
            <a:rPr kumimoji="1" lang="ja-JP" altLang="en-US" sz="700">
              <a:latin typeface="ＭＳ Ｐゴシック" panose="020B0600070205080204" pitchFamily="50" charset="-128"/>
              <a:ea typeface="ＭＳ Ｐゴシック" panose="020B0600070205080204" pitchFamily="50" charset="-128"/>
            </a:rPr>
            <a:t>千円）となった一方で、</a:t>
          </a:r>
          <a:r>
            <a:rPr kumimoji="1" lang="en-US" altLang="ja-JP" sz="700">
              <a:latin typeface="ＭＳ Ｐゴシック" panose="020B0600070205080204" pitchFamily="50" charset="-128"/>
              <a:ea typeface="ＭＳ Ｐゴシック" panose="020B0600070205080204" pitchFamily="50" charset="-128"/>
            </a:rPr>
            <a:t>R1</a:t>
          </a:r>
          <a:r>
            <a:rPr kumimoji="1" lang="ja-JP" altLang="en-US" sz="700">
              <a:latin typeface="ＭＳ Ｐゴシック" panose="020B0600070205080204" pitchFamily="50" charset="-128"/>
              <a:ea typeface="ＭＳ Ｐゴシック" panose="020B0600070205080204" pitchFamily="50" charset="-128"/>
            </a:rPr>
            <a:t>から消防広域化に伴い消防関係で皆減（△</a:t>
          </a:r>
          <a:r>
            <a:rPr kumimoji="1" lang="en-US" altLang="ja-JP" sz="700">
              <a:latin typeface="ＭＳ Ｐゴシック" panose="020B0600070205080204" pitchFamily="50" charset="-128"/>
              <a:ea typeface="ＭＳ Ｐゴシック" panose="020B0600070205080204" pitchFamily="50" charset="-128"/>
            </a:rPr>
            <a:t>247,789</a:t>
          </a:r>
          <a:r>
            <a:rPr kumimoji="1" lang="ja-JP" altLang="en-US" sz="700">
              <a:latin typeface="ＭＳ Ｐゴシック" panose="020B0600070205080204" pitchFamily="50" charset="-128"/>
              <a:ea typeface="ＭＳ Ｐゴシック" panose="020B0600070205080204" pitchFamily="50" charset="-128"/>
            </a:rPr>
            <a:t>千円）となり、前年度比</a:t>
          </a:r>
          <a:r>
            <a:rPr kumimoji="1" lang="en-US" altLang="ja-JP" sz="700">
              <a:latin typeface="ＭＳ Ｐゴシック" panose="020B0600070205080204" pitchFamily="50" charset="-128"/>
              <a:ea typeface="ＭＳ Ｐゴシック" panose="020B0600070205080204" pitchFamily="50" charset="-128"/>
            </a:rPr>
            <a:t>7.0%</a:t>
          </a:r>
          <a:r>
            <a:rPr kumimoji="1" lang="ja-JP" altLang="en-US" sz="700">
              <a:latin typeface="ＭＳ Ｐゴシック" panose="020B0600070205080204" pitchFamily="50" charset="-128"/>
              <a:ea typeface="ＭＳ Ｐゴシック" panose="020B0600070205080204" pitchFamily="50" charset="-128"/>
            </a:rPr>
            <a:t>減となった。</a:t>
          </a:r>
        </a:p>
        <a:p>
          <a:r>
            <a:rPr kumimoji="1" lang="ja-JP" altLang="en-US" sz="700">
              <a:latin typeface="ＭＳ Ｐゴシック" panose="020B0600070205080204" pitchFamily="50" charset="-128"/>
              <a:ea typeface="ＭＳ Ｐゴシック" panose="020B0600070205080204" pitchFamily="50" charset="-128"/>
            </a:rPr>
            <a:t>　扶助費は、特定教育・保育施設型給付に係る事業（幼・保）で増（</a:t>
          </a:r>
          <a:r>
            <a:rPr kumimoji="1" lang="en-US" altLang="ja-JP" sz="700">
              <a:latin typeface="ＭＳ Ｐゴシック" panose="020B0600070205080204" pitchFamily="50" charset="-128"/>
              <a:ea typeface="ＭＳ Ｐゴシック" panose="020B0600070205080204" pitchFamily="50" charset="-128"/>
            </a:rPr>
            <a:t>+248,976</a:t>
          </a:r>
          <a:r>
            <a:rPr kumimoji="1" lang="ja-JP" altLang="en-US" sz="700">
              <a:latin typeface="ＭＳ Ｐゴシック" panose="020B0600070205080204" pitchFamily="50" charset="-128"/>
              <a:ea typeface="ＭＳ Ｐゴシック" panose="020B0600070205080204" pitchFamily="50" charset="-128"/>
            </a:rPr>
            <a:t>千円）、障害福祉サービス事業（社会福祉・障害児）で増（</a:t>
          </a:r>
          <a:r>
            <a:rPr kumimoji="1" lang="en-US" altLang="ja-JP" sz="700">
              <a:latin typeface="ＭＳ Ｐゴシック" panose="020B0600070205080204" pitchFamily="50" charset="-128"/>
              <a:ea typeface="ＭＳ Ｐゴシック" panose="020B0600070205080204" pitchFamily="50" charset="-128"/>
            </a:rPr>
            <a:t>+55,647</a:t>
          </a:r>
          <a:r>
            <a:rPr kumimoji="1" lang="ja-JP" altLang="en-US" sz="700">
              <a:latin typeface="ＭＳ Ｐゴシック" panose="020B0600070205080204" pitchFamily="50" charset="-128"/>
              <a:ea typeface="ＭＳ Ｐゴシック" panose="020B0600070205080204" pitchFamily="50" charset="-128"/>
            </a:rPr>
            <a:t>千円）となったなどにより、前年度比</a:t>
          </a:r>
          <a:r>
            <a:rPr kumimoji="1" lang="en-US" altLang="ja-JP" sz="700">
              <a:latin typeface="ＭＳ Ｐゴシック" panose="020B0600070205080204" pitchFamily="50" charset="-128"/>
              <a:ea typeface="ＭＳ Ｐゴシック" panose="020B0600070205080204" pitchFamily="50" charset="-128"/>
            </a:rPr>
            <a:t>9.0%</a:t>
          </a:r>
          <a:r>
            <a:rPr kumimoji="1" lang="ja-JP" altLang="en-US" sz="700">
              <a:latin typeface="ＭＳ Ｐゴシック" panose="020B0600070205080204" pitchFamily="50" charset="-128"/>
              <a:ea typeface="ＭＳ Ｐゴシック" panose="020B0600070205080204" pitchFamily="50" charset="-128"/>
            </a:rPr>
            <a:t>増（</a:t>
          </a:r>
          <a:r>
            <a:rPr kumimoji="1" lang="en-US" altLang="ja-JP" sz="700">
              <a:latin typeface="ＭＳ Ｐゴシック" panose="020B0600070205080204" pitchFamily="50" charset="-128"/>
              <a:ea typeface="ＭＳ Ｐゴシック" panose="020B0600070205080204" pitchFamily="50" charset="-128"/>
            </a:rPr>
            <a:t>+299,744</a:t>
          </a:r>
          <a:r>
            <a:rPr kumimoji="1" lang="ja-JP" altLang="en-US" sz="700">
              <a:latin typeface="ＭＳ Ｐゴシック" panose="020B0600070205080204" pitchFamily="50" charset="-128"/>
              <a:ea typeface="ＭＳ Ｐゴシック" panose="020B0600070205080204" pitchFamily="50" charset="-128"/>
            </a:rPr>
            <a:t>千円）となった。</a:t>
          </a:r>
        </a:p>
        <a:p>
          <a:r>
            <a:rPr kumimoji="1" lang="ja-JP" altLang="en-US" sz="700">
              <a:latin typeface="ＭＳ Ｐゴシック" panose="020B0600070205080204" pitchFamily="50" charset="-128"/>
              <a:ea typeface="ＭＳ Ｐゴシック" panose="020B0600070205080204" pitchFamily="50" charset="-128"/>
            </a:rPr>
            <a:t>　公債費は、新消防庁舎建設に係る一般単独債の償還</a:t>
          </a:r>
          <a:r>
            <a:rPr kumimoji="1" lang="en-US" altLang="ja-JP" sz="700">
              <a:latin typeface="ＭＳ Ｐゴシック" panose="020B0600070205080204" pitchFamily="50" charset="-128"/>
              <a:ea typeface="ＭＳ Ｐゴシック" panose="020B0600070205080204" pitchFamily="50" charset="-128"/>
            </a:rPr>
            <a:t>(</a:t>
          </a:r>
          <a:r>
            <a:rPr kumimoji="1" lang="ja-JP" altLang="en-US" sz="700">
              <a:latin typeface="ＭＳ Ｐゴシック" panose="020B0600070205080204" pitchFamily="50" charset="-128"/>
              <a:ea typeface="ＭＳ Ｐゴシック" panose="020B0600070205080204" pitchFamily="50" charset="-128"/>
            </a:rPr>
            <a:t>元利償還額</a:t>
          </a:r>
          <a:r>
            <a:rPr kumimoji="1" lang="en-US" altLang="ja-JP" sz="700">
              <a:latin typeface="ＭＳ Ｐゴシック" panose="020B0600070205080204" pitchFamily="50" charset="-128"/>
              <a:ea typeface="ＭＳ Ｐゴシック" panose="020B0600070205080204" pitchFamily="50" charset="-128"/>
            </a:rPr>
            <a:t>69,719</a:t>
          </a:r>
          <a:r>
            <a:rPr kumimoji="1" lang="ja-JP" altLang="en-US" sz="700">
              <a:latin typeface="ＭＳ Ｐゴシック" panose="020B0600070205080204" pitchFamily="50" charset="-128"/>
              <a:ea typeface="ＭＳ Ｐゴシック" panose="020B0600070205080204" pitchFamily="50" charset="-128"/>
            </a:rPr>
            <a:t>千円</a:t>
          </a:r>
          <a:r>
            <a:rPr kumimoji="1" lang="en-US" altLang="ja-JP" sz="700">
              <a:latin typeface="ＭＳ Ｐゴシック" panose="020B0600070205080204" pitchFamily="50" charset="-128"/>
              <a:ea typeface="ＭＳ Ｐゴシック" panose="020B0600070205080204" pitchFamily="50" charset="-128"/>
            </a:rPr>
            <a:t>)</a:t>
          </a:r>
          <a:r>
            <a:rPr kumimoji="1" lang="ja-JP" altLang="en-US" sz="700">
              <a:latin typeface="ＭＳ Ｐゴシック" panose="020B0600070205080204" pitchFamily="50" charset="-128"/>
              <a:ea typeface="ＭＳ Ｐゴシック" panose="020B0600070205080204" pitchFamily="50" charset="-128"/>
            </a:rPr>
            <a:t>などが</a:t>
          </a:r>
          <a:r>
            <a:rPr kumimoji="1" lang="en-US" altLang="ja-JP" sz="700">
              <a:latin typeface="ＭＳ Ｐゴシック" panose="020B0600070205080204" pitchFamily="50" charset="-128"/>
              <a:ea typeface="ＭＳ Ｐゴシック" panose="020B0600070205080204" pitchFamily="50" charset="-128"/>
            </a:rPr>
            <a:t>H30</a:t>
          </a:r>
          <a:r>
            <a:rPr kumimoji="1" lang="ja-JP" altLang="en-US" sz="700">
              <a:latin typeface="ＭＳ Ｐゴシック" panose="020B0600070205080204" pitchFamily="50" charset="-128"/>
              <a:ea typeface="ＭＳ Ｐゴシック" panose="020B0600070205080204" pitchFamily="50" charset="-128"/>
            </a:rPr>
            <a:t>で償還終了となり、前年度比</a:t>
          </a:r>
          <a:r>
            <a:rPr kumimoji="1" lang="en-US" altLang="ja-JP" sz="700">
              <a:latin typeface="ＭＳ Ｐゴシック" panose="020B0600070205080204" pitchFamily="50" charset="-128"/>
              <a:ea typeface="ＭＳ Ｐゴシック" panose="020B0600070205080204" pitchFamily="50" charset="-128"/>
            </a:rPr>
            <a:t>7.5</a:t>
          </a:r>
          <a:r>
            <a:rPr kumimoji="1" lang="ja-JP" altLang="en-US" sz="700">
              <a:latin typeface="ＭＳ Ｐゴシック" panose="020B0600070205080204" pitchFamily="50" charset="-128"/>
              <a:ea typeface="ＭＳ Ｐゴシック" panose="020B0600070205080204" pitchFamily="50" charset="-128"/>
            </a:rPr>
            <a:t>％の減となった。しかし、義務的経費全体としては、</a:t>
          </a:r>
          <a:r>
            <a:rPr kumimoji="1" lang="en-US" altLang="ja-JP" sz="700">
              <a:latin typeface="ＭＳ Ｐゴシック" panose="020B0600070205080204" pitchFamily="50" charset="-128"/>
              <a:ea typeface="ＭＳ Ｐゴシック" panose="020B0600070205080204" pitchFamily="50" charset="-128"/>
            </a:rPr>
            <a:t>H30</a:t>
          </a:r>
          <a:r>
            <a:rPr kumimoji="1" lang="ja-JP" altLang="en-US" sz="700">
              <a:latin typeface="ＭＳ Ｐゴシック" panose="020B0600070205080204" pitchFamily="50" charset="-128"/>
              <a:ea typeface="ＭＳ Ｐゴシック" panose="020B0600070205080204" pitchFamily="50" charset="-128"/>
            </a:rPr>
            <a:t>決算と比較して、あまり変化は見受けられなかった。</a:t>
          </a:r>
        </a:p>
        <a:p>
          <a:r>
            <a:rPr kumimoji="1" lang="ja-JP" altLang="en-US" sz="700">
              <a:latin typeface="ＭＳ Ｐゴシック" panose="020B0600070205080204" pitchFamily="50" charset="-128"/>
              <a:ea typeface="ＭＳ Ｐゴシック" panose="020B0600070205080204" pitchFamily="50" charset="-128"/>
            </a:rPr>
            <a:t>　投資的経費は、補助事業費では、圃場整備に係る農業経営高度化支援事業補助金の増（</a:t>
          </a:r>
          <a:r>
            <a:rPr kumimoji="1" lang="en-US" altLang="ja-JP" sz="700">
              <a:latin typeface="ＭＳ Ｐゴシック" panose="020B0600070205080204" pitchFamily="50" charset="-128"/>
              <a:ea typeface="ＭＳ Ｐゴシック" panose="020B0600070205080204" pitchFamily="50" charset="-128"/>
            </a:rPr>
            <a:t>+392,653</a:t>
          </a:r>
          <a:r>
            <a:rPr kumimoji="1" lang="ja-JP" altLang="en-US" sz="700">
              <a:latin typeface="ＭＳ Ｐゴシック" panose="020B0600070205080204" pitchFamily="50" charset="-128"/>
              <a:ea typeface="ＭＳ Ｐゴシック" panose="020B0600070205080204" pitchFamily="50" charset="-128"/>
            </a:rPr>
            <a:t>千円）、</a:t>
          </a:r>
          <a:r>
            <a:rPr kumimoji="1" lang="en-US" altLang="ja-JP" sz="700">
              <a:latin typeface="ＭＳ Ｐゴシック" panose="020B0600070205080204" pitchFamily="50" charset="-128"/>
              <a:ea typeface="ＭＳ Ｐゴシック" panose="020B0600070205080204" pitchFamily="50" charset="-128"/>
            </a:rPr>
            <a:t>JOCA</a:t>
          </a:r>
          <a:r>
            <a:rPr kumimoji="1" lang="ja-JP" altLang="en-US" sz="700">
              <a:latin typeface="ＭＳ Ｐゴシック" panose="020B0600070205080204" pitchFamily="50" charset="-128"/>
              <a:ea typeface="ＭＳ Ｐゴシック" panose="020B0600070205080204" pitchFamily="50" charset="-128"/>
            </a:rPr>
            <a:t>主体の亀塚第一住宅跡地への複合施設建設（保育所及び子育て支援センター分）に係る補助金で増（</a:t>
          </a:r>
          <a:r>
            <a:rPr kumimoji="1" lang="en-US" altLang="ja-JP" sz="700">
              <a:latin typeface="ＭＳ Ｐゴシック" panose="020B0600070205080204" pitchFamily="50" charset="-128"/>
              <a:ea typeface="ＭＳ Ｐゴシック" panose="020B0600070205080204" pitchFamily="50" charset="-128"/>
            </a:rPr>
            <a:t>+20,154</a:t>
          </a:r>
          <a:r>
            <a:rPr kumimoji="1" lang="ja-JP" altLang="en-US" sz="700">
              <a:latin typeface="ＭＳ Ｐゴシック" panose="020B0600070205080204" pitchFamily="50" charset="-128"/>
              <a:ea typeface="ＭＳ Ｐゴシック" panose="020B0600070205080204" pitchFamily="50" charset="-128"/>
            </a:rPr>
            <a:t>千円）、西大町線舗装補修工事で増（</a:t>
          </a:r>
          <a:r>
            <a:rPr kumimoji="1" lang="en-US" altLang="ja-JP" sz="700">
              <a:latin typeface="ＭＳ Ｐゴシック" panose="020B0600070205080204" pitchFamily="50" charset="-128"/>
              <a:ea typeface="ＭＳ Ｐゴシック" panose="020B0600070205080204" pitchFamily="50" charset="-128"/>
            </a:rPr>
            <a:t>+24,130</a:t>
          </a:r>
          <a:r>
            <a:rPr kumimoji="1" lang="ja-JP" altLang="en-US" sz="700">
              <a:latin typeface="ＭＳ Ｐゴシック" panose="020B0600070205080204" pitchFamily="50" charset="-128"/>
              <a:ea typeface="ＭＳ Ｐゴシック" panose="020B0600070205080204" pitchFamily="50" charset="-128"/>
            </a:rPr>
            <a:t>千円）、岩沼西小学校屋内運動場長寿命化改修工事などにより、小学校施設改修事業で増（</a:t>
          </a:r>
          <a:r>
            <a:rPr kumimoji="1" lang="en-US" altLang="ja-JP" sz="700">
              <a:latin typeface="ＭＳ Ｐゴシック" panose="020B0600070205080204" pitchFamily="50" charset="-128"/>
              <a:ea typeface="ＭＳ Ｐゴシック" panose="020B0600070205080204" pitchFamily="50" charset="-128"/>
            </a:rPr>
            <a:t>+77,966</a:t>
          </a:r>
          <a:r>
            <a:rPr kumimoji="1" lang="ja-JP" altLang="en-US" sz="700">
              <a:latin typeface="ＭＳ Ｐゴシック" panose="020B0600070205080204" pitchFamily="50" charset="-128"/>
              <a:ea typeface="ＭＳ Ｐゴシック" panose="020B0600070205080204" pitchFamily="50" charset="-128"/>
            </a:rPr>
            <a:t>千円）となったものの、</a:t>
          </a:r>
          <a:r>
            <a:rPr kumimoji="1" lang="en-US" altLang="ja-JP" sz="700">
              <a:latin typeface="ＭＳ Ｐゴシック" panose="020B0600070205080204" pitchFamily="50" charset="-128"/>
              <a:ea typeface="ＭＳ Ｐゴシック" panose="020B0600070205080204" pitchFamily="50" charset="-128"/>
            </a:rPr>
            <a:t>H30</a:t>
          </a:r>
          <a:r>
            <a:rPr kumimoji="1" lang="ja-JP" altLang="en-US" sz="700">
              <a:latin typeface="ＭＳ Ｐゴシック" panose="020B0600070205080204" pitchFamily="50" charset="-128"/>
              <a:ea typeface="ＭＳ Ｐゴシック" panose="020B0600070205080204" pitchFamily="50" charset="-128"/>
            </a:rPr>
            <a:t>で行った東保育所や東部地区子育て拠点施設の本格的な工事が終了したことにより、公共施設再構築事業で減（△</a:t>
          </a:r>
          <a:r>
            <a:rPr kumimoji="1" lang="en-US" altLang="ja-JP" sz="700">
              <a:latin typeface="ＭＳ Ｐゴシック" panose="020B0600070205080204" pitchFamily="50" charset="-128"/>
              <a:ea typeface="ＭＳ Ｐゴシック" panose="020B0600070205080204" pitchFamily="50" charset="-128"/>
            </a:rPr>
            <a:t>258,993</a:t>
          </a:r>
          <a:r>
            <a:rPr kumimoji="1" lang="ja-JP" altLang="en-US" sz="700">
              <a:latin typeface="ＭＳ Ｐゴシック" panose="020B0600070205080204" pitchFamily="50" charset="-128"/>
              <a:ea typeface="ＭＳ Ｐゴシック" panose="020B0600070205080204" pitchFamily="50" charset="-128"/>
            </a:rPr>
            <a:t>千円）、矢野目西地区土地区画整理事業特別会計繰出に要する経費（社会資本整備総合交付金分）で減（△</a:t>
          </a:r>
          <a:r>
            <a:rPr kumimoji="1" lang="en-US" altLang="ja-JP" sz="700">
              <a:latin typeface="ＭＳ Ｐゴシック" panose="020B0600070205080204" pitchFamily="50" charset="-128"/>
              <a:ea typeface="ＭＳ Ｐゴシック" panose="020B0600070205080204" pitchFamily="50" charset="-128"/>
            </a:rPr>
            <a:t>241,990</a:t>
          </a:r>
          <a:r>
            <a:rPr kumimoji="1" lang="ja-JP" altLang="en-US" sz="700">
              <a:latin typeface="ＭＳ Ｐゴシック" panose="020B0600070205080204" pitchFamily="50" charset="-128"/>
              <a:ea typeface="ＭＳ Ｐゴシック" panose="020B0600070205080204" pitchFamily="50" charset="-128"/>
            </a:rPr>
            <a:t>千円）、市道沿線盛土等事業に係る事業費で皆減（△</a:t>
          </a:r>
          <a:r>
            <a:rPr kumimoji="1" lang="en-US" altLang="ja-JP" sz="700">
              <a:latin typeface="ＭＳ Ｐゴシック" panose="020B0600070205080204" pitchFamily="50" charset="-128"/>
              <a:ea typeface="ＭＳ Ｐゴシック" panose="020B0600070205080204" pitchFamily="50" charset="-128"/>
            </a:rPr>
            <a:t>122,064</a:t>
          </a:r>
          <a:r>
            <a:rPr kumimoji="1" lang="ja-JP" altLang="en-US" sz="700">
              <a:latin typeface="ＭＳ Ｐゴシック" panose="020B0600070205080204" pitchFamily="50" charset="-128"/>
              <a:ea typeface="ＭＳ Ｐゴシック" panose="020B0600070205080204" pitchFamily="50" charset="-128"/>
            </a:rPr>
            <a:t>千円）、朝日竹の里線道路改良事業で減（△</a:t>
          </a:r>
          <a:r>
            <a:rPr kumimoji="1" lang="en-US" altLang="ja-JP" sz="700">
              <a:latin typeface="ＭＳ Ｐゴシック" panose="020B0600070205080204" pitchFamily="50" charset="-128"/>
              <a:ea typeface="ＭＳ Ｐゴシック" panose="020B0600070205080204" pitchFamily="50" charset="-128"/>
            </a:rPr>
            <a:t>66,901</a:t>
          </a:r>
          <a:r>
            <a:rPr kumimoji="1" lang="ja-JP" altLang="en-US" sz="700">
              <a:latin typeface="ＭＳ Ｐゴシック" panose="020B0600070205080204" pitchFamily="50" charset="-128"/>
              <a:ea typeface="ＭＳ Ｐゴシック" panose="020B0600070205080204" pitchFamily="50" charset="-128"/>
            </a:rPr>
            <a:t>千円）となった。単独事業費では、岩沼市土地開発公社が先行取得していた用地の買取で皆増（</a:t>
          </a:r>
          <a:r>
            <a:rPr kumimoji="1" lang="en-US" altLang="ja-JP" sz="700">
              <a:latin typeface="ＭＳ Ｐゴシック" panose="020B0600070205080204" pitchFamily="50" charset="-128"/>
              <a:ea typeface="ＭＳ Ｐゴシック" panose="020B0600070205080204" pitchFamily="50" charset="-128"/>
            </a:rPr>
            <a:t>+752,524</a:t>
          </a:r>
          <a:r>
            <a:rPr kumimoji="1" lang="ja-JP" altLang="en-US" sz="700">
              <a:latin typeface="ＭＳ Ｐゴシック" panose="020B0600070205080204" pitchFamily="50" charset="-128"/>
              <a:ea typeface="ＭＳ Ｐゴシック" panose="020B0600070205080204" pitchFamily="50" charset="-128"/>
            </a:rPr>
            <a:t>千円）、岩沼西保育所外壁改修工事で皆増（</a:t>
          </a:r>
          <a:r>
            <a:rPr kumimoji="1" lang="en-US" altLang="ja-JP" sz="700">
              <a:latin typeface="ＭＳ Ｐゴシック" panose="020B0600070205080204" pitchFamily="50" charset="-128"/>
              <a:ea typeface="ＭＳ Ｐゴシック" panose="020B0600070205080204" pitchFamily="50" charset="-128"/>
            </a:rPr>
            <a:t>+39,732</a:t>
          </a:r>
          <a:r>
            <a:rPr kumimoji="1" lang="ja-JP" altLang="en-US" sz="700">
              <a:latin typeface="ＭＳ Ｐゴシック" panose="020B0600070205080204" pitchFamily="50" charset="-128"/>
              <a:ea typeface="ＭＳ Ｐゴシック" panose="020B0600070205080204" pitchFamily="50" charset="-128"/>
            </a:rPr>
            <a:t>千円）、となったものの、陸上競技場のトラック及び芝生の改修で皆減（△</a:t>
          </a:r>
          <a:r>
            <a:rPr kumimoji="1" lang="en-US" altLang="ja-JP" sz="700">
              <a:latin typeface="ＭＳ Ｐゴシック" panose="020B0600070205080204" pitchFamily="50" charset="-128"/>
              <a:ea typeface="ＭＳ Ｐゴシック" panose="020B0600070205080204" pitchFamily="50" charset="-128"/>
            </a:rPr>
            <a:t>291,276</a:t>
          </a:r>
          <a:r>
            <a:rPr kumimoji="1" lang="ja-JP" altLang="en-US" sz="700">
              <a:latin typeface="ＭＳ Ｐゴシック" panose="020B0600070205080204" pitchFamily="50" charset="-128"/>
              <a:ea typeface="ＭＳ Ｐゴシック" panose="020B0600070205080204" pitchFamily="50" charset="-128"/>
            </a:rPr>
            <a:t>千円）、公共施設再構築事業で皆減（△</a:t>
          </a:r>
          <a:r>
            <a:rPr kumimoji="1" lang="en-US" altLang="ja-JP" sz="700">
              <a:latin typeface="ＭＳ Ｐゴシック" panose="020B0600070205080204" pitchFamily="50" charset="-128"/>
              <a:ea typeface="ＭＳ Ｐゴシック" panose="020B0600070205080204" pitchFamily="50" charset="-128"/>
            </a:rPr>
            <a:t>277,461</a:t>
          </a:r>
          <a:r>
            <a:rPr kumimoji="1" lang="ja-JP" altLang="en-US" sz="700">
              <a:latin typeface="ＭＳ Ｐゴシック" panose="020B0600070205080204" pitchFamily="50" charset="-128"/>
              <a:ea typeface="ＭＳ Ｐゴシック" panose="020B0600070205080204" pitchFamily="50" charset="-128"/>
            </a:rPr>
            <a:t>千円）、（仮称）地域社会活動・地域コミュニティ形成支援施設建設事業で皆減（△</a:t>
          </a:r>
          <a:r>
            <a:rPr kumimoji="1" lang="en-US" altLang="ja-JP" sz="700">
              <a:latin typeface="ＭＳ Ｐゴシック" panose="020B0600070205080204" pitchFamily="50" charset="-128"/>
              <a:ea typeface="ＭＳ Ｐゴシック" panose="020B0600070205080204" pitchFamily="50" charset="-128"/>
            </a:rPr>
            <a:t>192,292</a:t>
          </a:r>
          <a:r>
            <a:rPr kumimoji="1" lang="ja-JP" altLang="en-US" sz="700">
              <a:latin typeface="ＭＳ Ｐゴシック" panose="020B0600070205080204" pitchFamily="50" charset="-128"/>
              <a:ea typeface="ＭＳ Ｐゴシック" panose="020B0600070205080204" pitchFamily="50" charset="-128"/>
            </a:rPr>
            <a:t>千円）、旧火葬場の除却事業で減（△</a:t>
          </a:r>
          <a:r>
            <a:rPr kumimoji="1" lang="en-US" altLang="ja-JP" sz="700">
              <a:latin typeface="ＭＳ Ｐゴシック" panose="020B0600070205080204" pitchFamily="50" charset="-128"/>
              <a:ea typeface="ＭＳ Ｐゴシック" panose="020B0600070205080204" pitchFamily="50" charset="-128"/>
            </a:rPr>
            <a:t>74,832</a:t>
          </a:r>
          <a:r>
            <a:rPr kumimoji="1" lang="ja-JP" altLang="en-US" sz="700">
              <a:latin typeface="ＭＳ Ｐゴシック" panose="020B0600070205080204" pitchFamily="50" charset="-128"/>
              <a:ea typeface="ＭＳ Ｐゴシック" panose="020B0600070205080204" pitchFamily="50" charset="-128"/>
            </a:rPr>
            <a:t>千円）、グリーンピア岩沼におけるスポーツハウス棟の改修で減（△</a:t>
          </a:r>
          <a:r>
            <a:rPr kumimoji="1" lang="en-US" altLang="ja-JP" sz="700">
              <a:latin typeface="ＭＳ Ｐゴシック" panose="020B0600070205080204" pitchFamily="50" charset="-128"/>
              <a:ea typeface="ＭＳ Ｐゴシック" panose="020B0600070205080204" pitchFamily="50" charset="-128"/>
            </a:rPr>
            <a:t>67,877</a:t>
          </a:r>
          <a:r>
            <a:rPr kumimoji="1" lang="ja-JP" altLang="en-US" sz="700">
              <a:latin typeface="ＭＳ Ｐゴシック" panose="020B0600070205080204" pitchFamily="50" charset="-128"/>
              <a:ea typeface="ＭＳ Ｐゴシック" panose="020B0600070205080204" pitchFamily="50" charset="-128"/>
            </a:rPr>
            <a:t>千円）などにより、普通建設事業費の補助・単独とも減となり、全体においても</a:t>
          </a:r>
          <a:r>
            <a:rPr kumimoji="1" lang="en-US" altLang="ja-JP" sz="700">
              <a:latin typeface="ＭＳ Ｐゴシック" panose="020B0600070205080204" pitchFamily="50" charset="-128"/>
              <a:ea typeface="ＭＳ Ｐゴシック" panose="020B0600070205080204" pitchFamily="50" charset="-128"/>
            </a:rPr>
            <a:t>23.3</a:t>
          </a:r>
          <a:r>
            <a:rPr kumimoji="1" lang="ja-JP" altLang="en-US" sz="700">
              <a:latin typeface="ＭＳ Ｐゴシック" panose="020B0600070205080204" pitchFamily="50" charset="-128"/>
              <a:ea typeface="ＭＳ Ｐゴシック" panose="020B0600070205080204" pitchFamily="50" charset="-128"/>
            </a:rPr>
            <a:t>％の減となった。</a:t>
          </a:r>
        </a:p>
        <a:p>
          <a:r>
            <a:rPr kumimoji="1" lang="ja-JP" altLang="en-US" sz="700">
              <a:latin typeface="ＭＳ Ｐゴシック" panose="020B0600070205080204" pitchFamily="50" charset="-128"/>
              <a:ea typeface="ＭＳ Ｐゴシック" panose="020B0600070205080204" pitchFamily="50" charset="-128"/>
            </a:rPr>
            <a:t>    物件費は総合健康増進事業や千年希望の丘管理事業などの事業で減となったものの、スポーツ施設管理事業で増（</a:t>
          </a:r>
          <a:r>
            <a:rPr kumimoji="1" lang="en-US" altLang="ja-JP" sz="700">
              <a:latin typeface="ＭＳ Ｐゴシック" panose="020B0600070205080204" pitchFamily="50" charset="-128"/>
              <a:ea typeface="ＭＳ Ｐゴシック" panose="020B0600070205080204" pitchFamily="50" charset="-128"/>
            </a:rPr>
            <a:t>+86,767</a:t>
          </a:r>
          <a:r>
            <a:rPr kumimoji="1" lang="ja-JP" altLang="en-US" sz="700">
              <a:latin typeface="ＭＳ Ｐゴシック" panose="020B0600070205080204" pitchFamily="50" charset="-128"/>
              <a:ea typeface="ＭＳ Ｐゴシック" panose="020B0600070205080204" pitchFamily="50" charset="-128"/>
            </a:rPr>
            <a:t>千円）、プレミアム付商品券に係る事業で皆増（</a:t>
          </a:r>
          <a:r>
            <a:rPr kumimoji="1" lang="en-US" altLang="ja-JP" sz="700">
              <a:latin typeface="ＭＳ Ｐゴシック" panose="020B0600070205080204" pitchFamily="50" charset="-128"/>
              <a:ea typeface="ＭＳ Ｐゴシック" panose="020B0600070205080204" pitchFamily="50" charset="-128"/>
            </a:rPr>
            <a:t>+86,682</a:t>
          </a:r>
          <a:r>
            <a:rPr kumimoji="1" lang="ja-JP" altLang="en-US" sz="700">
              <a:latin typeface="ＭＳ Ｐゴシック" panose="020B0600070205080204" pitchFamily="50" charset="-128"/>
              <a:ea typeface="ＭＳ Ｐゴシック" panose="020B0600070205080204" pitchFamily="50" charset="-128"/>
            </a:rPr>
            <a:t>千円）、グリーンピア管理事業で増（</a:t>
          </a:r>
          <a:r>
            <a:rPr kumimoji="1" lang="en-US" altLang="ja-JP" sz="700">
              <a:latin typeface="ＭＳ Ｐゴシック" panose="020B0600070205080204" pitchFamily="50" charset="-128"/>
              <a:ea typeface="ＭＳ Ｐゴシック" panose="020B0600070205080204" pitchFamily="50" charset="-128"/>
            </a:rPr>
            <a:t>+63,019</a:t>
          </a:r>
          <a:r>
            <a:rPr kumimoji="1" lang="ja-JP" altLang="en-US" sz="700">
              <a:latin typeface="ＭＳ Ｐゴシック" panose="020B0600070205080204" pitchFamily="50" charset="-128"/>
              <a:ea typeface="ＭＳ Ｐゴシック" panose="020B0600070205080204" pitchFamily="50" charset="-128"/>
            </a:rPr>
            <a:t>千円）などにより、全体で</a:t>
          </a:r>
          <a:r>
            <a:rPr kumimoji="1" lang="en-US" altLang="ja-JP" sz="700">
              <a:latin typeface="ＭＳ Ｐゴシック" panose="020B0600070205080204" pitchFamily="50" charset="-128"/>
              <a:ea typeface="ＭＳ Ｐゴシック" panose="020B0600070205080204" pitchFamily="50" charset="-128"/>
            </a:rPr>
            <a:t>11.0</a:t>
          </a:r>
          <a:r>
            <a:rPr kumimoji="1" lang="ja-JP" altLang="en-US" sz="700">
              <a:latin typeface="ＭＳ Ｐゴシック" panose="020B0600070205080204" pitchFamily="50" charset="-128"/>
              <a:ea typeface="ＭＳ Ｐゴシック" panose="020B0600070205080204" pitchFamily="50" charset="-128"/>
            </a:rPr>
            <a:t>％の増（</a:t>
          </a:r>
          <a:r>
            <a:rPr kumimoji="1" lang="en-US" altLang="ja-JP" sz="700">
              <a:latin typeface="ＭＳ Ｐゴシック" panose="020B0600070205080204" pitchFamily="50" charset="-128"/>
              <a:ea typeface="ＭＳ Ｐゴシック" panose="020B0600070205080204" pitchFamily="50" charset="-128"/>
            </a:rPr>
            <a:t>+288,754</a:t>
          </a:r>
          <a:r>
            <a:rPr kumimoji="1" lang="ja-JP" altLang="en-US" sz="700">
              <a:latin typeface="ＭＳ Ｐゴシック" panose="020B0600070205080204" pitchFamily="50" charset="-128"/>
              <a:ea typeface="ＭＳ Ｐゴシック" panose="020B0600070205080204" pitchFamily="50" charset="-128"/>
            </a:rPr>
            <a:t>千円）となった。</a:t>
          </a:r>
        </a:p>
        <a:p>
          <a:r>
            <a:rPr kumimoji="1" lang="ja-JP" altLang="en-US" sz="700">
              <a:latin typeface="ＭＳ Ｐゴシック" panose="020B0600070205080204" pitchFamily="50" charset="-128"/>
              <a:ea typeface="ＭＳ Ｐゴシック" panose="020B0600070205080204" pitchFamily="50" charset="-128"/>
            </a:rPr>
            <a:t>　補助費等は、消防広域化のため亘理地区行政事務組合へ負担金で皆増（</a:t>
          </a:r>
          <a:r>
            <a:rPr kumimoji="1" lang="en-US" altLang="ja-JP" sz="700">
              <a:latin typeface="ＭＳ Ｐゴシック" panose="020B0600070205080204" pitchFamily="50" charset="-128"/>
              <a:ea typeface="ＭＳ Ｐゴシック" panose="020B0600070205080204" pitchFamily="50" charset="-128"/>
            </a:rPr>
            <a:t>+421,486</a:t>
          </a:r>
          <a:r>
            <a:rPr kumimoji="1" lang="ja-JP" altLang="en-US" sz="700">
              <a:latin typeface="ＭＳ Ｐゴシック" panose="020B0600070205080204" pitchFamily="50" charset="-128"/>
              <a:ea typeface="ＭＳ Ｐゴシック" panose="020B0600070205080204" pitchFamily="50" charset="-128"/>
            </a:rPr>
            <a:t>千円）、法適用に伴う下水道事業会計（公共下水道事業）に係る補助金で皆増（</a:t>
          </a:r>
          <a:r>
            <a:rPr kumimoji="1" lang="en-US" altLang="ja-JP" sz="700">
              <a:latin typeface="ＭＳ Ｐゴシック" panose="020B0600070205080204" pitchFamily="50" charset="-128"/>
              <a:ea typeface="ＭＳ Ｐゴシック" panose="020B0600070205080204" pitchFamily="50" charset="-128"/>
            </a:rPr>
            <a:t>+225,618</a:t>
          </a:r>
          <a:r>
            <a:rPr kumimoji="1" lang="ja-JP" altLang="en-US" sz="700">
              <a:latin typeface="ＭＳ Ｐゴシック" panose="020B0600070205080204" pitchFamily="50" charset="-128"/>
              <a:ea typeface="ＭＳ Ｐゴシック" panose="020B0600070205080204" pitchFamily="50" charset="-128"/>
            </a:rPr>
            <a:t>千円）及び下水道事業会計（農業集落排水事業）に係る補助金で皆増（</a:t>
          </a:r>
          <a:r>
            <a:rPr kumimoji="1" lang="en-US" altLang="ja-JP" sz="700">
              <a:latin typeface="ＭＳ Ｐゴシック" panose="020B0600070205080204" pitchFamily="50" charset="-128"/>
              <a:ea typeface="ＭＳ Ｐゴシック" panose="020B0600070205080204" pitchFamily="50" charset="-128"/>
            </a:rPr>
            <a:t>+59,116</a:t>
          </a:r>
          <a:r>
            <a:rPr kumimoji="1" lang="ja-JP" altLang="en-US" sz="700">
              <a:latin typeface="ＭＳ Ｐゴシック" panose="020B0600070205080204" pitchFamily="50" charset="-128"/>
              <a:ea typeface="ＭＳ Ｐゴシック" panose="020B0600070205080204" pitchFamily="50" charset="-128"/>
            </a:rPr>
            <a:t>千円）となったものの、復興関連事業の精算に伴う返還金の減（△</a:t>
          </a:r>
          <a:r>
            <a:rPr kumimoji="1" lang="en-US" altLang="ja-JP" sz="700">
              <a:latin typeface="ＭＳ Ｐゴシック" panose="020B0600070205080204" pitchFamily="50" charset="-128"/>
              <a:ea typeface="ＭＳ Ｐゴシック" panose="020B0600070205080204" pitchFamily="50" charset="-128"/>
            </a:rPr>
            <a:t>3,717,640</a:t>
          </a:r>
          <a:r>
            <a:rPr kumimoji="1" lang="ja-JP" altLang="en-US" sz="700">
              <a:latin typeface="ＭＳ Ｐゴシック" panose="020B0600070205080204" pitchFamily="50" charset="-128"/>
              <a:ea typeface="ＭＳ Ｐゴシック" panose="020B0600070205080204" pitchFamily="50" charset="-128"/>
            </a:rPr>
            <a:t>千円）などにより、全体で</a:t>
          </a:r>
          <a:r>
            <a:rPr kumimoji="1" lang="en-US" altLang="ja-JP" sz="700">
              <a:latin typeface="ＭＳ Ｐゴシック" panose="020B0600070205080204" pitchFamily="50" charset="-128"/>
              <a:ea typeface="ＭＳ Ｐゴシック" panose="020B0600070205080204" pitchFamily="50" charset="-128"/>
            </a:rPr>
            <a:t>42.2</a:t>
          </a:r>
          <a:r>
            <a:rPr kumimoji="1" lang="ja-JP" altLang="en-US" sz="700">
              <a:latin typeface="ＭＳ Ｐゴシック" panose="020B0600070205080204" pitchFamily="50" charset="-128"/>
              <a:ea typeface="ＭＳ Ｐゴシック" panose="020B0600070205080204" pitchFamily="50" charset="-128"/>
            </a:rPr>
            <a:t>％の減（△</a:t>
          </a:r>
          <a:r>
            <a:rPr kumimoji="1" lang="en-US" altLang="ja-JP" sz="700">
              <a:latin typeface="ＭＳ Ｐゴシック" panose="020B0600070205080204" pitchFamily="50" charset="-128"/>
              <a:ea typeface="ＭＳ Ｐゴシック" panose="020B0600070205080204" pitchFamily="50" charset="-128"/>
            </a:rPr>
            <a:t>2,558,837</a:t>
          </a:r>
          <a:r>
            <a:rPr kumimoji="1" lang="ja-JP" altLang="en-US" sz="700">
              <a:latin typeface="ＭＳ Ｐゴシック" panose="020B0600070205080204" pitchFamily="50" charset="-128"/>
              <a:ea typeface="ＭＳ Ｐゴシック" panose="020B0600070205080204" pitchFamily="50" charset="-128"/>
            </a:rPr>
            <a:t>）となった。</a:t>
          </a:r>
        </a:p>
        <a:p>
          <a:r>
            <a:rPr kumimoji="1" lang="ja-JP" altLang="en-US" sz="700">
              <a:latin typeface="ＭＳ Ｐゴシック" panose="020B0600070205080204" pitchFamily="50" charset="-128"/>
              <a:ea typeface="ＭＳ Ｐゴシック" panose="020B0600070205080204" pitchFamily="50" charset="-128"/>
            </a:rPr>
            <a:t>　積立金は、復興交付金基金・震災復興基金への積立で減（△</a:t>
          </a:r>
          <a:r>
            <a:rPr kumimoji="1" lang="en-US" altLang="ja-JP" sz="700">
              <a:latin typeface="ＭＳ Ｐゴシック" panose="020B0600070205080204" pitchFamily="50" charset="-128"/>
              <a:ea typeface="ＭＳ Ｐゴシック" panose="020B0600070205080204" pitchFamily="50" charset="-128"/>
            </a:rPr>
            <a:t>223,417</a:t>
          </a:r>
          <a:r>
            <a:rPr kumimoji="1" lang="ja-JP" altLang="en-US" sz="700">
              <a:latin typeface="ＭＳ Ｐゴシック" panose="020B0600070205080204" pitchFamily="50" charset="-128"/>
              <a:ea typeface="ＭＳ Ｐゴシック" panose="020B0600070205080204" pitchFamily="50" charset="-128"/>
            </a:rPr>
            <a:t>千円）となったものの、施設保全整備基金への積立で増（</a:t>
          </a:r>
          <a:r>
            <a:rPr kumimoji="1" lang="en-US" altLang="ja-JP" sz="700">
              <a:latin typeface="ＭＳ Ｐゴシック" panose="020B0600070205080204" pitchFamily="50" charset="-128"/>
              <a:ea typeface="ＭＳ Ｐゴシック" panose="020B0600070205080204" pitchFamily="50" charset="-128"/>
            </a:rPr>
            <a:t>+473,806</a:t>
          </a:r>
          <a:r>
            <a:rPr kumimoji="1" lang="ja-JP" altLang="en-US" sz="700">
              <a:latin typeface="ＭＳ Ｐゴシック" panose="020B0600070205080204" pitchFamily="50" charset="-128"/>
              <a:ea typeface="ＭＳ Ｐゴシック" panose="020B0600070205080204" pitchFamily="50" charset="-128"/>
            </a:rPr>
            <a:t>千円）となり、全体で</a:t>
          </a:r>
          <a:r>
            <a:rPr kumimoji="1" lang="en-US" altLang="ja-JP" sz="700">
              <a:latin typeface="ＭＳ Ｐゴシック" panose="020B0600070205080204" pitchFamily="50" charset="-128"/>
              <a:ea typeface="ＭＳ Ｐゴシック" panose="020B0600070205080204" pitchFamily="50" charset="-128"/>
            </a:rPr>
            <a:t>30.3</a:t>
          </a:r>
          <a:r>
            <a:rPr kumimoji="1" lang="ja-JP" altLang="en-US" sz="700">
              <a:latin typeface="ＭＳ Ｐゴシック" panose="020B0600070205080204" pitchFamily="50" charset="-128"/>
              <a:ea typeface="ＭＳ Ｐゴシック" panose="020B0600070205080204" pitchFamily="50" charset="-128"/>
            </a:rPr>
            <a:t>％の増（</a:t>
          </a:r>
          <a:r>
            <a:rPr kumimoji="1" lang="en-US" altLang="ja-JP" sz="700">
              <a:latin typeface="ＭＳ Ｐゴシック" panose="020B0600070205080204" pitchFamily="50" charset="-128"/>
              <a:ea typeface="ＭＳ Ｐゴシック" panose="020B0600070205080204" pitchFamily="50" charset="-128"/>
            </a:rPr>
            <a:t>+261,060</a:t>
          </a:r>
          <a:r>
            <a:rPr kumimoji="1" lang="ja-JP" altLang="en-US" sz="700">
              <a:latin typeface="ＭＳ Ｐゴシック" panose="020B0600070205080204" pitchFamily="50" charset="-128"/>
              <a:ea typeface="ＭＳ Ｐゴシック" panose="020B0600070205080204" pitchFamily="50" charset="-128"/>
            </a:rPr>
            <a:t>千円）となった。</a:t>
          </a:r>
        </a:p>
        <a:p>
          <a:r>
            <a:rPr kumimoji="1" lang="ja-JP" altLang="en-US" sz="700">
              <a:latin typeface="ＭＳ Ｐゴシック" panose="020B0600070205080204" pitchFamily="50" charset="-128"/>
              <a:ea typeface="ＭＳ Ｐゴシック" panose="020B0600070205080204" pitchFamily="50" charset="-128"/>
            </a:rPr>
            <a:t>　貸付金は、岩沼市土地開発公社に</a:t>
          </a:r>
          <a:r>
            <a:rPr kumimoji="1" lang="en-US" altLang="ja-JP" sz="700">
              <a:latin typeface="ＭＳ Ｐゴシック" panose="020B0600070205080204" pitchFamily="50" charset="-128"/>
              <a:ea typeface="ＭＳ Ｐゴシック" panose="020B0600070205080204" pitchFamily="50" charset="-128"/>
            </a:rPr>
            <a:t>528,870</a:t>
          </a:r>
          <a:r>
            <a:rPr kumimoji="1" lang="ja-JP" altLang="en-US" sz="700">
              <a:latin typeface="ＭＳ Ｐゴシック" panose="020B0600070205080204" pitchFamily="50" charset="-128"/>
              <a:ea typeface="ＭＳ Ｐゴシック" panose="020B0600070205080204" pitchFamily="50" charset="-128"/>
            </a:rPr>
            <a:t>千円の貸付が皆減となり、全体で</a:t>
          </a:r>
          <a:r>
            <a:rPr kumimoji="1" lang="en-US" altLang="ja-JP" sz="700">
              <a:latin typeface="ＭＳ Ｐゴシック" panose="020B0600070205080204" pitchFamily="50" charset="-128"/>
              <a:ea typeface="ＭＳ Ｐゴシック" panose="020B0600070205080204" pitchFamily="50" charset="-128"/>
            </a:rPr>
            <a:t>79.1</a:t>
          </a:r>
          <a:r>
            <a:rPr kumimoji="1" lang="ja-JP" altLang="en-US" sz="700">
              <a:latin typeface="ＭＳ Ｐゴシック" panose="020B0600070205080204" pitchFamily="50" charset="-128"/>
              <a:ea typeface="ＭＳ Ｐゴシック" panose="020B0600070205080204" pitchFamily="50" charset="-128"/>
            </a:rPr>
            <a:t>％の減（△</a:t>
          </a:r>
          <a:r>
            <a:rPr kumimoji="1" lang="en-US" altLang="ja-JP" sz="700">
              <a:latin typeface="ＭＳ Ｐゴシック" panose="020B0600070205080204" pitchFamily="50" charset="-128"/>
              <a:ea typeface="ＭＳ Ｐゴシック" panose="020B0600070205080204" pitchFamily="50" charset="-128"/>
            </a:rPr>
            <a:t>529,455</a:t>
          </a:r>
          <a:r>
            <a:rPr kumimoji="1" lang="ja-JP" altLang="en-US" sz="700">
              <a:latin typeface="ＭＳ Ｐゴシック" panose="020B0600070205080204" pitchFamily="50" charset="-128"/>
              <a:ea typeface="ＭＳ Ｐゴシック" panose="020B0600070205080204" pitchFamily="50" charset="-128"/>
            </a:rPr>
            <a:t>千円）となった。</a:t>
          </a:r>
        </a:p>
        <a:p>
          <a:r>
            <a:rPr kumimoji="1" lang="ja-JP" altLang="en-US" sz="700">
              <a:latin typeface="ＭＳ Ｐゴシック" panose="020B0600070205080204" pitchFamily="50" charset="-128"/>
              <a:ea typeface="ＭＳ Ｐゴシック" panose="020B0600070205080204" pitchFamily="50" charset="-128"/>
            </a:rPr>
            <a:t>　繰出金は、介護保険事業会計繰出に要する経費で増（</a:t>
          </a:r>
          <a:r>
            <a:rPr kumimoji="1" lang="en-US" altLang="ja-JP" sz="700">
              <a:latin typeface="ＭＳ Ｐゴシック" panose="020B0600070205080204" pitchFamily="50" charset="-128"/>
              <a:ea typeface="ＭＳ Ｐゴシック" panose="020B0600070205080204" pitchFamily="50" charset="-128"/>
            </a:rPr>
            <a:t>+26,559</a:t>
          </a:r>
          <a:r>
            <a:rPr kumimoji="1" lang="ja-JP" altLang="en-US" sz="700">
              <a:latin typeface="ＭＳ Ｐゴシック" panose="020B0600070205080204" pitchFamily="50" charset="-128"/>
              <a:ea typeface="ＭＳ Ｐゴシック" panose="020B0600070205080204" pitchFamily="50" charset="-128"/>
            </a:rPr>
            <a:t>千円）となったものの、法適用に伴い下水道事業会計（公共下水道事業及び農業集落排水事業）に要する経費で皆減、矢野目西地区土地区画整理事業会計繰出に要する経費で皆減となり、全体で</a:t>
          </a:r>
          <a:r>
            <a:rPr kumimoji="1" lang="en-US" altLang="ja-JP" sz="700">
              <a:latin typeface="ＭＳ Ｐゴシック" panose="020B0600070205080204" pitchFamily="50" charset="-128"/>
              <a:ea typeface="ＭＳ Ｐゴシック" panose="020B0600070205080204" pitchFamily="50" charset="-128"/>
            </a:rPr>
            <a:t>57.6</a:t>
          </a:r>
          <a:r>
            <a:rPr kumimoji="1" lang="ja-JP" altLang="en-US" sz="700">
              <a:latin typeface="ＭＳ Ｐゴシック" panose="020B0600070205080204" pitchFamily="50" charset="-128"/>
              <a:ea typeface="ＭＳ Ｐゴシック" panose="020B0600070205080204" pitchFamily="50" charset="-128"/>
            </a:rPr>
            <a:t>％の減（△</a:t>
          </a:r>
          <a:r>
            <a:rPr kumimoji="1" lang="en-US" altLang="ja-JP" sz="700">
              <a:latin typeface="ＭＳ Ｐゴシック" panose="020B0600070205080204" pitchFamily="50" charset="-128"/>
              <a:ea typeface="ＭＳ Ｐゴシック" panose="020B0600070205080204" pitchFamily="50" charset="-128"/>
            </a:rPr>
            <a:t>1,798,329</a:t>
          </a:r>
          <a:r>
            <a:rPr kumimoji="1" lang="ja-JP" altLang="en-US" sz="700">
              <a:latin typeface="ＭＳ Ｐゴシック" panose="020B0600070205080204" pitchFamily="50" charset="-128"/>
              <a:ea typeface="ＭＳ Ｐゴシック" panose="020B0600070205080204" pitchFamily="50" charset="-128"/>
            </a:rPr>
            <a:t>千円）となった。</a:t>
          </a:r>
        </a:p>
        <a:p>
          <a:r>
            <a:rPr kumimoji="1" lang="ja-JP" altLang="en-US" sz="700">
              <a:latin typeface="ＭＳ Ｐゴシック" panose="020B0600070205080204" pitchFamily="50" charset="-128"/>
              <a:ea typeface="ＭＳ Ｐゴシック" panose="020B0600070205080204" pitchFamily="50" charset="-128"/>
            </a:rPr>
            <a:t>　以上から、歳出全体では、前年度比</a:t>
          </a:r>
          <a:r>
            <a:rPr kumimoji="1" lang="en-US" altLang="ja-JP" sz="700">
              <a:latin typeface="ＭＳ Ｐゴシック" panose="020B0600070205080204" pitchFamily="50" charset="-128"/>
              <a:ea typeface="ＭＳ Ｐゴシック" panose="020B0600070205080204" pitchFamily="50" charset="-128"/>
            </a:rPr>
            <a:t>20.1</a:t>
          </a:r>
          <a:r>
            <a:rPr kumimoji="1" lang="ja-JP" altLang="en-US" sz="700">
              <a:latin typeface="ＭＳ Ｐゴシック" panose="020B0600070205080204" pitchFamily="50" charset="-128"/>
              <a:ea typeface="ＭＳ Ｐゴシック" panose="020B0600070205080204" pitchFamily="50" charset="-128"/>
            </a:rPr>
            <a:t>％の減（△</a:t>
          </a:r>
          <a:r>
            <a:rPr kumimoji="1" lang="en-US" altLang="ja-JP" sz="700">
              <a:latin typeface="ＭＳ Ｐゴシック" panose="020B0600070205080204" pitchFamily="50" charset="-128"/>
              <a:ea typeface="ＭＳ Ｐゴシック" panose="020B0600070205080204" pitchFamily="50" charset="-128"/>
            </a:rPr>
            <a:t>4,867,693</a:t>
          </a:r>
          <a:r>
            <a:rPr kumimoji="1" lang="ja-JP" altLang="en-US" sz="700">
              <a:latin typeface="ＭＳ Ｐゴシック" panose="020B0600070205080204" pitchFamily="50" charset="-128"/>
              <a:ea typeface="ＭＳ Ｐゴシック" panose="020B0600070205080204" pitchFamily="50" charset="-128"/>
            </a:rPr>
            <a:t>千円）の</a:t>
          </a:r>
          <a:r>
            <a:rPr kumimoji="1" lang="en-US" altLang="ja-JP" sz="700">
              <a:latin typeface="ＭＳ Ｐゴシック" panose="020B0600070205080204" pitchFamily="50" charset="-128"/>
              <a:ea typeface="ＭＳ Ｐゴシック" panose="020B0600070205080204" pitchFamily="50" charset="-128"/>
            </a:rPr>
            <a:t>19,366,902</a:t>
          </a:r>
          <a:r>
            <a:rPr kumimoji="1" lang="ja-JP" altLang="en-US" sz="700">
              <a:latin typeface="ＭＳ Ｐゴシック" panose="020B0600070205080204" pitchFamily="50" charset="-128"/>
              <a:ea typeface="ＭＳ Ｐゴシック" panose="020B0600070205080204" pitchFamily="50" charset="-128"/>
            </a:rPr>
            <a:t>千円となった。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宮城県岩沼市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43,995
43,631
60.45
21,517,469
19,366,902
1,419,336
9,528,785
11,685,093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147669</xdr:rowOff>
    </xdr:from>
    <xdr:to>
      <xdr:col>24</xdr:col>
      <xdr:colOff>62865</xdr:colOff>
      <xdr:row>38</xdr:row>
      <xdr:rowOff>71512</xdr:rowOff>
    </xdr:to>
    <xdr:cxnSp macro="">
      <xdr:nvCxnSpPr>
        <xdr:cNvPr id="57" name="直線コネクタ 56"/>
        <xdr:cNvCxnSpPr/>
      </xdr:nvCxnSpPr>
      <xdr:spPr>
        <a:xfrm flipV="1">
          <a:off x="4633595" y="5291169"/>
          <a:ext cx="1270" cy="129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75339</xdr:rowOff>
    </xdr:from>
    <xdr:ext cx="469744" cy="259045"/>
    <xdr:sp macro="" textlink="">
      <xdr:nvSpPr>
        <xdr:cNvPr id="58" name="議会費最小値テキスト"/>
        <xdr:cNvSpPr txBox="1"/>
      </xdr:nvSpPr>
      <xdr:spPr>
        <a:xfrm>
          <a:off x="4686300" y="659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71512</xdr:rowOff>
    </xdr:from>
    <xdr:to>
      <xdr:col>24</xdr:col>
      <xdr:colOff>152400</xdr:colOff>
      <xdr:row>38</xdr:row>
      <xdr:rowOff>71512</xdr:rowOff>
    </xdr:to>
    <xdr:cxnSp macro="">
      <xdr:nvCxnSpPr>
        <xdr:cNvPr id="59" name="直線コネクタ 58"/>
        <xdr:cNvCxnSpPr/>
      </xdr:nvCxnSpPr>
      <xdr:spPr>
        <a:xfrm>
          <a:off x="4546600" y="658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94346</xdr:rowOff>
    </xdr:from>
    <xdr:ext cx="534377" cy="259045"/>
    <xdr:sp macro="" textlink="">
      <xdr:nvSpPr>
        <xdr:cNvPr id="60" name="議会費最大値テキスト"/>
        <xdr:cNvSpPr txBox="1"/>
      </xdr:nvSpPr>
      <xdr:spPr>
        <a:xfrm>
          <a:off x="4686300" y="50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147669</xdr:rowOff>
    </xdr:from>
    <xdr:to>
      <xdr:col>24</xdr:col>
      <xdr:colOff>152400</xdr:colOff>
      <xdr:row>30</xdr:row>
      <xdr:rowOff>147669</xdr:rowOff>
    </xdr:to>
    <xdr:cxnSp macro="">
      <xdr:nvCxnSpPr>
        <xdr:cNvPr id="61" name="直線コネクタ 60"/>
        <xdr:cNvCxnSpPr/>
      </xdr:nvCxnSpPr>
      <xdr:spPr>
        <a:xfrm>
          <a:off x="4546600" y="529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165042</xdr:rowOff>
    </xdr:from>
    <xdr:to>
      <xdr:col>24</xdr:col>
      <xdr:colOff>63500</xdr:colOff>
      <xdr:row>37</xdr:row>
      <xdr:rowOff>170006</xdr:rowOff>
    </xdr:to>
    <xdr:cxnSp macro="">
      <xdr:nvCxnSpPr>
        <xdr:cNvPr id="62" name="直線コネクタ 61"/>
        <xdr:cNvCxnSpPr/>
      </xdr:nvCxnSpPr>
      <xdr:spPr>
        <a:xfrm flipV="1">
          <a:off x="3797300" y="6508692"/>
          <a:ext cx="8382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72980</xdr:rowOff>
    </xdr:from>
    <xdr:ext cx="469744" cy="259045"/>
    <xdr:sp macro="" textlink="">
      <xdr:nvSpPr>
        <xdr:cNvPr id="63" name="議会費平均値テキスト"/>
        <xdr:cNvSpPr txBox="1"/>
      </xdr:nvSpPr>
      <xdr:spPr>
        <a:xfrm>
          <a:off x="4686300" y="6245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50103</xdr:rowOff>
    </xdr:from>
    <xdr:to>
      <xdr:col>24</xdr:col>
      <xdr:colOff>114300</xdr:colOff>
      <xdr:row>37</xdr:row>
      <xdr:rowOff>151703</xdr:rowOff>
    </xdr:to>
    <xdr:sp macro="" textlink="">
      <xdr:nvSpPr>
        <xdr:cNvPr id="64" name="フローチャート: 判断 63"/>
        <xdr:cNvSpPr/>
      </xdr:nvSpPr>
      <xdr:spPr>
        <a:xfrm>
          <a:off x="4584700" y="639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170006</xdr:rowOff>
    </xdr:from>
    <xdr:to>
      <xdr:col>19</xdr:col>
      <xdr:colOff>177800</xdr:colOff>
      <xdr:row>38</xdr:row>
      <xdr:rowOff>58</xdr:rowOff>
    </xdr:to>
    <xdr:cxnSp macro="">
      <xdr:nvCxnSpPr>
        <xdr:cNvPr id="65" name="直線コネクタ 64"/>
        <xdr:cNvCxnSpPr/>
      </xdr:nvCxnSpPr>
      <xdr:spPr>
        <a:xfrm flipV="1">
          <a:off x="2908300" y="6513656"/>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56635</xdr:rowOff>
    </xdr:from>
    <xdr:to>
      <xdr:col>20</xdr:col>
      <xdr:colOff>38100</xdr:colOff>
      <xdr:row>37</xdr:row>
      <xdr:rowOff>158235</xdr:rowOff>
    </xdr:to>
    <xdr:sp macro="" textlink="">
      <xdr:nvSpPr>
        <xdr:cNvPr id="66" name="フローチャート: 判断 65"/>
        <xdr:cNvSpPr/>
      </xdr:nvSpPr>
      <xdr:spPr>
        <a:xfrm>
          <a:off x="3746500" y="6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3312</xdr:rowOff>
    </xdr:from>
    <xdr:ext cx="469744" cy="259045"/>
    <xdr:sp macro="" textlink="">
      <xdr:nvSpPr>
        <xdr:cNvPr id="67" name="テキスト ボックス 66"/>
        <xdr:cNvSpPr txBox="1"/>
      </xdr:nvSpPr>
      <xdr:spPr>
        <a:xfrm>
          <a:off x="3562428" y="617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58</xdr:rowOff>
    </xdr:from>
    <xdr:to>
      <xdr:col>15</xdr:col>
      <xdr:colOff>50800</xdr:colOff>
      <xdr:row>38</xdr:row>
      <xdr:rowOff>1299</xdr:rowOff>
    </xdr:to>
    <xdr:cxnSp macro="">
      <xdr:nvCxnSpPr>
        <xdr:cNvPr id="68" name="直線コネクタ 67"/>
        <xdr:cNvCxnSpPr/>
      </xdr:nvCxnSpPr>
      <xdr:spPr>
        <a:xfrm flipV="1">
          <a:off x="2019300" y="6515158"/>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61272</xdr:rowOff>
    </xdr:from>
    <xdr:to>
      <xdr:col>15</xdr:col>
      <xdr:colOff>101600</xdr:colOff>
      <xdr:row>37</xdr:row>
      <xdr:rowOff>162872</xdr:rowOff>
    </xdr:to>
    <xdr:sp macro="" textlink="">
      <xdr:nvSpPr>
        <xdr:cNvPr id="69" name="フローチャート: 判断 68"/>
        <xdr:cNvSpPr/>
      </xdr:nvSpPr>
      <xdr:spPr>
        <a:xfrm>
          <a:off x="2857500" y="640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7949</xdr:rowOff>
    </xdr:from>
    <xdr:ext cx="469744" cy="259045"/>
    <xdr:sp macro="" textlink="">
      <xdr:nvSpPr>
        <xdr:cNvPr id="70" name="テキスト ボックス 69"/>
        <xdr:cNvSpPr txBox="1"/>
      </xdr:nvSpPr>
      <xdr:spPr>
        <a:xfrm>
          <a:off x="2673428" y="618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155375</xdr:rowOff>
    </xdr:from>
    <xdr:to>
      <xdr:col>10</xdr:col>
      <xdr:colOff>114300</xdr:colOff>
      <xdr:row>38</xdr:row>
      <xdr:rowOff>1299</xdr:rowOff>
    </xdr:to>
    <xdr:cxnSp macro="">
      <xdr:nvCxnSpPr>
        <xdr:cNvPr id="71" name="直線コネクタ 70"/>
        <xdr:cNvCxnSpPr/>
      </xdr:nvCxnSpPr>
      <xdr:spPr>
        <a:xfrm>
          <a:off x="1130300" y="6499025"/>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59443</xdr:rowOff>
    </xdr:from>
    <xdr:to>
      <xdr:col>10</xdr:col>
      <xdr:colOff>165100</xdr:colOff>
      <xdr:row>37</xdr:row>
      <xdr:rowOff>161043</xdr:rowOff>
    </xdr:to>
    <xdr:sp macro="" textlink="">
      <xdr:nvSpPr>
        <xdr:cNvPr id="72" name="フローチャート: 判断 71"/>
        <xdr:cNvSpPr/>
      </xdr:nvSpPr>
      <xdr:spPr>
        <a:xfrm>
          <a:off x="1968500" y="6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6120</xdr:rowOff>
    </xdr:from>
    <xdr:ext cx="469744" cy="259045"/>
    <xdr:sp macro="" textlink="">
      <xdr:nvSpPr>
        <xdr:cNvPr id="73" name="テキスト ボックス 72"/>
        <xdr:cNvSpPr txBox="1"/>
      </xdr:nvSpPr>
      <xdr:spPr>
        <a:xfrm>
          <a:off x="1784428" y="617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45923</xdr:rowOff>
    </xdr:from>
    <xdr:to>
      <xdr:col>6</xdr:col>
      <xdr:colOff>38100</xdr:colOff>
      <xdr:row>37</xdr:row>
      <xdr:rowOff>147523</xdr:rowOff>
    </xdr:to>
    <xdr:sp macro="" textlink="">
      <xdr:nvSpPr>
        <xdr:cNvPr id="74" name="フローチャート: 判断 73"/>
        <xdr:cNvSpPr/>
      </xdr:nvSpPr>
      <xdr:spPr>
        <a:xfrm>
          <a:off x="1079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164050</xdr:rowOff>
    </xdr:from>
    <xdr:ext cx="469744" cy="259045"/>
    <xdr:sp macro="" textlink="">
      <xdr:nvSpPr>
        <xdr:cNvPr id="75" name="テキスト ボックス 74"/>
        <xdr:cNvSpPr txBox="1"/>
      </xdr:nvSpPr>
      <xdr:spPr>
        <a:xfrm>
          <a:off x="895428" y="61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114242</xdr:rowOff>
    </xdr:from>
    <xdr:to>
      <xdr:col>24</xdr:col>
      <xdr:colOff>114300</xdr:colOff>
      <xdr:row>38</xdr:row>
      <xdr:rowOff>44392</xdr:rowOff>
    </xdr:to>
    <xdr:sp macro="" textlink="">
      <xdr:nvSpPr>
        <xdr:cNvPr id="81" name="楕円 80"/>
        <xdr:cNvSpPr/>
      </xdr:nvSpPr>
      <xdr:spPr>
        <a:xfrm>
          <a:off x="4584700" y="64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29169</xdr:rowOff>
    </xdr:from>
    <xdr:ext cx="469744" cy="259045"/>
    <xdr:sp macro="" textlink="">
      <xdr:nvSpPr>
        <xdr:cNvPr id="82" name="議会費該当値テキスト"/>
        <xdr:cNvSpPr txBox="1"/>
      </xdr:nvSpPr>
      <xdr:spPr>
        <a:xfrm>
          <a:off x="4686300" y="637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119206</xdr:rowOff>
    </xdr:from>
    <xdr:to>
      <xdr:col>20</xdr:col>
      <xdr:colOff>38100</xdr:colOff>
      <xdr:row>38</xdr:row>
      <xdr:rowOff>49356</xdr:rowOff>
    </xdr:to>
    <xdr:sp macro="" textlink="">
      <xdr:nvSpPr>
        <xdr:cNvPr id="83" name="楕円 82"/>
        <xdr:cNvSpPr/>
      </xdr:nvSpPr>
      <xdr:spPr>
        <a:xfrm>
          <a:off x="3746500" y="646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40483</xdr:rowOff>
    </xdr:from>
    <xdr:ext cx="469744" cy="259045"/>
    <xdr:sp macro="" textlink="">
      <xdr:nvSpPr>
        <xdr:cNvPr id="84" name="テキスト ボックス 83"/>
        <xdr:cNvSpPr txBox="1"/>
      </xdr:nvSpPr>
      <xdr:spPr>
        <a:xfrm>
          <a:off x="3562428" y="655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120708</xdr:rowOff>
    </xdr:from>
    <xdr:to>
      <xdr:col>15</xdr:col>
      <xdr:colOff>101600</xdr:colOff>
      <xdr:row>38</xdr:row>
      <xdr:rowOff>50858</xdr:rowOff>
    </xdr:to>
    <xdr:sp macro="" textlink="">
      <xdr:nvSpPr>
        <xdr:cNvPr id="85" name="楕円 84"/>
        <xdr:cNvSpPr/>
      </xdr:nvSpPr>
      <xdr:spPr>
        <a:xfrm>
          <a:off x="2857500" y="646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41985</xdr:rowOff>
    </xdr:from>
    <xdr:ext cx="469744" cy="259045"/>
    <xdr:sp macro="" textlink="">
      <xdr:nvSpPr>
        <xdr:cNvPr id="86" name="テキスト ボックス 85"/>
        <xdr:cNvSpPr txBox="1"/>
      </xdr:nvSpPr>
      <xdr:spPr>
        <a:xfrm>
          <a:off x="2673428" y="6557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121949</xdr:rowOff>
    </xdr:from>
    <xdr:to>
      <xdr:col>10</xdr:col>
      <xdr:colOff>165100</xdr:colOff>
      <xdr:row>38</xdr:row>
      <xdr:rowOff>52099</xdr:rowOff>
    </xdr:to>
    <xdr:sp macro="" textlink="">
      <xdr:nvSpPr>
        <xdr:cNvPr id="87" name="楕円 86"/>
        <xdr:cNvSpPr/>
      </xdr:nvSpPr>
      <xdr:spPr>
        <a:xfrm>
          <a:off x="1968500" y="646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43226</xdr:rowOff>
    </xdr:from>
    <xdr:ext cx="469744" cy="259045"/>
    <xdr:sp macro="" textlink="">
      <xdr:nvSpPr>
        <xdr:cNvPr id="88" name="テキスト ボックス 87"/>
        <xdr:cNvSpPr txBox="1"/>
      </xdr:nvSpPr>
      <xdr:spPr>
        <a:xfrm>
          <a:off x="1784428" y="655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104575</xdr:rowOff>
    </xdr:from>
    <xdr:to>
      <xdr:col>6</xdr:col>
      <xdr:colOff>38100</xdr:colOff>
      <xdr:row>38</xdr:row>
      <xdr:rowOff>34725</xdr:rowOff>
    </xdr:to>
    <xdr:sp macro="" textlink="">
      <xdr:nvSpPr>
        <xdr:cNvPr id="89" name="楕円 88"/>
        <xdr:cNvSpPr/>
      </xdr:nvSpPr>
      <xdr:spPr>
        <a:xfrm>
          <a:off x="1079500" y="644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25853</xdr:rowOff>
    </xdr:from>
    <xdr:ext cx="469744" cy="259045"/>
    <xdr:sp macro="" textlink="">
      <xdr:nvSpPr>
        <xdr:cNvPr id="90" name="テキスト ボックス 89"/>
        <xdr:cNvSpPr txBox="1"/>
      </xdr:nvSpPr>
      <xdr:spPr>
        <a:xfrm>
          <a:off x="895428" y="654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42724</xdr:rowOff>
    </xdr:from>
    <xdr:to>
      <xdr:col>24</xdr:col>
      <xdr:colOff>62865</xdr:colOff>
      <xdr:row>58</xdr:row>
      <xdr:rowOff>25023</xdr:rowOff>
    </xdr:to>
    <xdr:cxnSp macro="">
      <xdr:nvCxnSpPr>
        <xdr:cNvPr id="114" name="直線コネクタ 113"/>
        <xdr:cNvCxnSpPr/>
      </xdr:nvCxnSpPr>
      <xdr:spPr>
        <a:xfrm flipV="1">
          <a:off x="4633595" y="8786674"/>
          <a:ext cx="1270" cy="1182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28850</xdr:rowOff>
    </xdr:from>
    <xdr:ext cx="534377" cy="259045"/>
    <xdr:sp macro="" textlink="">
      <xdr:nvSpPr>
        <xdr:cNvPr id="115" name="総務費最小値テキスト"/>
        <xdr:cNvSpPr txBox="1"/>
      </xdr:nvSpPr>
      <xdr:spPr>
        <a:xfrm>
          <a:off x="4686300" y="997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25023</xdr:rowOff>
    </xdr:from>
    <xdr:to>
      <xdr:col>24</xdr:col>
      <xdr:colOff>152400</xdr:colOff>
      <xdr:row>58</xdr:row>
      <xdr:rowOff>25023</xdr:rowOff>
    </xdr:to>
    <xdr:cxnSp macro="">
      <xdr:nvCxnSpPr>
        <xdr:cNvPr id="116" name="直線コネクタ 115"/>
        <xdr:cNvCxnSpPr/>
      </xdr:nvCxnSpPr>
      <xdr:spPr>
        <a:xfrm>
          <a:off x="4546600" y="996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160851</xdr:rowOff>
    </xdr:from>
    <xdr:ext cx="599010" cy="259045"/>
    <xdr:sp macro="" textlink="">
      <xdr:nvSpPr>
        <xdr:cNvPr id="117" name="総務費最大値テキスト"/>
        <xdr:cNvSpPr txBox="1"/>
      </xdr:nvSpPr>
      <xdr:spPr>
        <a:xfrm>
          <a:off x="4686300" y="856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42724</xdr:rowOff>
    </xdr:from>
    <xdr:to>
      <xdr:col>24</xdr:col>
      <xdr:colOff>152400</xdr:colOff>
      <xdr:row>51</xdr:row>
      <xdr:rowOff>42724</xdr:rowOff>
    </xdr:to>
    <xdr:cxnSp macro="">
      <xdr:nvCxnSpPr>
        <xdr:cNvPr id="118" name="直線コネクタ 117"/>
        <xdr:cNvCxnSpPr/>
      </xdr:nvCxnSpPr>
      <xdr:spPr>
        <a:xfrm>
          <a:off x="4546600" y="878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14640</xdr:rowOff>
    </xdr:from>
    <xdr:to>
      <xdr:col>24</xdr:col>
      <xdr:colOff>63500</xdr:colOff>
      <xdr:row>56</xdr:row>
      <xdr:rowOff>85099</xdr:rowOff>
    </xdr:to>
    <xdr:cxnSp macro="">
      <xdr:nvCxnSpPr>
        <xdr:cNvPr id="119" name="直線コネクタ 118"/>
        <xdr:cNvCxnSpPr/>
      </xdr:nvCxnSpPr>
      <xdr:spPr>
        <a:xfrm>
          <a:off x="3797300" y="9444390"/>
          <a:ext cx="838200" cy="2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159693</xdr:rowOff>
    </xdr:from>
    <xdr:ext cx="534377" cy="259045"/>
    <xdr:sp macro="" textlink="">
      <xdr:nvSpPr>
        <xdr:cNvPr id="120" name="総務費平均値テキスト"/>
        <xdr:cNvSpPr txBox="1"/>
      </xdr:nvSpPr>
      <xdr:spPr>
        <a:xfrm>
          <a:off x="4686300" y="9760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9816</xdr:rowOff>
    </xdr:from>
    <xdr:to>
      <xdr:col>24</xdr:col>
      <xdr:colOff>114300</xdr:colOff>
      <xdr:row>57</xdr:row>
      <xdr:rowOff>111416</xdr:rowOff>
    </xdr:to>
    <xdr:sp macro="" textlink="">
      <xdr:nvSpPr>
        <xdr:cNvPr id="121" name="フローチャート: 判断 120"/>
        <xdr:cNvSpPr/>
      </xdr:nvSpPr>
      <xdr:spPr>
        <a:xfrm>
          <a:off x="4584700" y="978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14640</xdr:rowOff>
    </xdr:from>
    <xdr:to>
      <xdr:col>19</xdr:col>
      <xdr:colOff>177800</xdr:colOff>
      <xdr:row>56</xdr:row>
      <xdr:rowOff>125523</xdr:rowOff>
    </xdr:to>
    <xdr:cxnSp macro="">
      <xdr:nvCxnSpPr>
        <xdr:cNvPr id="122" name="直線コネクタ 121"/>
        <xdr:cNvCxnSpPr/>
      </xdr:nvCxnSpPr>
      <xdr:spPr>
        <a:xfrm flipV="1">
          <a:off x="2908300" y="9444390"/>
          <a:ext cx="889000" cy="28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27330</xdr:rowOff>
    </xdr:from>
    <xdr:to>
      <xdr:col>20</xdr:col>
      <xdr:colOff>38100</xdr:colOff>
      <xdr:row>57</xdr:row>
      <xdr:rowOff>128930</xdr:rowOff>
    </xdr:to>
    <xdr:sp macro="" textlink="">
      <xdr:nvSpPr>
        <xdr:cNvPr id="123" name="フローチャート: 判断 122"/>
        <xdr:cNvSpPr/>
      </xdr:nvSpPr>
      <xdr:spPr>
        <a:xfrm>
          <a:off x="3746500" y="97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120057</xdr:rowOff>
    </xdr:from>
    <xdr:ext cx="534377" cy="259045"/>
    <xdr:sp macro="" textlink="">
      <xdr:nvSpPr>
        <xdr:cNvPr id="124" name="テキスト ボックス 123"/>
        <xdr:cNvSpPr txBox="1"/>
      </xdr:nvSpPr>
      <xdr:spPr>
        <a:xfrm>
          <a:off x="3530111" y="989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125523</xdr:rowOff>
    </xdr:from>
    <xdr:to>
      <xdr:col>15</xdr:col>
      <xdr:colOff>50800</xdr:colOff>
      <xdr:row>57</xdr:row>
      <xdr:rowOff>85407</xdr:rowOff>
    </xdr:to>
    <xdr:cxnSp macro="">
      <xdr:nvCxnSpPr>
        <xdr:cNvPr id="125" name="直線コネクタ 124"/>
        <xdr:cNvCxnSpPr/>
      </xdr:nvCxnSpPr>
      <xdr:spPr>
        <a:xfrm flipV="1">
          <a:off x="2019300" y="9726723"/>
          <a:ext cx="889000" cy="13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57700</xdr:rowOff>
    </xdr:from>
    <xdr:to>
      <xdr:col>15</xdr:col>
      <xdr:colOff>101600</xdr:colOff>
      <xdr:row>57</xdr:row>
      <xdr:rowOff>159300</xdr:rowOff>
    </xdr:to>
    <xdr:sp macro="" textlink="">
      <xdr:nvSpPr>
        <xdr:cNvPr id="126" name="フローチャート: 判断 125"/>
        <xdr:cNvSpPr/>
      </xdr:nvSpPr>
      <xdr:spPr>
        <a:xfrm>
          <a:off x="2857500" y="983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150427</xdr:rowOff>
    </xdr:from>
    <xdr:ext cx="534377" cy="259045"/>
    <xdr:sp macro="" textlink="">
      <xdr:nvSpPr>
        <xdr:cNvPr id="127" name="テキスト ボックス 126"/>
        <xdr:cNvSpPr txBox="1"/>
      </xdr:nvSpPr>
      <xdr:spPr>
        <a:xfrm>
          <a:off x="2641111" y="992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89103</xdr:rowOff>
    </xdr:from>
    <xdr:to>
      <xdr:col>10</xdr:col>
      <xdr:colOff>114300</xdr:colOff>
      <xdr:row>57</xdr:row>
      <xdr:rowOff>85407</xdr:rowOff>
    </xdr:to>
    <xdr:cxnSp macro="">
      <xdr:nvCxnSpPr>
        <xdr:cNvPr id="128" name="直線コネクタ 127"/>
        <xdr:cNvCxnSpPr/>
      </xdr:nvCxnSpPr>
      <xdr:spPr>
        <a:xfrm>
          <a:off x="1130300" y="9690303"/>
          <a:ext cx="889000" cy="16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47836</xdr:rowOff>
    </xdr:from>
    <xdr:to>
      <xdr:col>10</xdr:col>
      <xdr:colOff>165100</xdr:colOff>
      <xdr:row>57</xdr:row>
      <xdr:rowOff>149436</xdr:rowOff>
    </xdr:to>
    <xdr:sp macro="" textlink="">
      <xdr:nvSpPr>
        <xdr:cNvPr id="129" name="フローチャート: 判断 128"/>
        <xdr:cNvSpPr/>
      </xdr:nvSpPr>
      <xdr:spPr>
        <a:xfrm>
          <a:off x="1968500" y="982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140563</xdr:rowOff>
    </xdr:from>
    <xdr:ext cx="534377" cy="259045"/>
    <xdr:sp macro="" textlink="">
      <xdr:nvSpPr>
        <xdr:cNvPr id="130" name="テキスト ボックス 129"/>
        <xdr:cNvSpPr txBox="1"/>
      </xdr:nvSpPr>
      <xdr:spPr>
        <a:xfrm>
          <a:off x="1752111" y="99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77371</xdr:rowOff>
    </xdr:from>
    <xdr:to>
      <xdr:col>6</xdr:col>
      <xdr:colOff>38100</xdr:colOff>
      <xdr:row>58</xdr:row>
      <xdr:rowOff>7521</xdr:rowOff>
    </xdr:to>
    <xdr:sp macro="" textlink="">
      <xdr:nvSpPr>
        <xdr:cNvPr id="131" name="フローチャート: 判断 130"/>
        <xdr:cNvSpPr/>
      </xdr:nvSpPr>
      <xdr:spPr>
        <a:xfrm>
          <a:off x="1079500" y="98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170098</xdr:rowOff>
    </xdr:from>
    <xdr:ext cx="534377" cy="259045"/>
    <xdr:sp macro="" textlink="">
      <xdr:nvSpPr>
        <xdr:cNvPr id="132" name="テキスト ボックス 131"/>
        <xdr:cNvSpPr txBox="1"/>
      </xdr:nvSpPr>
      <xdr:spPr>
        <a:xfrm>
          <a:off x="863111" y="994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34299</xdr:rowOff>
    </xdr:from>
    <xdr:to>
      <xdr:col>24</xdr:col>
      <xdr:colOff>114300</xdr:colOff>
      <xdr:row>56</xdr:row>
      <xdr:rowOff>135899</xdr:rowOff>
    </xdr:to>
    <xdr:sp macro="" textlink="">
      <xdr:nvSpPr>
        <xdr:cNvPr id="138" name="楕円 137"/>
        <xdr:cNvSpPr/>
      </xdr:nvSpPr>
      <xdr:spPr>
        <a:xfrm>
          <a:off x="4584700" y="963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57176</xdr:rowOff>
    </xdr:from>
    <xdr:ext cx="599010" cy="259045"/>
    <xdr:sp macro="" textlink="">
      <xdr:nvSpPr>
        <xdr:cNvPr id="139" name="総務費該当値テキスト"/>
        <xdr:cNvSpPr txBox="1"/>
      </xdr:nvSpPr>
      <xdr:spPr>
        <a:xfrm>
          <a:off x="4686300" y="9486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135290</xdr:rowOff>
    </xdr:from>
    <xdr:to>
      <xdr:col>20</xdr:col>
      <xdr:colOff>38100</xdr:colOff>
      <xdr:row>55</xdr:row>
      <xdr:rowOff>65440</xdr:rowOff>
    </xdr:to>
    <xdr:sp macro="" textlink="">
      <xdr:nvSpPr>
        <xdr:cNvPr id="140" name="楕円 139"/>
        <xdr:cNvSpPr/>
      </xdr:nvSpPr>
      <xdr:spPr>
        <a:xfrm>
          <a:off x="3746500" y="939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81967</xdr:rowOff>
    </xdr:from>
    <xdr:ext cx="599010" cy="259045"/>
    <xdr:sp macro="" textlink="">
      <xdr:nvSpPr>
        <xdr:cNvPr id="141" name="テキスト ボックス 140"/>
        <xdr:cNvSpPr txBox="1"/>
      </xdr:nvSpPr>
      <xdr:spPr>
        <a:xfrm>
          <a:off x="3497795" y="916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74723</xdr:rowOff>
    </xdr:from>
    <xdr:to>
      <xdr:col>15</xdr:col>
      <xdr:colOff>101600</xdr:colOff>
      <xdr:row>57</xdr:row>
      <xdr:rowOff>4873</xdr:rowOff>
    </xdr:to>
    <xdr:sp macro="" textlink="">
      <xdr:nvSpPr>
        <xdr:cNvPr id="142" name="楕円 141"/>
        <xdr:cNvSpPr/>
      </xdr:nvSpPr>
      <xdr:spPr>
        <a:xfrm>
          <a:off x="2857500" y="967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21400</xdr:rowOff>
    </xdr:from>
    <xdr:ext cx="599010" cy="259045"/>
    <xdr:sp macro="" textlink="">
      <xdr:nvSpPr>
        <xdr:cNvPr id="143" name="テキスト ボックス 142"/>
        <xdr:cNvSpPr txBox="1"/>
      </xdr:nvSpPr>
      <xdr:spPr>
        <a:xfrm>
          <a:off x="2608795" y="945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34607</xdr:rowOff>
    </xdr:from>
    <xdr:to>
      <xdr:col>10</xdr:col>
      <xdr:colOff>165100</xdr:colOff>
      <xdr:row>57</xdr:row>
      <xdr:rowOff>136207</xdr:rowOff>
    </xdr:to>
    <xdr:sp macro="" textlink="">
      <xdr:nvSpPr>
        <xdr:cNvPr id="144" name="楕円 143"/>
        <xdr:cNvSpPr/>
      </xdr:nvSpPr>
      <xdr:spPr>
        <a:xfrm>
          <a:off x="1968500" y="980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152734</xdr:rowOff>
    </xdr:from>
    <xdr:ext cx="534377" cy="259045"/>
    <xdr:sp macro="" textlink="">
      <xdr:nvSpPr>
        <xdr:cNvPr id="145" name="テキスト ボックス 144"/>
        <xdr:cNvSpPr txBox="1"/>
      </xdr:nvSpPr>
      <xdr:spPr>
        <a:xfrm>
          <a:off x="1752111" y="958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38303</xdr:rowOff>
    </xdr:from>
    <xdr:to>
      <xdr:col>6</xdr:col>
      <xdr:colOff>38100</xdr:colOff>
      <xdr:row>56</xdr:row>
      <xdr:rowOff>139903</xdr:rowOff>
    </xdr:to>
    <xdr:sp macro="" textlink="">
      <xdr:nvSpPr>
        <xdr:cNvPr id="146" name="楕円 145"/>
        <xdr:cNvSpPr/>
      </xdr:nvSpPr>
      <xdr:spPr>
        <a:xfrm>
          <a:off x="1079500" y="963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156430</xdr:rowOff>
    </xdr:from>
    <xdr:ext cx="599010" cy="259045"/>
    <xdr:sp macro="" textlink="">
      <xdr:nvSpPr>
        <xdr:cNvPr id="147" name="テキスト ボックス 146"/>
        <xdr:cNvSpPr txBox="1"/>
      </xdr:nvSpPr>
      <xdr:spPr>
        <a:xfrm>
          <a:off x="830795" y="9414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130511</xdr:rowOff>
    </xdr:from>
    <xdr:to>
      <xdr:col>24</xdr:col>
      <xdr:colOff>62865</xdr:colOff>
      <xdr:row>78</xdr:row>
      <xdr:rowOff>43514</xdr:rowOff>
    </xdr:to>
    <xdr:cxnSp macro="">
      <xdr:nvCxnSpPr>
        <xdr:cNvPr id="170" name="直線コネクタ 169"/>
        <xdr:cNvCxnSpPr/>
      </xdr:nvCxnSpPr>
      <xdr:spPr>
        <a:xfrm flipV="1">
          <a:off x="4633595" y="12303461"/>
          <a:ext cx="1270" cy="1113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47341</xdr:rowOff>
    </xdr:from>
    <xdr:ext cx="599010" cy="259045"/>
    <xdr:sp macro="" textlink="">
      <xdr:nvSpPr>
        <xdr:cNvPr id="171" name="民生費最小値テキスト"/>
        <xdr:cNvSpPr txBox="1"/>
      </xdr:nvSpPr>
      <xdr:spPr>
        <a:xfrm>
          <a:off x="4686300" y="1342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43514</xdr:rowOff>
    </xdr:from>
    <xdr:to>
      <xdr:col>24</xdr:col>
      <xdr:colOff>152400</xdr:colOff>
      <xdr:row>78</xdr:row>
      <xdr:rowOff>43514</xdr:rowOff>
    </xdr:to>
    <xdr:cxnSp macro="">
      <xdr:nvCxnSpPr>
        <xdr:cNvPr id="172" name="直線コネクタ 171"/>
        <xdr:cNvCxnSpPr/>
      </xdr:nvCxnSpPr>
      <xdr:spPr>
        <a:xfrm>
          <a:off x="4546600" y="1341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77188</xdr:rowOff>
    </xdr:from>
    <xdr:ext cx="599010" cy="259045"/>
    <xdr:sp macro="" textlink="">
      <xdr:nvSpPr>
        <xdr:cNvPr id="173" name="民生費最大値テキスト"/>
        <xdr:cNvSpPr txBox="1"/>
      </xdr:nvSpPr>
      <xdr:spPr>
        <a:xfrm>
          <a:off x="4686300" y="1207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130511</xdr:rowOff>
    </xdr:from>
    <xdr:to>
      <xdr:col>24</xdr:col>
      <xdr:colOff>152400</xdr:colOff>
      <xdr:row>71</xdr:row>
      <xdr:rowOff>130511</xdr:rowOff>
    </xdr:to>
    <xdr:cxnSp macro="">
      <xdr:nvCxnSpPr>
        <xdr:cNvPr id="174" name="直線コネクタ 173"/>
        <xdr:cNvCxnSpPr/>
      </xdr:nvCxnSpPr>
      <xdr:spPr>
        <a:xfrm>
          <a:off x="4546600" y="1230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107893</xdr:rowOff>
    </xdr:from>
    <xdr:to>
      <xdr:col>24</xdr:col>
      <xdr:colOff>63500</xdr:colOff>
      <xdr:row>77</xdr:row>
      <xdr:rowOff>117407</xdr:rowOff>
    </xdr:to>
    <xdr:cxnSp macro="">
      <xdr:nvCxnSpPr>
        <xdr:cNvPr id="175" name="直線コネクタ 174"/>
        <xdr:cNvCxnSpPr/>
      </xdr:nvCxnSpPr>
      <xdr:spPr>
        <a:xfrm flipV="1">
          <a:off x="3797300" y="13309543"/>
          <a:ext cx="838200" cy="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4038</xdr:rowOff>
    </xdr:from>
    <xdr:ext cx="599010" cy="259045"/>
    <xdr:sp macro="" textlink="">
      <xdr:nvSpPr>
        <xdr:cNvPr id="176" name="民生費平均値テキスト"/>
        <xdr:cNvSpPr txBox="1"/>
      </xdr:nvSpPr>
      <xdr:spPr>
        <a:xfrm>
          <a:off x="4686300" y="128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152611</xdr:rowOff>
    </xdr:from>
    <xdr:to>
      <xdr:col>24</xdr:col>
      <xdr:colOff>114300</xdr:colOff>
      <xdr:row>76</xdr:row>
      <xdr:rowOff>82761</xdr:rowOff>
    </xdr:to>
    <xdr:sp macro="" textlink="">
      <xdr:nvSpPr>
        <xdr:cNvPr id="177" name="フローチャート: 判断 176"/>
        <xdr:cNvSpPr/>
      </xdr:nvSpPr>
      <xdr:spPr>
        <a:xfrm>
          <a:off x="45847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117407</xdr:rowOff>
    </xdr:from>
    <xdr:to>
      <xdr:col>19</xdr:col>
      <xdr:colOff>177800</xdr:colOff>
      <xdr:row>77</xdr:row>
      <xdr:rowOff>141977</xdr:rowOff>
    </xdr:to>
    <xdr:cxnSp macro="">
      <xdr:nvCxnSpPr>
        <xdr:cNvPr id="178" name="直線コネクタ 177"/>
        <xdr:cNvCxnSpPr/>
      </xdr:nvCxnSpPr>
      <xdr:spPr>
        <a:xfrm flipV="1">
          <a:off x="2908300" y="13319057"/>
          <a:ext cx="889000" cy="2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15945</xdr:rowOff>
    </xdr:from>
    <xdr:to>
      <xdr:col>20</xdr:col>
      <xdr:colOff>38100</xdr:colOff>
      <xdr:row>76</xdr:row>
      <xdr:rowOff>117545</xdr:rowOff>
    </xdr:to>
    <xdr:sp macro="" textlink="">
      <xdr:nvSpPr>
        <xdr:cNvPr id="179" name="フローチャート: 判断 178"/>
        <xdr:cNvSpPr/>
      </xdr:nvSpPr>
      <xdr:spPr>
        <a:xfrm>
          <a:off x="3746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134072</xdr:rowOff>
    </xdr:from>
    <xdr:ext cx="599010" cy="259045"/>
    <xdr:sp macro="" textlink="">
      <xdr:nvSpPr>
        <xdr:cNvPr id="180" name="テキスト ボックス 179"/>
        <xdr:cNvSpPr txBox="1"/>
      </xdr:nvSpPr>
      <xdr:spPr>
        <a:xfrm>
          <a:off x="3497795" y="1282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141977</xdr:rowOff>
    </xdr:from>
    <xdr:to>
      <xdr:col>15</xdr:col>
      <xdr:colOff>50800</xdr:colOff>
      <xdr:row>77</xdr:row>
      <xdr:rowOff>157201</xdr:rowOff>
    </xdr:to>
    <xdr:cxnSp macro="">
      <xdr:nvCxnSpPr>
        <xdr:cNvPr id="181" name="直線コネクタ 180"/>
        <xdr:cNvCxnSpPr/>
      </xdr:nvCxnSpPr>
      <xdr:spPr>
        <a:xfrm flipV="1">
          <a:off x="2019300" y="13343627"/>
          <a:ext cx="889000" cy="1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12506</xdr:rowOff>
    </xdr:from>
    <xdr:to>
      <xdr:col>15</xdr:col>
      <xdr:colOff>101600</xdr:colOff>
      <xdr:row>76</xdr:row>
      <xdr:rowOff>114106</xdr:rowOff>
    </xdr:to>
    <xdr:sp macro="" textlink="">
      <xdr:nvSpPr>
        <xdr:cNvPr id="182" name="フローチャート: 判断 181"/>
        <xdr:cNvSpPr/>
      </xdr:nvSpPr>
      <xdr:spPr>
        <a:xfrm>
          <a:off x="28575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130633</xdr:rowOff>
    </xdr:from>
    <xdr:ext cx="599010" cy="259045"/>
    <xdr:sp macro="" textlink="">
      <xdr:nvSpPr>
        <xdr:cNvPr id="183" name="テキスト ボックス 182"/>
        <xdr:cNvSpPr txBox="1"/>
      </xdr:nvSpPr>
      <xdr:spPr>
        <a:xfrm>
          <a:off x="2608795" y="1281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157201</xdr:rowOff>
    </xdr:from>
    <xdr:to>
      <xdr:col>10</xdr:col>
      <xdr:colOff>114300</xdr:colOff>
      <xdr:row>78</xdr:row>
      <xdr:rowOff>6041</xdr:rowOff>
    </xdr:to>
    <xdr:cxnSp macro="">
      <xdr:nvCxnSpPr>
        <xdr:cNvPr id="184" name="直線コネクタ 183"/>
        <xdr:cNvCxnSpPr/>
      </xdr:nvCxnSpPr>
      <xdr:spPr>
        <a:xfrm flipV="1">
          <a:off x="1130300" y="13358851"/>
          <a:ext cx="889000" cy="2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27077</xdr:rowOff>
    </xdr:from>
    <xdr:to>
      <xdr:col>10</xdr:col>
      <xdr:colOff>165100</xdr:colOff>
      <xdr:row>76</xdr:row>
      <xdr:rowOff>128677</xdr:rowOff>
    </xdr:to>
    <xdr:sp macro="" textlink="">
      <xdr:nvSpPr>
        <xdr:cNvPr id="185" name="フローチャート: 判断 184"/>
        <xdr:cNvSpPr/>
      </xdr:nvSpPr>
      <xdr:spPr>
        <a:xfrm>
          <a:off x="19685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145204</xdr:rowOff>
    </xdr:from>
    <xdr:ext cx="599010" cy="259045"/>
    <xdr:sp macro="" textlink="">
      <xdr:nvSpPr>
        <xdr:cNvPr id="186" name="テキスト ボックス 185"/>
        <xdr:cNvSpPr txBox="1"/>
      </xdr:nvSpPr>
      <xdr:spPr>
        <a:xfrm>
          <a:off x="1719795" y="1283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87153</xdr:rowOff>
    </xdr:from>
    <xdr:to>
      <xdr:col>6</xdr:col>
      <xdr:colOff>38100</xdr:colOff>
      <xdr:row>77</xdr:row>
      <xdr:rowOff>17303</xdr:rowOff>
    </xdr:to>
    <xdr:sp macro="" textlink="">
      <xdr:nvSpPr>
        <xdr:cNvPr id="187" name="フローチャート: 判断 186"/>
        <xdr:cNvSpPr/>
      </xdr:nvSpPr>
      <xdr:spPr>
        <a:xfrm>
          <a:off x="1079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33831</xdr:rowOff>
    </xdr:from>
    <xdr:ext cx="599010" cy="259045"/>
    <xdr:sp macro="" textlink="">
      <xdr:nvSpPr>
        <xdr:cNvPr id="188" name="テキスト ボックス 187"/>
        <xdr:cNvSpPr txBox="1"/>
      </xdr:nvSpPr>
      <xdr:spPr>
        <a:xfrm>
          <a:off x="830795" y="1289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57093</xdr:rowOff>
    </xdr:from>
    <xdr:to>
      <xdr:col>24</xdr:col>
      <xdr:colOff>114300</xdr:colOff>
      <xdr:row>77</xdr:row>
      <xdr:rowOff>158693</xdr:rowOff>
    </xdr:to>
    <xdr:sp macro="" textlink="">
      <xdr:nvSpPr>
        <xdr:cNvPr id="194" name="楕円 193"/>
        <xdr:cNvSpPr/>
      </xdr:nvSpPr>
      <xdr:spPr>
        <a:xfrm>
          <a:off x="4584700" y="1325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143470</xdr:rowOff>
    </xdr:from>
    <xdr:ext cx="599010" cy="259045"/>
    <xdr:sp macro="" textlink="">
      <xdr:nvSpPr>
        <xdr:cNvPr id="195" name="民生費該当値テキスト"/>
        <xdr:cNvSpPr txBox="1"/>
      </xdr:nvSpPr>
      <xdr:spPr>
        <a:xfrm>
          <a:off x="4686300" y="13173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66607</xdr:rowOff>
    </xdr:from>
    <xdr:to>
      <xdr:col>20</xdr:col>
      <xdr:colOff>38100</xdr:colOff>
      <xdr:row>77</xdr:row>
      <xdr:rowOff>168207</xdr:rowOff>
    </xdr:to>
    <xdr:sp macro="" textlink="">
      <xdr:nvSpPr>
        <xdr:cNvPr id="196" name="楕円 195"/>
        <xdr:cNvSpPr/>
      </xdr:nvSpPr>
      <xdr:spPr>
        <a:xfrm>
          <a:off x="3746500" y="1326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159334</xdr:rowOff>
    </xdr:from>
    <xdr:ext cx="599010" cy="259045"/>
    <xdr:sp macro="" textlink="">
      <xdr:nvSpPr>
        <xdr:cNvPr id="197" name="テキスト ボックス 196"/>
        <xdr:cNvSpPr txBox="1"/>
      </xdr:nvSpPr>
      <xdr:spPr>
        <a:xfrm>
          <a:off x="3497795" y="133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91177</xdr:rowOff>
    </xdr:from>
    <xdr:to>
      <xdr:col>15</xdr:col>
      <xdr:colOff>101600</xdr:colOff>
      <xdr:row>78</xdr:row>
      <xdr:rowOff>21327</xdr:rowOff>
    </xdr:to>
    <xdr:sp macro="" textlink="">
      <xdr:nvSpPr>
        <xdr:cNvPr id="198" name="楕円 197"/>
        <xdr:cNvSpPr/>
      </xdr:nvSpPr>
      <xdr:spPr>
        <a:xfrm>
          <a:off x="2857500" y="1329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12454</xdr:rowOff>
    </xdr:from>
    <xdr:ext cx="599010" cy="259045"/>
    <xdr:sp macro="" textlink="">
      <xdr:nvSpPr>
        <xdr:cNvPr id="199" name="テキスト ボックス 198"/>
        <xdr:cNvSpPr txBox="1"/>
      </xdr:nvSpPr>
      <xdr:spPr>
        <a:xfrm>
          <a:off x="2608795" y="13385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106401</xdr:rowOff>
    </xdr:from>
    <xdr:to>
      <xdr:col>10</xdr:col>
      <xdr:colOff>165100</xdr:colOff>
      <xdr:row>78</xdr:row>
      <xdr:rowOff>36551</xdr:rowOff>
    </xdr:to>
    <xdr:sp macro="" textlink="">
      <xdr:nvSpPr>
        <xdr:cNvPr id="200" name="楕円 199"/>
        <xdr:cNvSpPr/>
      </xdr:nvSpPr>
      <xdr:spPr>
        <a:xfrm>
          <a:off x="1968500" y="1330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27678</xdr:rowOff>
    </xdr:from>
    <xdr:ext cx="599010" cy="259045"/>
    <xdr:sp macro="" textlink="">
      <xdr:nvSpPr>
        <xdr:cNvPr id="201" name="テキスト ボックス 200"/>
        <xdr:cNvSpPr txBox="1"/>
      </xdr:nvSpPr>
      <xdr:spPr>
        <a:xfrm>
          <a:off x="1719795" y="13400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126691</xdr:rowOff>
    </xdr:from>
    <xdr:to>
      <xdr:col>6</xdr:col>
      <xdr:colOff>38100</xdr:colOff>
      <xdr:row>78</xdr:row>
      <xdr:rowOff>56841</xdr:rowOff>
    </xdr:to>
    <xdr:sp macro="" textlink="">
      <xdr:nvSpPr>
        <xdr:cNvPr id="202" name="楕円 201"/>
        <xdr:cNvSpPr/>
      </xdr:nvSpPr>
      <xdr:spPr>
        <a:xfrm>
          <a:off x="1079500" y="1332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47968</xdr:rowOff>
    </xdr:from>
    <xdr:ext cx="599010" cy="259045"/>
    <xdr:sp macro="" textlink="">
      <xdr:nvSpPr>
        <xdr:cNvPr id="203" name="テキスト ボックス 202"/>
        <xdr:cNvSpPr txBox="1"/>
      </xdr:nvSpPr>
      <xdr:spPr>
        <a:xfrm>
          <a:off x="830795" y="13421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147732</xdr:rowOff>
    </xdr:from>
    <xdr:to>
      <xdr:col>24</xdr:col>
      <xdr:colOff>62865</xdr:colOff>
      <xdr:row>98</xdr:row>
      <xdr:rowOff>44777</xdr:rowOff>
    </xdr:to>
    <xdr:cxnSp macro="">
      <xdr:nvCxnSpPr>
        <xdr:cNvPr id="227" name="直線コネクタ 226"/>
        <xdr:cNvCxnSpPr/>
      </xdr:nvCxnSpPr>
      <xdr:spPr>
        <a:xfrm flipV="1">
          <a:off x="4633595" y="15578232"/>
          <a:ext cx="1270" cy="126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48604</xdr:rowOff>
    </xdr:from>
    <xdr:ext cx="534377" cy="259045"/>
    <xdr:sp macro="" textlink="">
      <xdr:nvSpPr>
        <xdr:cNvPr id="228" name="衛生費最小値テキスト"/>
        <xdr:cNvSpPr txBox="1"/>
      </xdr:nvSpPr>
      <xdr:spPr>
        <a:xfrm>
          <a:off x="4686300" y="1685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44777</xdr:rowOff>
    </xdr:from>
    <xdr:to>
      <xdr:col>24</xdr:col>
      <xdr:colOff>152400</xdr:colOff>
      <xdr:row>98</xdr:row>
      <xdr:rowOff>44777</xdr:rowOff>
    </xdr:to>
    <xdr:cxnSp macro="">
      <xdr:nvCxnSpPr>
        <xdr:cNvPr id="229" name="直線コネクタ 228"/>
        <xdr:cNvCxnSpPr/>
      </xdr:nvCxnSpPr>
      <xdr:spPr>
        <a:xfrm>
          <a:off x="4546600" y="168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94409</xdr:rowOff>
    </xdr:from>
    <xdr:ext cx="599010" cy="259045"/>
    <xdr:sp macro="" textlink="">
      <xdr:nvSpPr>
        <xdr:cNvPr id="230" name="衛生費最大値テキスト"/>
        <xdr:cNvSpPr txBox="1"/>
      </xdr:nvSpPr>
      <xdr:spPr>
        <a:xfrm>
          <a:off x="4686300" y="1535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188,946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147732</xdr:rowOff>
    </xdr:from>
    <xdr:to>
      <xdr:col>24</xdr:col>
      <xdr:colOff>152400</xdr:colOff>
      <xdr:row>90</xdr:row>
      <xdr:rowOff>147732</xdr:rowOff>
    </xdr:to>
    <xdr:cxnSp macro="">
      <xdr:nvCxnSpPr>
        <xdr:cNvPr id="231" name="直線コネクタ 230"/>
        <xdr:cNvCxnSpPr/>
      </xdr:nvCxnSpPr>
      <xdr:spPr>
        <a:xfrm>
          <a:off x="4546600" y="1557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6297</xdr:rowOff>
    </xdr:from>
    <xdr:to>
      <xdr:col>24</xdr:col>
      <xdr:colOff>63500</xdr:colOff>
      <xdr:row>98</xdr:row>
      <xdr:rowOff>11570</xdr:rowOff>
    </xdr:to>
    <xdr:cxnSp macro="">
      <xdr:nvCxnSpPr>
        <xdr:cNvPr id="232" name="直線コネクタ 231"/>
        <xdr:cNvCxnSpPr/>
      </xdr:nvCxnSpPr>
      <xdr:spPr>
        <a:xfrm>
          <a:off x="3797300" y="16808397"/>
          <a:ext cx="838200" cy="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112258</xdr:rowOff>
    </xdr:from>
    <xdr:ext cx="534377" cy="259045"/>
    <xdr:sp macro="" textlink="">
      <xdr:nvSpPr>
        <xdr:cNvPr id="233" name="衛生費平均値テキスト"/>
        <xdr:cNvSpPr txBox="1"/>
      </xdr:nvSpPr>
      <xdr:spPr>
        <a:xfrm>
          <a:off x="4686300" y="16400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89381</xdr:rowOff>
    </xdr:from>
    <xdr:to>
      <xdr:col>24</xdr:col>
      <xdr:colOff>114300</xdr:colOff>
      <xdr:row>97</xdr:row>
      <xdr:rowOff>19531</xdr:rowOff>
    </xdr:to>
    <xdr:sp macro="" textlink="">
      <xdr:nvSpPr>
        <xdr:cNvPr id="234" name="フローチャート: 判断 233"/>
        <xdr:cNvSpPr/>
      </xdr:nvSpPr>
      <xdr:spPr>
        <a:xfrm>
          <a:off x="45847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589</xdr:rowOff>
    </xdr:from>
    <xdr:to>
      <xdr:col>19</xdr:col>
      <xdr:colOff>177800</xdr:colOff>
      <xdr:row>98</xdr:row>
      <xdr:rowOff>6297</xdr:rowOff>
    </xdr:to>
    <xdr:cxnSp macro="">
      <xdr:nvCxnSpPr>
        <xdr:cNvPr id="235" name="直線コネクタ 234"/>
        <xdr:cNvCxnSpPr/>
      </xdr:nvCxnSpPr>
      <xdr:spPr>
        <a:xfrm>
          <a:off x="2908300" y="16631239"/>
          <a:ext cx="889000" cy="17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118701</xdr:rowOff>
    </xdr:from>
    <xdr:to>
      <xdr:col>20</xdr:col>
      <xdr:colOff>38100</xdr:colOff>
      <xdr:row>97</xdr:row>
      <xdr:rowOff>48851</xdr:rowOff>
    </xdr:to>
    <xdr:sp macro="" textlink="">
      <xdr:nvSpPr>
        <xdr:cNvPr id="236" name="フローチャート: 判断 235"/>
        <xdr:cNvSpPr/>
      </xdr:nvSpPr>
      <xdr:spPr>
        <a:xfrm>
          <a:off x="3746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65378</xdr:rowOff>
    </xdr:from>
    <xdr:ext cx="534377" cy="259045"/>
    <xdr:sp macro="" textlink="">
      <xdr:nvSpPr>
        <xdr:cNvPr id="237" name="テキスト ボックス 236"/>
        <xdr:cNvSpPr txBox="1"/>
      </xdr:nvSpPr>
      <xdr:spPr>
        <a:xfrm>
          <a:off x="3530111" y="163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589</xdr:rowOff>
    </xdr:from>
    <xdr:to>
      <xdr:col>15</xdr:col>
      <xdr:colOff>50800</xdr:colOff>
      <xdr:row>98</xdr:row>
      <xdr:rowOff>2448</xdr:rowOff>
    </xdr:to>
    <xdr:cxnSp macro="">
      <xdr:nvCxnSpPr>
        <xdr:cNvPr id="238" name="直線コネクタ 237"/>
        <xdr:cNvCxnSpPr/>
      </xdr:nvCxnSpPr>
      <xdr:spPr>
        <a:xfrm flipV="1">
          <a:off x="2019300" y="16631239"/>
          <a:ext cx="889000" cy="17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97473</xdr:rowOff>
    </xdr:from>
    <xdr:to>
      <xdr:col>15</xdr:col>
      <xdr:colOff>101600</xdr:colOff>
      <xdr:row>97</xdr:row>
      <xdr:rowOff>27623</xdr:rowOff>
    </xdr:to>
    <xdr:sp macro="" textlink="">
      <xdr:nvSpPr>
        <xdr:cNvPr id="239" name="フローチャート: 判断 238"/>
        <xdr:cNvSpPr/>
      </xdr:nvSpPr>
      <xdr:spPr>
        <a:xfrm>
          <a:off x="2857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44150</xdr:rowOff>
    </xdr:from>
    <xdr:ext cx="534377" cy="259045"/>
    <xdr:sp macro="" textlink="">
      <xdr:nvSpPr>
        <xdr:cNvPr id="240" name="テキスト ボックス 239"/>
        <xdr:cNvSpPr txBox="1"/>
      </xdr:nvSpPr>
      <xdr:spPr>
        <a:xfrm>
          <a:off x="2641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125185</xdr:rowOff>
    </xdr:from>
    <xdr:to>
      <xdr:col>10</xdr:col>
      <xdr:colOff>114300</xdr:colOff>
      <xdr:row>98</xdr:row>
      <xdr:rowOff>2448</xdr:rowOff>
    </xdr:to>
    <xdr:cxnSp macro="">
      <xdr:nvCxnSpPr>
        <xdr:cNvPr id="241" name="直線コネクタ 240"/>
        <xdr:cNvCxnSpPr/>
      </xdr:nvCxnSpPr>
      <xdr:spPr>
        <a:xfrm>
          <a:off x="1130300" y="16584385"/>
          <a:ext cx="889000" cy="22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107074</xdr:rowOff>
    </xdr:from>
    <xdr:to>
      <xdr:col>10</xdr:col>
      <xdr:colOff>165100</xdr:colOff>
      <xdr:row>97</xdr:row>
      <xdr:rowOff>37224</xdr:rowOff>
    </xdr:to>
    <xdr:sp macro="" textlink="">
      <xdr:nvSpPr>
        <xdr:cNvPr id="242" name="フローチャート: 判断 241"/>
        <xdr:cNvSpPr/>
      </xdr:nvSpPr>
      <xdr:spPr>
        <a:xfrm>
          <a:off x="1968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53751</xdr:rowOff>
    </xdr:from>
    <xdr:ext cx="534377" cy="259045"/>
    <xdr:sp macro="" textlink="">
      <xdr:nvSpPr>
        <xdr:cNvPr id="243" name="テキスト ボックス 242"/>
        <xdr:cNvSpPr txBox="1"/>
      </xdr:nvSpPr>
      <xdr:spPr>
        <a:xfrm>
          <a:off x="1752111" y="1634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139100</xdr:rowOff>
    </xdr:from>
    <xdr:to>
      <xdr:col>6</xdr:col>
      <xdr:colOff>38100</xdr:colOff>
      <xdr:row>97</xdr:row>
      <xdr:rowOff>69250</xdr:rowOff>
    </xdr:to>
    <xdr:sp macro="" textlink="">
      <xdr:nvSpPr>
        <xdr:cNvPr id="244" name="フローチャート: 判断 243"/>
        <xdr:cNvSpPr/>
      </xdr:nvSpPr>
      <xdr:spPr>
        <a:xfrm>
          <a:off x="1079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60377</xdr:rowOff>
    </xdr:from>
    <xdr:ext cx="534377" cy="259045"/>
    <xdr:sp macro="" textlink="">
      <xdr:nvSpPr>
        <xdr:cNvPr id="245" name="テキスト ボックス 244"/>
        <xdr:cNvSpPr txBox="1"/>
      </xdr:nvSpPr>
      <xdr:spPr>
        <a:xfrm>
          <a:off x="863111" y="1669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132220</xdr:rowOff>
    </xdr:from>
    <xdr:to>
      <xdr:col>24</xdr:col>
      <xdr:colOff>114300</xdr:colOff>
      <xdr:row>98</xdr:row>
      <xdr:rowOff>62370</xdr:rowOff>
    </xdr:to>
    <xdr:sp macro="" textlink="">
      <xdr:nvSpPr>
        <xdr:cNvPr id="251" name="楕円 250"/>
        <xdr:cNvSpPr/>
      </xdr:nvSpPr>
      <xdr:spPr>
        <a:xfrm>
          <a:off x="4584700" y="167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47147</xdr:rowOff>
    </xdr:from>
    <xdr:ext cx="534377" cy="259045"/>
    <xdr:sp macro="" textlink="">
      <xdr:nvSpPr>
        <xdr:cNvPr id="252" name="衛生費該当値テキスト"/>
        <xdr:cNvSpPr txBox="1"/>
      </xdr:nvSpPr>
      <xdr:spPr>
        <a:xfrm>
          <a:off x="4686300" y="1667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126947</xdr:rowOff>
    </xdr:from>
    <xdr:to>
      <xdr:col>20</xdr:col>
      <xdr:colOff>38100</xdr:colOff>
      <xdr:row>98</xdr:row>
      <xdr:rowOff>57097</xdr:rowOff>
    </xdr:to>
    <xdr:sp macro="" textlink="">
      <xdr:nvSpPr>
        <xdr:cNvPr id="253" name="楕円 252"/>
        <xdr:cNvSpPr/>
      </xdr:nvSpPr>
      <xdr:spPr>
        <a:xfrm>
          <a:off x="3746500" y="1675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48224</xdr:rowOff>
    </xdr:from>
    <xdr:ext cx="534377" cy="259045"/>
    <xdr:sp macro="" textlink="">
      <xdr:nvSpPr>
        <xdr:cNvPr id="254" name="テキスト ボックス 253"/>
        <xdr:cNvSpPr txBox="1"/>
      </xdr:nvSpPr>
      <xdr:spPr>
        <a:xfrm>
          <a:off x="3530111" y="1685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121239</xdr:rowOff>
    </xdr:from>
    <xdr:to>
      <xdr:col>15</xdr:col>
      <xdr:colOff>101600</xdr:colOff>
      <xdr:row>97</xdr:row>
      <xdr:rowOff>51389</xdr:rowOff>
    </xdr:to>
    <xdr:sp macro="" textlink="">
      <xdr:nvSpPr>
        <xdr:cNvPr id="255" name="楕円 254"/>
        <xdr:cNvSpPr/>
      </xdr:nvSpPr>
      <xdr:spPr>
        <a:xfrm>
          <a:off x="2857500" y="165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42516</xdr:rowOff>
    </xdr:from>
    <xdr:ext cx="534377" cy="259045"/>
    <xdr:sp macro="" textlink="">
      <xdr:nvSpPr>
        <xdr:cNvPr id="256" name="テキスト ボックス 255"/>
        <xdr:cNvSpPr txBox="1"/>
      </xdr:nvSpPr>
      <xdr:spPr>
        <a:xfrm>
          <a:off x="2641111" y="166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123098</xdr:rowOff>
    </xdr:from>
    <xdr:to>
      <xdr:col>10</xdr:col>
      <xdr:colOff>165100</xdr:colOff>
      <xdr:row>98</xdr:row>
      <xdr:rowOff>53248</xdr:rowOff>
    </xdr:to>
    <xdr:sp macro="" textlink="">
      <xdr:nvSpPr>
        <xdr:cNvPr id="257" name="楕円 256"/>
        <xdr:cNvSpPr/>
      </xdr:nvSpPr>
      <xdr:spPr>
        <a:xfrm>
          <a:off x="1968500" y="1675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44375</xdr:rowOff>
    </xdr:from>
    <xdr:ext cx="534377" cy="259045"/>
    <xdr:sp macro="" textlink="">
      <xdr:nvSpPr>
        <xdr:cNvPr id="258" name="テキスト ボックス 257"/>
        <xdr:cNvSpPr txBox="1"/>
      </xdr:nvSpPr>
      <xdr:spPr>
        <a:xfrm>
          <a:off x="1752111" y="1684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74385</xdr:rowOff>
    </xdr:from>
    <xdr:to>
      <xdr:col>6</xdr:col>
      <xdr:colOff>38100</xdr:colOff>
      <xdr:row>97</xdr:row>
      <xdr:rowOff>4535</xdr:rowOff>
    </xdr:to>
    <xdr:sp macro="" textlink="">
      <xdr:nvSpPr>
        <xdr:cNvPr id="259" name="楕円 258"/>
        <xdr:cNvSpPr/>
      </xdr:nvSpPr>
      <xdr:spPr>
        <a:xfrm>
          <a:off x="1079500" y="1653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21062</xdr:rowOff>
    </xdr:from>
    <xdr:ext cx="534377" cy="259045"/>
    <xdr:sp macro="" textlink="">
      <xdr:nvSpPr>
        <xdr:cNvPr id="260" name="テキスト ボックス 259"/>
        <xdr:cNvSpPr txBox="1"/>
      </xdr:nvSpPr>
      <xdr:spPr>
        <a:xfrm>
          <a:off x="863111" y="1630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56718</xdr:rowOff>
    </xdr:from>
    <xdr:to>
      <xdr:col>54</xdr:col>
      <xdr:colOff>189865</xdr:colOff>
      <xdr:row>38</xdr:row>
      <xdr:rowOff>139700</xdr:rowOff>
    </xdr:to>
    <xdr:cxnSp macro="">
      <xdr:nvCxnSpPr>
        <xdr:cNvPr id="282" name="直線コネクタ 281"/>
        <xdr:cNvCxnSpPr/>
      </xdr:nvCxnSpPr>
      <xdr:spPr>
        <a:xfrm flipV="1">
          <a:off x="10475595" y="5371668"/>
          <a:ext cx="1270" cy="1283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3395</xdr:rowOff>
    </xdr:from>
    <xdr:ext cx="469744" cy="259045"/>
    <xdr:sp macro="" textlink="">
      <xdr:nvSpPr>
        <xdr:cNvPr id="285" name="労働費最大値テキスト"/>
        <xdr:cNvSpPr txBox="1"/>
      </xdr:nvSpPr>
      <xdr:spPr>
        <a:xfrm>
          <a:off x="10528300" y="51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56718</xdr:rowOff>
    </xdr:from>
    <xdr:to>
      <xdr:col>55</xdr:col>
      <xdr:colOff>88900</xdr:colOff>
      <xdr:row>31</xdr:row>
      <xdr:rowOff>56718</xdr:rowOff>
    </xdr:to>
    <xdr:cxnSp macro="">
      <xdr:nvCxnSpPr>
        <xdr:cNvPr id="286" name="直線コネクタ 285"/>
        <xdr:cNvCxnSpPr/>
      </xdr:nvCxnSpPr>
      <xdr:spPr>
        <a:xfrm>
          <a:off x="10388600" y="5371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122098</xdr:rowOff>
    </xdr:from>
    <xdr:to>
      <xdr:col>55</xdr:col>
      <xdr:colOff>0</xdr:colOff>
      <xdr:row>37</xdr:row>
      <xdr:rowOff>133071</xdr:rowOff>
    </xdr:to>
    <xdr:cxnSp macro="">
      <xdr:nvCxnSpPr>
        <xdr:cNvPr id="287" name="直線コネクタ 286"/>
        <xdr:cNvCxnSpPr/>
      </xdr:nvCxnSpPr>
      <xdr:spPr>
        <a:xfrm flipV="1">
          <a:off x="9639300" y="6465748"/>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57497</xdr:rowOff>
    </xdr:from>
    <xdr:ext cx="378565" cy="259045"/>
    <xdr:sp macro="" textlink="">
      <xdr:nvSpPr>
        <xdr:cNvPr id="288" name="労働費平均値テキスト"/>
        <xdr:cNvSpPr txBox="1"/>
      </xdr:nvSpPr>
      <xdr:spPr>
        <a:xfrm>
          <a:off x="10528300" y="6401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79070</xdr:rowOff>
    </xdr:from>
    <xdr:to>
      <xdr:col>55</xdr:col>
      <xdr:colOff>50800</xdr:colOff>
      <xdr:row>38</xdr:row>
      <xdr:rowOff>9220</xdr:rowOff>
    </xdr:to>
    <xdr:sp macro="" textlink="">
      <xdr:nvSpPr>
        <xdr:cNvPr id="289" name="フローチャート: 判断 288"/>
        <xdr:cNvSpPr/>
      </xdr:nvSpPr>
      <xdr:spPr>
        <a:xfrm>
          <a:off x="104267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49403</xdr:rowOff>
    </xdr:from>
    <xdr:to>
      <xdr:col>50</xdr:col>
      <xdr:colOff>114300</xdr:colOff>
      <xdr:row>37</xdr:row>
      <xdr:rowOff>133071</xdr:rowOff>
    </xdr:to>
    <xdr:cxnSp macro="">
      <xdr:nvCxnSpPr>
        <xdr:cNvPr id="290" name="直線コネクタ 289"/>
        <xdr:cNvCxnSpPr/>
      </xdr:nvCxnSpPr>
      <xdr:spPr>
        <a:xfrm>
          <a:off x="8750300" y="6393053"/>
          <a:ext cx="8890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100787</xdr:rowOff>
    </xdr:from>
    <xdr:to>
      <xdr:col>50</xdr:col>
      <xdr:colOff>165100</xdr:colOff>
      <xdr:row>38</xdr:row>
      <xdr:rowOff>30938</xdr:rowOff>
    </xdr:to>
    <xdr:sp macro="" textlink="">
      <xdr:nvSpPr>
        <xdr:cNvPr id="291" name="フローチャート: 判断 290"/>
        <xdr:cNvSpPr/>
      </xdr:nvSpPr>
      <xdr:spPr>
        <a:xfrm>
          <a:off x="9588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22064</xdr:rowOff>
    </xdr:from>
    <xdr:ext cx="378565" cy="259045"/>
    <xdr:sp macro="" textlink="">
      <xdr:nvSpPr>
        <xdr:cNvPr id="292" name="テキスト ボックス 291"/>
        <xdr:cNvSpPr txBox="1"/>
      </xdr:nvSpPr>
      <xdr:spPr>
        <a:xfrm>
          <a:off x="9450017" y="6537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49403</xdr:rowOff>
    </xdr:from>
    <xdr:to>
      <xdr:col>45</xdr:col>
      <xdr:colOff>177800</xdr:colOff>
      <xdr:row>37</xdr:row>
      <xdr:rowOff>102438</xdr:rowOff>
    </xdr:to>
    <xdr:cxnSp macro="">
      <xdr:nvCxnSpPr>
        <xdr:cNvPr id="293" name="直線コネクタ 292"/>
        <xdr:cNvCxnSpPr/>
      </xdr:nvCxnSpPr>
      <xdr:spPr>
        <a:xfrm flipV="1">
          <a:off x="7861300" y="6393053"/>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97130</xdr:rowOff>
    </xdr:from>
    <xdr:to>
      <xdr:col>46</xdr:col>
      <xdr:colOff>38100</xdr:colOff>
      <xdr:row>38</xdr:row>
      <xdr:rowOff>27280</xdr:rowOff>
    </xdr:to>
    <xdr:sp macro="" textlink="">
      <xdr:nvSpPr>
        <xdr:cNvPr id="294" name="フローチャート: 判断 293"/>
        <xdr:cNvSpPr/>
      </xdr:nvSpPr>
      <xdr:spPr>
        <a:xfrm>
          <a:off x="8699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18407</xdr:rowOff>
    </xdr:from>
    <xdr:ext cx="378565" cy="259045"/>
    <xdr:sp macro="" textlink="">
      <xdr:nvSpPr>
        <xdr:cNvPr id="295" name="テキスト ボックス 294"/>
        <xdr:cNvSpPr txBox="1"/>
      </xdr:nvSpPr>
      <xdr:spPr>
        <a:xfrm>
          <a:off x="8561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135356</xdr:rowOff>
    </xdr:from>
    <xdr:to>
      <xdr:col>41</xdr:col>
      <xdr:colOff>50800</xdr:colOff>
      <xdr:row>37</xdr:row>
      <xdr:rowOff>102438</xdr:rowOff>
    </xdr:to>
    <xdr:cxnSp macro="">
      <xdr:nvCxnSpPr>
        <xdr:cNvPr id="296" name="直線コネクタ 295"/>
        <xdr:cNvCxnSpPr/>
      </xdr:nvCxnSpPr>
      <xdr:spPr>
        <a:xfrm>
          <a:off x="6972300" y="6307556"/>
          <a:ext cx="889000" cy="13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72441</xdr:rowOff>
    </xdr:from>
    <xdr:to>
      <xdr:col>41</xdr:col>
      <xdr:colOff>101600</xdr:colOff>
      <xdr:row>38</xdr:row>
      <xdr:rowOff>2591</xdr:rowOff>
    </xdr:to>
    <xdr:sp macro="" textlink="">
      <xdr:nvSpPr>
        <xdr:cNvPr id="297" name="フローチャート: 判断 296"/>
        <xdr:cNvSpPr/>
      </xdr:nvSpPr>
      <xdr:spPr>
        <a:xfrm>
          <a:off x="7810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165168</xdr:rowOff>
    </xdr:from>
    <xdr:ext cx="378565" cy="259045"/>
    <xdr:sp macro="" textlink="">
      <xdr:nvSpPr>
        <xdr:cNvPr id="298" name="テキスト ボックス 297"/>
        <xdr:cNvSpPr txBox="1"/>
      </xdr:nvSpPr>
      <xdr:spPr>
        <a:xfrm>
          <a:off x="7672017" y="6508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90272</xdr:rowOff>
    </xdr:from>
    <xdr:to>
      <xdr:col>36</xdr:col>
      <xdr:colOff>165100</xdr:colOff>
      <xdr:row>38</xdr:row>
      <xdr:rowOff>20422</xdr:rowOff>
    </xdr:to>
    <xdr:sp macro="" textlink="">
      <xdr:nvSpPr>
        <xdr:cNvPr id="299" name="フローチャート: 判断 298"/>
        <xdr:cNvSpPr/>
      </xdr:nvSpPr>
      <xdr:spPr>
        <a:xfrm>
          <a:off x="6921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11548</xdr:rowOff>
    </xdr:from>
    <xdr:ext cx="378565" cy="259045"/>
    <xdr:sp macro="" textlink="">
      <xdr:nvSpPr>
        <xdr:cNvPr id="300" name="テキスト ボックス 299"/>
        <xdr:cNvSpPr txBox="1"/>
      </xdr:nvSpPr>
      <xdr:spPr>
        <a:xfrm>
          <a:off x="6783017" y="6526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71298</xdr:rowOff>
    </xdr:from>
    <xdr:to>
      <xdr:col>55</xdr:col>
      <xdr:colOff>50800</xdr:colOff>
      <xdr:row>38</xdr:row>
      <xdr:rowOff>1448</xdr:rowOff>
    </xdr:to>
    <xdr:sp macro="" textlink="">
      <xdr:nvSpPr>
        <xdr:cNvPr id="306" name="楕円 305"/>
        <xdr:cNvSpPr/>
      </xdr:nvSpPr>
      <xdr:spPr>
        <a:xfrm>
          <a:off x="10426700" y="641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94175</xdr:rowOff>
    </xdr:from>
    <xdr:ext cx="378565" cy="259045"/>
    <xdr:sp macro="" textlink="">
      <xdr:nvSpPr>
        <xdr:cNvPr id="307" name="労働費該当値テキスト"/>
        <xdr:cNvSpPr txBox="1"/>
      </xdr:nvSpPr>
      <xdr:spPr>
        <a:xfrm>
          <a:off x="10528300" y="62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82271</xdr:rowOff>
    </xdr:from>
    <xdr:to>
      <xdr:col>50</xdr:col>
      <xdr:colOff>165100</xdr:colOff>
      <xdr:row>38</xdr:row>
      <xdr:rowOff>12421</xdr:rowOff>
    </xdr:to>
    <xdr:sp macro="" textlink="">
      <xdr:nvSpPr>
        <xdr:cNvPr id="308" name="楕円 307"/>
        <xdr:cNvSpPr/>
      </xdr:nvSpPr>
      <xdr:spPr>
        <a:xfrm>
          <a:off x="9588500" y="642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28948</xdr:rowOff>
    </xdr:from>
    <xdr:ext cx="378565" cy="259045"/>
    <xdr:sp macro="" textlink="">
      <xdr:nvSpPr>
        <xdr:cNvPr id="309" name="テキスト ボックス 308"/>
        <xdr:cNvSpPr txBox="1"/>
      </xdr:nvSpPr>
      <xdr:spPr>
        <a:xfrm>
          <a:off x="9450017" y="6201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170053</xdr:rowOff>
    </xdr:from>
    <xdr:to>
      <xdr:col>46</xdr:col>
      <xdr:colOff>38100</xdr:colOff>
      <xdr:row>37</xdr:row>
      <xdr:rowOff>100203</xdr:rowOff>
    </xdr:to>
    <xdr:sp macro="" textlink="">
      <xdr:nvSpPr>
        <xdr:cNvPr id="310" name="楕円 309"/>
        <xdr:cNvSpPr/>
      </xdr:nvSpPr>
      <xdr:spPr>
        <a:xfrm>
          <a:off x="8699500" y="63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116730</xdr:rowOff>
    </xdr:from>
    <xdr:ext cx="469744" cy="259045"/>
    <xdr:sp macro="" textlink="">
      <xdr:nvSpPr>
        <xdr:cNvPr id="311" name="テキスト ボックス 310"/>
        <xdr:cNvSpPr txBox="1"/>
      </xdr:nvSpPr>
      <xdr:spPr>
        <a:xfrm>
          <a:off x="8515428" y="611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51638</xdr:rowOff>
    </xdr:from>
    <xdr:to>
      <xdr:col>41</xdr:col>
      <xdr:colOff>101600</xdr:colOff>
      <xdr:row>37</xdr:row>
      <xdr:rowOff>153238</xdr:rowOff>
    </xdr:to>
    <xdr:sp macro="" textlink="">
      <xdr:nvSpPr>
        <xdr:cNvPr id="312" name="楕円 311"/>
        <xdr:cNvSpPr/>
      </xdr:nvSpPr>
      <xdr:spPr>
        <a:xfrm>
          <a:off x="7810500" y="63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169765</xdr:rowOff>
    </xdr:from>
    <xdr:ext cx="378565" cy="259045"/>
    <xdr:sp macro="" textlink="">
      <xdr:nvSpPr>
        <xdr:cNvPr id="313" name="テキスト ボックス 312"/>
        <xdr:cNvSpPr txBox="1"/>
      </xdr:nvSpPr>
      <xdr:spPr>
        <a:xfrm>
          <a:off x="7672017" y="6170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84556</xdr:rowOff>
    </xdr:from>
    <xdr:to>
      <xdr:col>36</xdr:col>
      <xdr:colOff>165100</xdr:colOff>
      <xdr:row>37</xdr:row>
      <xdr:rowOff>14706</xdr:rowOff>
    </xdr:to>
    <xdr:sp macro="" textlink="">
      <xdr:nvSpPr>
        <xdr:cNvPr id="314" name="楕円 313"/>
        <xdr:cNvSpPr/>
      </xdr:nvSpPr>
      <xdr:spPr>
        <a:xfrm>
          <a:off x="6921500" y="625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31233</xdr:rowOff>
    </xdr:from>
    <xdr:ext cx="469744" cy="259045"/>
    <xdr:sp macro="" textlink="">
      <xdr:nvSpPr>
        <xdr:cNvPr id="315" name="テキスト ボックス 314"/>
        <xdr:cNvSpPr txBox="1"/>
      </xdr:nvSpPr>
      <xdr:spPr>
        <a:xfrm>
          <a:off x="6737428" y="603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141117</xdr:rowOff>
    </xdr:from>
    <xdr:to>
      <xdr:col>54</xdr:col>
      <xdr:colOff>189865</xdr:colOff>
      <xdr:row>58</xdr:row>
      <xdr:rowOff>98895</xdr:rowOff>
    </xdr:to>
    <xdr:cxnSp macro="">
      <xdr:nvCxnSpPr>
        <xdr:cNvPr id="337" name="直線コネクタ 336"/>
        <xdr:cNvCxnSpPr/>
      </xdr:nvCxnSpPr>
      <xdr:spPr>
        <a:xfrm flipV="1">
          <a:off x="10475595" y="8713617"/>
          <a:ext cx="1270" cy="1329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102722</xdr:rowOff>
    </xdr:from>
    <xdr:ext cx="469744" cy="259045"/>
    <xdr:sp macro="" textlink="">
      <xdr:nvSpPr>
        <xdr:cNvPr id="338" name="農林水産業費最小値テキスト"/>
        <xdr:cNvSpPr txBox="1"/>
      </xdr:nvSpPr>
      <xdr:spPr>
        <a:xfrm>
          <a:off x="10528300" y="1004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98895</xdr:rowOff>
    </xdr:from>
    <xdr:to>
      <xdr:col>55</xdr:col>
      <xdr:colOff>88900</xdr:colOff>
      <xdr:row>58</xdr:row>
      <xdr:rowOff>98895</xdr:rowOff>
    </xdr:to>
    <xdr:cxnSp macro="">
      <xdr:nvCxnSpPr>
        <xdr:cNvPr id="339" name="直線コネクタ 338"/>
        <xdr:cNvCxnSpPr/>
      </xdr:nvCxnSpPr>
      <xdr:spPr>
        <a:xfrm>
          <a:off x="10388600" y="1004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87794</xdr:rowOff>
    </xdr:from>
    <xdr:ext cx="534377" cy="259045"/>
    <xdr:sp macro="" textlink="">
      <xdr:nvSpPr>
        <xdr:cNvPr id="340" name="農林水産業費最大値テキスト"/>
        <xdr:cNvSpPr txBox="1"/>
      </xdr:nvSpPr>
      <xdr:spPr>
        <a:xfrm>
          <a:off x="10528300" y="84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59,938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141117</xdr:rowOff>
    </xdr:from>
    <xdr:to>
      <xdr:col>55</xdr:col>
      <xdr:colOff>88900</xdr:colOff>
      <xdr:row>50</xdr:row>
      <xdr:rowOff>141117</xdr:rowOff>
    </xdr:to>
    <xdr:cxnSp macro="">
      <xdr:nvCxnSpPr>
        <xdr:cNvPr id="341" name="直線コネクタ 340"/>
        <xdr:cNvCxnSpPr/>
      </xdr:nvCxnSpPr>
      <xdr:spPr>
        <a:xfrm>
          <a:off x="10388600" y="87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61199</xdr:rowOff>
    </xdr:from>
    <xdr:to>
      <xdr:col>55</xdr:col>
      <xdr:colOff>0</xdr:colOff>
      <xdr:row>56</xdr:row>
      <xdr:rowOff>38773</xdr:rowOff>
    </xdr:to>
    <xdr:cxnSp macro="">
      <xdr:nvCxnSpPr>
        <xdr:cNvPr id="342" name="直線コネクタ 341"/>
        <xdr:cNvCxnSpPr/>
      </xdr:nvCxnSpPr>
      <xdr:spPr>
        <a:xfrm flipV="1">
          <a:off x="9639300" y="9490949"/>
          <a:ext cx="838200" cy="14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2999</xdr:rowOff>
    </xdr:from>
    <xdr:ext cx="534377" cy="259045"/>
    <xdr:sp macro="" textlink="">
      <xdr:nvSpPr>
        <xdr:cNvPr id="343" name="農林水産業費平均値テキスト"/>
        <xdr:cNvSpPr txBox="1"/>
      </xdr:nvSpPr>
      <xdr:spPr>
        <a:xfrm>
          <a:off x="10528300" y="9604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24572</xdr:rowOff>
    </xdr:from>
    <xdr:to>
      <xdr:col>55</xdr:col>
      <xdr:colOff>50800</xdr:colOff>
      <xdr:row>56</xdr:row>
      <xdr:rowOff>126172</xdr:rowOff>
    </xdr:to>
    <xdr:sp macro="" textlink="">
      <xdr:nvSpPr>
        <xdr:cNvPr id="344" name="フローチャート: 判断 343"/>
        <xdr:cNvSpPr/>
      </xdr:nvSpPr>
      <xdr:spPr>
        <a:xfrm>
          <a:off x="104267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73337</xdr:rowOff>
    </xdr:from>
    <xdr:to>
      <xdr:col>50</xdr:col>
      <xdr:colOff>114300</xdr:colOff>
      <xdr:row>56</xdr:row>
      <xdr:rowOff>38773</xdr:rowOff>
    </xdr:to>
    <xdr:cxnSp macro="">
      <xdr:nvCxnSpPr>
        <xdr:cNvPr id="345" name="直線コネクタ 344"/>
        <xdr:cNvCxnSpPr/>
      </xdr:nvCxnSpPr>
      <xdr:spPr>
        <a:xfrm>
          <a:off x="8750300" y="9160187"/>
          <a:ext cx="889000" cy="47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65674</xdr:rowOff>
    </xdr:from>
    <xdr:to>
      <xdr:col>50</xdr:col>
      <xdr:colOff>165100</xdr:colOff>
      <xdr:row>56</xdr:row>
      <xdr:rowOff>167274</xdr:rowOff>
    </xdr:to>
    <xdr:sp macro="" textlink="">
      <xdr:nvSpPr>
        <xdr:cNvPr id="346" name="フローチャート: 判断 345"/>
        <xdr:cNvSpPr/>
      </xdr:nvSpPr>
      <xdr:spPr>
        <a:xfrm>
          <a:off x="9588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158401</xdr:rowOff>
    </xdr:from>
    <xdr:ext cx="534377" cy="259045"/>
    <xdr:sp macro="" textlink="">
      <xdr:nvSpPr>
        <xdr:cNvPr id="347" name="テキスト ボックス 346"/>
        <xdr:cNvSpPr txBox="1"/>
      </xdr:nvSpPr>
      <xdr:spPr>
        <a:xfrm>
          <a:off x="9372111" y="975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73337</xdr:rowOff>
    </xdr:from>
    <xdr:to>
      <xdr:col>45</xdr:col>
      <xdr:colOff>177800</xdr:colOff>
      <xdr:row>55</xdr:row>
      <xdr:rowOff>165029</xdr:rowOff>
    </xdr:to>
    <xdr:cxnSp macro="">
      <xdr:nvCxnSpPr>
        <xdr:cNvPr id="348" name="直線コネクタ 347"/>
        <xdr:cNvCxnSpPr/>
      </xdr:nvCxnSpPr>
      <xdr:spPr>
        <a:xfrm flipV="1">
          <a:off x="7861300" y="9160187"/>
          <a:ext cx="889000" cy="43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15954</xdr:rowOff>
    </xdr:from>
    <xdr:to>
      <xdr:col>46</xdr:col>
      <xdr:colOff>38100</xdr:colOff>
      <xdr:row>56</xdr:row>
      <xdr:rowOff>117554</xdr:rowOff>
    </xdr:to>
    <xdr:sp macro="" textlink="">
      <xdr:nvSpPr>
        <xdr:cNvPr id="349" name="フローチャート: 判断 348"/>
        <xdr:cNvSpPr/>
      </xdr:nvSpPr>
      <xdr:spPr>
        <a:xfrm>
          <a:off x="8699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108681</xdr:rowOff>
    </xdr:from>
    <xdr:ext cx="534377" cy="259045"/>
    <xdr:sp macro="" textlink="">
      <xdr:nvSpPr>
        <xdr:cNvPr id="350" name="テキスト ボックス 349"/>
        <xdr:cNvSpPr txBox="1"/>
      </xdr:nvSpPr>
      <xdr:spPr>
        <a:xfrm>
          <a:off x="8483111" y="970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114531</xdr:rowOff>
    </xdr:from>
    <xdr:to>
      <xdr:col>41</xdr:col>
      <xdr:colOff>50800</xdr:colOff>
      <xdr:row>55</xdr:row>
      <xdr:rowOff>165029</xdr:rowOff>
    </xdr:to>
    <xdr:cxnSp macro="">
      <xdr:nvCxnSpPr>
        <xdr:cNvPr id="351" name="直線コネクタ 350"/>
        <xdr:cNvCxnSpPr/>
      </xdr:nvCxnSpPr>
      <xdr:spPr>
        <a:xfrm>
          <a:off x="6972300" y="9372831"/>
          <a:ext cx="889000" cy="22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51021</xdr:rowOff>
    </xdr:from>
    <xdr:to>
      <xdr:col>41</xdr:col>
      <xdr:colOff>101600</xdr:colOff>
      <xdr:row>56</xdr:row>
      <xdr:rowOff>152621</xdr:rowOff>
    </xdr:to>
    <xdr:sp macro="" textlink="">
      <xdr:nvSpPr>
        <xdr:cNvPr id="352" name="フローチャート: 判断 351"/>
        <xdr:cNvSpPr/>
      </xdr:nvSpPr>
      <xdr:spPr>
        <a:xfrm>
          <a:off x="7810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143748</xdr:rowOff>
    </xdr:from>
    <xdr:ext cx="534377" cy="259045"/>
    <xdr:sp macro="" textlink="">
      <xdr:nvSpPr>
        <xdr:cNvPr id="353" name="テキスト ボックス 352"/>
        <xdr:cNvSpPr txBox="1"/>
      </xdr:nvSpPr>
      <xdr:spPr>
        <a:xfrm>
          <a:off x="7594111" y="974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90798</xdr:rowOff>
    </xdr:from>
    <xdr:to>
      <xdr:col>36</xdr:col>
      <xdr:colOff>165100</xdr:colOff>
      <xdr:row>57</xdr:row>
      <xdr:rowOff>20948</xdr:rowOff>
    </xdr:to>
    <xdr:sp macro="" textlink="">
      <xdr:nvSpPr>
        <xdr:cNvPr id="354" name="フローチャート: 判断 353"/>
        <xdr:cNvSpPr/>
      </xdr:nvSpPr>
      <xdr:spPr>
        <a:xfrm>
          <a:off x="6921500" y="969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12075</xdr:rowOff>
    </xdr:from>
    <xdr:ext cx="534377" cy="259045"/>
    <xdr:sp macro="" textlink="">
      <xdr:nvSpPr>
        <xdr:cNvPr id="355" name="テキスト ボックス 354"/>
        <xdr:cNvSpPr txBox="1"/>
      </xdr:nvSpPr>
      <xdr:spPr>
        <a:xfrm>
          <a:off x="6705111" y="978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10399</xdr:rowOff>
    </xdr:from>
    <xdr:to>
      <xdr:col>55</xdr:col>
      <xdr:colOff>50800</xdr:colOff>
      <xdr:row>55</xdr:row>
      <xdr:rowOff>111999</xdr:rowOff>
    </xdr:to>
    <xdr:sp macro="" textlink="">
      <xdr:nvSpPr>
        <xdr:cNvPr id="361" name="楕円 360"/>
        <xdr:cNvSpPr/>
      </xdr:nvSpPr>
      <xdr:spPr>
        <a:xfrm>
          <a:off x="10426700" y="944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33276</xdr:rowOff>
    </xdr:from>
    <xdr:ext cx="534377" cy="259045"/>
    <xdr:sp macro="" textlink="">
      <xdr:nvSpPr>
        <xdr:cNvPr id="362" name="農林水産業費該当値テキスト"/>
        <xdr:cNvSpPr txBox="1"/>
      </xdr:nvSpPr>
      <xdr:spPr>
        <a:xfrm>
          <a:off x="10528300" y="92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159423</xdr:rowOff>
    </xdr:from>
    <xdr:to>
      <xdr:col>50</xdr:col>
      <xdr:colOff>165100</xdr:colOff>
      <xdr:row>56</xdr:row>
      <xdr:rowOff>89573</xdr:rowOff>
    </xdr:to>
    <xdr:sp macro="" textlink="">
      <xdr:nvSpPr>
        <xdr:cNvPr id="363" name="楕円 362"/>
        <xdr:cNvSpPr/>
      </xdr:nvSpPr>
      <xdr:spPr>
        <a:xfrm>
          <a:off x="9588500" y="958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106100</xdr:rowOff>
    </xdr:from>
    <xdr:ext cx="534377" cy="259045"/>
    <xdr:sp macro="" textlink="">
      <xdr:nvSpPr>
        <xdr:cNvPr id="364" name="テキスト ボックス 363"/>
        <xdr:cNvSpPr txBox="1"/>
      </xdr:nvSpPr>
      <xdr:spPr>
        <a:xfrm>
          <a:off x="9372111" y="936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22537</xdr:rowOff>
    </xdr:from>
    <xdr:to>
      <xdr:col>46</xdr:col>
      <xdr:colOff>38100</xdr:colOff>
      <xdr:row>53</xdr:row>
      <xdr:rowOff>124137</xdr:rowOff>
    </xdr:to>
    <xdr:sp macro="" textlink="">
      <xdr:nvSpPr>
        <xdr:cNvPr id="365" name="楕円 364"/>
        <xdr:cNvSpPr/>
      </xdr:nvSpPr>
      <xdr:spPr>
        <a:xfrm>
          <a:off x="8699500" y="910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140664</xdr:rowOff>
    </xdr:from>
    <xdr:ext cx="534377" cy="259045"/>
    <xdr:sp macro="" textlink="">
      <xdr:nvSpPr>
        <xdr:cNvPr id="366" name="テキスト ボックス 365"/>
        <xdr:cNvSpPr txBox="1"/>
      </xdr:nvSpPr>
      <xdr:spPr>
        <a:xfrm>
          <a:off x="8483111" y="888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114229</xdr:rowOff>
    </xdr:from>
    <xdr:to>
      <xdr:col>41</xdr:col>
      <xdr:colOff>101600</xdr:colOff>
      <xdr:row>56</xdr:row>
      <xdr:rowOff>44379</xdr:rowOff>
    </xdr:to>
    <xdr:sp macro="" textlink="">
      <xdr:nvSpPr>
        <xdr:cNvPr id="367" name="楕円 366"/>
        <xdr:cNvSpPr/>
      </xdr:nvSpPr>
      <xdr:spPr>
        <a:xfrm>
          <a:off x="7810500" y="95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60906</xdr:rowOff>
    </xdr:from>
    <xdr:ext cx="534377" cy="259045"/>
    <xdr:sp macro="" textlink="">
      <xdr:nvSpPr>
        <xdr:cNvPr id="368" name="テキスト ボックス 367"/>
        <xdr:cNvSpPr txBox="1"/>
      </xdr:nvSpPr>
      <xdr:spPr>
        <a:xfrm>
          <a:off x="7594111" y="931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63731</xdr:rowOff>
    </xdr:from>
    <xdr:to>
      <xdr:col>36</xdr:col>
      <xdr:colOff>165100</xdr:colOff>
      <xdr:row>54</xdr:row>
      <xdr:rowOff>165331</xdr:rowOff>
    </xdr:to>
    <xdr:sp macro="" textlink="">
      <xdr:nvSpPr>
        <xdr:cNvPr id="369" name="楕円 368"/>
        <xdr:cNvSpPr/>
      </xdr:nvSpPr>
      <xdr:spPr>
        <a:xfrm>
          <a:off x="6921500" y="932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10408</xdr:rowOff>
    </xdr:from>
    <xdr:ext cx="534377" cy="259045"/>
    <xdr:sp macro="" textlink="">
      <xdr:nvSpPr>
        <xdr:cNvPr id="370" name="テキスト ボックス 369"/>
        <xdr:cNvSpPr txBox="1"/>
      </xdr:nvSpPr>
      <xdr:spPr>
        <a:xfrm>
          <a:off x="6705111" y="909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77818</xdr:rowOff>
    </xdr:from>
    <xdr:to>
      <xdr:col>54</xdr:col>
      <xdr:colOff>189865</xdr:colOff>
      <xdr:row>78</xdr:row>
      <xdr:rowOff>62799</xdr:rowOff>
    </xdr:to>
    <xdr:cxnSp macro="">
      <xdr:nvCxnSpPr>
        <xdr:cNvPr id="392" name="直線コネクタ 391"/>
        <xdr:cNvCxnSpPr/>
      </xdr:nvCxnSpPr>
      <xdr:spPr>
        <a:xfrm flipV="1">
          <a:off x="10475595" y="12079318"/>
          <a:ext cx="1270" cy="135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66626</xdr:rowOff>
    </xdr:from>
    <xdr:ext cx="469744" cy="259045"/>
    <xdr:sp macro="" textlink="">
      <xdr:nvSpPr>
        <xdr:cNvPr id="393" name="商工費最小値テキスト"/>
        <xdr:cNvSpPr txBox="1"/>
      </xdr:nvSpPr>
      <xdr:spPr>
        <a:xfrm>
          <a:off x="10528300" y="1343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62799</xdr:rowOff>
    </xdr:from>
    <xdr:to>
      <xdr:col>55</xdr:col>
      <xdr:colOff>88900</xdr:colOff>
      <xdr:row>78</xdr:row>
      <xdr:rowOff>62799</xdr:rowOff>
    </xdr:to>
    <xdr:cxnSp macro="">
      <xdr:nvCxnSpPr>
        <xdr:cNvPr id="394" name="直線コネクタ 393"/>
        <xdr:cNvCxnSpPr/>
      </xdr:nvCxnSpPr>
      <xdr:spPr>
        <a:xfrm>
          <a:off x="10388600" y="1343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24495</xdr:rowOff>
    </xdr:from>
    <xdr:ext cx="534377" cy="259045"/>
    <xdr:sp macro="" textlink="">
      <xdr:nvSpPr>
        <xdr:cNvPr id="395" name="商工費最大値テキスト"/>
        <xdr:cNvSpPr txBox="1"/>
      </xdr:nvSpPr>
      <xdr:spPr>
        <a:xfrm>
          <a:off x="10528300" y="1185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77818</xdr:rowOff>
    </xdr:from>
    <xdr:to>
      <xdr:col>55</xdr:col>
      <xdr:colOff>88900</xdr:colOff>
      <xdr:row>70</xdr:row>
      <xdr:rowOff>77818</xdr:rowOff>
    </xdr:to>
    <xdr:cxnSp macro="">
      <xdr:nvCxnSpPr>
        <xdr:cNvPr id="396" name="直線コネクタ 395"/>
        <xdr:cNvCxnSpPr/>
      </xdr:nvCxnSpPr>
      <xdr:spPr>
        <a:xfrm>
          <a:off x="10388600" y="12079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2677</xdr:rowOff>
    </xdr:from>
    <xdr:to>
      <xdr:col>55</xdr:col>
      <xdr:colOff>0</xdr:colOff>
      <xdr:row>78</xdr:row>
      <xdr:rowOff>7569</xdr:rowOff>
    </xdr:to>
    <xdr:cxnSp macro="">
      <xdr:nvCxnSpPr>
        <xdr:cNvPr id="397" name="直線コネクタ 396"/>
        <xdr:cNvCxnSpPr/>
      </xdr:nvCxnSpPr>
      <xdr:spPr>
        <a:xfrm>
          <a:off x="9639300" y="13375777"/>
          <a:ext cx="8382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11605</xdr:rowOff>
    </xdr:from>
    <xdr:ext cx="534377" cy="259045"/>
    <xdr:sp macro="" textlink="">
      <xdr:nvSpPr>
        <xdr:cNvPr id="398" name="商工費平均値テキスト"/>
        <xdr:cNvSpPr txBox="1"/>
      </xdr:nvSpPr>
      <xdr:spPr>
        <a:xfrm>
          <a:off x="10528300" y="128703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160178</xdr:rowOff>
    </xdr:from>
    <xdr:to>
      <xdr:col>55</xdr:col>
      <xdr:colOff>50800</xdr:colOff>
      <xdr:row>76</xdr:row>
      <xdr:rowOff>90328</xdr:rowOff>
    </xdr:to>
    <xdr:sp macro="" textlink="">
      <xdr:nvSpPr>
        <xdr:cNvPr id="399" name="フローチャート: 判断 398"/>
        <xdr:cNvSpPr/>
      </xdr:nvSpPr>
      <xdr:spPr>
        <a:xfrm>
          <a:off x="10426700" y="130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170058</xdr:rowOff>
    </xdr:from>
    <xdr:to>
      <xdr:col>50</xdr:col>
      <xdr:colOff>114300</xdr:colOff>
      <xdr:row>78</xdr:row>
      <xdr:rowOff>2677</xdr:rowOff>
    </xdr:to>
    <xdr:cxnSp macro="">
      <xdr:nvCxnSpPr>
        <xdr:cNvPr id="400" name="直線コネクタ 399"/>
        <xdr:cNvCxnSpPr/>
      </xdr:nvCxnSpPr>
      <xdr:spPr>
        <a:xfrm>
          <a:off x="8750300" y="13371708"/>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86271</xdr:rowOff>
    </xdr:from>
    <xdr:to>
      <xdr:col>50</xdr:col>
      <xdr:colOff>165100</xdr:colOff>
      <xdr:row>77</xdr:row>
      <xdr:rowOff>16421</xdr:rowOff>
    </xdr:to>
    <xdr:sp macro="" textlink="">
      <xdr:nvSpPr>
        <xdr:cNvPr id="401" name="フローチャート: 判断 400"/>
        <xdr:cNvSpPr/>
      </xdr:nvSpPr>
      <xdr:spPr>
        <a:xfrm>
          <a:off x="9588500" y="1311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32948</xdr:rowOff>
    </xdr:from>
    <xdr:ext cx="534377" cy="259045"/>
    <xdr:sp macro="" textlink="">
      <xdr:nvSpPr>
        <xdr:cNvPr id="402" name="テキスト ボックス 401"/>
        <xdr:cNvSpPr txBox="1"/>
      </xdr:nvSpPr>
      <xdr:spPr>
        <a:xfrm>
          <a:off x="9372111" y="1289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105753</xdr:rowOff>
    </xdr:from>
    <xdr:to>
      <xdr:col>45</xdr:col>
      <xdr:colOff>177800</xdr:colOff>
      <xdr:row>77</xdr:row>
      <xdr:rowOff>170058</xdr:rowOff>
    </xdr:to>
    <xdr:cxnSp macro="">
      <xdr:nvCxnSpPr>
        <xdr:cNvPr id="403" name="直線コネクタ 402"/>
        <xdr:cNvCxnSpPr/>
      </xdr:nvCxnSpPr>
      <xdr:spPr>
        <a:xfrm>
          <a:off x="7861300" y="13135953"/>
          <a:ext cx="889000" cy="23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82728</xdr:rowOff>
    </xdr:from>
    <xdr:to>
      <xdr:col>46</xdr:col>
      <xdr:colOff>38100</xdr:colOff>
      <xdr:row>77</xdr:row>
      <xdr:rowOff>12878</xdr:rowOff>
    </xdr:to>
    <xdr:sp macro="" textlink="">
      <xdr:nvSpPr>
        <xdr:cNvPr id="404" name="フローチャート: 判断 403"/>
        <xdr:cNvSpPr/>
      </xdr:nvSpPr>
      <xdr:spPr>
        <a:xfrm>
          <a:off x="8699500" y="1311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29405</xdr:rowOff>
    </xdr:from>
    <xdr:ext cx="534377" cy="259045"/>
    <xdr:sp macro="" textlink="">
      <xdr:nvSpPr>
        <xdr:cNvPr id="405" name="テキスト ボックス 404"/>
        <xdr:cNvSpPr txBox="1"/>
      </xdr:nvSpPr>
      <xdr:spPr>
        <a:xfrm>
          <a:off x="8483111" y="1288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54569</xdr:rowOff>
    </xdr:from>
    <xdr:to>
      <xdr:col>41</xdr:col>
      <xdr:colOff>50800</xdr:colOff>
      <xdr:row>76</xdr:row>
      <xdr:rowOff>105753</xdr:rowOff>
    </xdr:to>
    <xdr:cxnSp macro="">
      <xdr:nvCxnSpPr>
        <xdr:cNvPr id="406" name="直線コネクタ 405"/>
        <xdr:cNvCxnSpPr/>
      </xdr:nvCxnSpPr>
      <xdr:spPr>
        <a:xfrm>
          <a:off x="6972300" y="13084769"/>
          <a:ext cx="889000" cy="5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97839</xdr:rowOff>
    </xdr:from>
    <xdr:to>
      <xdr:col>41</xdr:col>
      <xdr:colOff>101600</xdr:colOff>
      <xdr:row>77</xdr:row>
      <xdr:rowOff>27989</xdr:rowOff>
    </xdr:to>
    <xdr:sp macro="" textlink="">
      <xdr:nvSpPr>
        <xdr:cNvPr id="407" name="フローチャート: 判断 406"/>
        <xdr:cNvSpPr/>
      </xdr:nvSpPr>
      <xdr:spPr>
        <a:xfrm>
          <a:off x="7810500" y="1312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19116</xdr:rowOff>
    </xdr:from>
    <xdr:ext cx="534377" cy="259045"/>
    <xdr:sp macro="" textlink="">
      <xdr:nvSpPr>
        <xdr:cNvPr id="408" name="テキスト ボックス 407"/>
        <xdr:cNvSpPr txBox="1"/>
      </xdr:nvSpPr>
      <xdr:spPr>
        <a:xfrm>
          <a:off x="7594111" y="1322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60919</xdr:rowOff>
    </xdr:from>
    <xdr:to>
      <xdr:col>36</xdr:col>
      <xdr:colOff>165100</xdr:colOff>
      <xdr:row>76</xdr:row>
      <xdr:rowOff>162519</xdr:rowOff>
    </xdr:to>
    <xdr:sp macro="" textlink="">
      <xdr:nvSpPr>
        <xdr:cNvPr id="409" name="フローチャート: 判断 408"/>
        <xdr:cNvSpPr/>
      </xdr:nvSpPr>
      <xdr:spPr>
        <a:xfrm>
          <a:off x="6921500" y="1309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153646</xdr:rowOff>
    </xdr:from>
    <xdr:ext cx="534377" cy="259045"/>
    <xdr:sp macro="" textlink="">
      <xdr:nvSpPr>
        <xdr:cNvPr id="410" name="テキスト ボックス 409"/>
        <xdr:cNvSpPr txBox="1"/>
      </xdr:nvSpPr>
      <xdr:spPr>
        <a:xfrm>
          <a:off x="6705111" y="1318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128219</xdr:rowOff>
    </xdr:from>
    <xdr:to>
      <xdr:col>55</xdr:col>
      <xdr:colOff>50800</xdr:colOff>
      <xdr:row>78</xdr:row>
      <xdr:rowOff>58369</xdr:rowOff>
    </xdr:to>
    <xdr:sp macro="" textlink="">
      <xdr:nvSpPr>
        <xdr:cNvPr id="416" name="楕円 415"/>
        <xdr:cNvSpPr/>
      </xdr:nvSpPr>
      <xdr:spPr>
        <a:xfrm>
          <a:off x="10426700" y="1332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43146</xdr:rowOff>
    </xdr:from>
    <xdr:ext cx="469744" cy="259045"/>
    <xdr:sp macro="" textlink="">
      <xdr:nvSpPr>
        <xdr:cNvPr id="417" name="商工費該当値テキスト"/>
        <xdr:cNvSpPr txBox="1"/>
      </xdr:nvSpPr>
      <xdr:spPr>
        <a:xfrm>
          <a:off x="10528300" y="1324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123327</xdr:rowOff>
    </xdr:from>
    <xdr:to>
      <xdr:col>50</xdr:col>
      <xdr:colOff>165100</xdr:colOff>
      <xdr:row>78</xdr:row>
      <xdr:rowOff>53477</xdr:rowOff>
    </xdr:to>
    <xdr:sp macro="" textlink="">
      <xdr:nvSpPr>
        <xdr:cNvPr id="418" name="楕円 417"/>
        <xdr:cNvSpPr/>
      </xdr:nvSpPr>
      <xdr:spPr>
        <a:xfrm>
          <a:off x="9588500" y="1332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44604</xdr:rowOff>
    </xdr:from>
    <xdr:ext cx="469744" cy="259045"/>
    <xdr:sp macro="" textlink="">
      <xdr:nvSpPr>
        <xdr:cNvPr id="419" name="テキスト ボックス 418"/>
        <xdr:cNvSpPr txBox="1"/>
      </xdr:nvSpPr>
      <xdr:spPr>
        <a:xfrm>
          <a:off x="9404428" y="13417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119258</xdr:rowOff>
    </xdr:from>
    <xdr:to>
      <xdr:col>46</xdr:col>
      <xdr:colOff>38100</xdr:colOff>
      <xdr:row>78</xdr:row>
      <xdr:rowOff>49408</xdr:rowOff>
    </xdr:to>
    <xdr:sp macro="" textlink="">
      <xdr:nvSpPr>
        <xdr:cNvPr id="420" name="楕円 419"/>
        <xdr:cNvSpPr/>
      </xdr:nvSpPr>
      <xdr:spPr>
        <a:xfrm>
          <a:off x="8699500" y="1332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40535</xdr:rowOff>
    </xdr:from>
    <xdr:ext cx="469744" cy="259045"/>
    <xdr:sp macro="" textlink="">
      <xdr:nvSpPr>
        <xdr:cNvPr id="421" name="テキスト ボックス 420"/>
        <xdr:cNvSpPr txBox="1"/>
      </xdr:nvSpPr>
      <xdr:spPr>
        <a:xfrm>
          <a:off x="8515428" y="1341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54953</xdr:rowOff>
    </xdr:from>
    <xdr:to>
      <xdr:col>41</xdr:col>
      <xdr:colOff>101600</xdr:colOff>
      <xdr:row>76</xdr:row>
      <xdr:rowOff>156553</xdr:rowOff>
    </xdr:to>
    <xdr:sp macro="" textlink="">
      <xdr:nvSpPr>
        <xdr:cNvPr id="422" name="楕円 421"/>
        <xdr:cNvSpPr/>
      </xdr:nvSpPr>
      <xdr:spPr>
        <a:xfrm>
          <a:off x="7810500" y="1308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1630</xdr:rowOff>
    </xdr:from>
    <xdr:ext cx="534377" cy="259045"/>
    <xdr:sp macro="" textlink="">
      <xdr:nvSpPr>
        <xdr:cNvPr id="423" name="テキスト ボックス 422"/>
        <xdr:cNvSpPr txBox="1"/>
      </xdr:nvSpPr>
      <xdr:spPr>
        <a:xfrm>
          <a:off x="7594111" y="1286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3769</xdr:rowOff>
    </xdr:from>
    <xdr:to>
      <xdr:col>36</xdr:col>
      <xdr:colOff>165100</xdr:colOff>
      <xdr:row>76</xdr:row>
      <xdr:rowOff>105369</xdr:rowOff>
    </xdr:to>
    <xdr:sp macro="" textlink="">
      <xdr:nvSpPr>
        <xdr:cNvPr id="424" name="楕円 423"/>
        <xdr:cNvSpPr/>
      </xdr:nvSpPr>
      <xdr:spPr>
        <a:xfrm>
          <a:off x="6921500" y="130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121897</xdr:rowOff>
    </xdr:from>
    <xdr:ext cx="534377" cy="259045"/>
    <xdr:sp macro="" textlink="">
      <xdr:nvSpPr>
        <xdr:cNvPr id="425" name="テキスト ボックス 424"/>
        <xdr:cNvSpPr txBox="1"/>
      </xdr:nvSpPr>
      <xdr:spPr>
        <a:xfrm>
          <a:off x="6705111" y="12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30800</xdr:rowOff>
    </xdr:from>
    <xdr:to>
      <xdr:col>54</xdr:col>
      <xdr:colOff>189865</xdr:colOff>
      <xdr:row>98</xdr:row>
      <xdr:rowOff>54304</xdr:rowOff>
    </xdr:to>
    <xdr:cxnSp macro="">
      <xdr:nvCxnSpPr>
        <xdr:cNvPr id="447" name="直線コネクタ 446"/>
        <xdr:cNvCxnSpPr/>
      </xdr:nvCxnSpPr>
      <xdr:spPr>
        <a:xfrm flipV="1">
          <a:off x="10475595" y="15804200"/>
          <a:ext cx="1270" cy="105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58131</xdr:rowOff>
    </xdr:from>
    <xdr:ext cx="534377" cy="259045"/>
    <xdr:sp macro="" textlink="">
      <xdr:nvSpPr>
        <xdr:cNvPr id="448" name="土木費最小値テキスト"/>
        <xdr:cNvSpPr txBox="1"/>
      </xdr:nvSpPr>
      <xdr:spPr>
        <a:xfrm>
          <a:off x="10528300" y="1686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54304</xdr:rowOff>
    </xdr:from>
    <xdr:to>
      <xdr:col>55</xdr:col>
      <xdr:colOff>88900</xdr:colOff>
      <xdr:row>98</xdr:row>
      <xdr:rowOff>54304</xdr:rowOff>
    </xdr:to>
    <xdr:cxnSp macro="">
      <xdr:nvCxnSpPr>
        <xdr:cNvPr id="449" name="直線コネクタ 448"/>
        <xdr:cNvCxnSpPr/>
      </xdr:nvCxnSpPr>
      <xdr:spPr>
        <a:xfrm>
          <a:off x="10388600" y="1685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148927</xdr:rowOff>
    </xdr:from>
    <xdr:ext cx="599010" cy="259045"/>
    <xdr:sp macro="" textlink="">
      <xdr:nvSpPr>
        <xdr:cNvPr id="450" name="土木費最大値テキスト"/>
        <xdr:cNvSpPr txBox="1"/>
      </xdr:nvSpPr>
      <xdr:spPr>
        <a:xfrm>
          <a:off x="10528300" y="1557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30800</xdr:rowOff>
    </xdr:from>
    <xdr:to>
      <xdr:col>55</xdr:col>
      <xdr:colOff>88900</xdr:colOff>
      <xdr:row>92</xdr:row>
      <xdr:rowOff>30800</xdr:rowOff>
    </xdr:to>
    <xdr:cxnSp macro="">
      <xdr:nvCxnSpPr>
        <xdr:cNvPr id="451" name="直線コネクタ 450"/>
        <xdr:cNvCxnSpPr/>
      </xdr:nvCxnSpPr>
      <xdr:spPr>
        <a:xfrm>
          <a:off x="10388600" y="1580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133094</xdr:rowOff>
    </xdr:from>
    <xdr:to>
      <xdr:col>55</xdr:col>
      <xdr:colOff>0</xdr:colOff>
      <xdr:row>97</xdr:row>
      <xdr:rowOff>149278</xdr:rowOff>
    </xdr:to>
    <xdr:cxnSp macro="">
      <xdr:nvCxnSpPr>
        <xdr:cNvPr id="452" name="直線コネクタ 451"/>
        <xdr:cNvCxnSpPr/>
      </xdr:nvCxnSpPr>
      <xdr:spPr>
        <a:xfrm>
          <a:off x="9639300" y="16592294"/>
          <a:ext cx="838200" cy="18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25965</xdr:rowOff>
    </xdr:from>
    <xdr:ext cx="534377" cy="259045"/>
    <xdr:sp macro="" textlink="">
      <xdr:nvSpPr>
        <xdr:cNvPr id="453" name="土木費平均値テキスト"/>
        <xdr:cNvSpPr txBox="1"/>
      </xdr:nvSpPr>
      <xdr:spPr>
        <a:xfrm>
          <a:off x="10528300" y="16485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3088</xdr:rowOff>
    </xdr:from>
    <xdr:to>
      <xdr:col>55</xdr:col>
      <xdr:colOff>50800</xdr:colOff>
      <xdr:row>97</xdr:row>
      <xdr:rowOff>104688</xdr:rowOff>
    </xdr:to>
    <xdr:sp macro="" textlink="">
      <xdr:nvSpPr>
        <xdr:cNvPr id="454" name="フローチャート: 判断 453"/>
        <xdr:cNvSpPr/>
      </xdr:nvSpPr>
      <xdr:spPr>
        <a:xfrm>
          <a:off x="10426700" y="1663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103042</xdr:rowOff>
    </xdr:from>
    <xdr:to>
      <xdr:col>50</xdr:col>
      <xdr:colOff>114300</xdr:colOff>
      <xdr:row>96</xdr:row>
      <xdr:rowOff>133094</xdr:rowOff>
    </xdr:to>
    <xdr:cxnSp macro="">
      <xdr:nvCxnSpPr>
        <xdr:cNvPr id="455" name="直線コネクタ 454"/>
        <xdr:cNvCxnSpPr/>
      </xdr:nvCxnSpPr>
      <xdr:spPr>
        <a:xfrm>
          <a:off x="8750300" y="16219342"/>
          <a:ext cx="889000" cy="37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6393</xdr:rowOff>
    </xdr:from>
    <xdr:to>
      <xdr:col>50</xdr:col>
      <xdr:colOff>165100</xdr:colOff>
      <xdr:row>97</xdr:row>
      <xdr:rowOff>107993</xdr:rowOff>
    </xdr:to>
    <xdr:sp macro="" textlink="">
      <xdr:nvSpPr>
        <xdr:cNvPr id="456" name="フローチャート: 判断 455"/>
        <xdr:cNvSpPr/>
      </xdr:nvSpPr>
      <xdr:spPr>
        <a:xfrm>
          <a:off x="9588500" y="166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99120</xdr:rowOff>
    </xdr:from>
    <xdr:ext cx="534377" cy="259045"/>
    <xdr:sp macro="" textlink="">
      <xdr:nvSpPr>
        <xdr:cNvPr id="457" name="テキスト ボックス 456"/>
        <xdr:cNvSpPr txBox="1"/>
      </xdr:nvSpPr>
      <xdr:spPr>
        <a:xfrm>
          <a:off x="9372111" y="167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103042</xdr:rowOff>
    </xdr:from>
    <xdr:to>
      <xdr:col>45</xdr:col>
      <xdr:colOff>177800</xdr:colOff>
      <xdr:row>94</xdr:row>
      <xdr:rowOff>142105</xdr:rowOff>
    </xdr:to>
    <xdr:cxnSp macro="">
      <xdr:nvCxnSpPr>
        <xdr:cNvPr id="458" name="直線コネクタ 457"/>
        <xdr:cNvCxnSpPr/>
      </xdr:nvCxnSpPr>
      <xdr:spPr>
        <a:xfrm flipV="1">
          <a:off x="7861300" y="16219342"/>
          <a:ext cx="889000" cy="3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168873</xdr:rowOff>
    </xdr:from>
    <xdr:to>
      <xdr:col>46</xdr:col>
      <xdr:colOff>38100</xdr:colOff>
      <xdr:row>97</xdr:row>
      <xdr:rowOff>99023</xdr:rowOff>
    </xdr:to>
    <xdr:sp macro="" textlink="">
      <xdr:nvSpPr>
        <xdr:cNvPr id="459" name="フローチャート: 判断 458"/>
        <xdr:cNvSpPr/>
      </xdr:nvSpPr>
      <xdr:spPr>
        <a:xfrm>
          <a:off x="8699500" y="1662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90150</xdr:rowOff>
    </xdr:from>
    <xdr:ext cx="534377" cy="259045"/>
    <xdr:sp macro="" textlink="">
      <xdr:nvSpPr>
        <xdr:cNvPr id="460" name="テキスト ボックス 459"/>
        <xdr:cNvSpPr txBox="1"/>
      </xdr:nvSpPr>
      <xdr:spPr>
        <a:xfrm>
          <a:off x="8483111" y="167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156708</xdr:rowOff>
    </xdr:from>
    <xdr:to>
      <xdr:col>41</xdr:col>
      <xdr:colOff>50800</xdr:colOff>
      <xdr:row>94</xdr:row>
      <xdr:rowOff>142105</xdr:rowOff>
    </xdr:to>
    <xdr:cxnSp macro="">
      <xdr:nvCxnSpPr>
        <xdr:cNvPr id="461" name="直線コネクタ 460"/>
        <xdr:cNvCxnSpPr/>
      </xdr:nvCxnSpPr>
      <xdr:spPr>
        <a:xfrm>
          <a:off x="6972300" y="15587208"/>
          <a:ext cx="889000" cy="67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19817</xdr:rowOff>
    </xdr:from>
    <xdr:to>
      <xdr:col>41</xdr:col>
      <xdr:colOff>101600</xdr:colOff>
      <xdr:row>97</xdr:row>
      <xdr:rowOff>121417</xdr:rowOff>
    </xdr:to>
    <xdr:sp macro="" textlink="">
      <xdr:nvSpPr>
        <xdr:cNvPr id="462" name="フローチャート: 判断 461"/>
        <xdr:cNvSpPr/>
      </xdr:nvSpPr>
      <xdr:spPr>
        <a:xfrm>
          <a:off x="7810500" y="1665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112544</xdr:rowOff>
    </xdr:from>
    <xdr:ext cx="534377" cy="259045"/>
    <xdr:sp macro="" textlink="">
      <xdr:nvSpPr>
        <xdr:cNvPr id="463" name="テキスト ボックス 462"/>
        <xdr:cNvSpPr txBox="1"/>
      </xdr:nvSpPr>
      <xdr:spPr>
        <a:xfrm>
          <a:off x="7594111" y="1674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14029</xdr:rowOff>
    </xdr:from>
    <xdr:to>
      <xdr:col>36</xdr:col>
      <xdr:colOff>165100</xdr:colOff>
      <xdr:row>97</xdr:row>
      <xdr:rowOff>115629</xdr:rowOff>
    </xdr:to>
    <xdr:sp macro="" textlink="">
      <xdr:nvSpPr>
        <xdr:cNvPr id="464" name="フローチャート: 判断 463"/>
        <xdr:cNvSpPr/>
      </xdr:nvSpPr>
      <xdr:spPr>
        <a:xfrm>
          <a:off x="6921500" y="1664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106756</xdr:rowOff>
    </xdr:from>
    <xdr:ext cx="534377" cy="259045"/>
    <xdr:sp macro="" textlink="">
      <xdr:nvSpPr>
        <xdr:cNvPr id="465" name="テキスト ボックス 464"/>
        <xdr:cNvSpPr txBox="1"/>
      </xdr:nvSpPr>
      <xdr:spPr>
        <a:xfrm>
          <a:off x="6705111" y="1673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98478</xdr:rowOff>
    </xdr:from>
    <xdr:to>
      <xdr:col>55</xdr:col>
      <xdr:colOff>50800</xdr:colOff>
      <xdr:row>98</xdr:row>
      <xdr:rowOff>28628</xdr:rowOff>
    </xdr:to>
    <xdr:sp macro="" textlink="">
      <xdr:nvSpPr>
        <xdr:cNvPr id="471" name="楕円 470"/>
        <xdr:cNvSpPr/>
      </xdr:nvSpPr>
      <xdr:spPr>
        <a:xfrm>
          <a:off x="10426700" y="167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13405</xdr:rowOff>
    </xdr:from>
    <xdr:ext cx="534377" cy="259045"/>
    <xdr:sp macro="" textlink="">
      <xdr:nvSpPr>
        <xdr:cNvPr id="472" name="土木費該当値テキスト"/>
        <xdr:cNvSpPr txBox="1"/>
      </xdr:nvSpPr>
      <xdr:spPr>
        <a:xfrm>
          <a:off x="10528300" y="1664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82294</xdr:rowOff>
    </xdr:from>
    <xdr:to>
      <xdr:col>50</xdr:col>
      <xdr:colOff>165100</xdr:colOff>
      <xdr:row>97</xdr:row>
      <xdr:rowOff>12444</xdr:rowOff>
    </xdr:to>
    <xdr:sp macro="" textlink="">
      <xdr:nvSpPr>
        <xdr:cNvPr id="473" name="楕円 472"/>
        <xdr:cNvSpPr/>
      </xdr:nvSpPr>
      <xdr:spPr>
        <a:xfrm>
          <a:off x="9588500" y="165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28971</xdr:rowOff>
    </xdr:from>
    <xdr:ext cx="534377" cy="259045"/>
    <xdr:sp macro="" textlink="">
      <xdr:nvSpPr>
        <xdr:cNvPr id="474" name="テキスト ボックス 473"/>
        <xdr:cNvSpPr txBox="1"/>
      </xdr:nvSpPr>
      <xdr:spPr>
        <a:xfrm>
          <a:off x="9372111" y="1631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52242</xdr:rowOff>
    </xdr:from>
    <xdr:to>
      <xdr:col>46</xdr:col>
      <xdr:colOff>38100</xdr:colOff>
      <xdr:row>94</xdr:row>
      <xdr:rowOff>153842</xdr:rowOff>
    </xdr:to>
    <xdr:sp macro="" textlink="">
      <xdr:nvSpPr>
        <xdr:cNvPr id="475" name="楕円 474"/>
        <xdr:cNvSpPr/>
      </xdr:nvSpPr>
      <xdr:spPr>
        <a:xfrm>
          <a:off x="8699500" y="161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170369</xdr:rowOff>
    </xdr:from>
    <xdr:ext cx="599010" cy="259045"/>
    <xdr:sp macro="" textlink="">
      <xdr:nvSpPr>
        <xdr:cNvPr id="476" name="テキスト ボックス 475"/>
        <xdr:cNvSpPr txBox="1"/>
      </xdr:nvSpPr>
      <xdr:spPr>
        <a:xfrm>
          <a:off x="8450795" y="1594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91305</xdr:rowOff>
    </xdr:from>
    <xdr:to>
      <xdr:col>41</xdr:col>
      <xdr:colOff>101600</xdr:colOff>
      <xdr:row>95</xdr:row>
      <xdr:rowOff>21455</xdr:rowOff>
    </xdr:to>
    <xdr:sp macro="" textlink="">
      <xdr:nvSpPr>
        <xdr:cNvPr id="477" name="楕円 476"/>
        <xdr:cNvSpPr/>
      </xdr:nvSpPr>
      <xdr:spPr>
        <a:xfrm>
          <a:off x="7810500" y="1620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37982</xdr:rowOff>
    </xdr:from>
    <xdr:ext cx="599010" cy="259045"/>
    <xdr:sp macro="" textlink="">
      <xdr:nvSpPr>
        <xdr:cNvPr id="478" name="テキスト ボックス 477"/>
        <xdr:cNvSpPr txBox="1"/>
      </xdr:nvSpPr>
      <xdr:spPr>
        <a:xfrm>
          <a:off x="7561795" y="15982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105908</xdr:rowOff>
    </xdr:from>
    <xdr:to>
      <xdr:col>36</xdr:col>
      <xdr:colOff>165100</xdr:colOff>
      <xdr:row>91</xdr:row>
      <xdr:rowOff>36058</xdr:rowOff>
    </xdr:to>
    <xdr:sp macro="" textlink="">
      <xdr:nvSpPr>
        <xdr:cNvPr id="479" name="楕円 478"/>
        <xdr:cNvSpPr/>
      </xdr:nvSpPr>
      <xdr:spPr>
        <a:xfrm>
          <a:off x="6921500" y="1553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52585</xdr:rowOff>
    </xdr:from>
    <xdr:ext cx="599010" cy="259045"/>
    <xdr:sp macro="" textlink="">
      <xdr:nvSpPr>
        <xdr:cNvPr id="480" name="テキスト ボックス 479"/>
        <xdr:cNvSpPr txBox="1"/>
      </xdr:nvSpPr>
      <xdr:spPr>
        <a:xfrm>
          <a:off x="6672795" y="15311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38179</xdr:rowOff>
    </xdr:from>
    <xdr:to>
      <xdr:col>85</xdr:col>
      <xdr:colOff>126364</xdr:colOff>
      <xdr:row>37</xdr:row>
      <xdr:rowOff>58227</xdr:rowOff>
    </xdr:to>
    <xdr:cxnSp macro="">
      <xdr:nvCxnSpPr>
        <xdr:cNvPr id="502" name="直線コネクタ 501"/>
        <xdr:cNvCxnSpPr/>
      </xdr:nvCxnSpPr>
      <xdr:spPr>
        <a:xfrm flipV="1">
          <a:off x="16317595" y="5181679"/>
          <a:ext cx="1269" cy="122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62054</xdr:rowOff>
    </xdr:from>
    <xdr:ext cx="534377" cy="259045"/>
    <xdr:sp macro="" textlink="">
      <xdr:nvSpPr>
        <xdr:cNvPr id="503" name="消防費最小値テキスト"/>
        <xdr:cNvSpPr txBox="1"/>
      </xdr:nvSpPr>
      <xdr:spPr>
        <a:xfrm>
          <a:off x="16370300" y="640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58227</xdr:rowOff>
    </xdr:from>
    <xdr:to>
      <xdr:col>86</xdr:col>
      <xdr:colOff>25400</xdr:colOff>
      <xdr:row>37</xdr:row>
      <xdr:rowOff>58227</xdr:rowOff>
    </xdr:to>
    <xdr:cxnSp macro="">
      <xdr:nvCxnSpPr>
        <xdr:cNvPr id="504" name="直線コネクタ 503"/>
        <xdr:cNvCxnSpPr/>
      </xdr:nvCxnSpPr>
      <xdr:spPr>
        <a:xfrm>
          <a:off x="16230600" y="640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156306</xdr:rowOff>
    </xdr:from>
    <xdr:ext cx="534377" cy="259045"/>
    <xdr:sp macro="" textlink="">
      <xdr:nvSpPr>
        <xdr:cNvPr id="505" name="消防費最大値テキスト"/>
        <xdr:cNvSpPr txBox="1"/>
      </xdr:nvSpPr>
      <xdr:spPr>
        <a:xfrm>
          <a:off x="16370300" y="495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38179</xdr:rowOff>
    </xdr:from>
    <xdr:to>
      <xdr:col>86</xdr:col>
      <xdr:colOff>25400</xdr:colOff>
      <xdr:row>30</xdr:row>
      <xdr:rowOff>38179</xdr:rowOff>
    </xdr:to>
    <xdr:cxnSp macro="">
      <xdr:nvCxnSpPr>
        <xdr:cNvPr id="506" name="直線コネクタ 505"/>
        <xdr:cNvCxnSpPr/>
      </xdr:nvCxnSpPr>
      <xdr:spPr>
        <a:xfrm>
          <a:off x="16230600" y="5181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58227</xdr:rowOff>
    </xdr:from>
    <xdr:to>
      <xdr:col>85</xdr:col>
      <xdr:colOff>127000</xdr:colOff>
      <xdr:row>37</xdr:row>
      <xdr:rowOff>73635</xdr:rowOff>
    </xdr:to>
    <xdr:cxnSp macro="">
      <xdr:nvCxnSpPr>
        <xdr:cNvPr id="507" name="直線コネクタ 506"/>
        <xdr:cNvCxnSpPr/>
      </xdr:nvCxnSpPr>
      <xdr:spPr>
        <a:xfrm flipV="1">
          <a:off x="15481300" y="6401877"/>
          <a:ext cx="838200" cy="1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101353</xdr:rowOff>
    </xdr:from>
    <xdr:ext cx="534377" cy="259045"/>
    <xdr:sp macro="" textlink="">
      <xdr:nvSpPr>
        <xdr:cNvPr id="508" name="消防費平均値テキスト"/>
        <xdr:cNvSpPr txBox="1"/>
      </xdr:nvSpPr>
      <xdr:spPr>
        <a:xfrm>
          <a:off x="16370300" y="5930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78476</xdr:rowOff>
    </xdr:from>
    <xdr:to>
      <xdr:col>85</xdr:col>
      <xdr:colOff>177800</xdr:colOff>
      <xdr:row>36</xdr:row>
      <xdr:rowOff>8626</xdr:rowOff>
    </xdr:to>
    <xdr:sp macro="" textlink="">
      <xdr:nvSpPr>
        <xdr:cNvPr id="509" name="フローチャート: 判断 508"/>
        <xdr:cNvSpPr/>
      </xdr:nvSpPr>
      <xdr:spPr>
        <a:xfrm>
          <a:off x="16268700" y="607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73635</xdr:rowOff>
    </xdr:from>
    <xdr:to>
      <xdr:col>81</xdr:col>
      <xdr:colOff>50800</xdr:colOff>
      <xdr:row>37</xdr:row>
      <xdr:rowOff>82596</xdr:rowOff>
    </xdr:to>
    <xdr:cxnSp macro="">
      <xdr:nvCxnSpPr>
        <xdr:cNvPr id="510" name="直線コネクタ 509"/>
        <xdr:cNvCxnSpPr/>
      </xdr:nvCxnSpPr>
      <xdr:spPr>
        <a:xfrm flipV="1">
          <a:off x="14592300" y="6417285"/>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103873</xdr:rowOff>
    </xdr:from>
    <xdr:to>
      <xdr:col>81</xdr:col>
      <xdr:colOff>101600</xdr:colOff>
      <xdr:row>36</xdr:row>
      <xdr:rowOff>34023</xdr:rowOff>
    </xdr:to>
    <xdr:sp macro="" textlink="">
      <xdr:nvSpPr>
        <xdr:cNvPr id="511" name="フローチャート: 判断 510"/>
        <xdr:cNvSpPr/>
      </xdr:nvSpPr>
      <xdr:spPr>
        <a:xfrm>
          <a:off x="15430500" y="61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50550</xdr:rowOff>
    </xdr:from>
    <xdr:ext cx="534377" cy="259045"/>
    <xdr:sp macro="" textlink="">
      <xdr:nvSpPr>
        <xdr:cNvPr id="512" name="テキスト ボックス 511"/>
        <xdr:cNvSpPr txBox="1"/>
      </xdr:nvSpPr>
      <xdr:spPr>
        <a:xfrm>
          <a:off x="15214111" y="58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82596</xdr:rowOff>
    </xdr:from>
    <xdr:to>
      <xdr:col>76</xdr:col>
      <xdr:colOff>114300</xdr:colOff>
      <xdr:row>37</xdr:row>
      <xdr:rowOff>107079</xdr:rowOff>
    </xdr:to>
    <xdr:cxnSp macro="">
      <xdr:nvCxnSpPr>
        <xdr:cNvPr id="513" name="直線コネクタ 512"/>
        <xdr:cNvCxnSpPr/>
      </xdr:nvCxnSpPr>
      <xdr:spPr>
        <a:xfrm flipV="1">
          <a:off x="13703300" y="6426246"/>
          <a:ext cx="889000" cy="2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100719</xdr:rowOff>
    </xdr:from>
    <xdr:to>
      <xdr:col>76</xdr:col>
      <xdr:colOff>165100</xdr:colOff>
      <xdr:row>36</xdr:row>
      <xdr:rowOff>30869</xdr:rowOff>
    </xdr:to>
    <xdr:sp macro="" textlink="">
      <xdr:nvSpPr>
        <xdr:cNvPr id="514" name="フローチャート: 判断 513"/>
        <xdr:cNvSpPr/>
      </xdr:nvSpPr>
      <xdr:spPr>
        <a:xfrm>
          <a:off x="145415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47396</xdr:rowOff>
    </xdr:from>
    <xdr:ext cx="534377" cy="259045"/>
    <xdr:sp macro="" textlink="">
      <xdr:nvSpPr>
        <xdr:cNvPr id="515" name="テキスト ボックス 514"/>
        <xdr:cNvSpPr txBox="1"/>
      </xdr:nvSpPr>
      <xdr:spPr>
        <a:xfrm>
          <a:off x="14325111" y="587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73658</xdr:rowOff>
    </xdr:from>
    <xdr:to>
      <xdr:col>71</xdr:col>
      <xdr:colOff>177800</xdr:colOff>
      <xdr:row>37</xdr:row>
      <xdr:rowOff>107079</xdr:rowOff>
    </xdr:to>
    <xdr:cxnSp macro="">
      <xdr:nvCxnSpPr>
        <xdr:cNvPr id="516" name="直線コネクタ 515"/>
        <xdr:cNvCxnSpPr/>
      </xdr:nvCxnSpPr>
      <xdr:spPr>
        <a:xfrm>
          <a:off x="12814300" y="6417308"/>
          <a:ext cx="889000" cy="3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95598</xdr:rowOff>
    </xdr:from>
    <xdr:to>
      <xdr:col>72</xdr:col>
      <xdr:colOff>38100</xdr:colOff>
      <xdr:row>36</xdr:row>
      <xdr:rowOff>25748</xdr:rowOff>
    </xdr:to>
    <xdr:sp macro="" textlink="">
      <xdr:nvSpPr>
        <xdr:cNvPr id="517" name="フローチャート: 判断 516"/>
        <xdr:cNvSpPr/>
      </xdr:nvSpPr>
      <xdr:spPr>
        <a:xfrm>
          <a:off x="13652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42275</xdr:rowOff>
    </xdr:from>
    <xdr:ext cx="534377" cy="259045"/>
    <xdr:sp macro="" textlink="">
      <xdr:nvSpPr>
        <xdr:cNvPr id="518" name="テキスト ボックス 517"/>
        <xdr:cNvSpPr txBox="1"/>
      </xdr:nvSpPr>
      <xdr:spPr>
        <a:xfrm>
          <a:off x="13436111" y="58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24183</xdr:rowOff>
    </xdr:from>
    <xdr:to>
      <xdr:col>67</xdr:col>
      <xdr:colOff>101600</xdr:colOff>
      <xdr:row>35</xdr:row>
      <xdr:rowOff>125783</xdr:rowOff>
    </xdr:to>
    <xdr:sp macro="" textlink="">
      <xdr:nvSpPr>
        <xdr:cNvPr id="519" name="フローチャート: 判断 518"/>
        <xdr:cNvSpPr/>
      </xdr:nvSpPr>
      <xdr:spPr>
        <a:xfrm>
          <a:off x="12763500" y="602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142310</xdr:rowOff>
    </xdr:from>
    <xdr:ext cx="534377" cy="259045"/>
    <xdr:sp macro="" textlink="">
      <xdr:nvSpPr>
        <xdr:cNvPr id="520" name="テキスト ボックス 519"/>
        <xdr:cNvSpPr txBox="1"/>
      </xdr:nvSpPr>
      <xdr:spPr>
        <a:xfrm>
          <a:off x="12547111" y="580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7427</xdr:rowOff>
    </xdr:from>
    <xdr:to>
      <xdr:col>85</xdr:col>
      <xdr:colOff>177800</xdr:colOff>
      <xdr:row>37</xdr:row>
      <xdr:rowOff>109027</xdr:rowOff>
    </xdr:to>
    <xdr:sp macro="" textlink="">
      <xdr:nvSpPr>
        <xdr:cNvPr id="526" name="楕円 525"/>
        <xdr:cNvSpPr/>
      </xdr:nvSpPr>
      <xdr:spPr>
        <a:xfrm>
          <a:off x="16268700" y="635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93804</xdr:rowOff>
    </xdr:from>
    <xdr:ext cx="534377" cy="259045"/>
    <xdr:sp macro="" textlink="">
      <xdr:nvSpPr>
        <xdr:cNvPr id="527" name="消防費該当値テキスト"/>
        <xdr:cNvSpPr txBox="1"/>
      </xdr:nvSpPr>
      <xdr:spPr>
        <a:xfrm>
          <a:off x="16370300" y="626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22835</xdr:rowOff>
    </xdr:from>
    <xdr:to>
      <xdr:col>81</xdr:col>
      <xdr:colOff>101600</xdr:colOff>
      <xdr:row>37</xdr:row>
      <xdr:rowOff>124435</xdr:rowOff>
    </xdr:to>
    <xdr:sp macro="" textlink="">
      <xdr:nvSpPr>
        <xdr:cNvPr id="528" name="楕円 527"/>
        <xdr:cNvSpPr/>
      </xdr:nvSpPr>
      <xdr:spPr>
        <a:xfrm>
          <a:off x="15430500" y="636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115562</xdr:rowOff>
    </xdr:from>
    <xdr:ext cx="534377" cy="259045"/>
    <xdr:sp macro="" textlink="">
      <xdr:nvSpPr>
        <xdr:cNvPr id="529" name="テキスト ボックス 528"/>
        <xdr:cNvSpPr txBox="1"/>
      </xdr:nvSpPr>
      <xdr:spPr>
        <a:xfrm>
          <a:off x="15214111" y="645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31796</xdr:rowOff>
    </xdr:from>
    <xdr:to>
      <xdr:col>76</xdr:col>
      <xdr:colOff>165100</xdr:colOff>
      <xdr:row>37</xdr:row>
      <xdr:rowOff>133396</xdr:rowOff>
    </xdr:to>
    <xdr:sp macro="" textlink="">
      <xdr:nvSpPr>
        <xdr:cNvPr id="530" name="楕円 529"/>
        <xdr:cNvSpPr/>
      </xdr:nvSpPr>
      <xdr:spPr>
        <a:xfrm>
          <a:off x="14541500" y="637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124523</xdr:rowOff>
    </xdr:from>
    <xdr:ext cx="469744" cy="259045"/>
    <xdr:sp macro="" textlink="">
      <xdr:nvSpPr>
        <xdr:cNvPr id="531" name="テキスト ボックス 530"/>
        <xdr:cNvSpPr txBox="1"/>
      </xdr:nvSpPr>
      <xdr:spPr>
        <a:xfrm>
          <a:off x="14357428" y="6468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56279</xdr:rowOff>
    </xdr:from>
    <xdr:to>
      <xdr:col>72</xdr:col>
      <xdr:colOff>38100</xdr:colOff>
      <xdr:row>37</xdr:row>
      <xdr:rowOff>157879</xdr:rowOff>
    </xdr:to>
    <xdr:sp macro="" textlink="">
      <xdr:nvSpPr>
        <xdr:cNvPr id="532" name="楕円 531"/>
        <xdr:cNvSpPr/>
      </xdr:nvSpPr>
      <xdr:spPr>
        <a:xfrm>
          <a:off x="13652500" y="639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149006</xdr:rowOff>
    </xdr:from>
    <xdr:ext cx="469744" cy="259045"/>
    <xdr:sp macro="" textlink="">
      <xdr:nvSpPr>
        <xdr:cNvPr id="533" name="テキスト ボックス 532"/>
        <xdr:cNvSpPr txBox="1"/>
      </xdr:nvSpPr>
      <xdr:spPr>
        <a:xfrm>
          <a:off x="13468428" y="6492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22858</xdr:rowOff>
    </xdr:from>
    <xdr:to>
      <xdr:col>67</xdr:col>
      <xdr:colOff>101600</xdr:colOff>
      <xdr:row>37</xdr:row>
      <xdr:rowOff>124458</xdr:rowOff>
    </xdr:to>
    <xdr:sp macro="" textlink="">
      <xdr:nvSpPr>
        <xdr:cNvPr id="534" name="楕円 533"/>
        <xdr:cNvSpPr/>
      </xdr:nvSpPr>
      <xdr:spPr>
        <a:xfrm>
          <a:off x="12763500" y="636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115585</xdr:rowOff>
    </xdr:from>
    <xdr:ext cx="534377" cy="259045"/>
    <xdr:sp macro="" textlink="">
      <xdr:nvSpPr>
        <xdr:cNvPr id="535" name="テキスト ボックス 534"/>
        <xdr:cNvSpPr txBox="1"/>
      </xdr:nvSpPr>
      <xdr:spPr>
        <a:xfrm>
          <a:off x="12547111" y="645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6" name="テキスト ボックス 54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7" name="直線コネクタ 54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48" name="テキスト ボックス 54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9" name="直線コネクタ 54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0" name="テキスト ボックス 54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1" name="直線コネクタ 55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2" name="テキスト ボックス 55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3" name="直線コネクタ 55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4" name="テキスト ボックス 55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5" name="直線コネクタ 55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6" name="テキスト ボックス 55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7" name="直線コネクタ 55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58" name="テキスト ボックス 55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125526</xdr:rowOff>
    </xdr:from>
    <xdr:to>
      <xdr:col>85</xdr:col>
      <xdr:colOff>126364</xdr:colOff>
      <xdr:row>59</xdr:row>
      <xdr:rowOff>77020</xdr:rowOff>
    </xdr:to>
    <xdr:cxnSp macro="">
      <xdr:nvCxnSpPr>
        <xdr:cNvPr id="562" name="直線コネクタ 561"/>
        <xdr:cNvCxnSpPr/>
      </xdr:nvCxnSpPr>
      <xdr:spPr>
        <a:xfrm flipV="1">
          <a:off x="16317595" y="8698026"/>
          <a:ext cx="1269" cy="149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80847</xdr:rowOff>
    </xdr:from>
    <xdr:ext cx="534377" cy="259045"/>
    <xdr:sp macro="" textlink="">
      <xdr:nvSpPr>
        <xdr:cNvPr id="563" name="教育費最小値テキスト"/>
        <xdr:cNvSpPr txBox="1"/>
      </xdr:nvSpPr>
      <xdr:spPr>
        <a:xfrm>
          <a:off x="16370300" y="101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77020</xdr:rowOff>
    </xdr:from>
    <xdr:to>
      <xdr:col>86</xdr:col>
      <xdr:colOff>25400</xdr:colOff>
      <xdr:row>59</xdr:row>
      <xdr:rowOff>77020</xdr:rowOff>
    </xdr:to>
    <xdr:cxnSp macro="">
      <xdr:nvCxnSpPr>
        <xdr:cNvPr id="564" name="直線コネクタ 563"/>
        <xdr:cNvCxnSpPr/>
      </xdr:nvCxnSpPr>
      <xdr:spPr>
        <a:xfrm>
          <a:off x="16230600" y="10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72203</xdr:rowOff>
    </xdr:from>
    <xdr:ext cx="599010" cy="259045"/>
    <xdr:sp macro="" textlink="">
      <xdr:nvSpPr>
        <xdr:cNvPr id="565" name="教育費最大値テキスト"/>
        <xdr:cNvSpPr txBox="1"/>
      </xdr:nvSpPr>
      <xdr:spPr>
        <a:xfrm>
          <a:off x="16370300" y="847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125526</xdr:rowOff>
    </xdr:from>
    <xdr:to>
      <xdr:col>86</xdr:col>
      <xdr:colOff>25400</xdr:colOff>
      <xdr:row>50</xdr:row>
      <xdr:rowOff>125526</xdr:rowOff>
    </xdr:to>
    <xdr:cxnSp macro="">
      <xdr:nvCxnSpPr>
        <xdr:cNvPr id="566" name="直線コネクタ 565"/>
        <xdr:cNvCxnSpPr/>
      </xdr:nvCxnSpPr>
      <xdr:spPr>
        <a:xfrm>
          <a:off x="16230600" y="8698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108958</xdr:rowOff>
    </xdr:from>
    <xdr:to>
      <xdr:col>85</xdr:col>
      <xdr:colOff>127000</xdr:colOff>
      <xdr:row>58</xdr:row>
      <xdr:rowOff>169614</xdr:rowOff>
    </xdr:to>
    <xdr:cxnSp macro="">
      <xdr:nvCxnSpPr>
        <xdr:cNvPr id="567" name="直線コネクタ 566"/>
        <xdr:cNvCxnSpPr/>
      </xdr:nvCxnSpPr>
      <xdr:spPr>
        <a:xfrm>
          <a:off x="15481300" y="10053058"/>
          <a:ext cx="838200" cy="6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116458</xdr:rowOff>
    </xdr:from>
    <xdr:ext cx="534377" cy="259045"/>
    <xdr:sp macro="" textlink="">
      <xdr:nvSpPr>
        <xdr:cNvPr id="568" name="教育費平均値テキスト"/>
        <xdr:cNvSpPr txBox="1"/>
      </xdr:nvSpPr>
      <xdr:spPr>
        <a:xfrm>
          <a:off x="16370300" y="9717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93581</xdr:rowOff>
    </xdr:from>
    <xdr:to>
      <xdr:col>85</xdr:col>
      <xdr:colOff>177800</xdr:colOff>
      <xdr:row>58</xdr:row>
      <xdr:rowOff>23731</xdr:rowOff>
    </xdr:to>
    <xdr:sp macro="" textlink="">
      <xdr:nvSpPr>
        <xdr:cNvPr id="569" name="フローチャート: 判断 568"/>
        <xdr:cNvSpPr/>
      </xdr:nvSpPr>
      <xdr:spPr>
        <a:xfrm>
          <a:off x="16268700" y="98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108958</xdr:rowOff>
    </xdr:from>
    <xdr:to>
      <xdr:col>81</xdr:col>
      <xdr:colOff>50800</xdr:colOff>
      <xdr:row>59</xdr:row>
      <xdr:rowOff>73362</xdr:rowOff>
    </xdr:to>
    <xdr:cxnSp macro="">
      <xdr:nvCxnSpPr>
        <xdr:cNvPr id="570" name="直線コネクタ 569"/>
        <xdr:cNvCxnSpPr/>
      </xdr:nvCxnSpPr>
      <xdr:spPr>
        <a:xfrm flipV="1">
          <a:off x="14592300" y="10053058"/>
          <a:ext cx="889000" cy="13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1455</xdr:rowOff>
    </xdr:from>
    <xdr:to>
      <xdr:col>81</xdr:col>
      <xdr:colOff>101600</xdr:colOff>
      <xdr:row>58</xdr:row>
      <xdr:rowOff>103055</xdr:rowOff>
    </xdr:to>
    <xdr:sp macro="" textlink="">
      <xdr:nvSpPr>
        <xdr:cNvPr id="571" name="フローチャート: 判断 570"/>
        <xdr:cNvSpPr/>
      </xdr:nvSpPr>
      <xdr:spPr>
        <a:xfrm>
          <a:off x="15430500" y="99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119582</xdr:rowOff>
    </xdr:from>
    <xdr:ext cx="534377" cy="259045"/>
    <xdr:sp macro="" textlink="">
      <xdr:nvSpPr>
        <xdr:cNvPr id="572" name="テキスト ボックス 571"/>
        <xdr:cNvSpPr txBox="1"/>
      </xdr:nvSpPr>
      <xdr:spPr>
        <a:xfrm>
          <a:off x="15214111" y="972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73362</xdr:rowOff>
    </xdr:from>
    <xdr:to>
      <xdr:col>76</xdr:col>
      <xdr:colOff>114300</xdr:colOff>
      <xdr:row>59</xdr:row>
      <xdr:rowOff>104256</xdr:rowOff>
    </xdr:to>
    <xdr:cxnSp macro="">
      <xdr:nvCxnSpPr>
        <xdr:cNvPr id="573" name="直線コネクタ 572"/>
        <xdr:cNvCxnSpPr/>
      </xdr:nvCxnSpPr>
      <xdr:spPr>
        <a:xfrm flipV="1">
          <a:off x="13703300" y="10188912"/>
          <a:ext cx="889000" cy="3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165318</xdr:rowOff>
    </xdr:from>
    <xdr:to>
      <xdr:col>76</xdr:col>
      <xdr:colOff>165100</xdr:colOff>
      <xdr:row>58</xdr:row>
      <xdr:rowOff>95468</xdr:rowOff>
    </xdr:to>
    <xdr:sp macro="" textlink="">
      <xdr:nvSpPr>
        <xdr:cNvPr id="574" name="フローチャート: 判断 573"/>
        <xdr:cNvSpPr/>
      </xdr:nvSpPr>
      <xdr:spPr>
        <a:xfrm>
          <a:off x="14541500" y="9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111995</xdr:rowOff>
    </xdr:from>
    <xdr:ext cx="534377" cy="259045"/>
    <xdr:sp macro="" textlink="">
      <xdr:nvSpPr>
        <xdr:cNvPr id="575" name="テキスト ボックス 574"/>
        <xdr:cNvSpPr txBox="1"/>
      </xdr:nvSpPr>
      <xdr:spPr>
        <a:xfrm>
          <a:off x="14325111" y="971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104256</xdr:rowOff>
    </xdr:from>
    <xdr:to>
      <xdr:col>71</xdr:col>
      <xdr:colOff>177800</xdr:colOff>
      <xdr:row>59</xdr:row>
      <xdr:rowOff>105976</xdr:rowOff>
    </xdr:to>
    <xdr:cxnSp macro="">
      <xdr:nvCxnSpPr>
        <xdr:cNvPr id="576" name="直線コネクタ 575"/>
        <xdr:cNvCxnSpPr/>
      </xdr:nvCxnSpPr>
      <xdr:spPr>
        <a:xfrm flipV="1">
          <a:off x="12814300" y="10219806"/>
          <a:ext cx="889000" cy="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5309</xdr:rowOff>
    </xdr:from>
    <xdr:to>
      <xdr:col>72</xdr:col>
      <xdr:colOff>38100</xdr:colOff>
      <xdr:row>58</xdr:row>
      <xdr:rowOff>106909</xdr:rowOff>
    </xdr:to>
    <xdr:sp macro="" textlink="">
      <xdr:nvSpPr>
        <xdr:cNvPr id="577" name="フローチャート: 判断 576"/>
        <xdr:cNvSpPr/>
      </xdr:nvSpPr>
      <xdr:spPr>
        <a:xfrm>
          <a:off x="13652500" y="9949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123436</xdr:rowOff>
    </xdr:from>
    <xdr:ext cx="534377" cy="259045"/>
    <xdr:sp macro="" textlink="">
      <xdr:nvSpPr>
        <xdr:cNvPr id="578" name="テキスト ボックス 577"/>
        <xdr:cNvSpPr txBox="1"/>
      </xdr:nvSpPr>
      <xdr:spPr>
        <a:xfrm>
          <a:off x="13436111" y="972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41275</xdr:rowOff>
    </xdr:from>
    <xdr:to>
      <xdr:col>67</xdr:col>
      <xdr:colOff>101600</xdr:colOff>
      <xdr:row>58</xdr:row>
      <xdr:rowOff>142875</xdr:rowOff>
    </xdr:to>
    <xdr:sp macro="" textlink="">
      <xdr:nvSpPr>
        <xdr:cNvPr id="579" name="フローチャート: 判断 578"/>
        <xdr:cNvSpPr/>
      </xdr:nvSpPr>
      <xdr:spPr>
        <a:xfrm>
          <a:off x="12763500" y="998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159402</xdr:rowOff>
    </xdr:from>
    <xdr:ext cx="534377" cy="259045"/>
    <xdr:sp macro="" textlink="">
      <xdr:nvSpPr>
        <xdr:cNvPr id="580" name="テキスト ボックス 579"/>
        <xdr:cNvSpPr txBox="1"/>
      </xdr:nvSpPr>
      <xdr:spPr>
        <a:xfrm>
          <a:off x="12547111" y="97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118814</xdr:rowOff>
    </xdr:from>
    <xdr:to>
      <xdr:col>85</xdr:col>
      <xdr:colOff>177800</xdr:colOff>
      <xdr:row>59</xdr:row>
      <xdr:rowOff>48964</xdr:rowOff>
    </xdr:to>
    <xdr:sp macro="" textlink="">
      <xdr:nvSpPr>
        <xdr:cNvPr id="586" name="楕円 585"/>
        <xdr:cNvSpPr/>
      </xdr:nvSpPr>
      <xdr:spPr>
        <a:xfrm>
          <a:off x="16268700" y="100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33741</xdr:rowOff>
    </xdr:from>
    <xdr:ext cx="534377" cy="259045"/>
    <xdr:sp macro="" textlink="">
      <xdr:nvSpPr>
        <xdr:cNvPr id="587" name="教育費該当値テキスト"/>
        <xdr:cNvSpPr txBox="1"/>
      </xdr:nvSpPr>
      <xdr:spPr>
        <a:xfrm>
          <a:off x="16370300" y="997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58158</xdr:rowOff>
    </xdr:from>
    <xdr:to>
      <xdr:col>81</xdr:col>
      <xdr:colOff>101600</xdr:colOff>
      <xdr:row>58</xdr:row>
      <xdr:rowOff>159758</xdr:rowOff>
    </xdr:to>
    <xdr:sp macro="" textlink="">
      <xdr:nvSpPr>
        <xdr:cNvPr id="588" name="楕円 587"/>
        <xdr:cNvSpPr/>
      </xdr:nvSpPr>
      <xdr:spPr>
        <a:xfrm>
          <a:off x="15430500" y="1000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150885</xdr:rowOff>
    </xdr:from>
    <xdr:ext cx="534377" cy="259045"/>
    <xdr:sp macro="" textlink="">
      <xdr:nvSpPr>
        <xdr:cNvPr id="589" name="テキスト ボックス 588"/>
        <xdr:cNvSpPr txBox="1"/>
      </xdr:nvSpPr>
      <xdr:spPr>
        <a:xfrm>
          <a:off x="15214111" y="1009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22562</xdr:rowOff>
    </xdr:from>
    <xdr:to>
      <xdr:col>76</xdr:col>
      <xdr:colOff>165100</xdr:colOff>
      <xdr:row>59</xdr:row>
      <xdr:rowOff>124162</xdr:rowOff>
    </xdr:to>
    <xdr:sp macro="" textlink="">
      <xdr:nvSpPr>
        <xdr:cNvPr id="590" name="楕円 589"/>
        <xdr:cNvSpPr/>
      </xdr:nvSpPr>
      <xdr:spPr>
        <a:xfrm>
          <a:off x="14541500" y="1013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115289</xdr:rowOff>
    </xdr:from>
    <xdr:ext cx="534377" cy="259045"/>
    <xdr:sp macro="" textlink="">
      <xdr:nvSpPr>
        <xdr:cNvPr id="591" name="テキスト ボックス 590"/>
        <xdr:cNvSpPr txBox="1"/>
      </xdr:nvSpPr>
      <xdr:spPr>
        <a:xfrm>
          <a:off x="14325111" y="1023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53456</xdr:rowOff>
    </xdr:from>
    <xdr:to>
      <xdr:col>72</xdr:col>
      <xdr:colOff>38100</xdr:colOff>
      <xdr:row>59</xdr:row>
      <xdr:rowOff>155056</xdr:rowOff>
    </xdr:to>
    <xdr:sp macro="" textlink="">
      <xdr:nvSpPr>
        <xdr:cNvPr id="592" name="楕円 591"/>
        <xdr:cNvSpPr/>
      </xdr:nvSpPr>
      <xdr:spPr>
        <a:xfrm>
          <a:off x="13652500" y="1016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146183</xdr:rowOff>
    </xdr:from>
    <xdr:ext cx="534377" cy="259045"/>
    <xdr:sp macro="" textlink="">
      <xdr:nvSpPr>
        <xdr:cNvPr id="593" name="テキスト ボックス 592"/>
        <xdr:cNvSpPr txBox="1"/>
      </xdr:nvSpPr>
      <xdr:spPr>
        <a:xfrm>
          <a:off x="13436111" y="1026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55176</xdr:rowOff>
    </xdr:from>
    <xdr:to>
      <xdr:col>67</xdr:col>
      <xdr:colOff>101600</xdr:colOff>
      <xdr:row>59</xdr:row>
      <xdr:rowOff>156776</xdr:rowOff>
    </xdr:to>
    <xdr:sp macro="" textlink="">
      <xdr:nvSpPr>
        <xdr:cNvPr id="594" name="楕円 593"/>
        <xdr:cNvSpPr/>
      </xdr:nvSpPr>
      <xdr:spPr>
        <a:xfrm>
          <a:off x="12763500" y="1017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147903</xdr:rowOff>
    </xdr:from>
    <xdr:ext cx="534377" cy="259045"/>
    <xdr:sp macro="" textlink="">
      <xdr:nvSpPr>
        <xdr:cNvPr id="595" name="テキスト ボックス 594"/>
        <xdr:cNvSpPr txBox="1"/>
      </xdr:nvSpPr>
      <xdr:spPr>
        <a:xfrm>
          <a:off x="12547111" y="1026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48100</xdr:rowOff>
    </xdr:from>
    <xdr:to>
      <xdr:col>85</xdr:col>
      <xdr:colOff>126364</xdr:colOff>
      <xdr:row>78</xdr:row>
      <xdr:rowOff>139700</xdr:rowOff>
    </xdr:to>
    <xdr:cxnSp macro="">
      <xdr:nvCxnSpPr>
        <xdr:cNvPr id="617" name="直線コネクタ 616"/>
        <xdr:cNvCxnSpPr/>
      </xdr:nvCxnSpPr>
      <xdr:spPr>
        <a:xfrm flipV="1">
          <a:off x="16317595" y="12221050"/>
          <a:ext cx="1269" cy="129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166227</xdr:rowOff>
    </xdr:from>
    <xdr:ext cx="534377" cy="259045"/>
    <xdr:sp macro="" textlink="">
      <xdr:nvSpPr>
        <xdr:cNvPr id="620" name="災害復旧費最大値テキスト"/>
        <xdr:cNvSpPr txBox="1"/>
      </xdr:nvSpPr>
      <xdr:spPr>
        <a:xfrm>
          <a:off x="16370300" y="1199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48100</xdr:rowOff>
    </xdr:from>
    <xdr:to>
      <xdr:col>86</xdr:col>
      <xdr:colOff>25400</xdr:colOff>
      <xdr:row>71</xdr:row>
      <xdr:rowOff>48100</xdr:rowOff>
    </xdr:to>
    <xdr:cxnSp macro="">
      <xdr:nvCxnSpPr>
        <xdr:cNvPr id="621" name="直線コネクタ 620"/>
        <xdr:cNvCxnSpPr/>
      </xdr:nvCxnSpPr>
      <xdr:spPr>
        <a:xfrm>
          <a:off x="16230600" y="1222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26040</xdr:rowOff>
    </xdr:from>
    <xdr:to>
      <xdr:col>85</xdr:col>
      <xdr:colOff>127000</xdr:colOff>
      <xdr:row>78</xdr:row>
      <xdr:rowOff>108655</xdr:rowOff>
    </xdr:to>
    <xdr:cxnSp macro="">
      <xdr:nvCxnSpPr>
        <xdr:cNvPr id="622" name="直線コネクタ 621"/>
        <xdr:cNvCxnSpPr/>
      </xdr:nvCxnSpPr>
      <xdr:spPr>
        <a:xfrm>
          <a:off x="15481300" y="13399140"/>
          <a:ext cx="838200" cy="8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101125</xdr:rowOff>
    </xdr:from>
    <xdr:ext cx="469744" cy="259045"/>
    <xdr:sp macro="" textlink="">
      <xdr:nvSpPr>
        <xdr:cNvPr id="623" name="災害復旧費平均値テキスト"/>
        <xdr:cNvSpPr txBox="1"/>
      </xdr:nvSpPr>
      <xdr:spPr>
        <a:xfrm>
          <a:off x="16370300" y="13131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78248</xdr:rowOff>
    </xdr:from>
    <xdr:to>
      <xdr:col>85</xdr:col>
      <xdr:colOff>177800</xdr:colOff>
      <xdr:row>78</xdr:row>
      <xdr:rowOff>8398</xdr:rowOff>
    </xdr:to>
    <xdr:sp macro="" textlink="">
      <xdr:nvSpPr>
        <xdr:cNvPr id="624" name="フローチャート: 判断 623"/>
        <xdr:cNvSpPr/>
      </xdr:nvSpPr>
      <xdr:spPr>
        <a:xfrm>
          <a:off x="16268700" y="1327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61405</xdr:rowOff>
    </xdr:from>
    <xdr:to>
      <xdr:col>81</xdr:col>
      <xdr:colOff>50800</xdr:colOff>
      <xdr:row>78</xdr:row>
      <xdr:rowOff>26040</xdr:rowOff>
    </xdr:to>
    <xdr:cxnSp macro="">
      <xdr:nvCxnSpPr>
        <xdr:cNvPr id="625" name="直線コネクタ 624"/>
        <xdr:cNvCxnSpPr/>
      </xdr:nvCxnSpPr>
      <xdr:spPr>
        <a:xfrm>
          <a:off x="14592300" y="12577255"/>
          <a:ext cx="889000" cy="82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120036</xdr:rowOff>
    </xdr:from>
    <xdr:to>
      <xdr:col>81</xdr:col>
      <xdr:colOff>101600</xdr:colOff>
      <xdr:row>78</xdr:row>
      <xdr:rowOff>50186</xdr:rowOff>
    </xdr:to>
    <xdr:sp macro="" textlink="">
      <xdr:nvSpPr>
        <xdr:cNvPr id="626" name="フローチャート: 判断 625"/>
        <xdr:cNvSpPr/>
      </xdr:nvSpPr>
      <xdr:spPr>
        <a:xfrm>
          <a:off x="15430500" y="1332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66713</xdr:rowOff>
    </xdr:from>
    <xdr:ext cx="469744" cy="259045"/>
    <xdr:sp macro="" textlink="">
      <xdr:nvSpPr>
        <xdr:cNvPr id="627" name="テキスト ボックス 626"/>
        <xdr:cNvSpPr txBox="1"/>
      </xdr:nvSpPr>
      <xdr:spPr>
        <a:xfrm>
          <a:off x="15246428" y="1309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61405</xdr:rowOff>
    </xdr:from>
    <xdr:to>
      <xdr:col>76</xdr:col>
      <xdr:colOff>114300</xdr:colOff>
      <xdr:row>77</xdr:row>
      <xdr:rowOff>48718</xdr:rowOff>
    </xdr:to>
    <xdr:cxnSp macro="">
      <xdr:nvCxnSpPr>
        <xdr:cNvPr id="628" name="直線コネクタ 627"/>
        <xdr:cNvCxnSpPr/>
      </xdr:nvCxnSpPr>
      <xdr:spPr>
        <a:xfrm flipV="1">
          <a:off x="13703300" y="12577255"/>
          <a:ext cx="889000" cy="67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28001</xdr:rowOff>
    </xdr:from>
    <xdr:to>
      <xdr:col>76</xdr:col>
      <xdr:colOff>165100</xdr:colOff>
      <xdr:row>78</xdr:row>
      <xdr:rowOff>129601</xdr:rowOff>
    </xdr:to>
    <xdr:sp macro="" textlink="">
      <xdr:nvSpPr>
        <xdr:cNvPr id="629" name="フローチャート: 判断 628"/>
        <xdr:cNvSpPr/>
      </xdr:nvSpPr>
      <xdr:spPr>
        <a:xfrm>
          <a:off x="14541500" y="134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120728</xdr:rowOff>
    </xdr:from>
    <xdr:ext cx="469744" cy="259045"/>
    <xdr:sp macro="" textlink="">
      <xdr:nvSpPr>
        <xdr:cNvPr id="630" name="テキスト ボックス 629"/>
        <xdr:cNvSpPr txBox="1"/>
      </xdr:nvSpPr>
      <xdr:spPr>
        <a:xfrm>
          <a:off x="14357428" y="1349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144729</xdr:rowOff>
    </xdr:from>
    <xdr:to>
      <xdr:col>71</xdr:col>
      <xdr:colOff>177800</xdr:colOff>
      <xdr:row>77</xdr:row>
      <xdr:rowOff>48718</xdr:rowOff>
    </xdr:to>
    <xdr:cxnSp macro="">
      <xdr:nvCxnSpPr>
        <xdr:cNvPr id="631" name="直線コネクタ 630"/>
        <xdr:cNvCxnSpPr/>
      </xdr:nvCxnSpPr>
      <xdr:spPr>
        <a:xfrm>
          <a:off x="12814300" y="12660579"/>
          <a:ext cx="889000" cy="58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159835</xdr:rowOff>
    </xdr:from>
    <xdr:to>
      <xdr:col>72</xdr:col>
      <xdr:colOff>38100</xdr:colOff>
      <xdr:row>78</xdr:row>
      <xdr:rowOff>89985</xdr:rowOff>
    </xdr:to>
    <xdr:sp macro="" textlink="">
      <xdr:nvSpPr>
        <xdr:cNvPr id="632" name="フローチャート: 判断 631"/>
        <xdr:cNvSpPr/>
      </xdr:nvSpPr>
      <xdr:spPr>
        <a:xfrm>
          <a:off x="13652500" y="1336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81112</xdr:rowOff>
    </xdr:from>
    <xdr:ext cx="469744" cy="259045"/>
    <xdr:sp macro="" textlink="">
      <xdr:nvSpPr>
        <xdr:cNvPr id="633" name="テキスト ボックス 632"/>
        <xdr:cNvSpPr txBox="1"/>
      </xdr:nvSpPr>
      <xdr:spPr>
        <a:xfrm>
          <a:off x="13468428" y="1345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10695</xdr:rowOff>
    </xdr:from>
    <xdr:to>
      <xdr:col>67</xdr:col>
      <xdr:colOff>101600</xdr:colOff>
      <xdr:row>78</xdr:row>
      <xdr:rowOff>112295</xdr:rowOff>
    </xdr:to>
    <xdr:sp macro="" textlink="">
      <xdr:nvSpPr>
        <xdr:cNvPr id="634" name="フローチャート: 判断 633"/>
        <xdr:cNvSpPr/>
      </xdr:nvSpPr>
      <xdr:spPr>
        <a:xfrm>
          <a:off x="12763500" y="1338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103422</xdr:rowOff>
    </xdr:from>
    <xdr:ext cx="469744" cy="259045"/>
    <xdr:sp macro="" textlink="">
      <xdr:nvSpPr>
        <xdr:cNvPr id="635" name="テキスト ボックス 634"/>
        <xdr:cNvSpPr txBox="1"/>
      </xdr:nvSpPr>
      <xdr:spPr>
        <a:xfrm>
          <a:off x="12579428" y="13476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57855</xdr:rowOff>
    </xdr:from>
    <xdr:to>
      <xdr:col>85</xdr:col>
      <xdr:colOff>177800</xdr:colOff>
      <xdr:row>78</xdr:row>
      <xdr:rowOff>159455</xdr:rowOff>
    </xdr:to>
    <xdr:sp macro="" textlink="">
      <xdr:nvSpPr>
        <xdr:cNvPr id="641" name="楕円 640"/>
        <xdr:cNvSpPr/>
      </xdr:nvSpPr>
      <xdr:spPr>
        <a:xfrm>
          <a:off x="16268700" y="1343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144232</xdr:rowOff>
    </xdr:from>
    <xdr:ext cx="469744" cy="259045"/>
    <xdr:sp macro="" textlink="">
      <xdr:nvSpPr>
        <xdr:cNvPr id="642" name="災害復旧費該当値テキスト"/>
        <xdr:cNvSpPr txBox="1"/>
      </xdr:nvSpPr>
      <xdr:spPr>
        <a:xfrm>
          <a:off x="16370300" y="1334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146690</xdr:rowOff>
    </xdr:from>
    <xdr:to>
      <xdr:col>81</xdr:col>
      <xdr:colOff>101600</xdr:colOff>
      <xdr:row>78</xdr:row>
      <xdr:rowOff>76840</xdr:rowOff>
    </xdr:to>
    <xdr:sp macro="" textlink="">
      <xdr:nvSpPr>
        <xdr:cNvPr id="643" name="楕円 642"/>
        <xdr:cNvSpPr/>
      </xdr:nvSpPr>
      <xdr:spPr>
        <a:xfrm>
          <a:off x="15430500" y="1334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67967</xdr:rowOff>
    </xdr:from>
    <xdr:ext cx="469744" cy="259045"/>
    <xdr:sp macro="" textlink="">
      <xdr:nvSpPr>
        <xdr:cNvPr id="644" name="テキスト ボックス 643"/>
        <xdr:cNvSpPr txBox="1"/>
      </xdr:nvSpPr>
      <xdr:spPr>
        <a:xfrm>
          <a:off x="15246428" y="1344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10605</xdr:rowOff>
    </xdr:from>
    <xdr:to>
      <xdr:col>76</xdr:col>
      <xdr:colOff>165100</xdr:colOff>
      <xdr:row>73</xdr:row>
      <xdr:rowOff>112205</xdr:rowOff>
    </xdr:to>
    <xdr:sp macro="" textlink="">
      <xdr:nvSpPr>
        <xdr:cNvPr id="645" name="楕円 644"/>
        <xdr:cNvSpPr/>
      </xdr:nvSpPr>
      <xdr:spPr>
        <a:xfrm>
          <a:off x="14541500" y="1252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128732</xdr:rowOff>
    </xdr:from>
    <xdr:ext cx="534377" cy="259045"/>
    <xdr:sp macro="" textlink="">
      <xdr:nvSpPr>
        <xdr:cNvPr id="646" name="テキスト ボックス 645"/>
        <xdr:cNvSpPr txBox="1"/>
      </xdr:nvSpPr>
      <xdr:spPr>
        <a:xfrm>
          <a:off x="14325111" y="1230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169368</xdr:rowOff>
    </xdr:from>
    <xdr:to>
      <xdr:col>72</xdr:col>
      <xdr:colOff>38100</xdr:colOff>
      <xdr:row>77</xdr:row>
      <xdr:rowOff>99518</xdr:rowOff>
    </xdr:to>
    <xdr:sp macro="" textlink="">
      <xdr:nvSpPr>
        <xdr:cNvPr id="647" name="楕円 646"/>
        <xdr:cNvSpPr/>
      </xdr:nvSpPr>
      <xdr:spPr>
        <a:xfrm>
          <a:off x="13652500" y="1319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116045</xdr:rowOff>
    </xdr:from>
    <xdr:ext cx="534377" cy="259045"/>
    <xdr:sp macro="" textlink="">
      <xdr:nvSpPr>
        <xdr:cNvPr id="648" name="テキスト ボックス 647"/>
        <xdr:cNvSpPr txBox="1"/>
      </xdr:nvSpPr>
      <xdr:spPr>
        <a:xfrm>
          <a:off x="13436111" y="1297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93929</xdr:rowOff>
    </xdr:from>
    <xdr:to>
      <xdr:col>67</xdr:col>
      <xdr:colOff>101600</xdr:colOff>
      <xdr:row>74</xdr:row>
      <xdr:rowOff>24079</xdr:rowOff>
    </xdr:to>
    <xdr:sp macro="" textlink="">
      <xdr:nvSpPr>
        <xdr:cNvPr id="649" name="楕円 648"/>
        <xdr:cNvSpPr/>
      </xdr:nvSpPr>
      <xdr:spPr>
        <a:xfrm>
          <a:off x="12763500" y="1260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40606</xdr:rowOff>
    </xdr:from>
    <xdr:ext cx="534377" cy="259045"/>
    <xdr:sp macro="" textlink="">
      <xdr:nvSpPr>
        <xdr:cNvPr id="650" name="テキスト ボックス 649"/>
        <xdr:cNvSpPr txBox="1"/>
      </xdr:nvSpPr>
      <xdr:spPr>
        <a:xfrm>
          <a:off x="12547111" y="1238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61" name="直線コネクタ 660"/>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62" name="テキスト ボックス 661"/>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63" name="直線コネクタ 66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64" name="テキスト ボックス 663"/>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65" name="直線コネクタ 664"/>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66" name="テキスト ボックス 665"/>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69" name="直線コネクタ 668"/>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54627</xdr:rowOff>
    </xdr:from>
    <xdr:ext cx="595419" cy="259045"/>
    <xdr:sp macro="" textlink="">
      <xdr:nvSpPr>
        <xdr:cNvPr id="670" name="テキスト ボックス 669"/>
        <xdr:cNvSpPr txBox="1"/>
      </xdr:nvSpPr>
      <xdr:spPr>
        <a:xfrm>
          <a:off x="11850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1" name="直線コネクタ 67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2" name="テキスト ボックス 671"/>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73" name="直線コネクタ 672"/>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74" name="テキスト ボックス 673"/>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143366</xdr:rowOff>
    </xdr:from>
    <xdr:to>
      <xdr:col>85</xdr:col>
      <xdr:colOff>126364</xdr:colOff>
      <xdr:row>98</xdr:row>
      <xdr:rowOff>113534</xdr:rowOff>
    </xdr:to>
    <xdr:cxnSp macro="">
      <xdr:nvCxnSpPr>
        <xdr:cNvPr id="678" name="直線コネクタ 677"/>
        <xdr:cNvCxnSpPr/>
      </xdr:nvCxnSpPr>
      <xdr:spPr>
        <a:xfrm flipV="1">
          <a:off x="16317595" y="15573866"/>
          <a:ext cx="1269" cy="1341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117361</xdr:rowOff>
    </xdr:from>
    <xdr:ext cx="534377" cy="259045"/>
    <xdr:sp macro="" textlink="">
      <xdr:nvSpPr>
        <xdr:cNvPr id="679" name="公債費最小値テキスト"/>
        <xdr:cNvSpPr txBox="1"/>
      </xdr:nvSpPr>
      <xdr:spPr>
        <a:xfrm>
          <a:off x="16370300" y="169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113534</xdr:rowOff>
    </xdr:from>
    <xdr:to>
      <xdr:col>86</xdr:col>
      <xdr:colOff>25400</xdr:colOff>
      <xdr:row>98</xdr:row>
      <xdr:rowOff>113534</xdr:rowOff>
    </xdr:to>
    <xdr:cxnSp macro="">
      <xdr:nvCxnSpPr>
        <xdr:cNvPr id="680" name="直線コネクタ 679"/>
        <xdr:cNvCxnSpPr/>
      </xdr:nvCxnSpPr>
      <xdr:spPr>
        <a:xfrm>
          <a:off x="16230600" y="1691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90043</xdr:rowOff>
    </xdr:from>
    <xdr:ext cx="599010" cy="259045"/>
    <xdr:sp macro="" textlink="">
      <xdr:nvSpPr>
        <xdr:cNvPr id="681" name="公債費最大値テキスト"/>
        <xdr:cNvSpPr txBox="1"/>
      </xdr:nvSpPr>
      <xdr:spPr>
        <a:xfrm>
          <a:off x="16370300" y="1534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143366</xdr:rowOff>
    </xdr:from>
    <xdr:to>
      <xdr:col>86</xdr:col>
      <xdr:colOff>25400</xdr:colOff>
      <xdr:row>90</xdr:row>
      <xdr:rowOff>143366</xdr:rowOff>
    </xdr:to>
    <xdr:cxnSp macro="">
      <xdr:nvCxnSpPr>
        <xdr:cNvPr id="682" name="直線コネクタ 681"/>
        <xdr:cNvCxnSpPr/>
      </xdr:nvCxnSpPr>
      <xdr:spPr>
        <a:xfrm>
          <a:off x="16230600" y="15573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99009</xdr:rowOff>
    </xdr:from>
    <xdr:to>
      <xdr:col>85</xdr:col>
      <xdr:colOff>127000</xdr:colOff>
      <xdr:row>98</xdr:row>
      <xdr:rowOff>113534</xdr:rowOff>
    </xdr:to>
    <xdr:cxnSp macro="">
      <xdr:nvCxnSpPr>
        <xdr:cNvPr id="683" name="直線コネクタ 682"/>
        <xdr:cNvCxnSpPr/>
      </xdr:nvCxnSpPr>
      <xdr:spPr>
        <a:xfrm>
          <a:off x="15481300" y="16901109"/>
          <a:ext cx="838200" cy="1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45083</xdr:rowOff>
    </xdr:from>
    <xdr:ext cx="534377" cy="259045"/>
    <xdr:sp macro="" textlink="">
      <xdr:nvSpPr>
        <xdr:cNvPr id="684" name="公債費平均値テキスト"/>
        <xdr:cNvSpPr txBox="1"/>
      </xdr:nvSpPr>
      <xdr:spPr>
        <a:xfrm>
          <a:off x="16370300" y="1633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22206</xdr:rowOff>
    </xdr:from>
    <xdr:to>
      <xdr:col>85</xdr:col>
      <xdr:colOff>177800</xdr:colOff>
      <xdr:row>96</xdr:row>
      <xdr:rowOff>123806</xdr:rowOff>
    </xdr:to>
    <xdr:sp macro="" textlink="">
      <xdr:nvSpPr>
        <xdr:cNvPr id="685" name="フローチャート: 判断 684"/>
        <xdr:cNvSpPr/>
      </xdr:nvSpPr>
      <xdr:spPr>
        <a:xfrm>
          <a:off x="16268700" y="1648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58052</xdr:rowOff>
    </xdr:from>
    <xdr:to>
      <xdr:col>81</xdr:col>
      <xdr:colOff>50800</xdr:colOff>
      <xdr:row>98</xdr:row>
      <xdr:rowOff>99009</xdr:rowOff>
    </xdr:to>
    <xdr:cxnSp macro="">
      <xdr:nvCxnSpPr>
        <xdr:cNvPr id="686" name="直線コネクタ 685"/>
        <xdr:cNvCxnSpPr/>
      </xdr:nvCxnSpPr>
      <xdr:spPr>
        <a:xfrm>
          <a:off x="14592300" y="16860152"/>
          <a:ext cx="889000" cy="4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19368</xdr:rowOff>
    </xdr:from>
    <xdr:to>
      <xdr:col>81</xdr:col>
      <xdr:colOff>101600</xdr:colOff>
      <xdr:row>96</xdr:row>
      <xdr:rowOff>120968</xdr:rowOff>
    </xdr:to>
    <xdr:sp macro="" textlink="">
      <xdr:nvSpPr>
        <xdr:cNvPr id="687" name="フローチャート: 判断 686"/>
        <xdr:cNvSpPr/>
      </xdr:nvSpPr>
      <xdr:spPr>
        <a:xfrm>
          <a:off x="15430500" y="1647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137495</xdr:rowOff>
    </xdr:from>
    <xdr:ext cx="534377" cy="259045"/>
    <xdr:sp macro="" textlink="">
      <xdr:nvSpPr>
        <xdr:cNvPr id="688" name="テキスト ボックス 687"/>
        <xdr:cNvSpPr txBox="1"/>
      </xdr:nvSpPr>
      <xdr:spPr>
        <a:xfrm>
          <a:off x="15214111" y="1625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58052</xdr:rowOff>
    </xdr:from>
    <xdr:to>
      <xdr:col>76</xdr:col>
      <xdr:colOff>114300</xdr:colOff>
      <xdr:row>98</xdr:row>
      <xdr:rowOff>98285</xdr:rowOff>
    </xdr:to>
    <xdr:cxnSp macro="">
      <xdr:nvCxnSpPr>
        <xdr:cNvPr id="689" name="直線コネクタ 688"/>
        <xdr:cNvCxnSpPr/>
      </xdr:nvCxnSpPr>
      <xdr:spPr>
        <a:xfrm flipV="1">
          <a:off x="13703300" y="16860152"/>
          <a:ext cx="8890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24758</xdr:rowOff>
    </xdr:from>
    <xdr:to>
      <xdr:col>76</xdr:col>
      <xdr:colOff>165100</xdr:colOff>
      <xdr:row>96</xdr:row>
      <xdr:rowOff>126358</xdr:rowOff>
    </xdr:to>
    <xdr:sp macro="" textlink="">
      <xdr:nvSpPr>
        <xdr:cNvPr id="690" name="フローチャート: 判断 689"/>
        <xdr:cNvSpPr/>
      </xdr:nvSpPr>
      <xdr:spPr>
        <a:xfrm>
          <a:off x="14541500" y="164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142885</xdr:rowOff>
    </xdr:from>
    <xdr:ext cx="534377" cy="259045"/>
    <xdr:sp macro="" textlink="">
      <xdr:nvSpPr>
        <xdr:cNvPr id="691" name="テキスト ボックス 690"/>
        <xdr:cNvSpPr txBox="1"/>
      </xdr:nvSpPr>
      <xdr:spPr>
        <a:xfrm>
          <a:off x="14325111" y="1625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94723</xdr:rowOff>
    </xdr:from>
    <xdr:to>
      <xdr:col>71</xdr:col>
      <xdr:colOff>177800</xdr:colOff>
      <xdr:row>98</xdr:row>
      <xdr:rowOff>98285</xdr:rowOff>
    </xdr:to>
    <xdr:cxnSp macro="">
      <xdr:nvCxnSpPr>
        <xdr:cNvPr id="692" name="直線コネクタ 691"/>
        <xdr:cNvCxnSpPr/>
      </xdr:nvCxnSpPr>
      <xdr:spPr>
        <a:xfrm>
          <a:off x="12814300" y="16896823"/>
          <a:ext cx="8890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30311</xdr:rowOff>
    </xdr:from>
    <xdr:to>
      <xdr:col>72</xdr:col>
      <xdr:colOff>38100</xdr:colOff>
      <xdr:row>96</xdr:row>
      <xdr:rowOff>131911</xdr:rowOff>
    </xdr:to>
    <xdr:sp macro="" textlink="">
      <xdr:nvSpPr>
        <xdr:cNvPr id="693" name="フローチャート: 判断 692"/>
        <xdr:cNvSpPr/>
      </xdr:nvSpPr>
      <xdr:spPr>
        <a:xfrm>
          <a:off x="13652500" y="1648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148438</xdr:rowOff>
    </xdr:from>
    <xdr:ext cx="534377" cy="259045"/>
    <xdr:sp macro="" textlink="">
      <xdr:nvSpPr>
        <xdr:cNvPr id="694" name="テキスト ボックス 693"/>
        <xdr:cNvSpPr txBox="1"/>
      </xdr:nvSpPr>
      <xdr:spPr>
        <a:xfrm>
          <a:off x="13436111" y="1626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83595</xdr:rowOff>
    </xdr:from>
    <xdr:to>
      <xdr:col>67</xdr:col>
      <xdr:colOff>101600</xdr:colOff>
      <xdr:row>97</xdr:row>
      <xdr:rowOff>13745</xdr:rowOff>
    </xdr:to>
    <xdr:sp macro="" textlink="">
      <xdr:nvSpPr>
        <xdr:cNvPr id="695" name="フローチャート: 判断 694"/>
        <xdr:cNvSpPr/>
      </xdr:nvSpPr>
      <xdr:spPr>
        <a:xfrm>
          <a:off x="12763500" y="1654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30272</xdr:rowOff>
    </xdr:from>
    <xdr:ext cx="534377" cy="259045"/>
    <xdr:sp macro="" textlink="">
      <xdr:nvSpPr>
        <xdr:cNvPr id="696" name="テキスト ボックス 695"/>
        <xdr:cNvSpPr txBox="1"/>
      </xdr:nvSpPr>
      <xdr:spPr>
        <a:xfrm>
          <a:off x="12547111" y="1631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62734</xdr:rowOff>
    </xdr:from>
    <xdr:to>
      <xdr:col>85</xdr:col>
      <xdr:colOff>177800</xdr:colOff>
      <xdr:row>98</xdr:row>
      <xdr:rowOff>164334</xdr:rowOff>
    </xdr:to>
    <xdr:sp macro="" textlink="">
      <xdr:nvSpPr>
        <xdr:cNvPr id="702" name="楕円 701"/>
        <xdr:cNvSpPr/>
      </xdr:nvSpPr>
      <xdr:spPr>
        <a:xfrm>
          <a:off x="16268700" y="1686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149111</xdr:rowOff>
    </xdr:from>
    <xdr:ext cx="534377" cy="259045"/>
    <xdr:sp macro="" textlink="">
      <xdr:nvSpPr>
        <xdr:cNvPr id="703" name="公債費該当値テキスト"/>
        <xdr:cNvSpPr txBox="1"/>
      </xdr:nvSpPr>
      <xdr:spPr>
        <a:xfrm>
          <a:off x="16370300" y="1677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48209</xdr:rowOff>
    </xdr:from>
    <xdr:to>
      <xdr:col>81</xdr:col>
      <xdr:colOff>101600</xdr:colOff>
      <xdr:row>98</xdr:row>
      <xdr:rowOff>149809</xdr:rowOff>
    </xdr:to>
    <xdr:sp macro="" textlink="">
      <xdr:nvSpPr>
        <xdr:cNvPr id="704" name="楕円 703"/>
        <xdr:cNvSpPr/>
      </xdr:nvSpPr>
      <xdr:spPr>
        <a:xfrm>
          <a:off x="15430500" y="1685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140936</xdr:rowOff>
    </xdr:from>
    <xdr:ext cx="534377" cy="259045"/>
    <xdr:sp macro="" textlink="">
      <xdr:nvSpPr>
        <xdr:cNvPr id="705" name="テキスト ボックス 704"/>
        <xdr:cNvSpPr txBox="1"/>
      </xdr:nvSpPr>
      <xdr:spPr>
        <a:xfrm>
          <a:off x="15214111" y="1694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7252</xdr:rowOff>
    </xdr:from>
    <xdr:to>
      <xdr:col>76</xdr:col>
      <xdr:colOff>165100</xdr:colOff>
      <xdr:row>98</xdr:row>
      <xdr:rowOff>108852</xdr:rowOff>
    </xdr:to>
    <xdr:sp macro="" textlink="">
      <xdr:nvSpPr>
        <xdr:cNvPr id="706" name="楕円 705"/>
        <xdr:cNvSpPr/>
      </xdr:nvSpPr>
      <xdr:spPr>
        <a:xfrm>
          <a:off x="14541500" y="168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99979</xdr:rowOff>
    </xdr:from>
    <xdr:ext cx="534377" cy="259045"/>
    <xdr:sp macro="" textlink="">
      <xdr:nvSpPr>
        <xdr:cNvPr id="707" name="テキスト ボックス 706"/>
        <xdr:cNvSpPr txBox="1"/>
      </xdr:nvSpPr>
      <xdr:spPr>
        <a:xfrm>
          <a:off x="14325111" y="1690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47485</xdr:rowOff>
    </xdr:from>
    <xdr:to>
      <xdr:col>72</xdr:col>
      <xdr:colOff>38100</xdr:colOff>
      <xdr:row>98</xdr:row>
      <xdr:rowOff>149085</xdr:rowOff>
    </xdr:to>
    <xdr:sp macro="" textlink="">
      <xdr:nvSpPr>
        <xdr:cNvPr id="708" name="楕円 707"/>
        <xdr:cNvSpPr/>
      </xdr:nvSpPr>
      <xdr:spPr>
        <a:xfrm>
          <a:off x="13652500" y="168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140212</xdr:rowOff>
    </xdr:from>
    <xdr:ext cx="534377" cy="259045"/>
    <xdr:sp macro="" textlink="">
      <xdr:nvSpPr>
        <xdr:cNvPr id="709" name="テキスト ボックス 708"/>
        <xdr:cNvSpPr txBox="1"/>
      </xdr:nvSpPr>
      <xdr:spPr>
        <a:xfrm>
          <a:off x="13436111" y="169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43923</xdr:rowOff>
    </xdr:from>
    <xdr:to>
      <xdr:col>67</xdr:col>
      <xdr:colOff>101600</xdr:colOff>
      <xdr:row>98</xdr:row>
      <xdr:rowOff>145523</xdr:rowOff>
    </xdr:to>
    <xdr:sp macro="" textlink="">
      <xdr:nvSpPr>
        <xdr:cNvPr id="710" name="楕円 709"/>
        <xdr:cNvSpPr/>
      </xdr:nvSpPr>
      <xdr:spPr>
        <a:xfrm>
          <a:off x="12763500" y="1684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136650</xdr:rowOff>
    </xdr:from>
    <xdr:ext cx="534377" cy="259045"/>
    <xdr:sp macro="" textlink="">
      <xdr:nvSpPr>
        <xdr:cNvPr id="711" name="テキスト ボックス 710"/>
        <xdr:cNvSpPr txBox="1"/>
      </xdr:nvSpPr>
      <xdr:spPr>
        <a:xfrm>
          <a:off x="12547111" y="1693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56032</xdr:rowOff>
    </xdr:from>
    <xdr:to>
      <xdr:col>116</xdr:col>
      <xdr:colOff>62864</xdr:colOff>
      <xdr:row>38</xdr:row>
      <xdr:rowOff>139700</xdr:rowOff>
    </xdr:to>
    <xdr:cxnSp macro="">
      <xdr:nvCxnSpPr>
        <xdr:cNvPr id="733" name="直線コネクタ 732"/>
        <xdr:cNvCxnSpPr/>
      </xdr:nvCxnSpPr>
      <xdr:spPr>
        <a:xfrm flipV="1">
          <a:off x="22159595" y="5199532"/>
          <a:ext cx="1269" cy="145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162780</xdr:rowOff>
    </xdr:from>
    <xdr:ext cx="249299" cy="259045"/>
    <xdr:sp macro="" textlink="">
      <xdr:nvSpPr>
        <xdr:cNvPr id="734" name="諸支出金最小値テキスト"/>
        <xdr:cNvSpPr txBox="1"/>
      </xdr:nvSpPr>
      <xdr:spPr>
        <a:xfrm>
          <a:off x="22212300" y="667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2709</xdr:rowOff>
    </xdr:from>
    <xdr:ext cx="469744" cy="259045"/>
    <xdr:sp macro="" textlink="">
      <xdr:nvSpPr>
        <xdr:cNvPr id="736" name="諸支出金最大値テキスト"/>
        <xdr:cNvSpPr txBox="1"/>
      </xdr:nvSpPr>
      <xdr:spPr>
        <a:xfrm>
          <a:off x="22212300" y="497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56032</xdr:rowOff>
    </xdr:from>
    <xdr:to>
      <xdr:col>116</xdr:col>
      <xdr:colOff>152400</xdr:colOff>
      <xdr:row>30</xdr:row>
      <xdr:rowOff>56032</xdr:rowOff>
    </xdr:to>
    <xdr:cxnSp macro="">
      <xdr:nvCxnSpPr>
        <xdr:cNvPr id="737" name="直線コネクタ 736"/>
        <xdr:cNvCxnSpPr/>
      </xdr:nvCxnSpPr>
      <xdr:spPr>
        <a:xfrm>
          <a:off x="22072600" y="519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80230</xdr:rowOff>
    </xdr:from>
    <xdr:ext cx="313932" cy="259045"/>
    <xdr:sp macro="" textlink="">
      <xdr:nvSpPr>
        <xdr:cNvPr id="739" name="諸支出金平均値テキスト"/>
        <xdr:cNvSpPr txBox="1"/>
      </xdr:nvSpPr>
      <xdr:spPr>
        <a:xfrm>
          <a:off x="22212300" y="6423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57353</xdr:rowOff>
    </xdr:from>
    <xdr:to>
      <xdr:col>116</xdr:col>
      <xdr:colOff>114300</xdr:colOff>
      <xdr:row>38</xdr:row>
      <xdr:rowOff>158953</xdr:rowOff>
    </xdr:to>
    <xdr:sp macro="" textlink="">
      <xdr:nvSpPr>
        <xdr:cNvPr id="740" name="フローチャート: 判断 739"/>
        <xdr:cNvSpPr/>
      </xdr:nvSpPr>
      <xdr:spPr>
        <a:xfrm>
          <a:off x="22110700" y="657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42266</xdr:rowOff>
    </xdr:from>
    <xdr:to>
      <xdr:col>112</xdr:col>
      <xdr:colOff>38100</xdr:colOff>
      <xdr:row>38</xdr:row>
      <xdr:rowOff>143866</xdr:rowOff>
    </xdr:to>
    <xdr:sp macro="" textlink="">
      <xdr:nvSpPr>
        <xdr:cNvPr id="742" name="フローチャート: 判断 741"/>
        <xdr:cNvSpPr/>
      </xdr:nvSpPr>
      <xdr:spPr>
        <a:xfrm>
          <a:off x="21272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160393</xdr:rowOff>
    </xdr:from>
    <xdr:ext cx="378565" cy="259045"/>
    <xdr:sp macro="" textlink="">
      <xdr:nvSpPr>
        <xdr:cNvPr id="743" name="テキスト ボックス 742"/>
        <xdr:cNvSpPr txBox="1"/>
      </xdr:nvSpPr>
      <xdr:spPr>
        <a:xfrm>
          <a:off x="21134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5" name="フローチャート: 判断 744"/>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1287</xdr:rowOff>
    </xdr:from>
    <xdr:ext cx="313932" cy="259045"/>
    <xdr:sp macro="" textlink="">
      <xdr:nvSpPr>
        <xdr:cNvPr id="746" name="テキスト ボックス 745"/>
        <xdr:cNvSpPr txBox="1"/>
      </xdr:nvSpPr>
      <xdr:spPr>
        <a:xfrm>
          <a:off x="20277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39065</xdr:rowOff>
    </xdr:from>
    <xdr:to>
      <xdr:col>102</xdr:col>
      <xdr:colOff>165100</xdr:colOff>
      <xdr:row>38</xdr:row>
      <xdr:rowOff>140665</xdr:rowOff>
    </xdr:to>
    <xdr:sp macro="" textlink="">
      <xdr:nvSpPr>
        <xdr:cNvPr id="748" name="フローチャート: 判断 747"/>
        <xdr:cNvSpPr/>
      </xdr:nvSpPr>
      <xdr:spPr>
        <a:xfrm>
          <a:off x="19494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157192</xdr:rowOff>
    </xdr:from>
    <xdr:ext cx="378565" cy="259045"/>
    <xdr:sp macro="" textlink="">
      <xdr:nvSpPr>
        <xdr:cNvPr id="749" name="テキスト ボックス 748"/>
        <xdr:cNvSpPr txBox="1"/>
      </xdr:nvSpPr>
      <xdr:spPr>
        <a:xfrm>
          <a:off x="19356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64212</xdr:rowOff>
    </xdr:from>
    <xdr:to>
      <xdr:col>98</xdr:col>
      <xdr:colOff>38100</xdr:colOff>
      <xdr:row>38</xdr:row>
      <xdr:rowOff>165812</xdr:rowOff>
    </xdr:to>
    <xdr:sp macro="" textlink="">
      <xdr:nvSpPr>
        <xdr:cNvPr id="750" name="フローチャート: 判断 749"/>
        <xdr:cNvSpPr/>
      </xdr:nvSpPr>
      <xdr:spPr>
        <a:xfrm>
          <a:off x="186055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10888</xdr:rowOff>
    </xdr:from>
    <xdr:ext cx="313932" cy="259045"/>
    <xdr:sp macro="" textlink="">
      <xdr:nvSpPr>
        <xdr:cNvPr id="751" name="テキスト ボックス 750"/>
        <xdr:cNvSpPr txBox="1"/>
      </xdr:nvSpPr>
      <xdr:spPr>
        <a:xfrm>
          <a:off x="18499333" y="635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35780</xdr:rowOff>
    </xdr:from>
    <xdr:ext cx="249299" cy="259045"/>
    <xdr:sp macro="" textlink="">
      <xdr:nvSpPr>
        <xdr:cNvPr id="758" name="諸支出金該当値テキスト"/>
        <xdr:cNvSpPr txBox="1"/>
      </xdr:nvSpPr>
      <xdr:spPr>
        <a:xfrm>
          <a:off x="22212300" y="6550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総務費は、施設保全整備基金への積立で増（</a:t>
          </a:r>
          <a:r>
            <a:rPr kumimoji="1" lang="en-US" altLang="ja-JP" sz="900">
              <a:latin typeface="ＭＳ Ｐゴシック" panose="020B0600070205080204" pitchFamily="50" charset="-128"/>
              <a:ea typeface="ＭＳ Ｐゴシック" panose="020B0600070205080204" pitchFamily="50" charset="-128"/>
            </a:rPr>
            <a:t>+473,806</a:t>
          </a:r>
          <a:r>
            <a:rPr kumimoji="1" lang="ja-JP" altLang="en-US" sz="900">
              <a:latin typeface="ＭＳ Ｐゴシック" panose="020B0600070205080204" pitchFamily="50" charset="-128"/>
              <a:ea typeface="ＭＳ Ｐゴシック" panose="020B0600070205080204" pitchFamily="50" charset="-128"/>
            </a:rPr>
            <a:t>千円）、岩沼市土地開発公社が先行取得していた用地の買取で皆増（</a:t>
          </a:r>
          <a:r>
            <a:rPr kumimoji="1" lang="en-US" altLang="ja-JP" sz="900">
              <a:latin typeface="ＭＳ Ｐゴシック" panose="020B0600070205080204" pitchFamily="50" charset="-128"/>
              <a:ea typeface="ＭＳ Ｐゴシック" panose="020B0600070205080204" pitchFamily="50" charset="-128"/>
            </a:rPr>
            <a:t>+752,524</a:t>
          </a:r>
          <a:r>
            <a:rPr kumimoji="1" lang="ja-JP" altLang="en-US" sz="900">
              <a:latin typeface="ＭＳ Ｐゴシック" panose="020B0600070205080204" pitchFamily="50" charset="-128"/>
              <a:ea typeface="ＭＳ Ｐゴシック" panose="020B0600070205080204" pitchFamily="50" charset="-128"/>
            </a:rPr>
            <a:t>千円）となった一方、復興関連事業の精算に伴う返還金の減（△</a:t>
          </a:r>
          <a:r>
            <a:rPr kumimoji="1" lang="en-US" altLang="ja-JP" sz="900">
              <a:latin typeface="ＭＳ Ｐゴシック" panose="020B0600070205080204" pitchFamily="50" charset="-128"/>
              <a:ea typeface="ＭＳ Ｐゴシック" panose="020B0600070205080204" pitchFamily="50" charset="-128"/>
            </a:rPr>
            <a:t>3,717,640</a:t>
          </a:r>
          <a:r>
            <a:rPr kumimoji="1" lang="ja-JP" altLang="en-US" sz="900">
              <a:latin typeface="ＭＳ Ｐゴシック" panose="020B0600070205080204" pitchFamily="50" charset="-128"/>
              <a:ea typeface="ＭＳ Ｐゴシック" panose="020B0600070205080204" pitchFamily="50" charset="-128"/>
            </a:rPr>
            <a:t>千円）、岩沼市土地開発公社への事業資金貸付による皆減（△</a:t>
          </a:r>
          <a:r>
            <a:rPr kumimoji="1" lang="en-US" altLang="ja-JP" sz="900">
              <a:latin typeface="ＭＳ Ｐゴシック" panose="020B0600070205080204" pitchFamily="50" charset="-128"/>
              <a:ea typeface="ＭＳ Ｐゴシック" panose="020B0600070205080204" pitchFamily="50" charset="-128"/>
            </a:rPr>
            <a:t>528,870</a:t>
          </a:r>
          <a:r>
            <a:rPr kumimoji="1" lang="ja-JP" altLang="en-US" sz="900">
              <a:latin typeface="ＭＳ Ｐゴシック" panose="020B0600070205080204" pitchFamily="50" charset="-128"/>
              <a:ea typeface="ＭＳ Ｐゴシック" panose="020B0600070205080204" pitchFamily="50" charset="-128"/>
            </a:rPr>
            <a:t>千円）、（仮称）地域社会活動・地域コミュニティ形成支援施設建設事業が皆減（△</a:t>
          </a:r>
          <a:r>
            <a:rPr kumimoji="1" lang="en-US" altLang="ja-JP" sz="900">
              <a:latin typeface="ＭＳ Ｐゴシック" panose="020B0600070205080204" pitchFamily="50" charset="-128"/>
              <a:ea typeface="ＭＳ Ｐゴシック" panose="020B0600070205080204" pitchFamily="50" charset="-128"/>
            </a:rPr>
            <a:t>192,292</a:t>
          </a:r>
          <a:r>
            <a:rPr kumimoji="1" lang="ja-JP" altLang="en-US" sz="900">
              <a:latin typeface="ＭＳ Ｐゴシック" panose="020B0600070205080204" pitchFamily="50" charset="-128"/>
              <a:ea typeface="ＭＳ Ｐゴシック" panose="020B0600070205080204" pitchFamily="50" charset="-128"/>
            </a:rPr>
            <a:t>）となったことなどにより、全体で</a:t>
          </a:r>
          <a:r>
            <a:rPr kumimoji="1" lang="en-US" altLang="ja-JP" sz="900">
              <a:latin typeface="ＭＳ Ｐゴシック" panose="020B0600070205080204" pitchFamily="50" charset="-128"/>
              <a:ea typeface="ＭＳ Ｐゴシック" panose="020B0600070205080204" pitchFamily="50" charset="-128"/>
            </a:rPr>
            <a:t>34.3</a:t>
          </a:r>
          <a:r>
            <a:rPr kumimoji="1" lang="ja-JP" altLang="en-US" sz="900">
              <a:latin typeface="ＭＳ Ｐゴシック" panose="020B0600070205080204" pitchFamily="50" charset="-128"/>
              <a:ea typeface="ＭＳ Ｐゴシック" panose="020B0600070205080204" pitchFamily="50" charset="-128"/>
            </a:rPr>
            <a:t>％の減（△</a:t>
          </a:r>
          <a:r>
            <a:rPr kumimoji="1" lang="en-US" altLang="ja-JP" sz="900">
              <a:latin typeface="ＭＳ Ｐゴシック" panose="020B0600070205080204" pitchFamily="50" charset="-128"/>
              <a:ea typeface="ＭＳ Ｐゴシック" panose="020B0600070205080204" pitchFamily="50" charset="-128"/>
            </a:rPr>
            <a:t>2,852,166</a:t>
          </a:r>
          <a:r>
            <a:rPr kumimoji="1" lang="ja-JP" altLang="en-US" sz="900">
              <a:latin typeface="ＭＳ Ｐゴシック" panose="020B0600070205080204" pitchFamily="50" charset="-128"/>
              <a:ea typeface="ＭＳ Ｐゴシック" panose="020B0600070205080204" pitchFamily="50" charset="-128"/>
            </a:rPr>
            <a:t>千円）となった。</a:t>
          </a:r>
        </a:p>
        <a:p>
          <a:r>
            <a:rPr kumimoji="1" lang="ja-JP" altLang="en-US" sz="900">
              <a:latin typeface="ＭＳ Ｐゴシック" panose="020B0600070205080204" pitchFamily="50" charset="-128"/>
              <a:ea typeface="ＭＳ Ｐゴシック" panose="020B0600070205080204" pitchFamily="50" charset="-128"/>
            </a:rPr>
            <a:t>　農林水産業費は、圃場整備に係る県営事業負担金の減（△</a:t>
          </a:r>
          <a:r>
            <a:rPr kumimoji="1" lang="en-US" altLang="ja-JP" sz="900">
              <a:latin typeface="ＭＳ Ｐゴシック" panose="020B0600070205080204" pitchFamily="50" charset="-128"/>
              <a:ea typeface="ＭＳ Ｐゴシック" panose="020B0600070205080204" pitchFamily="50" charset="-128"/>
            </a:rPr>
            <a:t>96,885</a:t>
          </a:r>
          <a:r>
            <a:rPr kumimoji="1" lang="ja-JP" altLang="en-US" sz="900">
              <a:latin typeface="ＭＳ Ｐゴシック" panose="020B0600070205080204" pitchFamily="50" charset="-128"/>
              <a:ea typeface="ＭＳ Ｐゴシック" panose="020B0600070205080204" pitchFamily="50" charset="-128"/>
            </a:rPr>
            <a:t>千円）となった一方、圃場整備に係る農業経営高度化支援事業補助金の増（</a:t>
          </a:r>
          <a:r>
            <a:rPr kumimoji="1" lang="en-US" altLang="ja-JP" sz="900">
              <a:latin typeface="ＭＳ Ｐゴシック" panose="020B0600070205080204" pitchFamily="50" charset="-128"/>
              <a:ea typeface="ＭＳ Ｐゴシック" panose="020B0600070205080204" pitchFamily="50" charset="-128"/>
            </a:rPr>
            <a:t>+392,653</a:t>
          </a:r>
          <a:r>
            <a:rPr kumimoji="1" lang="ja-JP" altLang="en-US" sz="900">
              <a:latin typeface="ＭＳ Ｐゴシック" panose="020B0600070205080204" pitchFamily="50" charset="-128"/>
              <a:ea typeface="ＭＳ Ｐゴシック" panose="020B0600070205080204" pitchFamily="50" charset="-128"/>
            </a:rPr>
            <a:t>千円）となり、全体で</a:t>
          </a:r>
          <a:r>
            <a:rPr kumimoji="1" lang="en-US" altLang="ja-JP" sz="900">
              <a:latin typeface="ＭＳ Ｐゴシック" panose="020B0600070205080204" pitchFamily="50" charset="-128"/>
              <a:ea typeface="ＭＳ Ｐゴシック" panose="020B0600070205080204" pitchFamily="50" charset="-128"/>
            </a:rPr>
            <a:t>32.6</a:t>
          </a:r>
          <a:r>
            <a:rPr kumimoji="1" lang="ja-JP" altLang="en-US" sz="900">
              <a:latin typeface="ＭＳ Ｐゴシック" panose="020B0600070205080204" pitchFamily="50" charset="-128"/>
              <a:ea typeface="ＭＳ Ｐゴシック" panose="020B0600070205080204" pitchFamily="50" charset="-128"/>
            </a:rPr>
            <a:t>％の増（</a:t>
          </a:r>
          <a:r>
            <a:rPr kumimoji="1" lang="en-US" altLang="ja-JP" sz="900">
              <a:latin typeface="ＭＳ Ｐゴシック" panose="020B0600070205080204" pitchFamily="50" charset="-128"/>
              <a:ea typeface="ＭＳ Ｐゴシック" panose="020B0600070205080204" pitchFamily="50" charset="-128"/>
            </a:rPr>
            <a:t>+280,755</a:t>
          </a:r>
          <a:r>
            <a:rPr kumimoji="1" lang="ja-JP" altLang="en-US" sz="900">
              <a:latin typeface="ＭＳ Ｐゴシック" panose="020B0600070205080204" pitchFamily="50" charset="-128"/>
              <a:ea typeface="ＭＳ Ｐゴシック" panose="020B0600070205080204" pitchFamily="50" charset="-128"/>
            </a:rPr>
            <a:t>千円）となった。</a:t>
          </a:r>
        </a:p>
        <a:p>
          <a:r>
            <a:rPr kumimoji="1" lang="ja-JP" altLang="en-US" sz="900">
              <a:latin typeface="ＭＳ Ｐゴシック" panose="020B0600070205080204" pitchFamily="50" charset="-128"/>
              <a:ea typeface="ＭＳ Ｐゴシック" panose="020B0600070205080204" pitchFamily="50" charset="-128"/>
            </a:rPr>
            <a:t>　土木費は、道路維持補修事業で増（</a:t>
          </a:r>
          <a:r>
            <a:rPr kumimoji="1" lang="en-US" altLang="ja-JP" sz="900">
              <a:latin typeface="ＭＳ Ｐゴシック" panose="020B0600070205080204" pitchFamily="50" charset="-128"/>
              <a:ea typeface="ＭＳ Ｐゴシック" panose="020B0600070205080204" pitchFamily="50" charset="-128"/>
            </a:rPr>
            <a:t>+36,385</a:t>
          </a:r>
          <a:r>
            <a:rPr kumimoji="1" lang="ja-JP" altLang="en-US" sz="900">
              <a:latin typeface="ＭＳ Ｐゴシック" panose="020B0600070205080204" pitchFamily="50" charset="-128"/>
              <a:ea typeface="ＭＳ Ｐゴシック" panose="020B0600070205080204" pitchFamily="50" charset="-128"/>
            </a:rPr>
            <a:t>千円）、西大町線舗装補修工事で増（</a:t>
          </a:r>
          <a:r>
            <a:rPr kumimoji="1" lang="en-US" altLang="ja-JP" sz="900">
              <a:latin typeface="ＭＳ Ｐゴシック" panose="020B0600070205080204" pitchFamily="50" charset="-128"/>
              <a:ea typeface="ＭＳ Ｐゴシック" panose="020B0600070205080204" pitchFamily="50" charset="-128"/>
            </a:rPr>
            <a:t>+24,130</a:t>
          </a:r>
          <a:r>
            <a:rPr kumimoji="1" lang="ja-JP" altLang="en-US" sz="900">
              <a:latin typeface="ＭＳ Ｐゴシック" panose="020B0600070205080204" pitchFamily="50" charset="-128"/>
              <a:ea typeface="ＭＳ Ｐゴシック" panose="020B0600070205080204" pitchFamily="50" charset="-128"/>
            </a:rPr>
            <a:t>千円）となった一方、復興関連事業の減少により、市道沿線盛土等事業に係る事業費で皆減（△</a:t>
          </a:r>
          <a:r>
            <a:rPr kumimoji="1" lang="en-US" altLang="ja-JP" sz="900">
              <a:latin typeface="ＭＳ Ｐゴシック" panose="020B0600070205080204" pitchFamily="50" charset="-128"/>
              <a:ea typeface="ＭＳ Ｐゴシック" panose="020B0600070205080204" pitchFamily="50" charset="-128"/>
            </a:rPr>
            <a:t>122,064</a:t>
          </a:r>
          <a:r>
            <a:rPr kumimoji="1" lang="ja-JP" altLang="en-US" sz="900">
              <a:latin typeface="ＭＳ Ｐゴシック" panose="020B0600070205080204" pitchFamily="50" charset="-128"/>
              <a:ea typeface="ＭＳ Ｐゴシック" panose="020B0600070205080204" pitchFamily="50" charset="-128"/>
            </a:rPr>
            <a:t>千円）、公共下水道事業特別会計繰出に要する経費で減（△</a:t>
          </a:r>
          <a:r>
            <a:rPr kumimoji="1" lang="en-US" altLang="ja-JP" sz="900">
              <a:latin typeface="ＭＳ Ｐゴシック" panose="020B0600070205080204" pitchFamily="50" charset="-128"/>
              <a:ea typeface="ＭＳ Ｐゴシック" panose="020B0600070205080204" pitchFamily="50" charset="-128"/>
            </a:rPr>
            <a:t>590,799</a:t>
          </a:r>
          <a:r>
            <a:rPr kumimoji="1" lang="ja-JP" altLang="en-US" sz="900">
              <a:latin typeface="ＭＳ Ｐゴシック" panose="020B0600070205080204" pitchFamily="50" charset="-128"/>
              <a:ea typeface="ＭＳ Ｐゴシック" panose="020B0600070205080204" pitchFamily="50" charset="-128"/>
            </a:rPr>
            <a:t>千円）、矢野目西地区土地区画整理事業会計繰出に要する経費で減（△</a:t>
          </a:r>
          <a:r>
            <a:rPr kumimoji="1" lang="en-US" altLang="ja-JP" sz="900">
              <a:latin typeface="ＭＳ Ｐゴシック" panose="020B0600070205080204" pitchFamily="50" charset="-128"/>
              <a:ea typeface="ＭＳ Ｐゴシック" panose="020B0600070205080204" pitchFamily="50" charset="-128"/>
            </a:rPr>
            <a:t>922,154</a:t>
          </a:r>
          <a:r>
            <a:rPr kumimoji="1" lang="ja-JP" altLang="en-US" sz="900">
              <a:latin typeface="ＭＳ Ｐゴシック" panose="020B0600070205080204" pitchFamily="50" charset="-128"/>
              <a:ea typeface="ＭＳ Ｐゴシック" panose="020B0600070205080204" pitchFamily="50" charset="-128"/>
            </a:rPr>
            <a:t>千円）、千年希望の丘整備事業で減（△</a:t>
          </a:r>
          <a:r>
            <a:rPr kumimoji="1" lang="en-US" altLang="ja-JP" sz="900">
              <a:latin typeface="ＭＳ Ｐゴシック" panose="020B0600070205080204" pitchFamily="50" charset="-128"/>
              <a:ea typeface="ＭＳ Ｐゴシック" panose="020B0600070205080204" pitchFamily="50" charset="-128"/>
            </a:rPr>
            <a:t>47,897</a:t>
          </a:r>
          <a:r>
            <a:rPr kumimoji="1" lang="ja-JP" altLang="en-US" sz="900">
              <a:latin typeface="ＭＳ Ｐゴシック" panose="020B0600070205080204" pitchFamily="50" charset="-128"/>
              <a:ea typeface="ＭＳ Ｐゴシック" panose="020B0600070205080204" pitchFamily="50" charset="-128"/>
            </a:rPr>
            <a:t>千円）となったことなどにより、全体で</a:t>
          </a:r>
          <a:r>
            <a:rPr kumimoji="1" lang="en-US" altLang="ja-JP" sz="900">
              <a:latin typeface="ＭＳ Ｐゴシック" panose="020B0600070205080204" pitchFamily="50" charset="-128"/>
              <a:ea typeface="ＭＳ Ｐゴシック" panose="020B0600070205080204" pitchFamily="50" charset="-128"/>
            </a:rPr>
            <a:t>54.0</a:t>
          </a:r>
          <a:r>
            <a:rPr kumimoji="1" lang="ja-JP" altLang="en-US" sz="900">
              <a:latin typeface="ＭＳ Ｐゴシック" panose="020B0600070205080204" pitchFamily="50" charset="-128"/>
              <a:ea typeface="ＭＳ Ｐゴシック" panose="020B0600070205080204" pitchFamily="50" charset="-128"/>
            </a:rPr>
            <a:t>％の大幅な減（△</a:t>
          </a:r>
          <a:r>
            <a:rPr kumimoji="1" lang="en-US" altLang="ja-JP" sz="900">
              <a:latin typeface="ＭＳ Ｐゴシック" panose="020B0600070205080204" pitchFamily="50" charset="-128"/>
              <a:ea typeface="ＭＳ Ｐゴシック" panose="020B0600070205080204" pitchFamily="50" charset="-128"/>
            </a:rPr>
            <a:t>1,829,452</a:t>
          </a:r>
          <a:r>
            <a:rPr kumimoji="1" lang="ja-JP" altLang="en-US" sz="900">
              <a:latin typeface="ＭＳ Ｐゴシック" panose="020B0600070205080204" pitchFamily="50" charset="-128"/>
              <a:ea typeface="ＭＳ Ｐゴシック" panose="020B0600070205080204" pitchFamily="50" charset="-128"/>
            </a:rPr>
            <a:t>千円）となった。</a:t>
          </a:r>
        </a:p>
        <a:p>
          <a:r>
            <a:rPr kumimoji="1" lang="ja-JP" altLang="en-US" sz="900">
              <a:latin typeface="ＭＳ Ｐゴシック" panose="020B0600070205080204" pitchFamily="50" charset="-128"/>
              <a:ea typeface="ＭＳ Ｐゴシック" panose="020B0600070205080204" pitchFamily="50" charset="-128"/>
            </a:rPr>
            <a:t>　教育費は、岩沼西小学校屋内運動場長寿命化改修工事などにより、小学校施設改修事業で増（</a:t>
          </a:r>
          <a:r>
            <a:rPr kumimoji="1" lang="en-US" altLang="ja-JP" sz="900">
              <a:latin typeface="ＭＳ Ｐゴシック" panose="020B0600070205080204" pitchFamily="50" charset="-128"/>
              <a:ea typeface="ＭＳ Ｐゴシック" panose="020B0600070205080204" pitchFamily="50" charset="-128"/>
            </a:rPr>
            <a:t>+77,966</a:t>
          </a:r>
          <a:r>
            <a:rPr kumimoji="1" lang="ja-JP" altLang="en-US" sz="900">
              <a:latin typeface="ＭＳ Ｐゴシック" panose="020B0600070205080204" pitchFamily="50" charset="-128"/>
              <a:ea typeface="ＭＳ Ｐゴシック" panose="020B0600070205080204" pitchFamily="50" charset="-128"/>
            </a:rPr>
            <a:t>千円）、総合体育館指定管理移行に伴う指定管理料の皆増（</a:t>
          </a:r>
          <a:r>
            <a:rPr kumimoji="1" lang="en-US" altLang="ja-JP" sz="900">
              <a:latin typeface="ＭＳ Ｐゴシック" panose="020B0600070205080204" pitchFamily="50" charset="-128"/>
              <a:ea typeface="ＭＳ Ｐゴシック" panose="020B0600070205080204" pitchFamily="50" charset="-128"/>
            </a:rPr>
            <a:t>+82,977</a:t>
          </a:r>
          <a:r>
            <a:rPr kumimoji="1" lang="ja-JP" altLang="en-US" sz="900">
              <a:latin typeface="ＭＳ Ｐゴシック" panose="020B0600070205080204" pitchFamily="50" charset="-128"/>
              <a:ea typeface="ＭＳ Ｐゴシック" panose="020B0600070205080204" pitchFamily="50" charset="-128"/>
            </a:rPr>
            <a:t>千円）となった一方、</a:t>
          </a:r>
          <a:r>
            <a:rPr kumimoji="1" lang="en-US" altLang="ja-JP" sz="900">
              <a:latin typeface="ＭＳ Ｐゴシック" panose="020B0600070205080204" pitchFamily="50" charset="-128"/>
              <a:ea typeface="ＭＳ Ｐゴシック" panose="020B0600070205080204" pitchFamily="50" charset="-128"/>
            </a:rPr>
            <a:t>H30</a:t>
          </a:r>
          <a:r>
            <a:rPr kumimoji="1" lang="ja-JP" altLang="en-US" sz="900">
              <a:latin typeface="ＭＳ Ｐゴシック" panose="020B0600070205080204" pitchFamily="50" charset="-128"/>
              <a:ea typeface="ＭＳ Ｐゴシック" panose="020B0600070205080204" pitchFamily="50" charset="-128"/>
            </a:rPr>
            <a:t>でスポーツ振興くじ助成金（</a:t>
          </a:r>
          <a:r>
            <a:rPr kumimoji="1" lang="en-US" altLang="ja-JP" sz="900">
              <a:latin typeface="ＭＳ Ｐゴシック" panose="020B0600070205080204" pitchFamily="50" charset="-128"/>
              <a:ea typeface="ＭＳ Ｐゴシック" panose="020B0600070205080204" pitchFamily="50" charset="-128"/>
            </a:rPr>
            <a:t>toto)</a:t>
          </a:r>
          <a:r>
            <a:rPr kumimoji="1" lang="ja-JP" altLang="en-US" sz="900">
              <a:latin typeface="ＭＳ Ｐゴシック" panose="020B0600070205080204" pitchFamily="50" charset="-128"/>
              <a:ea typeface="ＭＳ Ｐゴシック" panose="020B0600070205080204" pitchFamily="50" charset="-128"/>
            </a:rPr>
            <a:t>を活用した陸上競技場の改修を行った、陸上競技場管理事業で皆減（△</a:t>
          </a:r>
          <a:r>
            <a:rPr kumimoji="1" lang="en-US" altLang="ja-JP" sz="900">
              <a:latin typeface="ＭＳ Ｐゴシック" panose="020B0600070205080204" pitchFamily="50" charset="-128"/>
              <a:ea typeface="ＭＳ Ｐゴシック" panose="020B0600070205080204" pitchFamily="50" charset="-128"/>
            </a:rPr>
            <a:t>296,678</a:t>
          </a:r>
          <a:r>
            <a:rPr kumimoji="1" lang="ja-JP" altLang="en-US" sz="900">
              <a:latin typeface="ＭＳ Ｐゴシック" panose="020B0600070205080204" pitchFamily="50" charset="-128"/>
              <a:ea typeface="ＭＳ Ｐゴシック" panose="020B0600070205080204" pitchFamily="50" charset="-128"/>
            </a:rPr>
            <a:t>千円）、幼保無償化に伴う幼稚園就園奨励費補助金が減（△</a:t>
          </a:r>
          <a:r>
            <a:rPr kumimoji="1" lang="en-US" altLang="ja-JP" sz="900">
              <a:latin typeface="ＭＳ Ｐゴシック" panose="020B0600070205080204" pitchFamily="50" charset="-128"/>
              <a:ea typeface="ＭＳ Ｐゴシック" panose="020B0600070205080204" pitchFamily="50" charset="-128"/>
            </a:rPr>
            <a:t>67,876</a:t>
          </a:r>
          <a:r>
            <a:rPr kumimoji="1" lang="ja-JP" altLang="en-US" sz="900">
              <a:latin typeface="ＭＳ Ｐゴシック" panose="020B0600070205080204" pitchFamily="50" charset="-128"/>
              <a:ea typeface="ＭＳ Ｐゴシック" panose="020B0600070205080204" pitchFamily="50" charset="-128"/>
            </a:rPr>
            <a:t>千円）となり、全体で</a:t>
          </a:r>
          <a:r>
            <a:rPr kumimoji="1" lang="en-US" altLang="ja-JP" sz="900">
              <a:latin typeface="ＭＳ Ｐゴシック" panose="020B0600070205080204" pitchFamily="50" charset="-128"/>
              <a:ea typeface="ＭＳ Ｐゴシック" panose="020B0600070205080204" pitchFamily="50" charset="-128"/>
            </a:rPr>
            <a:t>13.0</a:t>
          </a:r>
          <a:r>
            <a:rPr kumimoji="1" lang="ja-JP" altLang="en-US" sz="900">
              <a:latin typeface="ＭＳ Ｐゴシック" panose="020B0600070205080204" pitchFamily="50" charset="-128"/>
              <a:ea typeface="ＭＳ Ｐゴシック" panose="020B0600070205080204" pitchFamily="50" charset="-128"/>
            </a:rPr>
            <a:t>％の減（△</a:t>
          </a:r>
          <a:r>
            <a:rPr kumimoji="1" lang="en-US" altLang="ja-JP" sz="900">
              <a:latin typeface="ＭＳ Ｐゴシック" panose="020B0600070205080204" pitchFamily="50" charset="-128"/>
              <a:ea typeface="ＭＳ Ｐゴシック" panose="020B0600070205080204" pitchFamily="50" charset="-128"/>
            </a:rPr>
            <a:t>259,181</a:t>
          </a:r>
          <a:r>
            <a:rPr kumimoji="1" lang="ja-JP" altLang="en-US" sz="900">
              <a:latin typeface="ＭＳ Ｐゴシック" panose="020B0600070205080204" pitchFamily="50" charset="-128"/>
              <a:ea typeface="ＭＳ Ｐゴシック" panose="020B0600070205080204" pitchFamily="50" charset="-128"/>
            </a:rPr>
            <a:t>千円）となった。</a:t>
          </a:r>
        </a:p>
        <a:p>
          <a:r>
            <a:rPr kumimoji="1" lang="ja-JP" altLang="en-US" sz="900">
              <a:latin typeface="ＭＳ Ｐゴシック" panose="020B0600070205080204" pitchFamily="50" charset="-128"/>
              <a:ea typeface="ＭＳ Ｐゴシック" panose="020B0600070205080204" pitchFamily="50" charset="-128"/>
            </a:rPr>
            <a:t>　災害復旧費は、東日本台風（令和元年台風</a:t>
          </a:r>
          <a:r>
            <a:rPr kumimoji="1" lang="en-US" altLang="ja-JP" sz="900">
              <a:latin typeface="ＭＳ Ｐゴシック" panose="020B0600070205080204" pitchFamily="50" charset="-128"/>
              <a:ea typeface="ＭＳ Ｐゴシック" panose="020B0600070205080204" pitchFamily="50" charset="-128"/>
            </a:rPr>
            <a:t>19</a:t>
          </a:r>
          <a:r>
            <a:rPr kumimoji="1" lang="ja-JP" altLang="en-US" sz="900">
              <a:latin typeface="ＭＳ Ｐゴシック" panose="020B0600070205080204" pitchFamily="50" charset="-128"/>
              <a:ea typeface="ＭＳ Ｐゴシック" panose="020B0600070205080204" pitchFamily="50" charset="-128"/>
            </a:rPr>
            <a:t>号）に係る小規模災害復旧（農地・農林施設）及び公共土木災害復旧事業などで増（合計</a:t>
          </a:r>
          <a:r>
            <a:rPr kumimoji="1" lang="en-US" altLang="ja-JP" sz="900">
              <a:latin typeface="ＭＳ Ｐゴシック" panose="020B0600070205080204" pitchFamily="50" charset="-128"/>
              <a:ea typeface="ＭＳ Ｐゴシック" panose="020B0600070205080204" pitchFamily="50" charset="-128"/>
            </a:rPr>
            <a:t>+59,733</a:t>
          </a:r>
          <a:r>
            <a:rPr kumimoji="1" lang="ja-JP" altLang="en-US" sz="900">
              <a:latin typeface="ＭＳ Ｐゴシック" panose="020B0600070205080204" pitchFamily="50" charset="-128"/>
              <a:ea typeface="ＭＳ Ｐゴシック" panose="020B0600070205080204" pitchFamily="50" charset="-128"/>
            </a:rPr>
            <a:t>千円）となった一方、東日本大震災に起因する復旧復興関連事業の皆減などにより、全体で</a:t>
          </a:r>
          <a:r>
            <a:rPr kumimoji="1" lang="en-US" altLang="ja-JP" sz="900">
              <a:latin typeface="ＭＳ Ｐゴシック" panose="020B0600070205080204" pitchFamily="50" charset="-128"/>
              <a:ea typeface="ＭＳ Ｐゴシック" panose="020B0600070205080204" pitchFamily="50" charset="-128"/>
            </a:rPr>
            <a:t>72.9</a:t>
          </a:r>
          <a:r>
            <a:rPr kumimoji="1" lang="ja-JP" altLang="en-US" sz="900">
              <a:latin typeface="ＭＳ Ｐゴシック" panose="020B0600070205080204" pitchFamily="50" charset="-128"/>
              <a:ea typeface="ＭＳ Ｐゴシック" panose="020B0600070205080204" pitchFamily="50" charset="-128"/>
            </a:rPr>
            <a:t>％の減（△</a:t>
          </a:r>
          <a:r>
            <a:rPr kumimoji="1" lang="en-US" altLang="ja-JP" sz="900">
              <a:latin typeface="ＭＳ Ｐゴシック" panose="020B0600070205080204" pitchFamily="50" charset="-128"/>
              <a:ea typeface="ＭＳ Ｐゴシック" panose="020B0600070205080204" pitchFamily="50" charset="-128"/>
            </a:rPr>
            <a:t>160,574</a:t>
          </a:r>
          <a:r>
            <a:rPr kumimoji="1" lang="ja-JP" altLang="en-US" sz="900">
              <a:latin typeface="ＭＳ Ｐゴシック" panose="020B0600070205080204" pitchFamily="50" charset="-128"/>
              <a:ea typeface="ＭＳ Ｐゴシック" panose="020B0600070205080204" pitchFamily="50" charset="-128"/>
            </a:rPr>
            <a:t>千円）となった。</a:t>
          </a:r>
        </a:p>
        <a:p>
          <a:r>
            <a:rPr kumimoji="1" lang="ja-JP" altLang="en-US" sz="900">
              <a:latin typeface="ＭＳ Ｐゴシック" panose="020B0600070205080204" pitchFamily="50" charset="-128"/>
              <a:ea typeface="ＭＳ Ｐゴシック" panose="020B0600070205080204" pitchFamily="50" charset="-128"/>
            </a:rPr>
            <a:t>　以上から、歳出全体では、前年度比</a:t>
          </a:r>
          <a:r>
            <a:rPr kumimoji="1" lang="en-US" altLang="ja-JP" sz="900">
              <a:latin typeface="ＭＳ Ｐゴシック" panose="020B0600070205080204" pitchFamily="50" charset="-128"/>
              <a:ea typeface="ＭＳ Ｐゴシック" panose="020B0600070205080204" pitchFamily="50" charset="-128"/>
            </a:rPr>
            <a:t>20.1</a:t>
          </a:r>
          <a:r>
            <a:rPr kumimoji="1" lang="ja-JP" altLang="en-US" sz="900">
              <a:latin typeface="ＭＳ Ｐゴシック" panose="020B0600070205080204" pitchFamily="50" charset="-128"/>
              <a:ea typeface="ＭＳ Ｐゴシック" panose="020B0600070205080204" pitchFamily="50" charset="-128"/>
            </a:rPr>
            <a:t>％の減（△</a:t>
          </a:r>
          <a:r>
            <a:rPr kumimoji="1" lang="en-US" altLang="ja-JP" sz="900">
              <a:latin typeface="ＭＳ Ｐゴシック" panose="020B0600070205080204" pitchFamily="50" charset="-128"/>
              <a:ea typeface="ＭＳ Ｐゴシック" panose="020B0600070205080204" pitchFamily="50" charset="-128"/>
            </a:rPr>
            <a:t>4,867,693</a:t>
          </a:r>
          <a:r>
            <a:rPr kumimoji="1" lang="ja-JP" altLang="en-US" sz="900">
              <a:latin typeface="ＭＳ Ｐゴシック" panose="020B0600070205080204" pitchFamily="50" charset="-128"/>
              <a:ea typeface="ＭＳ Ｐゴシック" panose="020B0600070205080204" pitchFamily="50" charset="-128"/>
            </a:rPr>
            <a:t>千円）の</a:t>
          </a:r>
          <a:r>
            <a:rPr kumimoji="1" lang="en-US" altLang="ja-JP" sz="900">
              <a:latin typeface="ＭＳ Ｐゴシック" panose="020B0600070205080204" pitchFamily="50" charset="-128"/>
              <a:ea typeface="ＭＳ Ｐゴシック" panose="020B0600070205080204" pitchFamily="50" charset="-128"/>
            </a:rPr>
            <a:t>19,366,902</a:t>
          </a:r>
          <a:r>
            <a:rPr kumimoji="1" lang="ja-JP" altLang="en-US" sz="900">
              <a:latin typeface="ＭＳ Ｐゴシック" panose="020B0600070205080204" pitchFamily="50" charset="-128"/>
              <a:ea typeface="ＭＳ Ｐゴシック" panose="020B0600070205080204" pitchFamily="50" charset="-128"/>
            </a:rPr>
            <a:t>千円となった。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宮城県岩沼市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財政調整基金残高比率は、基金からの取り崩しが決算剰余金などの積立を上回ったため、前年度比</a:t>
          </a:r>
          <a:r>
            <a:rPr kumimoji="1" lang="en-US" altLang="ja-JP" sz="1400">
              <a:latin typeface="ＭＳ ゴシック" pitchFamily="49" charset="-128"/>
              <a:ea typeface="ＭＳ ゴシック" pitchFamily="49" charset="-128"/>
            </a:rPr>
            <a:t>5.02</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47.56</a:t>
          </a:r>
          <a:r>
            <a:rPr kumimoji="1" lang="ja-JP" altLang="en-US" sz="1400">
              <a:latin typeface="ＭＳ ゴシック" pitchFamily="49" charset="-128"/>
              <a:ea typeface="ＭＳ ゴシック" pitchFamily="49" charset="-128"/>
            </a:rPr>
            <a:t>％となった。実質単年度収支比率については、平成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年度までの余剰分に加え、基金を取崩すことで財政の均衡を図った結果▲</a:t>
          </a:r>
          <a:r>
            <a:rPr kumimoji="1" lang="en-US" altLang="ja-JP" sz="1400">
              <a:latin typeface="ＭＳ ゴシック" pitchFamily="49" charset="-128"/>
              <a:ea typeface="ＭＳ ゴシック" pitchFamily="49" charset="-128"/>
            </a:rPr>
            <a:t>9.05</a:t>
          </a:r>
          <a:r>
            <a:rPr kumimoji="1" lang="ja-JP" altLang="en-US" sz="1400">
              <a:latin typeface="ＭＳ ゴシック" pitchFamily="49" charset="-128"/>
              <a:ea typeface="ＭＳ ゴシック" pitchFamily="49" charset="-128"/>
            </a:rPr>
            <a:t>％という結果となった。このように令和元年度は、後年度への投資を行ったことにより、実質単年度収支が赤字となったが、今後については、改めて財政基盤を盤石なものにし、引き続き財源確保や経費削減などに努め、健全な財政運営を行い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宮城県岩沼市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一般会計は、</a:t>
          </a:r>
          <a:r>
            <a:rPr kumimoji="1" lang="en-US" altLang="ja-JP" sz="1400">
              <a:latin typeface="ＭＳ ゴシック" pitchFamily="49" charset="-128"/>
              <a:ea typeface="ＭＳ ゴシック" pitchFamily="49" charset="-128"/>
            </a:rPr>
            <a:t>14.89</a:t>
          </a:r>
          <a:r>
            <a:rPr kumimoji="1" lang="ja-JP" altLang="en-US" sz="1400">
              <a:latin typeface="ＭＳ ゴシック" pitchFamily="49" charset="-128"/>
              <a:ea typeface="ＭＳ ゴシック" pitchFamily="49" charset="-128"/>
            </a:rPr>
            <a:t>％の黒字となっており、今後も健全な財政運営に努めたい。</a:t>
          </a:r>
        </a:p>
        <a:p>
          <a:r>
            <a:rPr kumimoji="1" lang="ja-JP" altLang="en-US" sz="1400">
              <a:latin typeface="ＭＳ ゴシック" pitchFamily="49" charset="-128"/>
              <a:ea typeface="ＭＳ ゴシック" pitchFamily="49" charset="-128"/>
            </a:rPr>
            <a:t>　公共下水道事業会計及び農業集落排水事業会計も黒字となっているが、一般会計からの繰出が過大となることのないように今後も引き続き、料金等の適正化、経費節減、徴収率の向上などによる経営努力を行っていく。</a:t>
          </a:r>
        </a:p>
        <a:p>
          <a:r>
            <a:rPr kumimoji="1" lang="ja-JP" altLang="en-US" sz="1400">
              <a:latin typeface="ＭＳ ゴシック" pitchFamily="49" charset="-128"/>
              <a:ea typeface="ＭＳ ゴシック" pitchFamily="49" charset="-128"/>
            </a:rPr>
            <a:t>　国民健康保険事業特別会計、介護保険事業特別会計及び後期高齢者医療保険特別会計も全て黒字となっているが、国による制度改正などを注視するとともに、保険料の適正化、徴収率の向上などに努める。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4"/>
      <c r="AO4" s="484"/>
      <c r="AP4" s="484"/>
      <c r="AQ4" s="484"/>
      <c r="AR4" s="484"/>
      <c r="AS4" s="484"/>
      <c r="AT4" s="484"/>
      <c r="AU4" s="484"/>
      <c r="AV4" s="484"/>
      <c r="AW4" s="484"/>
      <c r="AX4" s="657"/>
      <c r="AY4" s="458" t="s">
        <v>90</v>
      </c>
      <c r="AZ4" s="459"/>
      <c r="BA4" s="459"/>
      <c r="BB4" s="459"/>
      <c r="BC4" s="459"/>
      <c r="BD4" s="459"/>
      <c r="BE4" s="459"/>
      <c r="BF4" s="459"/>
      <c r="BG4" s="459"/>
      <c r="BH4" s="459"/>
      <c r="BI4" s="459"/>
      <c r="BJ4" s="459"/>
      <c r="BK4" s="459"/>
      <c r="BL4" s="459"/>
      <c r="BM4" s="460"/>
      <c r="BN4" s="461">
        <v>21517469</v>
      </c>
      <c r="BO4" s="462"/>
      <c r="BP4" s="462"/>
      <c r="BQ4" s="462"/>
      <c r="BR4" s="462"/>
      <c r="BS4" s="462"/>
      <c r="BT4" s="462"/>
      <c r="BU4" s="463"/>
      <c r="BV4" s="461">
        <v>25667597</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14.9</v>
      </c>
      <c r="CU4" s="646"/>
      <c r="CV4" s="646"/>
      <c r="CW4" s="646"/>
      <c r="CX4" s="646"/>
      <c r="CY4" s="646"/>
      <c r="CZ4" s="646"/>
      <c r="DA4" s="647"/>
      <c r="DB4" s="645">
        <v>13.7</v>
      </c>
      <c r="DC4" s="646"/>
      <c r="DD4" s="646"/>
      <c r="DE4" s="646"/>
      <c r="DF4" s="646"/>
      <c r="DG4" s="646"/>
      <c r="DH4" s="646"/>
      <c r="DI4" s="647"/>
      <c r="DJ4" s="186"/>
      <c r="DK4" s="186"/>
      <c r="DL4" s="186"/>
      <c r="DM4" s="186"/>
      <c r="DN4" s="186"/>
      <c r="DO4" s="186"/>
    </row>
    <row r="5" spans="1:119" ht="18.75" customHeight="1" x14ac:dyDescent="0.15">
      <c r="A5" s="187"/>
      <c r="B5" s="652"/>
      <c r="C5" s="485"/>
      <c r="D5" s="485"/>
      <c r="E5" s="653"/>
      <c r="F5" s="653"/>
      <c r="G5" s="653"/>
      <c r="H5" s="653"/>
      <c r="I5" s="653"/>
      <c r="J5" s="653"/>
      <c r="K5" s="653"/>
      <c r="L5" s="653"/>
      <c r="M5" s="653"/>
      <c r="N5" s="653"/>
      <c r="O5" s="653"/>
      <c r="P5" s="653"/>
      <c r="Q5" s="653"/>
      <c r="R5" s="483"/>
      <c r="S5" s="483"/>
      <c r="T5" s="483"/>
      <c r="U5" s="483"/>
      <c r="V5" s="656"/>
      <c r="W5" s="572"/>
      <c r="X5" s="484"/>
      <c r="Y5" s="484"/>
      <c r="Z5" s="484"/>
      <c r="AA5" s="484"/>
      <c r="AB5" s="485"/>
      <c r="AC5" s="483"/>
      <c r="AD5" s="484"/>
      <c r="AE5" s="484"/>
      <c r="AF5" s="484"/>
      <c r="AG5" s="484"/>
      <c r="AH5" s="484"/>
      <c r="AI5" s="484"/>
      <c r="AJ5" s="484"/>
      <c r="AK5" s="484"/>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19366902</v>
      </c>
      <c r="BO5" s="467"/>
      <c r="BP5" s="467"/>
      <c r="BQ5" s="467"/>
      <c r="BR5" s="467"/>
      <c r="BS5" s="467"/>
      <c r="BT5" s="467"/>
      <c r="BU5" s="468"/>
      <c r="BV5" s="466">
        <v>24234595</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94.6</v>
      </c>
      <c r="CU5" s="437"/>
      <c r="CV5" s="437"/>
      <c r="CW5" s="437"/>
      <c r="CX5" s="437"/>
      <c r="CY5" s="437"/>
      <c r="CZ5" s="437"/>
      <c r="DA5" s="438"/>
      <c r="DB5" s="436">
        <v>93.3</v>
      </c>
      <c r="DC5" s="437"/>
      <c r="DD5" s="437"/>
      <c r="DE5" s="437"/>
      <c r="DF5" s="437"/>
      <c r="DG5" s="437"/>
      <c r="DH5" s="437"/>
      <c r="DI5" s="438"/>
      <c r="DJ5" s="186"/>
      <c r="DK5" s="186"/>
      <c r="DL5" s="186"/>
      <c r="DM5" s="186"/>
      <c r="DN5" s="186"/>
      <c r="DO5" s="186"/>
    </row>
    <row r="6" spans="1:119" ht="18.75" customHeight="1" x14ac:dyDescent="0.15">
      <c r="A6" s="187"/>
      <c r="B6" s="622" t="s">
        <v>96</v>
      </c>
      <c r="C6" s="482"/>
      <c r="D6" s="482"/>
      <c r="E6" s="623"/>
      <c r="F6" s="623"/>
      <c r="G6" s="623"/>
      <c r="H6" s="623"/>
      <c r="I6" s="623"/>
      <c r="J6" s="623"/>
      <c r="K6" s="623"/>
      <c r="L6" s="623" t="s">
        <v>97</v>
      </c>
      <c r="M6" s="623"/>
      <c r="N6" s="623"/>
      <c r="O6" s="623"/>
      <c r="P6" s="623"/>
      <c r="Q6" s="623"/>
      <c r="R6" s="506"/>
      <c r="S6" s="506"/>
      <c r="T6" s="506"/>
      <c r="U6" s="506"/>
      <c r="V6" s="629"/>
      <c r="W6" s="557" t="s">
        <v>98</v>
      </c>
      <c r="X6" s="481"/>
      <c r="Y6" s="481"/>
      <c r="Z6" s="481"/>
      <c r="AA6" s="481"/>
      <c r="AB6" s="482"/>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2150567</v>
      </c>
      <c r="BO6" s="467"/>
      <c r="BP6" s="467"/>
      <c r="BQ6" s="467"/>
      <c r="BR6" s="467"/>
      <c r="BS6" s="467"/>
      <c r="BT6" s="467"/>
      <c r="BU6" s="468"/>
      <c r="BV6" s="466">
        <v>1433002</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100.9</v>
      </c>
      <c r="CU6" s="620"/>
      <c r="CV6" s="620"/>
      <c r="CW6" s="620"/>
      <c r="CX6" s="620"/>
      <c r="CY6" s="620"/>
      <c r="CZ6" s="620"/>
      <c r="DA6" s="621"/>
      <c r="DB6" s="619">
        <v>100.8</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104</v>
      </c>
      <c r="AV7" s="524"/>
      <c r="AW7" s="524"/>
      <c r="AX7" s="524"/>
      <c r="AY7" s="446" t="s">
        <v>105</v>
      </c>
      <c r="AZ7" s="447"/>
      <c r="BA7" s="447"/>
      <c r="BB7" s="447"/>
      <c r="BC7" s="447"/>
      <c r="BD7" s="447"/>
      <c r="BE7" s="447"/>
      <c r="BF7" s="447"/>
      <c r="BG7" s="447"/>
      <c r="BH7" s="447"/>
      <c r="BI7" s="447"/>
      <c r="BJ7" s="447"/>
      <c r="BK7" s="447"/>
      <c r="BL7" s="447"/>
      <c r="BM7" s="448"/>
      <c r="BN7" s="466">
        <v>731231</v>
      </c>
      <c r="BO7" s="467"/>
      <c r="BP7" s="467"/>
      <c r="BQ7" s="467"/>
      <c r="BR7" s="467"/>
      <c r="BS7" s="467"/>
      <c r="BT7" s="467"/>
      <c r="BU7" s="468"/>
      <c r="BV7" s="466">
        <v>157338</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9528785</v>
      </c>
      <c r="CU7" s="467"/>
      <c r="CV7" s="467"/>
      <c r="CW7" s="467"/>
      <c r="CX7" s="467"/>
      <c r="CY7" s="467"/>
      <c r="CZ7" s="467"/>
      <c r="DA7" s="468"/>
      <c r="DB7" s="466">
        <v>9295101</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93</v>
      </c>
      <c r="AV8" s="524"/>
      <c r="AW8" s="524"/>
      <c r="AX8" s="524"/>
      <c r="AY8" s="446" t="s">
        <v>108</v>
      </c>
      <c r="AZ8" s="447"/>
      <c r="BA8" s="447"/>
      <c r="BB8" s="447"/>
      <c r="BC8" s="447"/>
      <c r="BD8" s="447"/>
      <c r="BE8" s="447"/>
      <c r="BF8" s="447"/>
      <c r="BG8" s="447"/>
      <c r="BH8" s="447"/>
      <c r="BI8" s="447"/>
      <c r="BJ8" s="447"/>
      <c r="BK8" s="447"/>
      <c r="BL8" s="447"/>
      <c r="BM8" s="448"/>
      <c r="BN8" s="466">
        <v>1419336</v>
      </c>
      <c r="BO8" s="467"/>
      <c r="BP8" s="467"/>
      <c r="BQ8" s="467"/>
      <c r="BR8" s="467"/>
      <c r="BS8" s="467"/>
      <c r="BT8" s="467"/>
      <c r="BU8" s="468"/>
      <c r="BV8" s="466">
        <v>1275664</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0.82</v>
      </c>
      <c r="CU8" s="580"/>
      <c r="CV8" s="580"/>
      <c r="CW8" s="580"/>
      <c r="CX8" s="580"/>
      <c r="CY8" s="580"/>
      <c r="CZ8" s="580"/>
      <c r="DA8" s="581"/>
      <c r="DB8" s="579">
        <v>0.83</v>
      </c>
      <c r="DC8" s="580"/>
      <c r="DD8" s="580"/>
      <c r="DE8" s="580"/>
      <c r="DF8" s="580"/>
      <c r="DG8" s="580"/>
      <c r="DH8" s="580"/>
      <c r="DI8" s="581"/>
      <c r="DJ8" s="186"/>
      <c r="DK8" s="186"/>
      <c r="DL8" s="186"/>
      <c r="DM8" s="186"/>
      <c r="DN8" s="186"/>
      <c r="DO8" s="186"/>
    </row>
    <row r="9" spans="1:119" ht="18.75" customHeight="1" thickBot="1" x14ac:dyDescent="0.2">
      <c r="A9" s="187"/>
      <c r="B9" s="608" t="s">
        <v>110</v>
      </c>
      <c r="C9" s="609"/>
      <c r="D9" s="609"/>
      <c r="E9" s="609"/>
      <c r="F9" s="609"/>
      <c r="G9" s="609"/>
      <c r="H9" s="609"/>
      <c r="I9" s="609"/>
      <c r="J9" s="609"/>
      <c r="K9" s="529"/>
      <c r="L9" s="610" t="s">
        <v>111</v>
      </c>
      <c r="M9" s="611"/>
      <c r="N9" s="611"/>
      <c r="O9" s="611"/>
      <c r="P9" s="611"/>
      <c r="Q9" s="612"/>
      <c r="R9" s="613">
        <v>44678</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93</v>
      </c>
      <c r="AV9" s="524"/>
      <c r="AW9" s="524"/>
      <c r="AX9" s="524"/>
      <c r="AY9" s="446" t="s">
        <v>114</v>
      </c>
      <c r="AZ9" s="447"/>
      <c r="BA9" s="447"/>
      <c r="BB9" s="447"/>
      <c r="BC9" s="447"/>
      <c r="BD9" s="447"/>
      <c r="BE9" s="447"/>
      <c r="BF9" s="447"/>
      <c r="BG9" s="447"/>
      <c r="BH9" s="447"/>
      <c r="BI9" s="447"/>
      <c r="BJ9" s="447"/>
      <c r="BK9" s="447"/>
      <c r="BL9" s="447"/>
      <c r="BM9" s="448"/>
      <c r="BN9" s="466">
        <v>143672</v>
      </c>
      <c r="BO9" s="467"/>
      <c r="BP9" s="467"/>
      <c r="BQ9" s="467"/>
      <c r="BR9" s="467"/>
      <c r="BS9" s="467"/>
      <c r="BT9" s="467"/>
      <c r="BU9" s="468"/>
      <c r="BV9" s="466">
        <v>-179172</v>
      </c>
      <c r="BW9" s="467"/>
      <c r="BX9" s="467"/>
      <c r="BY9" s="467"/>
      <c r="BZ9" s="467"/>
      <c r="CA9" s="467"/>
      <c r="CB9" s="467"/>
      <c r="CC9" s="468"/>
      <c r="CD9" s="475" t="s">
        <v>115</v>
      </c>
      <c r="CE9" s="476"/>
      <c r="CF9" s="476"/>
      <c r="CG9" s="476"/>
      <c r="CH9" s="476"/>
      <c r="CI9" s="476"/>
      <c r="CJ9" s="476"/>
      <c r="CK9" s="476"/>
      <c r="CL9" s="476"/>
      <c r="CM9" s="476"/>
      <c r="CN9" s="476"/>
      <c r="CO9" s="476"/>
      <c r="CP9" s="476"/>
      <c r="CQ9" s="476"/>
      <c r="CR9" s="476"/>
      <c r="CS9" s="477"/>
      <c r="CT9" s="436">
        <v>6</v>
      </c>
      <c r="CU9" s="437"/>
      <c r="CV9" s="437"/>
      <c r="CW9" s="437"/>
      <c r="CX9" s="437"/>
      <c r="CY9" s="437"/>
      <c r="CZ9" s="437"/>
      <c r="DA9" s="438"/>
      <c r="DB9" s="436">
        <v>6.7</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116</v>
      </c>
      <c r="M10" s="440"/>
      <c r="N10" s="440"/>
      <c r="O10" s="440"/>
      <c r="P10" s="440"/>
      <c r="Q10" s="441"/>
      <c r="R10" s="442">
        <v>44187</v>
      </c>
      <c r="S10" s="443"/>
      <c r="T10" s="443"/>
      <c r="U10" s="443"/>
      <c r="V10" s="445"/>
      <c r="W10" s="617"/>
      <c r="X10" s="428"/>
      <c r="Y10" s="428"/>
      <c r="Z10" s="428"/>
      <c r="AA10" s="428"/>
      <c r="AB10" s="428"/>
      <c r="AC10" s="428"/>
      <c r="AD10" s="428"/>
      <c r="AE10" s="428"/>
      <c r="AF10" s="428"/>
      <c r="AG10" s="428"/>
      <c r="AH10" s="428"/>
      <c r="AI10" s="428"/>
      <c r="AJ10" s="428"/>
      <c r="AK10" s="428"/>
      <c r="AL10" s="618"/>
      <c r="AM10" s="535" t="s">
        <v>117</v>
      </c>
      <c r="AN10" s="440"/>
      <c r="AO10" s="440"/>
      <c r="AP10" s="440"/>
      <c r="AQ10" s="440"/>
      <c r="AR10" s="440"/>
      <c r="AS10" s="440"/>
      <c r="AT10" s="441"/>
      <c r="AU10" s="523" t="s">
        <v>93</v>
      </c>
      <c r="AV10" s="524"/>
      <c r="AW10" s="524"/>
      <c r="AX10" s="524"/>
      <c r="AY10" s="446" t="s">
        <v>118</v>
      </c>
      <c r="AZ10" s="447"/>
      <c r="BA10" s="447"/>
      <c r="BB10" s="447"/>
      <c r="BC10" s="447"/>
      <c r="BD10" s="447"/>
      <c r="BE10" s="447"/>
      <c r="BF10" s="447"/>
      <c r="BG10" s="447"/>
      <c r="BH10" s="447"/>
      <c r="BI10" s="447"/>
      <c r="BJ10" s="447"/>
      <c r="BK10" s="447"/>
      <c r="BL10" s="447"/>
      <c r="BM10" s="448"/>
      <c r="BN10" s="466">
        <v>5132</v>
      </c>
      <c r="BO10" s="467"/>
      <c r="BP10" s="467"/>
      <c r="BQ10" s="467"/>
      <c r="BR10" s="467"/>
      <c r="BS10" s="467"/>
      <c r="BT10" s="467"/>
      <c r="BU10" s="468"/>
      <c r="BV10" s="466">
        <v>5349</v>
      </c>
      <c r="BW10" s="467"/>
      <c r="BX10" s="467"/>
      <c r="BY10" s="467"/>
      <c r="BZ10" s="467"/>
      <c r="CA10" s="467"/>
      <c r="CB10" s="467"/>
      <c r="CC10" s="468"/>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4" t="s">
        <v>120</v>
      </c>
      <c r="M11" s="515"/>
      <c r="N11" s="515"/>
      <c r="O11" s="515"/>
      <c r="P11" s="515"/>
      <c r="Q11" s="516"/>
      <c r="R11" s="605" t="s">
        <v>121</v>
      </c>
      <c r="S11" s="606"/>
      <c r="T11" s="606"/>
      <c r="U11" s="606"/>
      <c r="V11" s="607"/>
      <c r="W11" s="617"/>
      <c r="X11" s="428"/>
      <c r="Y11" s="428"/>
      <c r="Z11" s="428"/>
      <c r="AA11" s="428"/>
      <c r="AB11" s="428"/>
      <c r="AC11" s="428"/>
      <c r="AD11" s="428"/>
      <c r="AE11" s="428"/>
      <c r="AF11" s="428"/>
      <c r="AG11" s="428"/>
      <c r="AH11" s="428"/>
      <c r="AI11" s="428"/>
      <c r="AJ11" s="428"/>
      <c r="AK11" s="428"/>
      <c r="AL11" s="618"/>
      <c r="AM11" s="535" t="s">
        <v>122</v>
      </c>
      <c r="AN11" s="440"/>
      <c r="AO11" s="440"/>
      <c r="AP11" s="440"/>
      <c r="AQ11" s="440"/>
      <c r="AR11" s="440"/>
      <c r="AS11" s="440"/>
      <c r="AT11" s="441"/>
      <c r="AU11" s="523" t="s">
        <v>123</v>
      </c>
      <c r="AV11" s="524"/>
      <c r="AW11" s="524"/>
      <c r="AX11" s="524"/>
      <c r="AY11" s="446" t="s">
        <v>124</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125</v>
      </c>
      <c r="CE11" s="476"/>
      <c r="CF11" s="476"/>
      <c r="CG11" s="476"/>
      <c r="CH11" s="476"/>
      <c r="CI11" s="476"/>
      <c r="CJ11" s="476"/>
      <c r="CK11" s="476"/>
      <c r="CL11" s="476"/>
      <c r="CM11" s="476"/>
      <c r="CN11" s="476"/>
      <c r="CO11" s="476"/>
      <c r="CP11" s="476"/>
      <c r="CQ11" s="476"/>
      <c r="CR11" s="476"/>
      <c r="CS11" s="477"/>
      <c r="CT11" s="579" t="s">
        <v>126</v>
      </c>
      <c r="CU11" s="580"/>
      <c r="CV11" s="580"/>
      <c r="CW11" s="580"/>
      <c r="CX11" s="580"/>
      <c r="CY11" s="580"/>
      <c r="CZ11" s="580"/>
      <c r="DA11" s="581"/>
      <c r="DB11" s="579" t="s">
        <v>126</v>
      </c>
      <c r="DC11" s="580"/>
      <c r="DD11" s="580"/>
      <c r="DE11" s="580"/>
      <c r="DF11" s="580"/>
      <c r="DG11" s="580"/>
      <c r="DH11" s="580"/>
      <c r="DI11" s="581"/>
      <c r="DJ11" s="186"/>
      <c r="DK11" s="186"/>
      <c r="DL11" s="186"/>
      <c r="DM11" s="186"/>
      <c r="DN11" s="186"/>
      <c r="DO11" s="186"/>
    </row>
    <row r="12" spans="1:119" ht="18.75" customHeight="1" x14ac:dyDescent="0.15">
      <c r="A12" s="187"/>
      <c r="B12" s="582" t="s">
        <v>127</v>
      </c>
      <c r="C12" s="583"/>
      <c r="D12" s="583"/>
      <c r="E12" s="583"/>
      <c r="F12" s="583"/>
      <c r="G12" s="583"/>
      <c r="H12" s="583"/>
      <c r="I12" s="583"/>
      <c r="J12" s="583"/>
      <c r="K12" s="584"/>
      <c r="L12" s="591" t="s">
        <v>128</v>
      </c>
      <c r="M12" s="592"/>
      <c r="N12" s="592"/>
      <c r="O12" s="592"/>
      <c r="P12" s="592"/>
      <c r="Q12" s="593"/>
      <c r="R12" s="594">
        <v>43995</v>
      </c>
      <c r="S12" s="595"/>
      <c r="T12" s="595"/>
      <c r="U12" s="595"/>
      <c r="V12" s="596"/>
      <c r="W12" s="597" t="s">
        <v>1</v>
      </c>
      <c r="X12" s="524"/>
      <c r="Y12" s="524"/>
      <c r="Z12" s="524"/>
      <c r="AA12" s="524"/>
      <c r="AB12" s="598"/>
      <c r="AC12" s="599" t="s">
        <v>129</v>
      </c>
      <c r="AD12" s="600"/>
      <c r="AE12" s="600"/>
      <c r="AF12" s="600"/>
      <c r="AG12" s="601"/>
      <c r="AH12" s="599" t="s">
        <v>130</v>
      </c>
      <c r="AI12" s="600"/>
      <c r="AJ12" s="600"/>
      <c r="AK12" s="600"/>
      <c r="AL12" s="602"/>
      <c r="AM12" s="535" t="s">
        <v>131</v>
      </c>
      <c r="AN12" s="440"/>
      <c r="AO12" s="440"/>
      <c r="AP12" s="440"/>
      <c r="AQ12" s="440"/>
      <c r="AR12" s="440"/>
      <c r="AS12" s="440"/>
      <c r="AT12" s="441"/>
      <c r="AU12" s="523" t="s">
        <v>93</v>
      </c>
      <c r="AV12" s="524"/>
      <c r="AW12" s="524"/>
      <c r="AX12" s="524"/>
      <c r="AY12" s="446" t="s">
        <v>132</v>
      </c>
      <c r="AZ12" s="447"/>
      <c r="BA12" s="447"/>
      <c r="BB12" s="447"/>
      <c r="BC12" s="447"/>
      <c r="BD12" s="447"/>
      <c r="BE12" s="447"/>
      <c r="BF12" s="447"/>
      <c r="BG12" s="447"/>
      <c r="BH12" s="447"/>
      <c r="BI12" s="447"/>
      <c r="BJ12" s="447"/>
      <c r="BK12" s="447"/>
      <c r="BL12" s="447"/>
      <c r="BM12" s="448"/>
      <c r="BN12" s="466">
        <v>1010862</v>
      </c>
      <c r="BO12" s="467"/>
      <c r="BP12" s="467"/>
      <c r="BQ12" s="467"/>
      <c r="BR12" s="467"/>
      <c r="BS12" s="467"/>
      <c r="BT12" s="467"/>
      <c r="BU12" s="468"/>
      <c r="BV12" s="466">
        <v>1347234</v>
      </c>
      <c r="BW12" s="467"/>
      <c r="BX12" s="467"/>
      <c r="BY12" s="467"/>
      <c r="BZ12" s="467"/>
      <c r="CA12" s="467"/>
      <c r="CB12" s="467"/>
      <c r="CC12" s="468"/>
      <c r="CD12" s="475" t="s">
        <v>133</v>
      </c>
      <c r="CE12" s="476"/>
      <c r="CF12" s="476"/>
      <c r="CG12" s="476"/>
      <c r="CH12" s="476"/>
      <c r="CI12" s="476"/>
      <c r="CJ12" s="476"/>
      <c r="CK12" s="476"/>
      <c r="CL12" s="476"/>
      <c r="CM12" s="476"/>
      <c r="CN12" s="476"/>
      <c r="CO12" s="476"/>
      <c r="CP12" s="476"/>
      <c r="CQ12" s="476"/>
      <c r="CR12" s="476"/>
      <c r="CS12" s="477"/>
      <c r="CT12" s="579" t="s">
        <v>126</v>
      </c>
      <c r="CU12" s="580"/>
      <c r="CV12" s="580"/>
      <c r="CW12" s="580"/>
      <c r="CX12" s="580"/>
      <c r="CY12" s="580"/>
      <c r="CZ12" s="580"/>
      <c r="DA12" s="581"/>
      <c r="DB12" s="579" t="s">
        <v>134</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135</v>
      </c>
      <c r="N13" s="567"/>
      <c r="O13" s="567"/>
      <c r="P13" s="567"/>
      <c r="Q13" s="568"/>
      <c r="R13" s="569">
        <v>43631</v>
      </c>
      <c r="S13" s="570"/>
      <c r="T13" s="570"/>
      <c r="U13" s="570"/>
      <c r="V13" s="571"/>
      <c r="W13" s="557" t="s">
        <v>136</v>
      </c>
      <c r="X13" s="481"/>
      <c r="Y13" s="481"/>
      <c r="Z13" s="481"/>
      <c r="AA13" s="481"/>
      <c r="AB13" s="482"/>
      <c r="AC13" s="442">
        <v>494</v>
      </c>
      <c r="AD13" s="443"/>
      <c r="AE13" s="443"/>
      <c r="AF13" s="443"/>
      <c r="AG13" s="444"/>
      <c r="AH13" s="442">
        <v>688</v>
      </c>
      <c r="AI13" s="443"/>
      <c r="AJ13" s="443"/>
      <c r="AK13" s="443"/>
      <c r="AL13" s="445"/>
      <c r="AM13" s="535" t="s">
        <v>137</v>
      </c>
      <c r="AN13" s="440"/>
      <c r="AO13" s="440"/>
      <c r="AP13" s="440"/>
      <c r="AQ13" s="440"/>
      <c r="AR13" s="440"/>
      <c r="AS13" s="440"/>
      <c r="AT13" s="441"/>
      <c r="AU13" s="523" t="s">
        <v>93</v>
      </c>
      <c r="AV13" s="524"/>
      <c r="AW13" s="524"/>
      <c r="AX13" s="524"/>
      <c r="AY13" s="446" t="s">
        <v>138</v>
      </c>
      <c r="AZ13" s="447"/>
      <c r="BA13" s="447"/>
      <c r="BB13" s="447"/>
      <c r="BC13" s="447"/>
      <c r="BD13" s="447"/>
      <c r="BE13" s="447"/>
      <c r="BF13" s="447"/>
      <c r="BG13" s="447"/>
      <c r="BH13" s="447"/>
      <c r="BI13" s="447"/>
      <c r="BJ13" s="447"/>
      <c r="BK13" s="447"/>
      <c r="BL13" s="447"/>
      <c r="BM13" s="448"/>
      <c r="BN13" s="466">
        <v>-862058</v>
      </c>
      <c r="BO13" s="467"/>
      <c r="BP13" s="467"/>
      <c r="BQ13" s="467"/>
      <c r="BR13" s="467"/>
      <c r="BS13" s="467"/>
      <c r="BT13" s="467"/>
      <c r="BU13" s="468"/>
      <c r="BV13" s="466">
        <v>-1521057</v>
      </c>
      <c r="BW13" s="467"/>
      <c r="BX13" s="467"/>
      <c r="BY13" s="467"/>
      <c r="BZ13" s="467"/>
      <c r="CA13" s="467"/>
      <c r="CB13" s="467"/>
      <c r="CC13" s="468"/>
      <c r="CD13" s="475" t="s">
        <v>139</v>
      </c>
      <c r="CE13" s="476"/>
      <c r="CF13" s="476"/>
      <c r="CG13" s="476"/>
      <c r="CH13" s="476"/>
      <c r="CI13" s="476"/>
      <c r="CJ13" s="476"/>
      <c r="CK13" s="476"/>
      <c r="CL13" s="476"/>
      <c r="CM13" s="476"/>
      <c r="CN13" s="476"/>
      <c r="CO13" s="476"/>
      <c r="CP13" s="476"/>
      <c r="CQ13" s="476"/>
      <c r="CR13" s="476"/>
      <c r="CS13" s="477"/>
      <c r="CT13" s="436">
        <v>-0.9</v>
      </c>
      <c r="CU13" s="437"/>
      <c r="CV13" s="437"/>
      <c r="CW13" s="437"/>
      <c r="CX13" s="437"/>
      <c r="CY13" s="437"/>
      <c r="CZ13" s="437"/>
      <c r="DA13" s="438"/>
      <c r="DB13" s="436">
        <v>-0.5</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140</v>
      </c>
      <c r="M14" s="603"/>
      <c r="N14" s="603"/>
      <c r="O14" s="603"/>
      <c r="P14" s="603"/>
      <c r="Q14" s="604"/>
      <c r="R14" s="569">
        <v>44308</v>
      </c>
      <c r="S14" s="570"/>
      <c r="T14" s="570"/>
      <c r="U14" s="570"/>
      <c r="V14" s="571"/>
      <c r="W14" s="572"/>
      <c r="X14" s="484"/>
      <c r="Y14" s="484"/>
      <c r="Z14" s="484"/>
      <c r="AA14" s="484"/>
      <c r="AB14" s="485"/>
      <c r="AC14" s="562">
        <v>2.4</v>
      </c>
      <c r="AD14" s="563"/>
      <c r="AE14" s="563"/>
      <c r="AF14" s="563"/>
      <c r="AG14" s="564"/>
      <c r="AH14" s="562">
        <v>3.4</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141</v>
      </c>
      <c r="CE14" s="473"/>
      <c r="CF14" s="473"/>
      <c r="CG14" s="473"/>
      <c r="CH14" s="473"/>
      <c r="CI14" s="473"/>
      <c r="CJ14" s="473"/>
      <c r="CK14" s="473"/>
      <c r="CL14" s="473"/>
      <c r="CM14" s="473"/>
      <c r="CN14" s="473"/>
      <c r="CO14" s="473"/>
      <c r="CP14" s="473"/>
      <c r="CQ14" s="473"/>
      <c r="CR14" s="473"/>
      <c r="CS14" s="474"/>
      <c r="CT14" s="573" t="s">
        <v>126</v>
      </c>
      <c r="CU14" s="574"/>
      <c r="CV14" s="574"/>
      <c r="CW14" s="574"/>
      <c r="CX14" s="574"/>
      <c r="CY14" s="574"/>
      <c r="CZ14" s="574"/>
      <c r="DA14" s="575"/>
      <c r="DB14" s="573" t="s">
        <v>126</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142</v>
      </c>
      <c r="N15" s="567"/>
      <c r="O15" s="567"/>
      <c r="P15" s="567"/>
      <c r="Q15" s="568"/>
      <c r="R15" s="569">
        <v>44025</v>
      </c>
      <c r="S15" s="570"/>
      <c r="T15" s="570"/>
      <c r="U15" s="570"/>
      <c r="V15" s="571"/>
      <c r="W15" s="557" t="s">
        <v>143</v>
      </c>
      <c r="X15" s="481"/>
      <c r="Y15" s="481"/>
      <c r="Z15" s="481"/>
      <c r="AA15" s="481"/>
      <c r="AB15" s="482"/>
      <c r="AC15" s="442">
        <v>5782</v>
      </c>
      <c r="AD15" s="443"/>
      <c r="AE15" s="443"/>
      <c r="AF15" s="443"/>
      <c r="AG15" s="444"/>
      <c r="AH15" s="442">
        <v>5545</v>
      </c>
      <c r="AI15" s="443"/>
      <c r="AJ15" s="443"/>
      <c r="AK15" s="443"/>
      <c r="AL15" s="445"/>
      <c r="AM15" s="535"/>
      <c r="AN15" s="440"/>
      <c r="AO15" s="440"/>
      <c r="AP15" s="440"/>
      <c r="AQ15" s="440"/>
      <c r="AR15" s="440"/>
      <c r="AS15" s="440"/>
      <c r="AT15" s="441"/>
      <c r="AU15" s="523"/>
      <c r="AV15" s="524"/>
      <c r="AW15" s="524"/>
      <c r="AX15" s="524"/>
      <c r="AY15" s="458" t="s">
        <v>144</v>
      </c>
      <c r="AZ15" s="459"/>
      <c r="BA15" s="459"/>
      <c r="BB15" s="459"/>
      <c r="BC15" s="459"/>
      <c r="BD15" s="459"/>
      <c r="BE15" s="459"/>
      <c r="BF15" s="459"/>
      <c r="BG15" s="459"/>
      <c r="BH15" s="459"/>
      <c r="BI15" s="459"/>
      <c r="BJ15" s="459"/>
      <c r="BK15" s="459"/>
      <c r="BL15" s="459"/>
      <c r="BM15" s="460"/>
      <c r="BN15" s="461">
        <v>5866439</v>
      </c>
      <c r="BO15" s="462"/>
      <c r="BP15" s="462"/>
      <c r="BQ15" s="462"/>
      <c r="BR15" s="462"/>
      <c r="BS15" s="462"/>
      <c r="BT15" s="462"/>
      <c r="BU15" s="463"/>
      <c r="BV15" s="461">
        <v>5777616</v>
      </c>
      <c r="BW15" s="462"/>
      <c r="BX15" s="462"/>
      <c r="BY15" s="462"/>
      <c r="BZ15" s="462"/>
      <c r="CA15" s="462"/>
      <c r="CB15" s="462"/>
      <c r="CC15" s="463"/>
      <c r="CD15" s="576" t="s">
        <v>145</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146</v>
      </c>
      <c r="M16" s="560"/>
      <c r="N16" s="560"/>
      <c r="O16" s="560"/>
      <c r="P16" s="560"/>
      <c r="Q16" s="561"/>
      <c r="R16" s="554" t="s">
        <v>147</v>
      </c>
      <c r="S16" s="555"/>
      <c r="T16" s="555"/>
      <c r="U16" s="555"/>
      <c r="V16" s="556"/>
      <c r="W16" s="572"/>
      <c r="X16" s="484"/>
      <c r="Y16" s="484"/>
      <c r="Z16" s="484"/>
      <c r="AA16" s="484"/>
      <c r="AB16" s="485"/>
      <c r="AC16" s="562">
        <v>28</v>
      </c>
      <c r="AD16" s="563"/>
      <c r="AE16" s="563"/>
      <c r="AF16" s="563"/>
      <c r="AG16" s="564"/>
      <c r="AH16" s="562">
        <v>27.1</v>
      </c>
      <c r="AI16" s="563"/>
      <c r="AJ16" s="563"/>
      <c r="AK16" s="563"/>
      <c r="AL16" s="565"/>
      <c r="AM16" s="535"/>
      <c r="AN16" s="440"/>
      <c r="AO16" s="440"/>
      <c r="AP16" s="440"/>
      <c r="AQ16" s="440"/>
      <c r="AR16" s="440"/>
      <c r="AS16" s="440"/>
      <c r="AT16" s="441"/>
      <c r="AU16" s="523"/>
      <c r="AV16" s="524"/>
      <c r="AW16" s="524"/>
      <c r="AX16" s="524"/>
      <c r="AY16" s="446" t="s">
        <v>148</v>
      </c>
      <c r="AZ16" s="447"/>
      <c r="BA16" s="447"/>
      <c r="BB16" s="447"/>
      <c r="BC16" s="447"/>
      <c r="BD16" s="447"/>
      <c r="BE16" s="447"/>
      <c r="BF16" s="447"/>
      <c r="BG16" s="447"/>
      <c r="BH16" s="447"/>
      <c r="BI16" s="447"/>
      <c r="BJ16" s="447"/>
      <c r="BK16" s="447"/>
      <c r="BL16" s="447"/>
      <c r="BM16" s="448"/>
      <c r="BN16" s="466">
        <v>7233308</v>
      </c>
      <c r="BO16" s="467"/>
      <c r="BP16" s="467"/>
      <c r="BQ16" s="467"/>
      <c r="BR16" s="467"/>
      <c r="BS16" s="467"/>
      <c r="BT16" s="467"/>
      <c r="BU16" s="468"/>
      <c r="BV16" s="466">
        <v>6972145</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149</v>
      </c>
      <c r="N17" s="552"/>
      <c r="O17" s="552"/>
      <c r="P17" s="552"/>
      <c r="Q17" s="553"/>
      <c r="R17" s="554" t="s">
        <v>150</v>
      </c>
      <c r="S17" s="555"/>
      <c r="T17" s="555"/>
      <c r="U17" s="555"/>
      <c r="V17" s="556"/>
      <c r="W17" s="557" t="s">
        <v>151</v>
      </c>
      <c r="X17" s="481"/>
      <c r="Y17" s="481"/>
      <c r="Z17" s="481"/>
      <c r="AA17" s="481"/>
      <c r="AB17" s="482"/>
      <c r="AC17" s="442">
        <v>14401</v>
      </c>
      <c r="AD17" s="443"/>
      <c r="AE17" s="443"/>
      <c r="AF17" s="443"/>
      <c r="AG17" s="444"/>
      <c r="AH17" s="442">
        <v>14232</v>
      </c>
      <c r="AI17" s="443"/>
      <c r="AJ17" s="443"/>
      <c r="AK17" s="443"/>
      <c r="AL17" s="445"/>
      <c r="AM17" s="535"/>
      <c r="AN17" s="440"/>
      <c r="AO17" s="440"/>
      <c r="AP17" s="440"/>
      <c r="AQ17" s="440"/>
      <c r="AR17" s="440"/>
      <c r="AS17" s="440"/>
      <c r="AT17" s="441"/>
      <c r="AU17" s="523"/>
      <c r="AV17" s="524"/>
      <c r="AW17" s="524"/>
      <c r="AX17" s="524"/>
      <c r="AY17" s="446" t="s">
        <v>152</v>
      </c>
      <c r="AZ17" s="447"/>
      <c r="BA17" s="447"/>
      <c r="BB17" s="447"/>
      <c r="BC17" s="447"/>
      <c r="BD17" s="447"/>
      <c r="BE17" s="447"/>
      <c r="BF17" s="447"/>
      <c r="BG17" s="447"/>
      <c r="BH17" s="447"/>
      <c r="BI17" s="447"/>
      <c r="BJ17" s="447"/>
      <c r="BK17" s="447"/>
      <c r="BL17" s="447"/>
      <c r="BM17" s="448"/>
      <c r="BN17" s="466">
        <v>7486791</v>
      </c>
      <c r="BO17" s="467"/>
      <c r="BP17" s="467"/>
      <c r="BQ17" s="467"/>
      <c r="BR17" s="467"/>
      <c r="BS17" s="467"/>
      <c r="BT17" s="467"/>
      <c r="BU17" s="468"/>
      <c r="BV17" s="466">
        <v>7369446</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153</v>
      </c>
      <c r="C18" s="529"/>
      <c r="D18" s="529"/>
      <c r="E18" s="530"/>
      <c r="F18" s="530"/>
      <c r="G18" s="530"/>
      <c r="H18" s="530"/>
      <c r="I18" s="530"/>
      <c r="J18" s="530"/>
      <c r="K18" s="530"/>
      <c r="L18" s="531">
        <v>60.45</v>
      </c>
      <c r="M18" s="531"/>
      <c r="N18" s="531"/>
      <c r="O18" s="531"/>
      <c r="P18" s="531"/>
      <c r="Q18" s="531"/>
      <c r="R18" s="532"/>
      <c r="S18" s="532"/>
      <c r="T18" s="532"/>
      <c r="U18" s="532"/>
      <c r="V18" s="533"/>
      <c r="W18" s="547"/>
      <c r="X18" s="548"/>
      <c r="Y18" s="548"/>
      <c r="Z18" s="548"/>
      <c r="AA18" s="548"/>
      <c r="AB18" s="558"/>
      <c r="AC18" s="430">
        <v>69.599999999999994</v>
      </c>
      <c r="AD18" s="431"/>
      <c r="AE18" s="431"/>
      <c r="AF18" s="431"/>
      <c r="AG18" s="534"/>
      <c r="AH18" s="430">
        <v>69.5</v>
      </c>
      <c r="AI18" s="431"/>
      <c r="AJ18" s="431"/>
      <c r="AK18" s="431"/>
      <c r="AL18" s="432"/>
      <c r="AM18" s="535"/>
      <c r="AN18" s="440"/>
      <c r="AO18" s="440"/>
      <c r="AP18" s="440"/>
      <c r="AQ18" s="440"/>
      <c r="AR18" s="440"/>
      <c r="AS18" s="440"/>
      <c r="AT18" s="441"/>
      <c r="AU18" s="523"/>
      <c r="AV18" s="524"/>
      <c r="AW18" s="524"/>
      <c r="AX18" s="524"/>
      <c r="AY18" s="446" t="s">
        <v>154</v>
      </c>
      <c r="AZ18" s="447"/>
      <c r="BA18" s="447"/>
      <c r="BB18" s="447"/>
      <c r="BC18" s="447"/>
      <c r="BD18" s="447"/>
      <c r="BE18" s="447"/>
      <c r="BF18" s="447"/>
      <c r="BG18" s="447"/>
      <c r="BH18" s="447"/>
      <c r="BI18" s="447"/>
      <c r="BJ18" s="447"/>
      <c r="BK18" s="447"/>
      <c r="BL18" s="447"/>
      <c r="BM18" s="448"/>
      <c r="BN18" s="466">
        <v>9049648</v>
      </c>
      <c r="BO18" s="467"/>
      <c r="BP18" s="467"/>
      <c r="BQ18" s="467"/>
      <c r="BR18" s="467"/>
      <c r="BS18" s="467"/>
      <c r="BT18" s="467"/>
      <c r="BU18" s="468"/>
      <c r="BV18" s="466">
        <v>8792533</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155</v>
      </c>
      <c r="C19" s="529"/>
      <c r="D19" s="529"/>
      <c r="E19" s="530"/>
      <c r="F19" s="530"/>
      <c r="G19" s="530"/>
      <c r="H19" s="530"/>
      <c r="I19" s="530"/>
      <c r="J19" s="530"/>
      <c r="K19" s="530"/>
      <c r="L19" s="536">
        <v>739</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156</v>
      </c>
      <c r="AZ19" s="447"/>
      <c r="BA19" s="447"/>
      <c r="BB19" s="447"/>
      <c r="BC19" s="447"/>
      <c r="BD19" s="447"/>
      <c r="BE19" s="447"/>
      <c r="BF19" s="447"/>
      <c r="BG19" s="447"/>
      <c r="BH19" s="447"/>
      <c r="BI19" s="447"/>
      <c r="BJ19" s="447"/>
      <c r="BK19" s="447"/>
      <c r="BL19" s="447"/>
      <c r="BM19" s="448"/>
      <c r="BN19" s="466">
        <v>13730255</v>
      </c>
      <c r="BO19" s="467"/>
      <c r="BP19" s="467"/>
      <c r="BQ19" s="467"/>
      <c r="BR19" s="467"/>
      <c r="BS19" s="467"/>
      <c r="BT19" s="467"/>
      <c r="BU19" s="468"/>
      <c r="BV19" s="466">
        <v>13101121</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157</v>
      </c>
      <c r="C20" s="529"/>
      <c r="D20" s="529"/>
      <c r="E20" s="530"/>
      <c r="F20" s="530"/>
      <c r="G20" s="530"/>
      <c r="H20" s="530"/>
      <c r="I20" s="530"/>
      <c r="J20" s="530"/>
      <c r="K20" s="530"/>
      <c r="L20" s="536">
        <v>16631</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5"/>
      <c r="AO20" s="515"/>
      <c r="AP20" s="515"/>
      <c r="AQ20" s="515"/>
      <c r="AR20" s="515"/>
      <c r="AS20" s="515"/>
      <c r="AT20" s="516"/>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158</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7" t="s">
        <v>159</v>
      </c>
      <c r="C22" s="498"/>
      <c r="D22" s="499"/>
      <c r="E22" s="506" t="s">
        <v>1</v>
      </c>
      <c r="F22" s="481"/>
      <c r="G22" s="481"/>
      <c r="H22" s="481"/>
      <c r="I22" s="481"/>
      <c r="J22" s="481"/>
      <c r="K22" s="482"/>
      <c r="L22" s="506" t="s">
        <v>160</v>
      </c>
      <c r="M22" s="481"/>
      <c r="N22" s="481"/>
      <c r="O22" s="481"/>
      <c r="P22" s="482"/>
      <c r="Q22" s="491" t="s">
        <v>161</v>
      </c>
      <c r="R22" s="492"/>
      <c r="S22" s="492"/>
      <c r="T22" s="492"/>
      <c r="U22" s="492"/>
      <c r="V22" s="507"/>
      <c r="W22" s="509" t="s">
        <v>162</v>
      </c>
      <c r="X22" s="498"/>
      <c r="Y22" s="499"/>
      <c r="Z22" s="506" t="s">
        <v>1</v>
      </c>
      <c r="AA22" s="481"/>
      <c r="AB22" s="481"/>
      <c r="AC22" s="481"/>
      <c r="AD22" s="481"/>
      <c r="AE22" s="481"/>
      <c r="AF22" s="481"/>
      <c r="AG22" s="482"/>
      <c r="AH22" s="480" t="s">
        <v>163</v>
      </c>
      <c r="AI22" s="481"/>
      <c r="AJ22" s="481"/>
      <c r="AK22" s="481"/>
      <c r="AL22" s="482"/>
      <c r="AM22" s="480" t="s">
        <v>164</v>
      </c>
      <c r="AN22" s="486"/>
      <c r="AO22" s="486"/>
      <c r="AP22" s="486"/>
      <c r="AQ22" s="486"/>
      <c r="AR22" s="487"/>
      <c r="AS22" s="491" t="s">
        <v>161</v>
      </c>
      <c r="AT22" s="492"/>
      <c r="AU22" s="492"/>
      <c r="AV22" s="492"/>
      <c r="AW22" s="492"/>
      <c r="AX22" s="493"/>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58" t="s">
        <v>165</v>
      </c>
      <c r="AZ23" s="459"/>
      <c r="BA23" s="459"/>
      <c r="BB23" s="459"/>
      <c r="BC23" s="459"/>
      <c r="BD23" s="459"/>
      <c r="BE23" s="459"/>
      <c r="BF23" s="459"/>
      <c r="BG23" s="459"/>
      <c r="BH23" s="459"/>
      <c r="BI23" s="459"/>
      <c r="BJ23" s="459"/>
      <c r="BK23" s="459"/>
      <c r="BL23" s="459"/>
      <c r="BM23" s="460"/>
      <c r="BN23" s="466">
        <v>11685093</v>
      </c>
      <c r="BO23" s="467"/>
      <c r="BP23" s="467"/>
      <c r="BQ23" s="467"/>
      <c r="BR23" s="467"/>
      <c r="BS23" s="467"/>
      <c r="BT23" s="467"/>
      <c r="BU23" s="468"/>
      <c r="BV23" s="466">
        <v>11460085</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500"/>
      <c r="C24" s="501"/>
      <c r="D24" s="502"/>
      <c r="E24" s="439" t="s">
        <v>166</v>
      </c>
      <c r="F24" s="440"/>
      <c r="G24" s="440"/>
      <c r="H24" s="440"/>
      <c r="I24" s="440"/>
      <c r="J24" s="440"/>
      <c r="K24" s="441"/>
      <c r="L24" s="442">
        <v>1</v>
      </c>
      <c r="M24" s="443"/>
      <c r="N24" s="443"/>
      <c r="O24" s="443"/>
      <c r="P24" s="444"/>
      <c r="Q24" s="442">
        <v>9500</v>
      </c>
      <c r="R24" s="443"/>
      <c r="S24" s="443"/>
      <c r="T24" s="443"/>
      <c r="U24" s="443"/>
      <c r="V24" s="444"/>
      <c r="W24" s="510"/>
      <c r="X24" s="501"/>
      <c r="Y24" s="502"/>
      <c r="Z24" s="439" t="s">
        <v>167</v>
      </c>
      <c r="AA24" s="440"/>
      <c r="AB24" s="440"/>
      <c r="AC24" s="440"/>
      <c r="AD24" s="440"/>
      <c r="AE24" s="440"/>
      <c r="AF24" s="440"/>
      <c r="AG24" s="441"/>
      <c r="AH24" s="442">
        <v>282</v>
      </c>
      <c r="AI24" s="443"/>
      <c r="AJ24" s="443"/>
      <c r="AK24" s="443"/>
      <c r="AL24" s="444"/>
      <c r="AM24" s="442">
        <v>778320</v>
      </c>
      <c r="AN24" s="443"/>
      <c r="AO24" s="443"/>
      <c r="AP24" s="443"/>
      <c r="AQ24" s="443"/>
      <c r="AR24" s="444"/>
      <c r="AS24" s="442">
        <v>2760</v>
      </c>
      <c r="AT24" s="443"/>
      <c r="AU24" s="443"/>
      <c r="AV24" s="443"/>
      <c r="AW24" s="443"/>
      <c r="AX24" s="445"/>
      <c r="AY24" s="433" t="s">
        <v>168</v>
      </c>
      <c r="AZ24" s="434"/>
      <c r="BA24" s="434"/>
      <c r="BB24" s="434"/>
      <c r="BC24" s="434"/>
      <c r="BD24" s="434"/>
      <c r="BE24" s="434"/>
      <c r="BF24" s="434"/>
      <c r="BG24" s="434"/>
      <c r="BH24" s="434"/>
      <c r="BI24" s="434"/>
      <c r="BJ24" s="434"/>
      <c r="BK24" s="434"/>
      <c r="BL24" s="434"/>
      <c r="BM24" s="435"/>
      <c r="BN24" s="466">
        <v>9547145</v>
      </c>
      <c r="BO24" s="467"/>
      <c r="BP24" s="467"/>
      <c r="BQ24" s="467"/>
      <c r="BR24" s="467"/>
      <c r="BS24" s="467"/>
      <c r="BT24" s="467"/>
      <c r="BU24" s="468"/>
      <c r="BV24" s="466">
        <v>9430227</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500"/>
      <c r="C25" s="501"/>
      <c r="D25" s="502"/>
      <c r="E25" s="439" t="s">
        <v>169</v>
      </c>
      <c r="F25" s="440"/>
      <c r="G25" s="440"/>
      <c r="H25" s="440"/>
      <c r="I25" s="440"/>
      <c r="J25" s="440"/>
      <c r="K25" s="441"/>
      <c r="L25" s="442">
        <v>1</v>
      </c>
      <c r="M25" s="443"/>
      <c r="N25" s="443"/>
      <c r="O25" s="443"/>
      <c r="P25" s="444"/>
      <c r="Q25" s="442">
        <v>7630</v>
      </c>
      <c r="R25" s="443"/>
      <c r="S25" s="443"/>
      <c r="T25" s="443"/>
      <c r="U25" s="443"/>
      <c r="V25" s="444"/>
      <c r="W25" s="510"/>
      <c r="X25" s="501"/>
      <c r="Y25" s="502"/>
      <c r="Z25" s="439" t="s">
        <v>170</v>
      </c>
      <c r="AA25" s="440"/>
      <c r="AB25" s="440"/>
      <c r="AC25" s="440"/>
      <c r="AD25" s="440"/>
      <c r="AE25" s="440"/>
      <c r="AF25" s="440"/>
      <c r="AG25" s="441"/>
      <c r="AH25" s="442" t="s">
        <v>134</v>
      </c>
      <c r="AI25" s="443"/>
      <c r="AJ25" s="443"/>
      <c r="AK25" s="443"/>
      <c r="AL25" s="444"/>
      <c r="AM25" s="442" t="s">
        <v>134</v>
      </c>
      <c r="AN25" s="443"/>
      <c r="AO25" s="443"/>
      <c r="AP25" s="443"/>
      <c r="AQ25" s="443"/>
      <c r="AR25" s="444"/>
      <c r="AS25" s="442" t="s">
        <v>126</v>
      </c>
      <c r="AT25" s="443"/>
      <c r="AU25" s="443"/>
      <c r="AV25" s="443"/>
      <c r="AW25" s="443"/>
      <c r="AX25" s="445"/>
      <c r="AY25" s="458" t="s">
        <v>171</v>
      </c>
      <c r="AZ25" s="459"/>
      <c r="BA25" s="459"/>
      <c r="BB25" s="459"/>
      <c r="BC25" s="459"/>
      <c r="BD25" s="459"/>
      <c r="BE25" s="459"/>
      <c r="BF25" s="459"/>
      <c r="BG25" s="459"/>
      <c r="BH25" s="459"/>
      <c r="BI25" s="459"/>
      <c r="BJ25" s="459"/>
      <c r="BK25" s="459"/>
      <c r="BL25" s="459"/>
      <c r="BM25" s="460"/>
      <c r="BN25" s="461">
        <v>1550814</v>
      </c>
      <c r="BO25" s="462"/>
      <c r="BP25" s="462"/>
      <c r="BQ25" s="462"/>
      <c r="BR25" s="462"/>
      <c r="BS25" s="462"/>
      <c r="BT25" s="462"/>
      <c r="BU25" s="463"/>
      <c r="BV25" s="461">
        <v>1525371</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500"/>
      <c r="C26" s="501"/>
      <c r="D26" s="502"/>
      <c r="E26" s="439" t="s">
        <v>172</v>
      </c>
      <c r="F26" s="440"/>
      <c r="G26" s="440"/>
      <c r="H26" s="440"/>
      <c r="I26" s="440"/>
      <c r="J26" s="440"/>
      <c r="K26" s="441"/>
      <c r="L26" s="442">
        <v>1</v>
      </c>
      <c r="M26" s="443"/>
      <c r="N26" s="443"/>
      <c r="O26" s="443"/>
      <c r="P26" s="444"/>
      <c r="Q26" s="442">
        <v>6640</v>
      </c>
      <c r="R26" s="443"/>
      <c r="S26" s="443"/>
      <c r="T26" s="443"/>
      <c r="U26" s="443"/>
      <c r="V26" s="444"/>
      <c r="W26" s="510"/>
      <c r="X26" s="501"/>
      <c r="Y26" s="502"/>
      <c r="Z26" s="439" t="s">
        <v>173</v>
      </c>
      <c r="AA26" s="478"/>
      <c r="AB26" s="478"/>
      <c r="AC26" s="478"/>
      <c r="AD26" s="478"/>
      <c r="AE26" s="478"/>
      <c r="AF26" s="478"/>
      <c r="AG26" s="479"/>
      <c r="AH26" s="442">
        <v>13</v>
      </c>
      <c r="AI26" s="443"/>
      <c r="AJ26" s="443"/>
      <c r="AK26" s="443"/>
      <c r="AL26" s="444"/>
      <c r="AM26" s="442">
        <v>37869</v>
      </c>
      <c r="AN26" s="443"/>
      <c r="AO26" s="443"/>
      <c r="AP26" s="443"/>
      <c r="AQ26" s="443"/>
      <c r="AR26" s="444"/>
      <c r="AS26" s="442">
        <v>2913</v>
      </c>
      <c r="AT26" s="443"/>
      <c r="AU26" s="443"/>
      <c r="AV26" s="443"/>
      <c r="AW26" s="443"/>
      <c r="AX26" s="445"/>
      <c r="AY26" s="475" t="s">
        <v>174</v>
      </c>
      <c r="AZ26" s="476"/>
      <c r="BA26" s="476"/>
      <c r="BB26" s="476"/>
      <c r="BC26" s="476"/>
      <c r="BD26" s="476"/>
      <c r="BE26" s="476"/>
      <c r="BF26" s="476"/>
      <c r="BG26" s="476"/>
      <c r="BH26" s="476"/>
      <c r="BI26" s="476"/>
      <c r="BJ26" s="476"/>
      <c r="BK26" s="476"/>
      <c r="BL26" s="476"/>
      <c r="BM26" s="477"/>
      <c r="BN26" s="466" t="s">
        <v>134</v>
      </c>
      <c r="BO26" s="467"/>
      <c r="BP26" s="467"/>
      <c r="BQ26" s="467"/>
      <c r="BR26" s="467"/>
      <c r="BS26" s="467"/>
      <c r="BT26" s="467"/>
      <c r="BU26" s="468"/>
      <c r="BV26" s="466" t="s">
        <v>134</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500"/>
      <c r="C27" s="501"/>
      <c r="D27" s="502"/>
      <c r="E27" s="439" t="s">
        <v>175</v>
      </c>
      <c r="F27" s="440"/>
      <c r="G27" s="440"/>
      <c r="H27" s="440"/>
      <c r="I27" s="440"/>
      <c r="J27" s="440"/>
      <c r="K27" s="441"/>
      <c r="L27" s="442">
        <v>1</v>
      </c>
      <c r="M27" s="443"/>
      <c r="N27" s="443"/>
      <c r="O27" s="443"/>
      <c r="P27" s="444"/>
      <c r="Q27" s="442">
        <v>4490</v>
      </c>
      <c r="R27" s="443"/>
      <c r="S27" s="443"/>
      <c r="T27" s="443"/>
      <c r="U27" s="443"/>
      <c r="V27" s="444"/>
      <c r="W27" s="510"/>
      <c r="X27" s="501"/>
      <c r="Y27" s="502"/>
      <c r="Z27" s="439" t="s">
        <v>176</v>
      </c>
      <c r="AA27" s="440"/>
      <c r="AB27" s="440"/>
      <c r="AC27" s="440"/>
      <c r="AD27" s="440"/>
      <c r="AE27" s="440"/>
      <c r="AF27" s="440"/>
      <c r="AG27" s="441"/>
      <c r="AH27" s="442">
        <v>1</v>
      </c>
      <c r="AI27" s="443"/>
      <c r="AJ27" s="443"/>
      <c r="AK27" s="443"/>
      <c r="AL27" s="444"/>
      <c r="AM27" s="442" t="s">
        <v>177</v>
      </c>
      <c r="AN27" s="443"/>
      <c r="AO27" s="443"/>
      <c r="AP27" s="443"/>
      <c r="AQ27" s="443"/>
      <c r="AR27" s="444"/>
      <c r="AS27" s="442" t="s">
        <v>178</v>
      </c>
      <c r="AT27" s="443"/>
      <c r="AU27" s="443"/>
      <c r="AV27" s="443"/>
      <c r="AW27" s="443"/>
      <c r="AX27" s="445"/>
      <c r="AY27" s="472" t="s">
        <v>179</v>
      </c>
      <c r="AZ27" s="473"/>
      <c r="BA27" s="473"/>
      <c r="BB27" s="473"/>
      <c r="BC27" s="473"/>
      <c r="BD27" s="473"/>
      <c r="BE27" s="473"/>
      <c r="BF27" s="473"/>
      <c r="BG27" s="473"/>
      <c r="BH27" s="473"/>
      <c r="BI27" s="473"/>
      <c r="BJ27" s="473"/>
      <c r="BK27" s="473"/>
      <c r="BL27" s="473"/>
      <c r="BM27" s="474"/>
      <c r="BN27" s="469">
        <v>378000</v>
      </c>
      <c r="BO27" s="470"/>
      <c r="BP27" s="470"/>
      <c r="BQ27" s="470"/>
      <c r="BR27" s="470"/>
      <c r="BS27" s="470"/>
      <c r="BT27" s="470"/>
      <c r="BU27" s="471"/>
      <c r="BV27" s="469">
        <v>378000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500"/>
      <c r="C28" s="501"/>
      <c r="D28" s="502"/>
      <c r="E28" s="439" t="s">
        <v>180</v>
      </c>
      <c r="F28" s="440"/>
      <c r="G28" s="440"/>
      <c r="H28" s="440"/>
      <c r="I28" s="440"/>
      <c r="J28" s="440"/>
      <c r="K28" s="441"/>
      <c r="L28" s="442">
        <v>1</v>
      </c>
      <c r="M28" s="443"/>
      <c r="N28" s="443"/>
      <c r="O28" s="443"/>
      <c r="P28" s="444"/>
      <c r="Q28" s="442">
        <v>3850</v>
      </c>
      <c r="R28" s="443"/>
      <c r="S28" s="443"/>
      <c r="T28" s="443"/>
      <c r="U28" s="443"/>
      <c r="V28" s="444"/>
      <c r="W28" s="510"/>
      <c r="X28" s="501"/>
      <c r="Y28" s="502"/>
      <c r="Z28" s="439" t="s">
        <v>181</v>
      </c>
      <c r="AA28" s="440"/>
      <c r="AB28" s="440"/>
      <c r="AC28" s="440"/>
      <c r="AD28" s="440"/>
      <c r="AE28" s="440"/>
      <c r="AF28" s="440"/>
      <c r="AG28" s="441"/>
      <c r="AH28" s="442" t="s">
        <v>126</v>
      </c>
      <c r="AI28" s="443"/>
      <c r="AJ28" s="443"/>
      <c r="AK28" s="443"/>
      <c r="AL28" s="444"/>
      <c r="AM28" s="442" t="s">
        <v>126</v>
      </c>
      <c r="AN28" s="443"/>
      <c r="AO28" s="443"/>
      <c r="AP28" s="443"/>
      <c r="AQ28" s="443"/>
      <c r="AR28" s="444"/>
      <c r="AS28" s="442" t="s">
        <v>134</v>
      </c>
      <c r="AT28" s="443"/>
      <c r="AU28" s="443"/>
      <c r="AV28" s="443"/>
      <c r="AW28" s="443"/>
      <c r="AX28" s="445"/>
      <c r="AY28" s="449" t="s">
        <v>182</v>
      </c>
      <c r="AZ28" s="450"/>
      <c r="BA28" s="450"/>
      <c r="BB28" s="451"/>
      <c r="BC28" s="458" t="s">
        <v>47</v>
      </c>
      <c r="BD28" s="459"/>
      <c r="BE28" s="459"/>
      <c r="BF28" s="459"/>
      <c r="BG28" s="459"/>
      <c r="BH28" s="459"/>
      <c r="BI28" s="459"/>
      <c r="BJ28" s="459"/>
      <c r="BK28" s="459"/>
      <c r="BL28" s="459"/>
      <c r="BM28" s="460"/>
      <c r="BN28" s="461">
        <v>4532017</v>
      </c>
      <c r="BO28" s="462"/>
      <c r="BP28" s="462"/>
      <c r="BQ28" s="462"/>
      <c r="BR28" s="462"/>
      <c r="BS28" s="462"/>
      <c r="BT28" s="462"/>
      <c r="BU28" s="463"/>
      <c r="BV28" s="461">
        <v>4887747</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500"/>
      <c r="C29" s="501"/>
      <c r="D29" s="502"/>
      <c r="E29" s="439" t="s">
        <v>183</v>
      </c>
      <c r="F29" s="440"/>
      <c r="G29" s="440"/>
      <c r="H29" s="440"/>
      <c r="I29" s="440"/>
      <c r="J29" s="440"/>
      <c r="K29" s="441"/>
      <c r="L29" s="442">
        <v>16</v>
      </c>
      <c r="M29" s="443"/>
      <c r="N29" s="443"/>
      <c r="O29" s="443"/>
      <c r="P29" s="444"/>
      <c r="Q29" s="442">
        <v>3630</v>
      </c>
      <c r="R29" s="443"/>
      <c r="S29" s="443"/>
      <c r="T29" s="443"/>
      <c r="U29" s="443"/>
      <c r="V29" s="444"/>
      <c r="W29" s="511"/>
      <c r="X29" s="512"/>
      <c r="Y29" s="513"/>
      <c r="Z29" s="439" t="s">
        <v>184</v>
      </c>
      <c r="AA29" s="440"/>
      <c r="AB29" s="440"/>
      <c r="AC29" s="440"/>
      <c r="AD29" s="440"/>
      <c r="AE29" s="440"/>
      <c r="AF29" s="440"/>
      <c r="AG29" s="441"/>
      <c r="AH29" s="442">
        <v>283</v>
      </c>
      <c r="AI29" s="443"/>
      <c r="AJ29" s="443"/>
      <c r="AK29" s="443"/>
      <c r="AL29" s="444"/>
      <c r="AM29" s="442">
        <v>782766</v>
      </c>
      <c r="AN29" s="443"/>
      <c r="AO29" s="443"/>
      <c r="AP29" s="443"/>
      <c r="AQ29" s="443"/>
      <c r="AR29" s="444"/>
      <c r="AS29" s="442">
        <v>2766</v>
      </c>
      <c r="AT29" s="443"/>
      <c r="AU29" s="443"/>
      <c r="AV29" s="443"/>
      <c r="AW29" s="443"/>
      <c r="AX29" s="445"/>
      <c r="AY29" s="452"/>
      <c r="AZ29" s="453"/>
      <c r="BA29" s="453"/>
      <c r="BB29" s="454"/>
      <c r="BC29" s="446" t="s">
        <v>185</v>
      </c>
      <c r="BD29" s="447"/>
      <c r="BE29" s="447"/>
      <c r="BF29" s="447"/>
      <c r="BG29" s="447"/>
      <c r="BH29" s="447"/>
      <c r="BI29" s="447"/>
      <c r="BJ29" s="447"/>
      <c r="BK29" s="447"/>
      <c r="BL29" s="447"/>
      <c r="BM29" s="448"/>
      <c r="BN29" s="466">
        <v>648914</v>
      </c>
      <c r="BO29" s="467"/>
      <c r="BP29" s="467"/>
      <c r="BQ29" s="467"/>
      <c r="BR29" s="467"/>
      <c r="BS29" s="467"/>
      <c r="BT29" s="467"/>
      <c r="BU29" s="468"/>
      <c r="BV29" s="466">
        <v>638052</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186</v>
      </c>
      <c r="X30" s="521"/>
      <c r="Y30" s="521"/>
      <c r="Z30" s="521"/>
      <c r="AA30" s="521"/>
      <c r="AB30" s="521"/>
      <c r="AC30" s="521"/>
      <c r="AD30" s="521"/>
      <c r="AE30" s="521"/>
      <c r="AF30" s="521"/>
      <c r="AG30" s="522"/>
      <c r="AH30" s="430">
        <v>97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6654304</v>
      </c>
      <c r="BO30" s="470"/>
      <c r="BP30" s="470"/>
      <c r="BQ30" s="470"/>
      <c r="BR30" s="470"/>
      <c r="BS30" s="470"/>
      <c r="BT30" s="470"/>
      <c r="BU30" s="471"/>
      <c r="BV30" s="469">
        <v>7590231</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193</v>
      </c>
      <c r="D33" s="429"/>
      <c r="E33" s="428" t="s">
        <v>194</v>
      </c>
      <c r="F33" s="428"/>
      <c r="G33" s="428"/>
      <c r="H33" s="428"/>
      <c r="I33" s="428"/>
      <c r="J33" s="428"/>
      <c r="K33" s="428"/>
      <c r="L33" s="428"/>
      <c r="M33" s="428"/>
      <c r="N33" s="428"/>
      <c r="O33" s="428"/>
      <c r="P33" s="428"/>
      <c r="Q33" s="428"/>
      <c r="R33" s="428"/>
      <c r="S33" s="428"/>
      <c r="T33" s="216"/>
      <c r="U33" s="429" t="s">
        <v>193</v>
      </c>
      <c r="V33" s="429"/>
      <c r="W33" s="428" t="s">
        <v>194</v>
      </c>
      <c r="X33" s="428"/>
      <c r="Y33" s="428"/>
      <c r="Z33" s="428"/>
      <c r="AA33" s="428"/>
      <c r="AB33" s="428"/>
      <c r="AC33" s="428"/>
      <c r="AD33" s="428"/>
      <c r="AE33" s="428"/>
      <c r="AF33" s="428"/>
      <c r="AG33" s="428"/>
      <c r="AH33" s="428"/>
      <c r="AI33" s="428"/>
      <c r="AJ33" s="428"/>
      <c r="AK33" s="428"/>
      <c r="AL33" s="216"/>
      <c r="AM33" s="429" t="s">
        <v>195</v>
      </c>
      <c r="AN33" s="429"/>
      <c r="AO33" s="428" t="s">
        <v>196</v>
      </c>
      <c r="AP33" s="428"/>
      <c r="AQ33" s="428"/>
      <c r="AR33" s="428"/>
      <c r="AS33" s="428"/>
      <c r="AT33" s="428"/>
      <c r="AU33" s="428"/>
      <c r="AV33" s="428"/>
      <c r="AW33" s="428"/>
      <c r="AX33" s="428"/>
      <c r="AY33" s="428"/>
      <c r="AZ33" s="428"/>
      <c r="BA33" s="428"/>
      <c r="BB33" s="428"/>
      <c r="BC33" s="428"/>
      <c r="BD33" s="217"/>
      <c r="BE33" s="428" t="s">
        <v>197</v>
      </c>
      <c r="BF33" s="428"/>
      <c r="BG33" s="428" t="s">
        <v>198</v>
      </c>
      <c r="BH33" s="428"/>
      <c r="BI33" s="428"/>
      <c r="BJ33" s="428"/>
      <c r="BK33" s="428"/>
      <c r="BL33" s="428"/>
      <c r="BM33" s="428"/>
      <c r="BN33" s="428"/>
      <c r="BO33" s="428"/>
      <c r="BP33" s="428"/>
      <c r="BQ33" s="428"/>
      <c r="BR33" s="428"/>
      <c r="BS33" s="428"/>
      <c r="BT33" s="428"/>
      <c r="BU33" s="428"/>
      <c r="BV33" s="217"/>
      <c r="BW33" s="429" t="s">
        <v>197</v>
      </c>
      <c r="BX33" s="429"/>
      <c r="BY33" s="428" t="s">
        <v>199</v>
      </c>
      <c r="BZ33" s="428"/>
      <c r="CA33" s="428"/>
      <c r="CB33" s="428"/>
      <c r="CC33" s="428"/>
      <c r="CD33" s="428"/>
      <c r="CE33" s="428"/>
      <c r="CF33" s="428"/>
      <c r="CG33" s="428"/>
      <c r="CH33" s="428"/>
      <c r="CI33" s="428"/>
      <c r="CJ33" s="428"/>
      <c r="CK33" s="428"/>
      <c r="CL33" s="428"/>
      <c r="CM33" s="428"/>
      <c r="CN33" s="216"/>
      <c r="CO33" s="429" t="s">
        <v>195</v>
      </c>
      <c r="CP33" s="429"/>
      <c r="CQ33" s="428" t="s">
        <v>200</v>
      </c>
      <c r="CR33" s="428"/>
      <c r="CS33" s="428"/>
      <c r="CT33" s="428"/>
      <c r="CU33" s="428"/>
      <c r="CV33" s="428"/>
      <c r="CW33" s="428"/>
      <c r="CX33" s="428"/>
      <c r="CY33" s="428"/>
      <c r="CZ33" s="428"/>
      <c r="DA33" s="428"/>
      <c r="DB33" s="428"/>
      <c r="DC33" s="428"/>
      <c r="DD33" s="428"/>
      <c r="DE33" s="428"/>
      <c r="DF33" s="216"/>
      <c r="DG33" s="427" t="s">
        <v>201</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9</v>
      </c>
      <c r="BF34" s="425"/>
      <c r="BG34" s="424" t="str">
        <f>IF('各会計、関係団体の財政状況及び健全化判断比率'!B35="","",'各会計、関係団体の財政状況及び健全化判断比率'!B35)</f>
        <v>矢野目西地区土地区画整理事業特別会計</v>
      </c>
      <c r="BH34" s="424"/>
      <c r="BI34" s="424"/>
      <c r="BJ34" s="424"/>
      <c r="BK34" s="424"/>
      <c r="BL34" s="424"/>
      <c r="BM34" s="424"/>
      <c r="BN34" s="424"/>
      <c r="BO34" s="424"/>
      <c r="BP34" s="424"/>
      <c r="BQ34" s="424"/>
      <c r="BR34" s="424"/>
      <c r="BS34" s="424"/>
      <c r="BT34" s="424"/>
      <c r="BU34" s="424"/>
      <c r="BV34" s="214"/>
      <c r="BW34" s="425">
        <f>IF(BY34="","",MAX(C34:D43,U34:V43,AM34:AN43,BE34:BF43)+1)</f>
        <v>10</v>
      </c>
      <c r="BX34" s="425"/>
      <c r="BY34" s="424" t="str">
        <f>IF('各会計、関係団体の財政状況及び健全化判断比率'!B68="","",'各会計、関係団体の財政状況及び健全化判断比率'!B68)</f>
        <v>亘理名取共立衛生処理組合</v>
      </c>
      <c r="BZ34" s="424"/>
      <c r="CA34" s="424"/>
      <c r="CB34" s="424"/>
      <c r="CC34" s="424"/>
      <c r="CD34" s="424"/>
      <c r="CE34" s="424"/>
      <c r="CF34" s="424"/>
      <c r="CG34" s="424"/>
      <c r="CH34" s="424"/>
      <c r="CI34" s="424"/>
      <c r="CJ34" s="424"/>
      <c r="CK34" s="424"/>
      <c r="CL34" s="424"/>
      <c r="CM34" s="424"/>
      <c r="CN34" s="214"/>
      <c r="CO34" s="425">
        <f>IF(CQ34="","",MAX(C34:D43,U34:V43,AM34:AN43,BE34:BF43,BW34:BX43)+1)</f>
        <v>16</v>
      </c>
      <c r="CP34" s="425"/>
      <c r="CQ34" s="424" t="str">
        <f>IF('各会計、関係団体の財政状況及び健全化判断比率'!BS7="","",'各会計、関係団体の財政状況及び健全化判断比率'!BS7)</f>
        <v>㈱エフエムいわぬま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f t="shared" ref="AM35:AM43" si="0">IF(AO35="","",AM34+1)</f>
        <v>6</v>
      </c>
      <c r="AN35" s="425"/>
      <c r="AO35" s="424" t="str">
        <f>IF('各会計、関係団体の財政状況及び健全化判断比率'!B32="","",'各会計、関係団体の財政状況及び健全化判断比率'!B32)</f>
        <v>特定公共下水道事業会計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11</v>
      </c>
      <c r="BX35" s="425"/>
      <c r="BY35" s="424" t="str">
        <f>IF('各会計、関係団体の財政状況及び健全化判断比率'!B69="","",'各会計、関係団体の財政状況及び健全化判断比率'!B69)</f>
        <v>宮城県市町村職員退職手当組合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f t="shared" si="0"/>
        <v>7</v>
      </c>
      <c r="AN36" s="425"/>
      <c r="AO36" s="424" t="str">
        <f>IF('各会計、関係団体の財政状況及び健全化判断比率'!B33="","",'各会計、関係団体の財政状況及び健全化判断比率'!B33)</f>
        <v>公共下水道事業会計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12</v>
      </c>
      <c r="BX36" s="425"/>
      <c r="BY36" s="424" t="str">
        <f>IF('各会計、関係団体の財政状況及び健全化判断比率'!B70="","",'各会計、関係団体の財政状況及び健全化判断比率'!B70)</f>
        <v>宮城県市町村非常勤消防団員補償報償組合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f t="shared" si="0"/>
        <v>8</v>
      </c>
      <c r="AN37" s="425"/>
      <c r="AO37" s="424" t="str">
        <f>IF('各会計、関係団体の財政状況及び健全化判断比率'!B34="","",'各会計、関係団体の財政状況及び健全化判断比率'!B34)</f>
        <v>農業集落排水事業会計</v>
      </c>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13</v>
      </c>
      <c r="BX37" s="425"/>
      <c r="BY37" s="424" t="str">
        <f>IF('各会計、関係団体の財政状況及び健全化判断比率'!B71="","",'各会計、関係団体の財政状況及び健全化判断比率'!B71)</f>
        <v>宮城県市町村自治振興センター</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14</v>
      </c>
      <c r="BX38" s="425"/>
      <c r="BY38" s="424" t="str">
        <f>IF('各会計、関係団体の財政状況及び健全化判断比率'!B72="","",'各会計、関係団体の財政状況及び健全化判断比率'!B72)</f>
        <v>宮城県後期高齢者医療広域連合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15</v>
      </c>
      <c r="BX39" s="425"/>
      <c r="BY39" s="424" t="str">
        <f>IF('各会計、関係団体の財政状況及び健全化判断比率'!B73="","",'各会計、関係団体の財政状況及び健全化判断比率'!B73)</f>
        <v>亘理地区行政事務組合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yu1iF04I20LeWYxor1cOXDOn6hJ4+qVKaI7Z7op4z/0oRcSfRtdWHLWPVM1wA4peugKwKtidVsQfPCZVdElvRQ==" saltValue="HygHXdL8UHGOlET+uOhyN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48" t="s">
        <v>559</v>
      </c>
      <c r="D34" s="1248"/>
      <c r="E34" s="1249"/>
      <c r="F34" s="32">
        <v>13.78</v>
      </c>
      <c r="G34" s="33">
        <v>26.45</v>
      </c>
      <c r="H34" s="33">
        <v>15.65</v>
      </c>
      <c r="I34" s="33">
        <v>13.72</v>
      </c>
      <c r="J34" s="34">
        <v>14.89</v>
      </c>
      <c r="K34" s="22"/>
      <c r="L34" s="22"/>
      <c r="M34" s="22"/>
      <c r="N34" s="22"/>
      <c r="O34" s="22"/>
      <c r="P34" s="22"/>
    </row>
    <row r="35" spans="1:16" ht="39" customHeight="1" x14ac:dyDescent="0.15">
      <c r="A35" s="22"/>
      <c r="B35" s="35"/>
      <c r="C35" s="1242" t="s">
        <v>560</v>
      </c>
      <c r="D35" s="1243"/>
      <c r="E35" s="1244"/>
      <c r="F35" s="36">
        <v>10.9</v>
      </c>
      <c r="G35" s="37">
        <v>11.48</v>
      </c>
      <c r="H35" s="37">
        <v>10.19</v>
      </c>
      <c r="I35" s="37">
        <v>10.24</v>
      </c>
      <c r="J35" s="38">
        <v>9.7200000000000006</v>
      </c>
      <c r="K35" s="22"/>
      <c r="L35" s="22"/>
      <c r="M35" s="22"/>
      <c r="N35" s="22"/>
      <c r="O35" s="22"/>
      <c r="P35" s="22"/>
    </row>
    <row r="36" spans="1:16" ht="39" customHeight="1" x14ac:dyDescent="0.15">
      <c r="A36" s="22"/>
      <c r="B36" s="35"/>
      <c r="C36" s="1242" t="s">
        <v>561</v>
      </c>
      <c r="D36" s="1243"/>
      <c r="E36" s="1244"/>
      <c r="F36" s="36">
        <v>10.56</v>
      </c>
      <c r="G36" s="37">
        <v>11.54</v>
      </c>
      <c r="H36" s="37">
        <v>12.1</v>
      </c>
      <c r="I36" s="37">
        <v>11.08</v>
      </c>
      <c r="J36" s="38">
        <v>8.9700000000000006</v>
      </c>
      <c r="K36" s="22"/>
      <c r="L36" s="22"/>
      <c r="M36" s="22"/>
      <c r="N36" s="22"/>
      <c r="O36" s="22"/>
      <c r="P36" s="22"/>
    </row>
    <row r="37" spans="1:16" ht="39" customHeight="1" x14ac:dyDescent="0.15">
      <c r="A37" s="22"/>
      <c r="B37" s="35"/>
      <c r="C37" s="1242" t="s">
        <v>562</v>
      </c>
      <c r="D37" s="1243"/>
      <c r="E37" s="1244"/>
      <c r="F37" s="36" t="s">
        <v>509</v>
      </c>
      <c r="G37" s="37" t="s">
        <v>509</v>
      </c>
      <c r="H37" s="37" t="s">
        <v>509</v>
      </c>
      <c r="I37" s="37" t="s">
        <v>509</v>
      </c>
      <c r="J37" s="38">
        <v>3.96</v>
      </c>
      <c r="K37" s="22"/>
      <c r="L37" s="22"/>
      <c r="M37" s="22"/>
      <c r="N37" s="22"/>
      <c r="O37" s="22"/>
      <c r="P37" s="22"/>
    </row>
    <row r="38" spans="1:16" ht="39" customHeight="1" x14ac:dyDescent="0.15">
      <c r="A38" s="22"/>
      <c r="B38" s="35"/>
      <c r="C38" s="1242" t="s">
        <v>563</v>
      </c>
      <c r="D38" s="1243"/>
      <c r="E38" s="1244"/>
      <c r="F38" s="36">
        <v>0.75</v>
      </c>
      <c r="G38" s="37">
        <v>1.43</v>
      </c>
      <c r="H38" s="37">
        <v>1.71</v>
      </c>
      <c r="I38" s="37">
        <v>1.57</v>
      </c>
      <c r="J38" s="38">
        <v>1.32</v>
      </c>
      <c r="K38" s="22"/>
      <c r="L38" s="22"/>
      <c r="M38" s="22"/>
      <c r="N38" s="22"/>
      <c r="O38" s="22"/>
      <c r="P38" s="22"/>
    </row>
    <row r="39" spans="1:16" ht="39" customHeight="1" x14ac:dyDescent="0.15">
      <c r="A39" s="22"/>
      <c r="B39" s="35"/>
      <c r="C39" s="1242" t="s">
        <v>564</v>
      </c>
      <c r="D39" s="1243"/>
      <c r="E39" s="1244"/>
      <c r="F39" s="36" t="s">
        <v>509</v>
      </c>
      <c r="G39" s="37" t="s">
        <v>509</v>
      </c>
      <c r="H39" s="37">
        <v>0</v>
      </c>
      <c r="I39" s="37">
        <v>0</v>
      </c>
      <c r="J39" s="38">
        <v>1.22</v>
      </c>
      <c r="K39" s="22"/>
      <c r="L39" s="22"/>
      <c r="M39" s="22"/>
      <c r="N39" s="22"/>
      <c r="O39" s="22"/>
      <c r="P39" s="22"/>
    </row>
    <row r="40" spans="1:16" ht="39" customHeight="1" x14ac:dyDescent="0.15">
      <c r="A40" s="22"/>
      <c r="B40" s="35"/>
      <c r="C40" s="1242" t="s">
        <v>565</v>
      </c>
      <c r="D40" s="1243"/>
      <c r="E40" s="1244"/>
      <c r="F40" s="36">
        <v>4.6100000000000003</v>
      </c>
      <c r="G40" s="37">
        <v>4.3600000000000003</v>
      </c>
      <c r="H40" s="37">
        <v>6.01</v>
      </c>
      <c r="I40" s="37">
        <v>1.19</v>
      </c>
      <c r="J40" s="38">
        <v>0.83</v>
      </c>
      <c r="K40" s="22"/>
      <c r="L40" s="22"/>
      <c r="M40" s="22"/>
      <c r="N40" s="22"/>
      <c r="O40" s="22"/>
      <c r="P40" s="22"/>
    </row>
    <row r="41" spans="1:16" ht="39" customHeight="1" x14ac:dyDescent="0.15">
      <c r="A41" s="22"/>
      <c r="B41" s="35"/>
      <c r="C41" s="1242" t="s">
        <v>566</v>
      </c>
      <c r="D41" s="1243"/>
      <c r="E41" s="1244"/>
      <c r="F41" s="36" t="s">
        <v>509</v>
      </c>
      <c r="G41" s="37" t="s">
        <v>509</v>
      </c>
      <c r="H41" s="37" t="s">
        <v>509</v>
      </c>
      <c r="I41" s="37" t="s">
        <v>509</v>
      </c>
      <c r="J41" s="38">
        <v>0.1</v>
      </c>
      <c r="K41" s="22"/>
      <c r="L41" s="22"/>
      <c r="M41" s="22"/>
      <c r="N41" s="22"/>
      <c r="O41" s="22"/>
      <c r="P41" s="22"/>
    </row>
    <row r="42" spans="1:16" ht="39" customHeight="1" x14ac:dyDescent="0.15">
      <c r="A42" s="22"/>
      <c r="B42" s="39"/>
      <c r="C42" s="1242" t="s">
        <v>567</v>
      </c>
      <c r="D42" s="1243"/>
      <c r="E42" s="1244"/>
      <c r="F42" s="36" t="s">
        <v>509</v>
      </c>
      <c r="G42" s="37" t="s">
        <v>509</v>
      </c>
      <c r="H42" s="37" t="s">
        <v>509</v>
      </c>
      <c r="I42" s="37" t="s">
        <v>509</v>
      </c>
      <c r="J42" s="38" t="s">
        <v>509</v>
      </c>
      <c r="K42" s="22"/>
      <c r="L42" s="22"/>
      <c r="M42" s="22"/>
      <c r="N42" s="22"/>
      <c r="O42" s="22"/>
      <c r="P42" s="22"/>
    </row>
    <row r="43" spans="1:16" ht="39" customHeight="1" thickBot="1" x14ac:dyDescent="0.2">
      <c r="A43" s="22"/>
      <c r="B43" s="40"/>
      <c r="C43" s="1245" t="s">
        <v>568</v>
      </c>
      <c r="D43" s="1246"/>
      <c r="E43" s="1247"/>
      <c r="F43" s="41">
        <v>4.2</v>
      </c>
      <c r="G43" s="42">
        <v>7.43</v>
      </c>
      <c r="H43" s="42">
        <v>1.32</v>
      </c>
      <c r="I43" s="42">
        <v>8.6199999999999992</v>
      </c>
      <c r="J43" s="43">
        <v>0.08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8t951pTITatVYjD1yW2yutRBid/91gDs5Xwok+RBYR9axcEw+ktg+6iUrJWXpUQvWdRP+9dMZ93VpHj9rfsJA==" saltValue="bGE3r8CvJjOLcPGc7d4D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1006</v>
      </c>
      <c r="L45" s="60">
        <v>991</v>
      </c>
      <c r="M45" s="60">
        <v>1175</v>
      </c>
      <c r="N45" s="60">
        <v>987</v>
      </c>
      <c r="O45" s="61">
        <v>913</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509</v>
      </c>
      <c r="L46" s="64" t="s">
        <v>509</v>
      </c>
      <c r="M46" s="64" t="s">
        <v>509</v>
      </c>
      <c r="N46" s="64" t="s">
        <v>509</v>
      </c>
      <c r="O46" s="65" t="s">
        <v>509</v>
      </c>
      <c r="P46" s="48"/>
      <c r="Q46" s="48"/>
      <c r="R46" s="48"/>
      <c r="S46" s="48"/>
      <c r="T46" s="48"/>
      <c r="U46" s="48"/>
    </row>
    <row r="47" spans="1:21" ht="30.75" customHeight="1" x14ac:dyDescent="0.15">
      <c r="A47" s="48"/>
      <c r="B47" s="1270"/>
      <c r="C47" s="1271"/>
      <c r="D47" s="62"/>
      <c r="E47" s="1252" t="s">
        <v>13</v>
      </c>
      <c r="F47" s="1252"/>
      <c r="G47" s="1252"/>
      <c r="H47" s="1252"/>
      <c r="I47" s="1252"/>
      <c r="J47" s="1253"/>
      <c r="K47" s="63" t="s">
        <v>509</v>
      </c>
      <c r="L47" s="64" t="s">
        <v>509</v>
      </c>
      <c r="M47" s="64" t="s">
        <v>509</v>
      </c>
      <c r="N47" s="64" t="s">
        <v>509</v>
      </c>
      <c r="O47" s="65" t="s">
        <v>509</v>
      </c>
      <c r="P47" s="48"/>
      <c r="Q47" s="48"/>
      <c r="R47" s="48"/>
      <c r="S47" s="48"/>
      <c r="T47" s="48"/>
      <c r="U47" s="48"/>
    </row>
    <row r="48" spans="1:21" ht="30.75" customHeight="1" x14ac:dyDescent="0.15">
      <c r="A48" s="48"/>
      <c r="B48" s="1270"/>
      <c r="C48" s="1271"/>
      <c r="D48" s="62"/>
      <c r="E48" s="1252" t="s">
        <v>14</v>
      </c>
      <c r="F48" s="1252"/>
      <c r="G48" s="1252"/>
      <c r="H48" s="1252"/>
      <c r="I48" s="1252"/>
      <c r="J48" s="1253"/>
      <c r="K48" s="63">
        <v>120</v>
      </c>
      <c r="L48" s="64">
        <v>265</v>
      </c>
      <c r="M48" s="64">
        <v>77</v>
      </c>
      <c r="N48" s="64">
        <v>679</v>
      </c>
      <c r="O48" s="65">
        <v>158</v>
      </c>
      <c r="P48" s="48"/>
      <c r="Q48" s="48"/>
      <c r="R48" s="48"/>
      <c r="S48" s="48"/>
      <c r="T48" s="48"/>
      <c r="U48" s="48"/>
    </row>
    <row r="49" spans="1:21" ht="30.75" customHeight="1" x14ac:dyDescent="0.15">
      <c r="A49" s="48"/>
      <c r="B49" s="1270"/>
      <c r="C49" s="1271"/>
      <c r="D49" s="62"/>
      <c r="E49" s="1252" t="s">
        <v>15</v>
      </c>
      <c r="F49" s="1252"/>
      <c r="G49" s="1252"/>
      <c r="H49" s="1252"/>
      <c r="I49" s="1252"/>
      <c r="J49" s="1253"/>
      <c r="K49" s="63">
        <v>6</v>
      </c>
      <c r="L49" s="64">
        <v>11</v>
      </c>
      <c r="M49" s="64">
        <v>12</v>
      </c>
      <c r="N49" s="64">
        <v>21</v>
      </c>
      <c r="O49" s="65">
        <v>36</v>
      </c>
      <c r="P49" s="48"/>
      <c r="Q49" s="48"/>
      <c r="R49" s="48"/>
      <c r="S49" s="48"/>
      <c r="T49" s="48"/>
      <c r="U49" s="48"/>
    </row>
    <row r="50" spans="1:21" ht="30.75" customHeight="1" x14ac:dyDescent="0.15">
      <c r="A50" s="48"/>
      <c r="B50" s="1270"/>
      <c r="C50" s="1271"/>
      <c r="D50" s="62"/>
      <c r="E50" s="1252" t="s">
        <v>16</v>
      </c>
      <c r="F50" s="1252"/>
      <c r="G50" s="1252"/>
      <c r="H50" s="1252"/>
      <c r="I50" s="1252"/>
      <c r="J50" s="1253"/>
      <c r="K50" s="63">
        <v>14</v>
      </c>
      <c r="L50" s="64">
        <v>0</v>
      </c>
      <c r="M50" s="64">
        <v>0</v>
      </c>
      <c r="N50" s="64">
        <v>0</v>
      </c>
      <c r="O50" s="65">
        <v>0</v>
      </c>
      <c r="P50" s="48"/>
      <c r="Q50" s="48"/>
      <c r="R50" s="48"/>
      <c r="S50" s="48"/>
      <c r="T50" s="48"/>
      <c r="U50" s="48"/>
    </row>
    <row r="51" spans="1:21" ht="30.75" customHeight="1" x14ac:dyDescent="0.15">
      <c r="A51" s="48"/>
      <c r="B51" s="1272"/>
      <c r="C51" s="1273"/>
      <c r="D51" s="66"/>
      <c r="E51" s="1252" t="s">
        <v>17</v>
      </c>
      <c r="F51" s="1252"/>
      <c r="G51" s="1252"/>
      <c r="H51" s="1252"/>
      <c r="I51" s="1252"/>
      <c r="J51" s="1253"/>
      <c r="K51" s="63" t="s">
        <v>509</v>
      </c>
      <c r="L51" s="64" t="s">
        <v>509</v>
      </c>
      <c r="M51" s="64" t="s">
        <v>509</v>
      </c>
      <c r="N51" s="64" t="s">
        <v>509</v>
      </c>
      <c r="O51" s="65" t="s">
        <v>509</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1289</v>
      </c>
      <c r="L52" s="64">
        <v>1397</v>
      </c>
      <c r="M52" s="64">
        <v>1333</v>
      </c>
      <c r="N52" s="64">
        <v>1616</v>
      </c>
      <c r="O52" s="65">
        <v>1347</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-143</v>
      </c>
      <c r="L53" s="69">
        <v>-130</v>
      </c>
      <c r="M53" s="69">
        <v>-69</v>
      </c>
      <c r="N53" s="69">
        <v>71</v>
      </c>
      <c r="O53" s="70">
        <v>-240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58" t="s">
        <v>24</v>
      </c>
      <c r="C57" s="1259"/>
      <c r="D57" s="1262" t="s">
        <v>25</v>
      </c>
      <c r="E57" s="1263"/>
      <c r="F57" s="1263"/>
      <c r="G57" s="1263"/>
      <c r="H57" s="1263"/>
      <c r="I57" s="1263"/>
      <c r="J57" s="1264"/>
      <c r="K57" s="83" t="s">
        <v>509</v>
      </c>
      <c r="L57" s="84" t="s">
        <v>509</v>
      </c>
      <c r="M57" s="84" t="s">
        <v>509</v>
      </c>
      <c r="N57" s="84" t="s">
        <v>509</v>
      </c>
      <c r="O57" s="85" t="s">
        <v>509</v>
      </c>
    </row>
    <row r="58" spans="1:21" ht="31.5" customHeight="1" thickBot="1" x14ac:dyDescent="0.2">
      <c r="B58" s="1260"/>
      <c r="C58" s="1261"/>
      <c r="D58" s="1265" t="s">
        <v>26</v>
      </c>
      <c r="E58" s="1266"/>
      <c r="F58" s="1266"/>
      <c r="G58" s="1266"/>
      <c r="H58" s="1266"/>
      <c r="I58" s="1266"/>
      <c r="J58" s="1267"/>
      <c r="K58" s="86" t="s">
        <v>509</v>
      </c>
      <c r="L58" s="87" t="s">
        <v>509</v>
      </c>
      <c r="M58" s="87" t="s">
        <v>509</v>
      </c>
      <c r="N58" s="87" t="s">
        <v>509</v>
      </c>
      <c r="O58" s="88" t="s">
        <v>509</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j6ixfHrgaf9rVlm8kIFWz0tYCw5Rfe0gusdQV6fnVX+qlimh9ue6SucrRKga9X3pUVKh+99LcFKZnzYn8bx+Q==" saltValue="BqQAcEi3q8qFm3giuApXS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550</v>
      </c>
      <c r="J40" s="100" t="s">
        <v>551</v>
      </c>
      <c r="K40" s="100" t="s">
        <v>552</v>
      </c>
      <c r="L40" s="100" t="s">
        <v>553</v>
      </c>
      <c r="M40" s="101" t="s">
        <v>554</v>
      </c>
    </row>
    <row r="41" spans="2:13" ht="27.75" customHeight="1" x14ac:dyDescent="0.15">
      <c r="B41" s="1288" t="s">
        <v>29</v>
      </c>
      <c r="C41" s="1289"/>
      <c r="D41" s="102"/>
      <c r="E41" s="1290" t="s">
        <v>30</v>
      </c>
      <c r="F41" s="1290"/>
      <c r="G41" s="1290"/>
      <c r="H41" s="1291"/>
      <c r="I41" s="103">
        <v>10144</v>
      </c>
      <c r="J41" s="104">
        <v>9998</v>
      </c>
      <c r="K41" s="104">
        <v>10596</v>
      </c>
      <c r="L41" s="104">
        <v>11460</v>
      </c>
      <c r="M41" s="105">
        <v>11657</v>
      </c>
    </row>
    <row r="42" spans="2:13" ht="27.75" customHeight="1" x14ac:dyDescent="0.15">
      <c r="B42" s="1278"/>
      <c r="C42" s="1279"/>
      <c r="D42" s="106"/>
      <c r="E42" s="1282" t="s">
        <v>31</v>
      </c>
      <c r="F42" s="1282"/>
      <c r="G42" s="1282"/>
      <c r="H42" s="1283"/>
      <c r="I42" s="107" t="s">
        <v>509</v>
      </c>
      <c r="J42" s="108" t="s">
        <v>509</v>
      </c>
      <c r="K42" s="108" t="s">
        <v>509</v>
      </c>
      <c r="L42" s="108" t="s">
        <v>509</v>
      </c>
      <c r="M42" s="109" t="s">
        <v>509</v>
      </c>
    </row>
    <row r="43" spans="2:13" ht="27.75" customHeight="1" x14ac:dyDescent="0.15">
      <c r="B43" s="1278"/>
      <c r="C43" s="1279"/>
      <c r="D43" s="106"/>
      <c r="E43" s="1282" t="s">
        <v>32</v>
      </c>
      <c r="F43" s="1282"/>
      <c r="G43" s="1282"/>
      <c r="H43" s="1283"/>
      <c r="I43" s="107">
        <v>1609</v>
      </c>
      <c r="J43" s="108">
        <v>1539</v>
      </c>
      <c r="K43" s="108">
        <v>1352</v>
      </c>
      <c r="L43" s="108">
        <v>3033</v>
      </c>
      <c r="M43" s="109">
        <v>2281</v>
      </c>
    </row>
    <row r="44" spans="2:13" ht="27.75" customHeight="1" x14ac:dyDescent="0.15">
      <c r="B44" s="1278"/>
      <c r="C44" s="1279"/>
      <c r="D44" s="106"/>
      <c r="E44" s="1282" t="s">
        <v>33</v>
      </c>
      <c r="F44" s="1282"/>
      <c r="G44" s="1282"/>
      <c r="H44" s="1283"/>
      <c r="I44" s="107">
        <v>386</v>
      </c>
      <c r="J44" s="108">
        <v>322</v>
      </c>
      <c r="K44" s="108">
        <v>287</v>
      </c>
      <c r="L44" s="108">
        <v>272</v>
      </c>
      <c r="M44" s="109">
        <v>506</v>
      </c>
    </row>
    <row r="45" spans="2:13" ht="27.75" customHeight="1" x14ac:dyDescent="0.15">
      <c r="B45" s="1278"/>
      <c r="C45" s="1279"/>
      <c r="D45" s="106"/>
      <c r="E45" s="1282" t="s">
        <v>34</v>
      </c>
      <c r="F45" s="1282"/>
      <c r="G45" s="1282"/>
      <c r="H45" s="1283"/>
      <c r="I45" s="107">
        <v>2370</v>
      </c>
      <c r="J45" s="108">
        <v>2303</v>
      </c>
      <c r="K45" s="108">
        <v>2211</v>
      </c>
      <c r="L45" s="108">
        <v>1703</v>
      </c>
      <c r="M45" s="109">
        <v>1616</v>
      </c>
    </row>
    <row r="46" spans="2:13" ht="27.75" customHeight="1" x14ac:dyDescent="0.15">
      <c r="B46" s="1278"/>
      <c r="C46" s="1279"/>
      <c r="D46" s="110"/>
      <c r="E46" s="1282" t="s">
        <v>35</v>
      </c>
      <c r="F46" s="1282"/>
      <c r="G46" s="1282"/>
      <c r="H46" s="1283"/>
      <c r="I46" s="107">
        <v>442</v>
      </c>
      <c r="J46" s="108">
        <v>445</v>
      </c>
      <c r="K46" s="108">
        <v>448</v>
      </c>
      <c r="L46" s="108">
        <v>462</v>
      </c>
      <c r="M46" s="109" t="s">
        <v>509</v>
      </c>
    </row>
    <row r="47" spans="2:13" ht="27.75" customHeight="1" x14ac:dyDescent="0.15">
      <c r="B47" s="1278"/>
      <c r="C47" s="1279"/>
      <c r="D47" s="111"/>
      <c r="E47" s="1292" t="s">
        <v>36</v>
      </c>
      <c r="F47" s="1293"/>
      <c r="G47" s="1293"/>
      <c r="H47" s="1294"/>
      <c r="I47" s="107" t="s">
        <v>509</v>
      </c>
      <c r="J47" s="108" t="s">
        <v>509</v>
      </c>
      <c r="K47" s="108" t="s">
        <v>509</v>
      </c>
      <c r="L47" s="108" t="s">
        <v>509</v>
      </c>
      <c r="M47" s="109" t="s">
        <v>509</v>
      </c>
    </row>
    <row r="48" spans="2:13" ht="27.75" customHeight="1" x14ac:dyDescent="0.15">
      <c r="B48" s="1278"/>
      <c r="C48" s="1279"/>
      <c r="D48" s="106"/>
      <c r="E48" s="1282" t="s">
        <v>37</v>
      </c>
      <c r="F48" s="1282"/>
      <c r="G48" s="1282"/>
      <c r="H48" s="1283"/>
      <c r="I48" s="107" t="s">
        <v>509</v>
      </c>
      <c r="J48" s="108" t="s">
        <v>509</v>
      </c>
      <c r="K48" s="108" t="s">
        <v>509</v>
      </c>
      <c r="L48" s="108" t="s">
        <v>509</v>
      </c>
      <c r="M48" s="109" t="s">
        <v>509</v>
      </c>
    </row>
    <row r="49" spans="2:13" ht="27.75" customHeight="1" x14ac:dyDescent="0.15">
      <c r="B49" s="1280"/>
      <c r="C49" s="1281"/>
      <c r="D49" s="106"/>
      <c r="E49" s="1282" t="s">
        <v>38</v>
      </c>
      <c r="F49" s="1282"/>
      <c r="G49" s="1282"/>
      <c r="H49" s="1283"/>
      <c r="I49" s="107" t="s">
        <v>509</v>
      </c>
      <c r="J49" s="108" t="s">
        <v>509</v>
      </c>
      <c r="K49" s="108" t="s">
        <v>509</v>
      </c>
      <c r="L49" s="108" t="s">
        <v>509</v>
      </c>
      <c r="M49" s="109" t="s">
        <v>509</v>
      </c>
    </row>
    <row r="50" spans="2:13" ht="27.75" customHeight="1" x14ac:dyDescent="0.15">
      <c r="B50" s="1276" t="s">
        <v>39</v>
      </c>
      <c r="C50" s="1277"/>
      <c r="D50" s="112"/>
      <c r="E50" s="1282" t="s">
        <v>40</v>
      </c>
      <c r="F50" s="1282"/>
      <c r="G50" s="1282"/>
      <c r="H50" s="1283"/>
      <c r="I50" s="107">
        <v>10330</v>
      </c>
      <c r="J50" s="108">
        <v>10724</v>
      </c>
      <c r="K50" s="108">
        <v>11800</v>
      </c>
      <c r="L50" s="108">
        <v>8706</v>
      </c>
      <c r="M50" s="109">
        <v>11141</v>
      </c>
    </row>
    <row r="51" spans="2:13" ht="27.75" customHeight="1" x14ac:dyDescent="0.15">
      <c r="B51" s="1278"/>
      <c r="C51" s="1279"/>
      <c r="D51" s="106"/>
      <c r="E51" s="1282" t="s">
        <v>41</v>
      </c>
      <c r="F51" s="1282"/>
      <c r="G51" s="1282"/>
      <c r="H51" s="1283"/>
      <c r="I51" s="107">
        <v>1827</v>
      </c>
      <c r="J51" s="108">
        <v>2366</v>
      </c>
      <c r="K51" s="108">
        <v>1941</v>
      </c>
      <c r="L51" s="108">
        <v>3458</v>
      </c>
      <c r="M51" s="109">
        <v>2675</v>
      </c>
    </row>
    <row r="52" spans="2:13" ht="27.75" customHeight="1" x14ac:dyDescent="0.15">
      <c r="B52" s="1280"/>
      <c r="C52" s="1281"/>
      <c r="D52" s="106"/>
      <c r="E52" s="1282" t="s">
        <v>42</v>
      </c>
      <c r="F52" s="1282"/>
      <c r="G52" s="1282"/>
      <c r="H52" s="1283"/>
      <c r="I52" s="107">
        <v>12560</v>
      </c>
      <c r="J52" s="108">
        <v>12393</v>
      </c>
      <c r="K52" s="108">
        <v>12297</v>
      </c>
      <c r="L52" s="108">
        <v>12401</v>
      </c>
      <c r="M52" s="109">
        <v>12761</v>
      </c>
    </row>
    <row r="53" spans="2:13" ht="27.75" customHeight="1" thickBot="1" x14ac:dyDescent="0.2">
      <c r="B53" s="1284" t="s">
        <v>43</v>
      </c>
      <c r="C53" s="1285"/>
      <c r="D53" s="113"/>
      <c r="E53" s="1286" t="s">
        <v>44</v>
      </c>
      <c r="F53" s="1286"/>
      <c r="G53" s="1286"/>
      <c r="H53" s="1287"/>
      <c r="I53" s="114">
        <v>-9766</v>
      </c>
      <c r="J53" s="115">
        <v>-10876</v>
      </c>
      <c r="K53" s="115">
        <v>-11143</v>
      </c>
      <c r="L53" s="115">
        <v>-7635</v>
      </c>
      <c r="M53" s="116">
        <v>-10518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UeYRLhTHM6jXUho4UrpNmhe1ocvGG5wzLXJ2/HAtNpW6T5htn7l2T1BZODZuM2vPhfnYwOJePGtwZGaoXRcLQ==" saltValue="pFpxAt1gSDo55TGZ2zOZ2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303" t="s">
        <v>47</v>
      </c>
      <c r="D55" s="1303"/>
      <c r="E55" s="1304"/>
      <c r="F55" s="128">
        <v>5490</v>
      </c>
      <c r="G55" s="128">
        <v>4888</v>
      </c>
      <c r="H55" s="129">
        <v>4532</v>
      </c>
    </row>
    <row r="56" spans="2:8" ht="52.5" customHeight="1" x14ac:dyDescent="0.15">
      <c r="B56" s="130"/>
      <c r="C56" s="1305" t="s">
        <v>48</v>
      </c>
      <c r="D56" s="1305"/>
      <c r="E56" s="1306"/>
      <c r="F56" s="131">
        <v>637</v>
      </c>
      <c r="G56" s="131">
        <v>638</v>
      </c>
      <c r="H56" s="132">
        <v>649</v>
      </c>
    </row>
    <row r="57" spans="2:8" ht="53.25" customHeight="1" x14ac:dyDescent="0.15">
      <c r="B57" s="130"/>
      <c r="C57" s="1307" t="s">
        <v>49</v>
      </c>
      <c r="D57" s="1307"/>
      <c r="E57" s="1308"/>
      <c r="F57" s="133">
        <v>13493</v>
      </c>
      <c r="G57" s="133">
        <v>7590</v>
      </c>
      <c r="H57" s="134">
        <v>6654</v>
      </c>
    </row>
    <row r="58" spans="2:8" ht="45.75" customHeight="1" x14ac:dyDescent="0.15">
      <c r="B58" s="135"/>
      <c r="C58" s="1295" t="s">
        <v>582</v>
      </c>
      <c r="D58" s="1296"/>
      <c r="E58" s="1297"/>
      <c r="F58" s="136">
        <v>3418</v>
      </c>
      <c r="G58" s="136">
        <v>3504</v>
      </c>
      <c r="H58" s="137">
        <v>3789</v>
      </c>
    </row>
    <row r="59" spans="2:8" ht="45.75" customHeight="1" x14ac:dyDescent="0.15">
      <c r="B59" s="135"/>
      <c r="C59" s="1295" t="s">
        <v>583</v>
      </c>
      <c r="D59" s="1296"/>
      <c r="E59" s="1297"/>
      <c r="F59" s="136">
        <v>8177</v>
      </c>
      <c r="G59" s="136">
        <v>2816</v>
      </c>
      <c r="H59" s="137">
        <v>1751</v>
      </c>
    </row>
    <row r="60" spans="2:8" ht="45.75" customHeight="1" x14ac:dyDescent="0.15">
      <c r="B60" s="135"/>
      <c r="C60" s="1295" t="s">
        <v>584</v>
      </c>
      <c r="D60" s="1296"/>
      <c r="E60" s="1297"/>
      <c r="F60" s="136">
        <v>564</v>
      </c>
      <c r="G60" s="136">
        <v>415</v>
      </c>
      <c r="H60" s="137">
        <v>376</v>
      </c>
    </row>
    <row r="61" spans="2:8" ht="45.75" customHeight="1" x14ac:dyDescent="0.15">
      <c r="B61" s="135"/>
      <c r="C61" s="1295" t="s">
        <v>585</v>
      </c>
      <c r="D61" s="1296"/>
      <c r="E61" s="1297"/>
      <c r="F61" s="136">
        <v>450</v>
      </c>
      <c r="G61" s="136">
        <v>432</v>
      </c>
      <c r="H61" s="137">
        <v>319</v>
      </c>
    </row>
    <row r="62" spans="2:8" ht="45.75" customHeight="1" thickBot="1" x14ac:dyDescent="0.2">
      <c r="B62" s="138"/>
      <c r="C62" s="1298" t="s">
        <v>586</v>
      </c>
      <c r="D62" s="1299"/>
      <c r="E62" s="1300"/>
      <c r="F62" s="139">
        <v>435</v>
      </c>
      <c r="G62" s="139">
        <v>202</v>
      </c>
      <c r="H62" s="140">
        <v>202</v>
      </c>
    </row>
    <row r="63" spans="2:8" ht="52.5" customHeight="1" thickBot="1" x14ac:dyDescent="0.2">
      <c r="B63" s="141"/>
      <c r="C63" s="1301" t="s">
        <v>50</v>
      </c>
      <c r="D63" s="1301"/>
      <c r="E63" s="1302"/>
      <c r="F63" s="142">
        <v>19620</v>
      </c>
      <c r="G63" s="142">
        <v>13116</v>
      </c>
      <c r="H63" s="143">
        <v>11835</v>
      </c>
    </row>
    <row r="64" spans="2:8" ht="15" customHeight="1" x14ac:dyDescent="0.15"/>
  </sheetData>
  <sheetProtection algorithmName="SHA-512" hashValue="qrIUoYG6EPrj+9IIfSJrneMtq0F0uJHcwkeFov9JFTE4FI2KED2iD35oJsT8ZZQkIix96qbTvk1nh9uwpHPv9A==" saltValue="VKyAq9IcCG4WLC4Jyrjg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55" zoomScaleNormal="55" zoomScaleSheetLayoutView="55" workbookViewId="0">
      <selection activeCell="AW16" sqref="AW16"/>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587</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587</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588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589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32" t="s">
        <v>590</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591</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550</v>
      </c>
      <c r="BQ50" s="1314"/>
      <c r="BR50" s="1314"/>
      <c r="BS50" s="1314"/>
      <c r="BT50" s="1314"/>
      <c r="BU50" s="1314"/>
      <c r="BV50" s="1314"/>
      <c r="BW50" s="1314"/>
      <c r="BX50" s="1314" t="s">
        <v>551</v>
      </c>
      <c r="BY50" s="1314"/>
      <c r="BZ50" s="1314"/>
      <c r="CA50" s="1314"/>
      <c r="CB50" s="1314"/>
      <c r="CC50" s="1314"/>
      <c r="CD50" s="1314"/>
      <c r="CE50" s="1314"/>
      <c r="CF50" s="1314" t="s">
        <v>552</v>
      </c>
      <c r="CG50" s="1314"/>
      <c r="CH50" s="1314"/>
      <c r="CI50" s="1314"/>
      <c r="CJ50" s="1314"/>
      <c r="CK50" s="1314"/>
      <c r="CL50" s="1314"/>
      <c r="CM50" s="1314"/>
      <c r="CN50" s="1314" t="s">
        <v>553</v>
      </c>
      <c r="CO50" s="1314"/>
      <c r="CP50" s="1314"/>
      <c r="CQ50" s="1314"/>
      <c r="CR50" s="1314"/>
      <c r="CS50" s="1314"/>
      <c r="CT50" s="1314"/>
      <c r="CU50" s="1314"/>
      <c r="CV50" s="1314" t="s">
        <v>554</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592</v>
      </c>
      <c r="AO51" s="1312"/>
      <c r="AP51" s="1312"/>
      <c r="AQ51" s="1312"/>
      <c r="AR51" s="1312"/>
      <c r="AS51" s="1312"/>
      <c r="AT51" s="1312"/>
      <c r="AU51" s="1312"/>
      <c r="AV51" s="1312"/>
      <c r="AW51" s="1312"/>
      <c r="AX51" s="1312"/>
      <c r="AY51" s="1312"/>
      <c r="AZ51" s="1312"/>
      <c r="BA51" s="1312"/>
      <c r="BB51" s="1312" t="s">
        <v>593</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21"/>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594</v>
      </c>
      <c r="BC53" s="1312"/>
      <c r="BD53" s="1312"/>
      <c r="BE53" s="1312"/>
      <c r="BF53" s="1312"/>
      <c r="BG53" s="1312"/>
      <c r="BH53" s="1312"/>
      <c r="BI53" s="1312"/>
      <c r="BJ53" s="1312"/>
      <c r="BK53" s="1312"/>
      <c r="BL53" s="1312"/>
      <c r="BM53" s="1312"/>
      <c r="BN53" s="1312"/>
      <c r="BO53" s="1312"/>
      <c r="BP53" s="1309">
        <v>33.5</v>
      </c>
      <c r="BQ53" s="1309"/>
      <c r="BR53" s="1309"/>
      <c r="BS53" s="1309"/>
      <c r="BT53" s="1309"/>
      <c r="BU53" s="1309"/>
      <c r="BV53" s="1309"/>
      <c r="BW53" s="1309"/>
      <c r="BX53" s="1309">
        <v>53.6</v>
      </c>
      <c r="BY53" s="1309"/>
      <c r="BZ53" s="1309"/>
      <c r="CA53" s="1309"/>
      <c r="CB53" s="1309"/>
      <c r="CC53" s="1309"/>
      <c r="CD53" s="1309"/>
      <c r="CE53" s="1309"/>
      <c r="CF53" s="1309">
        <v>35.700000000000003</v>
      </c>
      <c r="CG53" s="1309"/>
      <c r="CH53" s="1309"/>
      <c r="CI53" s="1309"/>
      <c r="CJ53" s="1309"/>
      <c r="CK53" s="1309"/>
      <c r="CL53" s="1309"/>
      <c r="CM53" s="1309"/>
      <c r="CN53" s="1309">
        <v>40.4</v>
      </c>
      <c r="CO53" s="1309"/>
      <c r="CP53" s="1309"/>
      <c r="CQ53" s="1309"/>
      <c r="CR53" s="1309"/>
      <c r="CS53" s="1309"/>
      <c r="CT53" s="1309"/>
      <c r="CU53" s="1309"/>
      <c r="CV53" s="1321"/>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595</v>
      </c>
      <c r="AO55" s="1314"/>
      <c r="AP55" s="1314"/>
      <c r="AQ55" s="1314"/>
      <c r="AR55" s="1314"/>
      <c r="AS55" s="1314"/>
      <c r="AT55" s="1314"/>
      <c r="AU55" s="1314"/>
      <c r="AV55" s="1314"/>
      <c r="AW55" s="1314"/>
      <c r="AX55" s="1314"/>
      <c r="AY55" s="1314"/>
      <c r="AZ55" s="1314"/>
      <c r="BA55" s="1314"/>
      <c r="BB55" s="1312" t="s">
        <v>593</v>
      </c>
      <c r="BC55" s="1312"/>
      <c r="BD55" s="1312"/>
      <c r="BE55" s="1312"/>
      <c r="BF55" s="1312"/>
      <c r="BG55" s="1312"/>
      <c r="BH55" s="1312"/>
      <c r="BI55" s="1312"/>
      <c r="BJ55" s="1312"/>
      <c r="BK55" s="1312"/>
      <c r="BL55" s="1312"/>
      <c r="BM55" s="1312"/>
      <c r="BN55" s="1312"/>
      <c r="BO55" s="1312"/>
      <c r="BP55" s="1309">
        <v>41.5</v>
      </c>
      <c r="BQ55" s="1309"/>
      <c r="BR55" s="1309"/>
      <c r="BS55" s="1309"/>
      <c r="BT55" s="1309"/>
      <c r="BU55" s="1309"/>
      <c r="BV55" s="1309"/>
      <c r="BW55" s="1309"/>
      <c r="BX55" s="1309">
        <v>36.6</v>
      </c>
      <c r="BY55" s="1309"/>
      <c r="BZ55" s="1309"/>
      <c r="CA55" s="1309"/>
      <c r="CB55" s="1309"/>
      <c r="CC55" s="1309"/>
      <c r="CD55" s="1309"/>
      <c r="CE55" s="1309"/>
      <c r="CF55" s="1309">
        <v>37.700000000000003</v>
      </c>
      <c r="CG55" s="1309"/>
      <c r="CH55" s="1309"/>
      <c r="CI55" s="1309"/>
      <c r="CJ55" s="1309"/>
      <c r="CK55" s="1309"/>
      <c r="CL55" s="1309"/>
      <c r="CM55" s="1309"/>
      <c r="CN55" s="1309">
        <v>37.9</v>
      </c>
      <c r="CO55" s="1309"/>
      <c r="CP55" s="1309"/>
      <c r="CQ55" s="1309"/>
      <c r="CR55" s="1309"/>
      <c r="CS55" s="1309"/>
      <c r="CT55" s="1309"/>
      <c r="CU55" s="1309"/>
      <c r="CV55" s="1321"/>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594</v>
      </c>
      <c r="BC57" s="1312"/>
      <c r="BD57" s="1312"/>
      <c r="BE57" s="1312"/>
      <c r="BF57" s="1312"/>
      <c r="BG57" s="1312"/>
      <c r="BH57" s="1312"/>
      <c r="BI57" s="1312"/>
      <c r="BJ57" s="1312"/>
      <c r="BK57" s="1312"/>
      <c r="BL57" s="1312"/>
      <c r="BM57" s="1312"/>
      <c r="BN57" s="1312"/>
      <c r="BO57" s="1312"/>
      <c r="BP57" s="1309">
        <v>56.4</v>
      </c>
      <c r="BQ57" s="1309"/>
      <c r="BR57" s="1309"/>
      <c r="BS57" s="1309"/>
      <c r="BT57" s="1309"/>
      <c r="BU57" s="1309"/>
      <c r="BV57" s="1309"/>
      <c r="BW57" s="1309"/>
      <c r="BX57" s="1309">
        <v>58.8</v>
      </c>
      <c r="BY57" s="1309"/>
      <c r="BZ57" s="1309"/>
      <c r="CA57" s="1309"/>
      <c r="CB57" s="1309"/>
      <c r="CC57" s="1309"/>
      <c r="CD57" s="1309"/>
      <c r="CE57" s="1309"/>
      <c r="CF57" s="1309">
        <v>59.4</v>
      </c>
      <c r="CG57" s="1309"/>
      <c r="CH57" s="1309"/>
      <c r="CI57" s="1309"/>
      <c r="CJ57" s="1309"/>
      <c r="CK57" s="1309"/>
      <c r="CL57" s="1309"/>
      <c r="CM57" s="1309"/>
      <c r="CN57" s="1309">
        <v>60.7</v>
      </c>
      <c r="CO57" s="1309"/>
      <c r="CP57" s="1309"/>
      <c r="CQ57" s="1309"/>
      <c r="CR57" s="1309"/>
      <c r="CS57" s="1309"/>
      <c r="CT57" s="1309"/>
      <c r="CU57" s="1309"/>
      <c r="CV57" s="1321"/>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596</v>
      </c>
    </row>
    <row r="64" spans="1:109" x14ac:dyDescent="0.15">
      <c r="B64" s="395"/>
      <c r="G64" s="402"/>
      <c r="I64" s="415"/>
      <c r="J64" s="415"/>
      <c r="K64" s="415"/>
      <c r="L64" s="415"/>
      <c r="M64" s="415"/>
      <c r="N64" s="416"/>
      <c r="AM64" s="402"/>
      <c r="AN64" s="402" t="s">
        <v>589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597</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591</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550</v>
      </c>
      <c r="BQ72" s="1314"/>
      <c r="BR72" s="1314"/>
      <c r="BS72" s="1314"/>
      <c r="BT72" s="1314"/>
      <c r="BU72" s="1314"/>
      <c r="BV72" s="1314"/>
      <c r="BW72" s="1314"/>
      <c r="BX72" s="1314" t="s">
        <v>551</v>
      </c>
      <c r="BY72" s="1314"/>
      <c r="BZ72" s="1314"/>
      <c r="CA72" s="1314"/>
      <c r="CB72" s="1314"/>
      <c r="CC72" s="1314"/>
      <c r="CD72" s="1314"/>
      <c r="CE72" s="1314"/>
      <c r="CF72" s="1314" t="s">
        <v>552</v>
      </c>
      <c r="CG72" s="1314"/>
      <c r="CH72" s="1314"/>
      <c r="CI72" s="1314"/>
      <c r="CJ72" s="1314"/>
      <c r="CK72" s="1314"/>
      <c r="CL72" s="1314"/>
      <c r="CM72" s="1314"/>
      <c r="CN72" s="1314" t="s">
        <v>553</v>
      </c>
      <c r="CO72" s="1314"/>
      <c r="CP72" s="1314"/>
      <c r="CQ72" s="1314"/>
      <c r="CR72" s="1314"/>
      <c r="CS72" s="1314"/>
      <c r="CT72" s="1314"/>
      <c r="CU72" s="1314"/>
      <c r="CV72" s="1314" t="s">
        <v>554</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592</v>
      </c>
      <c r="AO73" s="1312"/>
      <c r="AP73" s="1312"/>
      <c r="AQ73" s="1312"/>
      <c r="AR73" s="1312"/>
      <c r="AS73" s="1312"/>
      <c r="AT73" s="1312"/>
      <c r="AU73" s="1312"/>
      <c r="AV73" s="1312"/>
      <c r="AW73" s="1312"/>
      <c r="AX73" s="1312"/>
      <c r="AY73" s="1312"/>
      <c r="AZ73" s="1312"/>
      <c r="BA73" s="1312"/>
      <c r="BB73" s="1312" t="s">
        <v>593</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598</v>
      </c>
      <c r="BC75" s="1312"/>
      <c r="BD75" s="1312"/>
      <c r="BE75" s="1312"/>
      <c r="BF75" s="1312"/>
      <c r="BG75" s="1312"/>
      <c r="BH75" s="1312"/>
      <c r="BI75" s="1312"/>
      <c r="BJ75" s="1312"/>
      <c r="BK75" s="1312"/>
      <c r="BL75" s="1312"/>
      <c r="BM75" s="1312"/>
      <c r="BN75" s="1312"/>
      <c r="BO75" s="1312"/>
      <c r="BP75" s="1309">
        <v>-0.4</v>
      </c>
      <c r="BQ75" s="1309"/>
      <c r="BR75" s="1309"/>
      <c r="BS75" s="1309"/>
      <c r="BT75" s="1309"/>
      <c r="BU75" s="1309"/>
      <c r="BV75" s="1309"/>
      <c r="BW75" s="1309"/>
      <c r="BX75" s="1309">
        <v>-1.5</v>
      </c>
      <c r="BY75" s="1309"/>
      <c r="BZ75" s="1309"/>
      <c r="CA75" s="1309"/>
      <c r="CB75" s="1309"/>
      <c r="CC75" s="1309"/>
      <c r="CD75" s="1309"/>
      <c r="CE75" s="1309"/>
      <c r="CF75" s="1309">
        <v>-1.4</v>
      </c>
      <c r="CG75" s="1309"/>
      <c r="CH75" s="1309"/>
      <c r="CI75" s="1309"/>
      <c r="CJ75" s="1309"/>
      <c r="CK75" s="1309"/>
      <c r="CL75" s="1309"/>
      <c r="CM75" s="1309"/>
      <c r="CN75" s="1309">
        <v>-0.5</v>
      </c>
      <c r="CO75" s="1309"/>
      <c r="CP75" s="1309"/>
      <c r="CQ75" s="1309"/>
      <c r="CR75" s="1309"/>
      <c r="CS75" s="1309"/>
      <c r="CT75" s="1309"/>
      <c r="CU75" s="1309"/>
      <c r="CV75" s="1309">
        <v>-0.9</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595</v>
      </c>
      <c r="AO77" s="1314"/>
      <c r="AP77" s="1314"/>
      <c r="AQ77" s="1314"/>
      <c r="AR77" s="1314"/>
      <c r="AS77" s="1314"/>
      <c r="AT77" s="1314"/>
      <c r="AU77" s="1314"/>
      <c r="AV77" s="1314"/>
      <c r="AW77" s="1314"/>
      <c r="AX77" s="1314"/>
      <c r="AY77" s="1314"/>
      <c r="AZ77" s="1314"/>
      <c r="BA77" s="1314"/>
      <c r="BB77" s="1312" t="s">
        <v>593</v>
      </c>
      <c r="BC77" s="1312"/>
      <c r="BD77" s="1312"/>
      <c r="BE77" s="1312"/>
      <c r="BF77" s="1312"/>
      <c r="BG77" s="1312"/>
      <c r="BH77" s="1312"/>
      <c r="BI77" s="1312"/>
      <c r="BJ77" s="1312"/>
      <c r="BK77" s="1312"/>
      <c r="BL77" s="1312"/>
      <c r="BM77" s="1312"/>
      <c r="BN77" s="1312"/>
      <c r="BO77" s="1312"/>
      <c r="BP77" s="1309">
        <v>41.5</v>
      </c>
      <c r="BQ77" s="1309"/>
      <c r="BR77" s="1309"/>
      <c r="BS77" s="1309"/>
      <c r="BT77" s="1309"/>
      <c r="BU77" s="1309"/>
      <c r="BV77" s="1309"/>
      <c r="BW77" s="1309"/>
      <c r="BX77" s="1309">
        <v>36.6</v>
      </c>
      <c r="BY77" s="1309"/>
      <c r="BZ77" s="1309"/>
      <c r="CA77" s="1309"/>
      <c r="CB77" s="1309"/>
      <c r="CC77" s="1309"/>
      <c r="CD77" s="1309"/>
      <c r="CE77" s="1309"/>
      <c r="CF77" s="1309">
        <v>37.700000000000003</v>
      </c>
      <c r="CG77" s="1309"/>
      <c r="CH77" s="1309"/>
      <c r="CI77" s="1309"/>
      <c r="CJ77" s="1309"/>
      <c r="CK77" s="1309"/>
      <c r="CL77" s="1309"/>
      <c r="CM77" s="1309"/>
      <c r="CN77" s="1309">
        <v>37.9</v>
      </c>
      <c r="CO77" s="1309"/>
      <c r="CP77" s="1309"/>
      <c r="CQ77" s="1309"/>
      <c r="CR77" s="1309"/>
      <c r="CS77" s="1309"/>
      <c r="CT77" s="1309"/>
      <c r="CU77" s="1309"/>
      <c r="CV77" s="1309">
        <v>38.700000000000003</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598</v>
      </c>
      <c r="BC79" s="1312"/>
      <c r="BD79" s="1312"/>
      <c r="BE79" s="1312"/>
      <c r="BF79" s="1312"/>
      <c r="BG79" s="1312"/>
      <c r="BH79" s="1312"/>
      <c r="BI79" s="1312"/>
      <c r="BJ79" s="1312"/>
      <c r="BK79" s="1312"/>
      <c r="BL79" s="1312"/>
      <c r="BM79" s="1312"/>
      <c r="BN79" s="1312"/>
      <c r="BO79" s="1312"/>
      <c r="BP79" s="1309">
        <v>9.6</v>
      </c>
      <c r="BQ79" s="1309"/>
      <c r="BR79" s="1309"/>
      <c r="BS79" s="1309"/>
      <c r="BT79" s="1309"/>
      <c r="BU79" s="1309"/>
      <c r="BV79" s="1309"/>
      <c r="BW79" s="1309"/>
      <c r="BX79" s="1309">
        <v>9.1999999999999993</v>
      </c>
      <c r="BY79" s="1309"/>
      <c r="BZ79" s="1309"/>
      <c r="CA79" s="1309"/>
      <c r="CB79" s="1309"/>
      <c r="CC79" s="1309"/>
      <c r="CD79" s="1309"/>
      <c r="CE79" s="1309"/>
      <c r="CF79" s="1309">
        <v>8.9</v>
      </c>
      <c r="CG79" s="1309"/>
      <c r="CH79" s="1309"/>
      <c r="CI79" s="1309"/>
      <c r="CJ79" s="1309"/>
      <c r="CK79" s="1309"/>
      <c r="CL79" s="1309"/>
      <c r="CM79" s="1309"/>
      <c r="CN79" s="1309">
        <v>8.6999999999999993</v>
      </c>
      <c r="CO79" s="1309"/>
      <c r="CP79" s="1309"/>
      <c r="CQ79" s="1309"/>
      <c r="CR79" s="1309"/>
      <c r="CS79" s="1309"/>
      <c r="CT79" s="1309"/>
      <c r="CU79" s="1309"/>
      <c r="CV79" s="1309">
        <v>8.8000000000000007</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jwzv6lJFNodzz18u7zPzIKVGGM+I34zlwL1OMXGzEOCsMHDIi/DO1PAnQ/krbHYak6G/7khzVPbyQrfowGYJHA==" saltValue="lg4C4W20tECJATS85+/Nz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zoomScale="55" zoomScaleNormal="55" zoomScaleSheetLayoutView="70" workbookViewId="0">
      <selection activeCell="AW16" sqref="AW16"/>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496</v>
      </c>
    </row>
  </sheetData>
  <sheetProtection algorithmName="SHA-512" hashValue="Vcj+cu5Rspe4EKA6u6wSF/qPHER+NP13e0T4Jm8XhNAXL/fCeOgtxAJcNiKcFUxxtOt+78BF94ccFTkIilOC0w==" saltValue="2pgNbLw/chATCzJGeSr/Y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zoomScale="55" zoomScaleNormal="55" zoomScaleSheetLayoutView="55" workbookViewId="0">
      <selection activeCell="AW16" sqref="AW16"/>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496</v>
      </c>
    </row>
  </sheetData>
  <sheetProtection algorithmName="SHA-512" hashValue="prUkT6LPPBAjs82H2B3qioHEbNhD2eMo4lFRwKX/AXjaYXyLEJGjy0vtLB9huFLLaiTPLSOI0LHQH93ibUtg5w==" saltValue="kBpmhuAT/zWubmQd+NTju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547</v>
      </c>
      <c r="G2" s="157"/>
      <c r="H2" s="158"/>
    </row>
    <row r="3" spans="1:8" x14ac:dyDescent="0.15">
      <c r="A3" s="154" t="s">
        <v>540</v>
      </c>
      <c r="B3" s="159"/>
      <c r="C3" s="160"/>
      <c r="D3" s="161">
        <v>148659</v>
      </c>
      <c r="E3" s="162"/>
      <c r="F3" s="163">
        <v>63727</v>
      </c>
      <c r="G3" s="164"/>
      <c r="H3" s="165"/>
    </row>
    <row r="4" spans="1:8" x14ac:dyDescent="0.15">
      <c r="A4" s="166"/>
      <c r="B4" s="167"/>
      <c r="C4" s="168"/>
      <c r="D4" s="169">
        <v>30139</v>
      </c>
      <c r="E4" s="170"/>
      <c r="F4" s="171">
        <v>34577</v>
      </c>
      <c r="G4" s="172"/>
      <c r="H4" s="173"/>
    </row>
    <row r="5" spans="1:8" x14ac:dyDescent="0.15">
      <c r="A5" s="154" t="s">
        <v>542</v>
      </c>
      <c r="B5" s="159"/>
      <c r="C5" s="160"/>
      <c r="D5" s="161">
        <v>156373</v>
      </c>
      <c r="E5" s="162"/>
      <c r="F5" s="163">
        <v>66954</v>
      </c>
      <c r="G5" s="164"/>
      <c r="H5" s="165"/>
    </row>
    <row r="6" spans="1:8" x14ac:dyDescent="0.15">
      <c r="A6" s="166"/>
      <c r="B6" s="167"/>
      <c r="C6" s="168"/>
      <c r="D6" s="169">
        <v>23740</v>
      </c>
      <c r="E6" s="170"/>
      <c r="F6" s="171">
        <v>37305</v>
      </c>
      <c r="G6" s="172"/>
      <c r="H6" s="173"/>
    </row>
    <row r="7" spans="1:8" x14ac:dyDescent="0.15">
      <c r="A7" s="154" t="s">
        <v>543</v>
      </c>
      <c r="B7" s="159"/>
      <c r="C7" s="160"/>
      <c r="D7" s="161">
        <v>134605</v>
      </c>
      <c r="E7" s="162"/>
      <c r="F7" s="163">
        <v>72656</v>
      </c>
      <c r="G7" s="164"/>
      <c r="H7" s="165"/>
    </row>
    <row r="8" spans="1:8" x14ac:dyDescent="0.15">
      <c r="A8" s="166"/>
      <c r="B8" s="167"/>
      <c r="C8" s="168"/>
      <c r="D8" s="169">
        <v>43758</v>
      </c>
      <c r="E8" s="170"/>
      <c r="F8" s="171">
        <v>36448</v>
      </c>
      <c r="G8" s="172"/>
      <c r="H8" s="173"/>
    </row>
    <row r="9" spans="1:8" x14ac:dyDescent="0.15">
      <c r="A9" s="154" t="s">
        <v>544</v>
      </c>
      <c r="B9" s="159"/>
      <c r="C9" s="160"/>
      <c r="D9" s="161">
        <v>74015</v>
      </c>
      <c r="E9" s="162"/>
      <c r="F9" s="163">
        <v>65080</v>
      </c>
      <c r="G9" s="164"/>
      <c r="H9" s="165"/>
    </row>
    <row r="10" spans="1:8" x14ac:dyDescent="0.15">
      <c r="A10" s="166"/>
      <c r="B10" s="167"/>
      <c r="C10" s="168"/>
      <c r="D10" s="169">
        <v>38029</v>
      </c>
      <c r="E10" s="170"/>
      <c r="F10" s="171">
        <v>38201</v>
      </c>
      <c r="G10" s="172"/>
      <c r="H10" s="173"/>
    </row>
    <row r="11" spans="1:8" x14ac:dyDescent="0.15">
      <c r="A11" s="154" t="s">
        <v>545</v>
      </c>
      <c r="B11" s="159"/>
      <c r="C11" s="160"/>
      <c r="D11" s="161">
        <v>59669</v>
      </c>
      <c r="E11" s="162"/>
      <c r="F11" s="163">
        <v>79288</v>
      </c>
      <c r="G11" s="164"/>
      <c r="H11" s="165"/>
    </row>
    <row r="12" spans="1:8" x14ac:dyDescent="0.15">
      <c r="A12" s="166"/>
      <c r="B12" s="167"/>
      <c r="C12" s="174"/>
      <c r="D12" s="169">
        <v>31776</v>
      </c>
      <c r="E12" s="170"/>
      <c r="F12" s="171">
        <v>41870</v>
      </c>
      <c r="G12" s="172"/>
      <c r="H12" s="173"/>
    </row>
    <row r="13" spans="1:8" x14ac:dyDescent="0.15">
      <c r="A13" s="154"/>
      <c r="B13" s="159"/>
      <c r="C13" s="175"/>
      <c r="D13" s="176">
        <v>114664</v>
      </c>
      <c r="E13" s="177"/>
      <c r="F13" s="178">
        <v>69541</v>
      </c>
      <c r="G13" s="179"/>
      <c r="H13" s="165"/>
    </row>
    <row r="14" spans="1:8" x14ac:dyDescent="0.15">
      <c r="A14" s="166"/>
      <c r="B14" s="167"/>
      <c r="C14" s="168"/>
      <c r="D14" s="169">
        <v>33488</v>
      </c>
      <c r="E14" s="170"/>
      <c r="F14" s="171">
        <v>37680</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13.78</v>
      </c>
      <c r="C19" s="180">
        <f>ROUND(VALUE(SUBSTITUTE(実質収支比率等に係る経年分析!G$48,"▲","-")),2)</f>
        <v>26.45</v>
      </c>
      <c r="D19" s="180">
        <f>ROUND(VALUE(SUBSTITUTE(実質収支比率等に係る経年分析!H$48,"▲","-")),2)</f>
        <v>15.66</v>
      </c>
      <c r="E19" s="180">
        <f>ROUND(VALUE(SUBSTITUTE(実質収支比率等に係る経年分析!I$48,"▲","-")),2)</f>
        <v>13.72</v>
      </c>
      <c r="F19" s="180">
        <f>ROUND(VALUE(SUBSTITUTE(実質収支比率等に係る経年分析!J$48,"▲","-")),2)</f>
        <v>14.9</v>
      </c>
    </row>
    <row r="20" spans="1:11" x14ac:dyDescent="0.15">
      <c r="A20" s="180" t="s">
        <v>54</v>
      </c>
      <c r="B20" s="180">
        <f>ROUND(VALUE(SUBSTITUTE(実質収支比率等に係る経年分析!F$47,"▲","-")),2)</f>
        <v>57.88</v>
      </c>
      <c r="C20" s="180">
        <f>ROUND(VALUE(SUBSTITUTE(実質収支比率等に係る経年分析!G$47,"▲","-")),2)</f>
        <v>61.34</v>
      </c>
      <c r="D20" s="180">
        <f>ROUND(VALUE(SUBSTITUTE(実質収支比率等に係る経年分析!H$47,"▲","-")),2)</f>
        <v>59.09</v>
      </c>
      <c r="E20" s="180">
        <f>ROUND(VALUE(SUBSTITUTE(実質収支比率等に係る経年分析!I$47,"▲","-")),2)</f>
        <v>52.58</v>
      </c>
      <c r="F20" s="180">
        <f>ROUND(VALUE(SUBSTITUTE(実質収支比率等に係る経年分析!J$47,"▲","-")),2)</f>
        <v>47.56</v>
      </c>
    </row>
    <row r="21" spans="1:11" x14ac:dyDescent="0.15">
      <c r="A21" s="180" t="s">
        <v>55</v>
      </c>
      <c r="B21" s="180">
        <f>IF(ISNUMBER(VALUE(SUBSTITUTE(実質収支比率等に係る経年分析!F$49,"▲","-"))),ROUND(VALUE(SUBSTITUTE(実質収支比率等に係る経年分析!F$49,"▲","-")),2),NA())</f>
        <v>-35.729999999999997</v>
      </c>
      <c r="C21" s="180">
        <f>IF(ISNUMBER(VALUE(SUBSTITUTE(実質収支比率等に係る経年分析!G$49,"▲","-"))),ROUND(VALUE(SUBSTITUTE(実質収支比率等に係る経年分析!G$49,"▲","-")),2),NA())</f>
        <v>7.56</v>
      </c>
      <c r="D21" s="180">
        <f>IF(ISNUMBER(VALUE(SUBSTITUTE(実質収支比率等に係る経年分析!H$49,"▲","-"))),ROUND(VALUE(SUBSTITUTE(実質収支比率等に係る経年分析!H$49,"▲","-")),2),NA())</f>
        <v>-25.65</v>
      </c>
      <c r="E21" s="180">
        <f>IF(ISNUMBER(VALUE(SUBSTITUTE(実質収支比率等に係る経年分析!I$49,"▲","-"))),ROUND(VALUE(SUBSTITUTE(実質収支比率等に係る経年分析!I$49,"▲","-")),2),NA())</f>
        <v>-16.36</v>
      </c>
      <c r="F21" s="180">
        <f>IF(ISNUMBER(VALUE(SUBSTITUTE(実質収支比率等に係る経年分析!J$49,"▲","-"))),ROUND(VALUE(SUBSTITUTE(実質収支比率等に係る経年分析!J$49,"▲","-")),2),NA())</f>
        <v>-9.0500000000000007</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4.2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7.43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1.32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8.6199999999999992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0.08</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v>
      </c>
    </row>
    <row r="30" spans="1:11" x14ac:dyDescent="0.15">
      <c r="A30" s="181" t="str">
        <f>IF(連結実質赤字比率に係る赤字・黒字の構成分析!C$40="",NA(),連結実質赤字比率に係る赤字・黒字の構成分析!C$40)</f>
        <v>国民健康保険事業特別会計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4.6100000000000003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4.3600000000000003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6.01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1.19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0.83</v>
      </c>
    </row>
    <row r="31" spans="1:11" x14ac:dyDescent="0.15">
      <c r="A31" s="181" t="str">
        <f>IF(連結実質赤字比率に係る赤字・黒字の構成分析!C$39="",NA(),連結実質赤字比率に係る赤字・黒字の構成分析!C$39)</f>
        <v>矢野目西地区土地区画整理事業特別会計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1.22</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1.43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1.71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1.57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1.32</v>
      </c>
    </row>
    <row r="33" spans="1:16" x14ac:dyDescent="0.15">
      <c r="A33" s="181" t="str">
        <f>IF(連結実質赤字比率に係る赤字・黒字の構成分析!C$37="",NA(),連結実質赤字比率に係る赤字・黒字の構成分析!C$37)</f>
        <v>公共下水道事業会計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3.96</v>
      </c>
    </row>
    <row r="34" spans="1:16" x14ac:dyDescent="0.15">
      <c r="A34" s="181" t="str">
        <f>IF(連結実質赤字比率に係る赤字・黒字の構成分析!C$36="",NA(),連結実質赤字比率に係る赤字・黒字の構成分析!C$36)</f>
        <v>特定公共下水道事業会計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10.56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11.54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11.08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8.9700000000000006</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11.48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10.19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10.24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9.7200000000000006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13.78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26.45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15.65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13.72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14.89</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1289</v>
      </c>
      <c r="E42" s="182"/>
      <c r="F42" s="182"/>
      <c r="G42" s="182">
        <f>'実質公債費比率（分子）の構造'!L$52</f>
        <v>1397</v>
      </c>
      <c r="H42" s="182"/>
      <c r="I42" s="182"/>
      <c r="J42" s="182">
        <f>'実質公債費比率（分子）の構造'!M$52</f>
        <v>1333</v>
      </c>
      <c r="K42" s="182"/>
      <c r="L42" s="182"/>
      <c r="M42" s="182">
        <f>'実質公債費比率（分子）の構造'!N$52</f>
        <v>1616</v>
      </c>
      <c r="N42" s="182"/>
      <c r="O42" s="182"/>
      <c r="P42" s="182">
        <f>'実質公債費比率（分子）の構造'!O$52</f>
        <v>1347</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14</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65</v>
      </c>
      <c r="B45" s="182">
        <f>'実質公債費比率（分子）の構造'!K$49</f>
        <v>6</v>
      </c>
      <c r="C45" s="182"/>
      <c r="D45" s="182"/>
      <c r="E45" s="182">
        <f>'実質公債費比率（分子）の構造'!L$49</f>
        <v>11</v>
      </c>
      <c r="F45" s="182"/>
      <c r="G45" s="182"/>
      <c r="H45" s="182">
        <f>'実質公債費比率（分子）の構造'!M$49</f>
        <v>12</v>
      </c>
      <c r="I45" s="182"/>
      <c r="J45" s="182"/>
      <c r="K45" s="182">
        <f>'実質公債費比率（分子）の構造'!N$49</f>
        <v>21</v>
      </c>
      <c r="L45" s="182"/>
      <c r="M45" s="182"/>
      <c r="N45" s="182">
        <f>'実質公債費比率（分子）の構造'!O$49</f>
        <v>36</v>
      </c>
      <c r="O45" s="182"/>
      <c r="P45" s="182"/>
    </row>
    <row r="46" spans="1:16" x14ac:dyDescent="0.15">
      <c r="A46" s="182" t="s">
        <v>66</v>
      </c>
      <c r="B46" s="182">
        <f>'実質公債費比率（分子）の構造'!K$48</f>
        <v>120</v>
      </c>
      <c r="C46" s="182"/>
      <c r="D46" s="182"/>
      <c r="E46" s="182">
        <f>'実質公債費比率（分子）の構造'!L$48</f>
        <v>265</v>
      </c>
      <c r="F46" s="182"/>
      <c r="G46" s="182"/>
      <c r="H46" s="182">
        <f>'実質公債費比率（分子）の構造'!M$48</f>
        <v>77</v>
      </c>
      <c r="I46" s="182"/>
      <c r="J46" s="182"/>
      <c r="K46" s="182">
        <f>'実質公債費比率（分子）の構造'!N$48</f>
        <v>679</v>
      </c>
      <c r="L46" s="182"/>
      <c r="M46" s="182"/>
      <c r="N46" s="182">
        <f>'実質公債費比率（分子）の構造'!O$48</f>
        <v>158</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1006</v>
      </c>
      <c r="C49" s="182"/>
      <c r="D49" s="182"/>
      <c r="E49" s="182">
        <f>'実質公債費比率（分子）の構造'!L$45</f>
        <v>991</v>
      </c>
      <c r="F49" s="182"/>
      <c r="G49" s="182"/>
      <c r="H49" s="182">
        <f>'実質公債費比率（分子）の構造'!M$45</f>
        <v>1175</v>
      </c>
      <c r="I49" s="182"/>
      <c r="J49" s="182"/>
      <c r="K49" s="182">
        <f>'実質公債費比率（分子）の構造'!N$45</f>
        <v>987</v>
      </c>
      <c r="L49" s="182"/>
      <c r="M49" s="182"/>
      <c r="N49" s="182">
        <f>'実質公債費比率（分子）の構造'!O$45</f>
        <v>913</v>
      </c>
      <c r="O49" s="182"/>
      <c r="P49" s="182"/>
    </row>
    <row r="50" spans="1:16" x14ac:dyDescent="0.15">
      <c r="A50" s="182" t="s">
        <v>70</v>
      </c>
      <c r="B50" s="182" t="e">
        <f>NA()</f>
        <v>#N/A</v>
      </c>
      <c r="C50" s="182">
        <f>IF(ISNUMBER('実質公債費比率（分子）の構造'!K$53),'実質公債費比率（分子）の構造'!K$53,NA())</f>
        <v>-143</v>
      </c>
      <c r="D50" s="182" t="e">
        <f>NA()</f>
        <v>#N/A</v>
      </c>
      <c r="E50" s="182" t="e">
        <f>NA()</f>
        <v>#N/A</v>
      </c>
      <c r="F50" s="182">
        <f>IF(ISNUMBER('実質公債費比率（分子）の構造'!L$53),'実質公債費比率（分子）の構造'!L$53,NA())</f>
        <v>-130</v>
      </c>
      <c r="G50" s="182" t="e">
        <f>NA()</f>
        <v>#N/A</v>
      </c>
      <c r="H50" s="182" t="e">
        <f>NA()</f>
        <v>#N/A</v>
      </c>
      <c r="I50" s="182">
        <f>IF(ISNUMBER('実質公債費比率（分子）の構造'!M$53),'実質公債費比率（分子）の構造'!M$53,NA())</f>
        <v>-69</v>
      </c>
      <c r="J50" s="182" t="e">
        <f>NA()</f>
        <v>#N/A</v>
      </c>
      <c r="K50" s="182" t="e">
        <f>NA()</f>
        <v>#N/A</v>
      </c>
      <c r="L50" s="182">
        <f>IF(ISNUMBER('実質公債費比率（分子）の構造'!N$53),'実質公債費比率（分子）の構造'!N$53,NA())</f>
        <v>71</v>
      </c>
      <c r="M50" s="182" t="e">
        <f>NA()</f>
        <v>#N/A</v>
      </c>
      <c r="N50" s="182" t="e">
        <f>NA()</f>
        <v>#N/A</v>
      </c>
      <c r="O50" s="182">
        <f>IF(ISNUMBER('実質公債費比率（分子）の構造'!O$53),'実質公債費比率（分子）の構造'!O$53,NA())</f>
        <v>-240</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12560</v>
      </c>
      <c r="E56" s="181"/>
      <c r="F56" s="181"/>
      <c r="G56" s="181">
        <f>'将来負担比率（分子）の構造'!J$52</f>
        <v>12393</v>
      </c>
      <c r="H56" s="181"/>
      <c r="I56" s="181"/>
      <c r="J56" s="181">
        <f>'将来負担比率（分子）の構造'!K$52</f>
        <v>12297</v>
      </c>
      <c r="K56" s="181"/>
      <c r="L56" s="181"/>
      <c r="M56" s="181">
        <f>'将来負担比率（分子）の構造'!L$52</f>
        <v>12401</v>
      </c>
      <c r="N56" s="181"/>
      <c r="O56" s="181"/>
      <c r="P56" s="181">
        <f>'将来負担比率（分子）の構造'!M$52</f>
        <v>12761</v>
      </c>
    </row>
    <row r="57" spans="1:16" x14ac:dyDescent="0.15">
      <c r="A57" s="181" t="s">
        <v>41</v>
      </c>
      <c r="B57" s="181"/>
      <c r="C57" s="181"/>
      <c r="D57" s="181">
        <f>'将来負担比率（分子）の構造'!I$51</f>
        <v>1827</v>
      </c>
      <c r="E57" s="181"/>
      <c r="F57" s="181"/>
      <c r="G57" s="181">
        <f>'将来負担比率（分子）の構造'!J$51</f>
        <v>2366</v>
      </c>
      <c r="H57" s="181"/>
      <c r="I57" s="181"/>
      <c r="J57" s="181">
        <f>'将来負担比率（分子）の構造'!K$51</f>
        <v>1941</v>
      </c>
      <c r="K57" s="181"/>
      <c r="L57" s="181"/>
      <c r="M57" s="181">
        <f>'将来負担比率（分子）の構造'!L$51</f>
        <v>3458</v>
      </c>
      <c r="N57" s="181"/>
      <c r="O57" s="181"/>
      <c r="P57" s="181">
        <f>'将来負担比率（分子）の構造'!M$51</f>
        <v>2675</v>
      </c>
    </row>
    <row r="58" spans="1:16" x14ac:dyDescent="0.15">
      <c r="A58" s="181" t="s">
        <v>40</v>
      </c>
      <c r="B58" s="181"/>
      <c r="C58" s="181"/>
      <c r="D58" s="181">
        <f>'将来負担比率（分子）の構造'!I$50</f>
        <v>10330</v>
      </c>
      <c r="E58" s="181"/>
      <c r="F58" s="181"/>
      <c r="G58" s="181">
        <f>'将来負担比率（分子）の構造'!J$50</f>
        <v>10724</v>
      </c>
      <c r="H58" s="181"/>
      <c r="I58" s="181"/>
      <c r="J58" s="181">
        <f>'将来負担比率（分子）の構造'!K$50</f>
        <v>11800</v>
      </c>
      <c r="K58" s="181"/>
      <c r="L58" s="181"/>
      <c r="M58" s="181">
        <f>'将来負担比率（分子）の構造'!L$50</f>
        <v>8706</v>
      </c>
      <c r="N58" s="181"/>
      <c r="O58" s="181"/>
      <c r="P58" s="181">
        <f>'将来負担比率（分子）の構造'!M$50</f>
        <v>11141</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442</v>
      </c>
      <c r="C61" s="181"/>
      <c r="D61" s="181"/>
      <c r="E61" s="181">
        <f>'将来負担比率（分子）の構造'!J$46</f>
        <v>445</v>
      </c>
      <c r="F61" s="181"/>
      <c r="G61" s="181"/>
      <c r="H61" s="181">
        <f>'将来負担比率（分子）の構造'!K$46</f>
        <v>448</v>
      </c>
      <c r="I61" s="181"/>
      <c r="J61" s="181"/>
      <c r="K61" s="181">
        <f>'将来負担比率（分子）の構造'!L$46</f>
        <v>462</v>
      </c>
      <c r="L61" s="181"/>
      <c r="M61" s="181"/>
      <c r="N61" s="181" t="str">
        <f>'将来負担比率（分子）の構造'!M$46</f>
        <v>-</v>
      </c>
      <c r="O61" s="181"/>
      <c r="P61" s="181"/>
    </row>
    <row r="62" spans="1:16" x14ac:dyDescent="0.15">
      <c r="A62" s="181" t="s">
        <v>34</v>
      </c>
      <c r="B62" s="181">
        <f>'将来負担比率（分子）の構造'!I$45</f>
        <v>2370</v>
      </c>
      <c r="C62" s="181"/>
      <c r="D62" s="181"/>
      <c r="E62" s="181">
        <f>'将来負担比率（分子）の構造'!J$45</f>
        <v>2303</v>
      </c>
      <c r="F62" s="181"/>
      <c r="G62" s="181"/>
      <c r="H62" s="181">
        <f>'将来負担比率（分子）の構造'!K$45</f>
        <v>2211</v>
      </c>
      <c r="I62" s="181"/>
      <c r="J62" s="181"/>
      <c r="K62" s="181">
        <f>'将来負担比率（分子）の構造'!L$45</f>
        <v>1703</v>
      </c>
      <c r="L62" s="181"/>
      <c r="M62" s="181"/>
      <c r="N62" s="181">
        <f>'将来負担比率（分子）の構造'!M$45</f>
        <v>1616</v>
      </c>
      <c r="O62" s="181"/>
      <c r="P62" s="181"/>
    </row>
    <row r="63" spans="1:16" x14ac:dyDescent="0.15">
      <c r="A63" s="181" t="s">
        <v>33</v>
      </c>
      <c r="B63" s="181">
        <f>'将来負担比率（分子）の構造'!I$44</f>
        <v>386</v>
      </c>
      <c r="C63" s="181"/>
      <c r="D63" s="181"/>
      <c r="E63" s="181">
        <f>'将来負担比率（分子）の構造'!J$44</f>
        <v>322</v>
      </c>
      <c r="F63" s="181"/>
      <c r="G63" s="181"/>
      <c r="H63" s="181">
        <f>'将来負担比率（分子）の構造'!K$44</f>
        <v>287</v>
      </c>
      <c r="I63" s="181"/>
      <c r="J63" s="181"/>
      <c r="K63" s="181">
        <f>'将来負担比率（分子）の構造'!L$44</f>
        <v>272</v>
      </c>
      <c r="L63" s="181"/>
      <c r="M63" s="181"/>
      <c r="N63" s="181">
        <f>'将来負担比率（分子）の構造'!M$44</f>
        <v>506</v>
      </c>
      <c r="O63" s="181"/>
      <c r="P63" s="181"/>
    </row>
    <row r="64" spans="1:16" x14ac:dyDescent="0.15">
      <c r="A64" s="181" t="s">
        <v>32</v>
      </c>
      <c r="B64" s="181">
        <f>'将来負担比率（分子）の構造'!I$43</f>
        <v>1609</v>
      </c>
      <c r="C64" s="181"/>
      <c r="D64" s="181"/>
      <c r="E64" s="181">
        <f>'将来負担比率（分子）の構造'!J$43</f>
        <v>1539</v>
      </c>
      <c r="F64" s="181"/>
      <c r="G64" s="181"/>
      <c r="H64" s="181">
        <f>'将来負担比率（分子）の構造'!K$43</f>
        <v>1352</v>
      </c>
      <c r="I64" s="181"/>
      <c r="J64" s="181"/>
      <c r="K64" s="181">
        <f>'将来負担比率（分子）の構造'!L$43</f>
        <v>3033</v>
      </c>
      <c r="L64" s="181"/>
      <c r="M64" s="181"/>
      <c r="N64" s="181">
        <f>'将来負担比率（分子）の構造'!M$43</f>
        <v>2281</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10144</v>
      </c>
      <c r="C66" s="181"/>
      <c r="D66" s="181"/>
      <c r="E66" s="181">
        <f>'将来負担比率（分子）の構造'!J$41</f>
        <v>9998</v>
      </c>
      <c r="F66" s="181"/>
      <c r="G66" s="181"/>
      <c r="H66" s="181">
        <f>'将来負担比率（分子）の構造'!K$41</f>
        <v>10596</v>
      </c>
      <c r="I66" s="181"/>
      <c r="J66" s="181"/>
      <c r="K66" s="181">
        <f>'将来負担比率（分子）の構造'!L$41</f>
        <v>11460</v>
      </c>
      <c r="L66" s="181"/>
      <c r="M66" s="181"/>
      <c r="N66" s="181">
        <f>'将来負担比率（分子）の構造'!M$41</f>
        <v>11657</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5490</v>
      </c>
      <c r="C72" s="185">
        <f>基金残高に係る経年分析!G55</f>
        <v>4888</v>
      </c>
      <c r="D72" s="185">
        <f>基金残高に係る経年分析!H55</f>
        <v>4532</v>
      </c>
    </row>
    <row r="73" spans="1:16" x14ac:dyDescent="0.15">
      <c r="A73" s="184" t="s">
        <v>77</v>
      </c>
      <c r="B73" s="185">
        <f>基金残高に係る経年分析!F56</f>
        <v>637</v>
      </c>
      <c r="C73" s="185">
        <f>基金残高に係る経年分析!G56</f>
        <v>638</v>
      </c>
      <c r="D73" s="185">
        <f>基金残高に係る経年分析!H56</f>
        <v>649</v>
      </c>
    </row>
    <row r="74" spans="1:16" x14ac:dyDescent="0.15">
      <c r="A74" s="184" t="s">
        <v>78</v>
      </c>
      <c r="B74" s="185">
        <f>基金残高に係る経年分析!F57</f>
        <v>13493</v>
      </c>
      <c r="C74" s="185">
        <f>基金残高に係る経年分析!G57</f>
        <v>7590</v>
      </c>
      <c r="D74" s="185">
        <f>基金残高に係る経年分析!H57</f>
        <v>6654</v>
      </c>
    </row>
  </sheetData>
  <sheetProtection algorithmName="SHA-512" hashValue="JZSOZuVhfWIRwG/AJnRZffJfsqL3RMQF4e2Q41hSeuKk1CmKWSzV0rAWY7QV80ikok8mi49fVfSnqHSP5tzf9Q==" saltValue="aegLaf07fXLSEn1vIS6Q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210</v>
      </c>
      <c r="DI1" s="798"/>
      <c r="DJ1" s="798"/>
      <c r="DK1" s="798"/>
      <c r="DL1" s="798"/>
      <c r="DM1" s="798"/>
      <c r="DN1" s="799"/>
      <c r="DO1" s="226"/>
      <c r="DP1" s="797" t="s">
        <v>211</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213</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214</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215</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216</v>
      </c>
      <c r="S4" s="740"/>
      <c r="T4" s="740"/>
      <c r="U4" s="740"/>
      <c r="V4" s="740"/>
      <c r="W4" s="740"/>
      <c r="X4" s="740"/>
      <c r="Y4" s="741"/>
      <c r="Z4" s="739" t="s">
        <v>217</v>
      </c>
      <c r="AA4" s="740"/>
      <c r="AB4" s="740"/>
      <c r="AC4" s="741"/>
      <c r="AD4" s="739" t="s">
        <v>218</v>
      </c>
      <c r="AE4" s="740"/>
      <c r="AF4" s="740"/>
      <c r="AG4" s="740"/>
      <c r="AH4" s="740"/>
      <c r="AI4" s="740"/>
      <c r="AJ4" s="740"/>
      <c r="AK4" s="741"/>
      <c r="AL4" s="739" t="s">
        <v>217</v>
      </c>
      <c r="AM4" s="740"/>
      <c r="AN4" s="740"/>
      <c r="AO4" s="741"/>
      <c r="AP4" s="800" t="s">
        <v>219</v>
      </c>
      <c r="AQ4" s="800"/>
      <c r="AR4" s="800"/>
      <c r="AS4" s="800"/>
      <c r="AT4" s="800"/>
      <c r="AU4" s="800"/>
      <c r="AV4" s="800"/>
      <c r="AW4" s="800"/>
      <c r="AX4" s="800"/>
      <c r="AY4" s="800"/>
      <c r="AZ4" s="800"/>
      <c r="BA4" s="800"/>
      <c r="BB4" s="800"/>
      <c r="BC4" s="800"/>
      <c r="BD4" s="800"/>
      <c r="BE4" s="800"/>
      <c r="BF4" s="800"/>
      <c r="BG4" s="800" t="s">
        <v>220</v>
      </c>
      <c r="BH4" s="800"/>
      <c r="BI4" s="800"/>
      <c r="BJ4" s="800"/>
      <c r="BK4" s="800"/>
      <c r="BL4" s="800"/>
      <c r="BM4" s="800"/>
      <c r="BN4" s="800"/>
      <c r="BO4" s="800" t="s">
        <v>217</v>
      </c>
      <c r="BP4" s="800"/>
      <c r="BQ4" s="800"/>
      <c r="BR4" s="800"/>
      <c r="BS4" s="800" t="s">
        <v>221</v>
      </c>
      <c r="BT4" s="800"/>
      <c r="BU4" s="800"/>
      <c r="BV4" s="800"/>
      <c r="BW4" s="800"/>
      <c r="BX4" s="800"/>
      <c r="BY4" s="800"/>
      <c r="BZ4" s="800"/>
      <c r="CA4" s="800"/>
      <c r="CB4" s="800"/>
      <c r="CD4" s="782" t="s">
        <v>222</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8" t="s">
        <v>223</v>
      </c>
      <c r="C5" s="749"/>
      <c r="D5" s="749"/>
      <c r="E5" s="749"/>
      <c r="F5" s="749"/>
      <c r="G5" s="749"/>
      <c r="H5" s="749"/>
      <c r="I5" s="749"/>
      <c r="J5" s="749"/>
      <c r="K5" s="749"/>
      <c r="L5" s="749"/>
      <c r="M5" s="749"/>
      <c r="N5" s="749"/>
      <c r="O5" s="749"/>
      <c r="P5" s="749"/>
      <c r="Q5" s="750"/>
      <c r="R5" s="733">
        <v>6840156</v>
      </c>
      <c r="S5" s="734"/>
      <c r="T5" s="734"/>
      <c r="U5" s="734"/>
      <c r="V5" s="734"/>
      <c r="W5" s="734"/>
      <c r="X5" s="734"/>
      <c r="Y5" s="777"/>
      <c r="Z5" s="795">
        <v>31.8</v>
      </c>
      <c r="AA5" s="795"/>
      <c r="AB5" s="795"/>
      <c r="AC5" s="795"/>
      <c r="AD5" s="796">
        <v>6361930</v>
      </c>
      <c r="AE5" s="796"/>
      <c r="AF5" s="796"/>
      <c r="AG5" s="796"/>
      <c r="AH5" s="796"/>
      <c r="AI5" s="796"/>
      <c r="AJ5" s="796"/>
      <c r="AK5" s="796"/>
      <c r="AL5" s="778">
        <v>71</v>
      </c>
      <c r="AM5" s="753"/>
      <c r="AN5" s="753"/>
      <c r="AO5" s="779"/>
      <c r="AP5" s="748" t="s">
        <v>224</v>
      </c>
      <c r="AQ5" s="749"/>
      <c r="AR5" s="749"/>
      <c r="AS5" s="749"/>
      <c r="AT5" s="749"/>
      <c r="AU5" s="749"/>
      <c r="AV5" s="749"/>
      <c r="AW5" s="749"/>
      <c r="AX5" s="749"/>
      <c r="AY5" s="749"/>
      <c r="AZ5" s="749"/>
      <c r="BA5" s="749"/>
      <c r="BB5" s="749"/>
      <c r="BC5" s="749"/>
      <c r="BD5" s="749"/>
      <c r="BE5" s="749"/>
      <c r="BF5" s="750"/>
      <c r="BG5" s="678">
        <v>6361930</v>
      </c>
      <c r="BH5" s="679"/>
      <c r="BI5" s="679"/>
      <c r="BJ5" s="679"/>
      <c r="BK5" s="679"/>
      <c r="BL5" s="679"/>
      <c r="BM5" s="679"/>
      <c r="BN5" s="680"/>
      <c r="BO5" s="715">
        <v>93</v>
      </c>
      <c r="BP5" s="715"/>
      <c r="BQ5" s="715"/>
      <c r="BR5" s="715"/>
      <c r="BS5" s="716" t="s">
        <v>126</v>
      </c>
      <c r="BT5" s="716"/>
      <c r="BU5" s="716"/>
      <c r="BV5" s="716"/>
      <c r="BW5" s="716"/>
      <c r="BX5" s="716"/>
      <c r="BY5" s="716"/>
      <c r="BZ5" s="716"/>
      <c r="CA5" s="716"/>
      <c r="CB5" s="766"/>
      <c r="CD5" s="782" t="s">
        <v>219</v>
      </c>
      <c r="CE5" s="783"/>
      <c r="CF5" s="783"/>
      <c r="CG5" s="783"/>
      <c r="CH5" s="783"/>
      <c r="CI5" s="783"/>
      <c r="CJ5" s="783"/>
      <c r="CK5" s="783"/>
      <c r="CL5" s="783"/>
      <c r="CM5" s="783"/>
      <c r="CN5" s="783"/>
      <c r="CO5" s="783"/>
      <c r="CP5" s="783"/>
      <c r="CQ5" s="784"/>
      <c r="CR5" s="782" t="s">
        <v>225</v>
      </c>
      <c r="CS5" s="783"/>
      <c r="CT5" s="783"/>
      <c r="CU5" s="783"/>
      <c r="CV5" s="783"/>
      <c r="CW5" s="783"/>
      <c r="CX5" s="783"/>
      <c r="CY5" s="784"/>
      <c r="CZ5" s="782" t="s">
        <v>217</v>
      </c>
      <c r="DA5" s="783"/>
      <c r="DB5" s="783"/>
      <c r="DC5" s="784"/>
      <c r="DD5" s="782" t="s">
        <v>226</v>
      </c>
      <c r="DE5" s="783"/>
      <c r="DF5" s="783"/>
      <c r="DG5" s="783"/>
      <c r="DH5" s="783"/>
      <c r="DI5" s="783"/>
      <c r="DJ5" s="783"/>
      <c r="DK5" s="783"/>
      <c r="DL5" s="783"/>
      <c r="DM5" s="783"/>
      <c r="DN5" s="783"/>
      <c r="DO5" s="783"/>
      <c r="DP5" s="784"/>
      <c r="DQ5" s="782" t="s">
        <v>227</v>
      </c>
      <c r="DR5" s="783"/>
      <c r="DS5" s="783"/>
      <c r="DT5" s="783"/>
      <c r="DU5" s="783"/>
      <c r="DV5" s="783"/>
      <c r="DW5" s="783"/>
      <c r="DX5" s="783"/>
      <c r="DY5" s="783"/>
      <c r="DZ5" s="783"/>
      <c r="EA5" s="783"/>
      <c r="EB5" s="783"/>
      <c r="EC5" s="784"/>
    </row>
    <row r="6" spans="2:143" ht="11.25" customHeight="1" x14ac:dyDescent="0.15">
      <c r="B6" s="675" t="s">
        <v>228</v>
      </c>
      <c r="C6" s="676"/>
      <c r="D6" s="676"/>
      <c r="E6" s="676"/>
      <c r="F6" s="676"/>
      <c r="G6" s="676"/>
      <c r="H6" s="676"/>
      <c r="I6" s="676"/>
      <c r="J6" s="676"/>
      <c r="K6" s="676"/>
      <c r="L6" s="676"/>
      <c r="M6" s="676"/>
      <c r="N6" s="676"/>
      <c r="O6" s="676"/>
      <c r="P6" s="676"/>
      <c r="Q6" s="677"/>
      <c r="R6" s="678">
        <v>188121</v>
      </c>
      <c r="S6" s="679"/>
      <c r="T6" s="679"/>
      <c r="U6" s="679"/>
      <c r="V6" s="679"/>
      <c r="W6" s="679"/>
      <c r="X6" s="679"/>
      <c r="Y6" s="680"/>
      <c r="Z6" s="715">
        <v>0.9</v>
      </c>
      <c r="AA6" s="715"/>
      <c r="AB6" s="715"/>
      <c r="AC6" s="715"/>
      <c r="AD6" s="716">
        <v>188121</v>
      </c>
      <c r="AE6" s="716"/>
      <c r="AF6" s="716"/>
      <c r="AG6" s="716"/>
      <c r="AH6" s="716"/>
      <c r="AI6" s="716"/>
      <c r="AJ6" s="716"/>
      <c r="AK6" s="716"/>
      <c r="AL6" s="681">
        <v>2.1</v>
      </c>
      <c r="AM6" s="682"/>
      <c r="AN6" s="682"/>
      <c r="AO6" s="717"/>
      <c r="AP6" s="675" t="s">
        <v>229</v>
      </c>
      <c r="AQ6" s="676"/>
      <c r="AR6" s="676"/>
      <c r="AS6" s="676"/>
      <c r="AT6" s="676"/>
      <c r="AU6" s="676"/>
      <c r="AV6" s="676"/>
      <c r="AW6" s="676"/>
      <c r="AX6" s="676"/>
      <c r="AY6" s="676"/>
      <c r="AZ6" s="676"/>
      <c r="BA6" s="676"/>
      <c r="BB6" s="676"/>
      <c r="BC6" s="676"/>
      <c r="BD6" s="676"/>
      <c r="BE6" s="676"/>
      <c r="BF6" s="677"/>
      <c r="BG6" s="678">
        <v>6361930</v>
      </c>
      <c r="BH6" s="679"/>
      <c r="BI6" s="679"/>
      <c r="BJ6" s="679"/>
      <c r="BK6" s="679"/>
      <c r="BL6" s="679"/>
      <c r="BM6" s="679"/>
      <c r="BN6" s="680"/>
      <c r="BO6" s="715">
        <v>93</v>
      </c>
      <c r="BP6" s="715"/>
      <c r="BQ6" s="715"/>
      <c r="BR6" s="715"/>
      <c r="BS6" s="716" t="s">
        <v>126</v>
      </c>
      <c r="BT6" s="716"/>
      <c r="BU6" s="716"/>
      <c r="BV6" s="716"/>
      <c r="BW6" s="716"/>
      <c r="BX6" s="716"/>
      <c r="BY6" s="716"/>
      <c r="BZ6" s="716"/>
      <c r="CA6" s="716"/>
      <c r="CB6" s="766"/>
      <c r="CD6" s="736" t="s">
        <v>230</v>
      </c>
      <c r="CE6" s="737"/>
      <c r="CF6" s="737"/>
      <c r="CG6" s="737"/>
      <c r="CH6" s="737"/>
      <c r="CI6" s="737"/>
      <c r="CJ6" s="737"/>
      <c r="CK6" s="737"/>
      <c r="CL6" s="737"/>
      <c r="CM6" s="737"/>
      <c r="CN6" s="737"/>
      <c r="CO6" s="737"/>
      <c r="CP6" s="737"/>
      <c r="CQ6" s="738"/>
      <c r="CR6" s="678">
        <v>186388</v>
      </c>
      <c r="CS6" s="679"/>
      <c r="CT6" s="679"/>
      <c r="CU6" s="679"/>
      <c r="CV6" s="679"/>
      <c r="CW6" s="679"/>
      <c r="CX6" s="679"/>
      <c r="CY6" s="680"/>
      <c r="CZ6" s="778">
        <v>1</v>
      </c>
      <c r="DA6" s="753"/>
      <c r="DB6" s="753"/>
      <c r="DC6" s="781"/>
      <c r="DD6" s="684" t="s">
        <v>231</v>
      </c>
      <c r="DE6" s="679"/>
      <c r="DF6" s="679"/>
      <c r="DG6" s="679"/>
      <c r="DH6" s="679"/>
      <c r="DI6" s="679"/>
      <c r="DJ6" s="679"/>
      <c r="DK6" s="679"/>
      <c r="DL6" s="679"/>
      <c r="DM6" s="679"/>
      <c r="DN6" s="679"/>
      <c r="DO6" s="679"/>
      <c r="DP6" s="680"/>
      <c r="DQ6" s="684">
        <v>186388</v>
      </c>
      <c r="DR6" s="679"/>
      <c r="DS6" s="679"/>
      <c r="DT6" s="679"/>
      <c r="DU6" s="679"/>
      <c r="DV6" s="679"/>
      <c r="DW6" s="679"/>
      <c r="DX6" s="679"/>
      <c r="DY6" s="679"/>
      <c r="DZ6" s="679"/>
      <c r="EA6" s="679"/>
      <c r="EB6" s="679"/>
      <c r="EC6" s="724"/>
    </row>
    <row r="7" spans="2:143" ht="11.25" customHeight="1" x14ac:dyDescent="0.15">
      <c r="B7" s="675" t="s">
        <v>232</v>
      </c>
      <c r="C7" s="676"/>
      <c r="D7" s="676"/>
      <c r="E7" s="676"/>
      <c r="F7" s="676"/>
      <c r="G7" s="676"/>
      <c r="H7" s="676"/>
      <c r="I7" s="676"/>
      <c r="J7" s="676"/>
      <c r="K7" s="676"/>
      <c r="L7" s="676"/>
      <c r="M7" s="676"/>
      <c r="N7" s="676"/>
      <c r="O7" s="676"/>
      <c r="P7" s="676"/>
      <c r="Q7" s="677"/>
      <c r="R7" s="678">
        <v>3051</v>
      </c>
      <c r="S7" s="679"/>
      <c r="T7" s="679"/>
      <c r="U7" s="679"/>
      <c r="V7" s="679"/>
      <c r="W7" s="679"/>
      <c r="X7" s="679"/>
      <c r="Y7" s="680"/>
      <c r="Z7" s="715">
        <v>0</v>
      </c>
      <c r="AA7" s="715"/>
      <c r="AB7" s="715"/>
      <c r="AC7" s="715"/>
      <c r="AD7" s="716">
        <v>3051</v>
      </c>
      <c r="AE7" s="716"/>
      <c r="AF7" s="716"/>
      <c r="AG7" s="716"/>
      <c r="AH7" s="716"/>
      <c r="AI7" s="716"/>
      <c r="AJ7" s="716"/>
      <c r="AK7" s="716"/>
      <c r="AL7" s="681">
        <v>0</v>
      </c>
      <c r="AM7" s="682"/>
      <c r="AN7" s="682"/>
      <c r="AO7" s="717"/>
      <c r="AP7" s="675" t="s">
        <v>233</v>
      </c>
      <c r="AQ7" s="676"/>
      <c r="AR7" s="676"/>
      <c r="AS7" s="676"/>
      <c r="AT7" s="676"/>
      <c r="AU7" s="676"/>
      <c r="AV7" s="676"/>
      <c r="AW7" s="676"/>
      <c r="AX7" s="676"/>
      <c r="AY7" s="676"/>
      <c r="AZ7" s="676"/>
      <c r="BA7" s="676"/>
      <c r="BB7" s="676"/>
      <c r="BC7" s="676"/>
      <c r="BD7" s="676"/>
      <c r="BE7" s="676"/>
      <c r="BF7" s="677"/>
      <c r="BG7" s="678">
        <v>2586868</v>
      </c>
      <c r="BH7" s="679"/>
      <c r="BI7" s="679"/>
      <c r="BJ7" s="679"/>
      <c r="BK7" s="679"/>
      <c r="BL7" s="679"/>
      <c r="BM7" s="679"/>
      <c r="BN7" s="680"/>
      <c r="BO7" s="715">
        <v>37.799999999999997</v>
      </c>
      <c r="BP7" s="715"/>
      <c r="BQ7" s="715"/>
      <c r="BR7" s="715"/>
      <c r="BS7" s="716" t="s">
        <v>231</v>
      </c>
      <c r="BT7" s="716"/>
      <c r="BU7" s="716"/>
      <c r="BV7" s="716"/>
      <c r="BW7" s="716"/>
      <c r="BX7" s="716"/>
      <c r="BY7" s="716"/>
      <c r="BZ7" s="716"/>
      <c r="CA7" s="716"/>
      <c r="CB7" s="766"/>
      <c r="CD7" s="725" t="s">
        <v>234</v>
      </c>
      <c r="CE7" s="722"/>
      <c r="CF7" s="722"/>
      <c r="CG7" s="722"/>
      <c r="CH7" s="722"/>
      <c r="CI7" s="722"/>
      <c r="CJ7" s="722"/>
      <c r="CK7" s="722"/>
      <c r="CL7" s="722"/>
      <c r="CM7" s="722"/>
      <c r="CN7" s="722"/>
      <c r="CO7" s="722"/>
      <c r="CP7" s="722"/>
      <c r="CQ7" s="723"/>
      <c r="CR7" s="678">
        <v>5469925</v>
      </c>
      <c r="CS7" s="679"/>
      <c r="CT7" s="679"/>
      <c r="CU7" s="679"/>
      <c r="CV7" s="679"/>
      <c r="CW7" s="679"/>
      <c r="CX7" s="679"/>
      <c r="CY7" s="680"/>
      <c r="CZ7" s="715">
        <v>28.2</v>
      </c>
      <c r="DA7" s="715"/>
      <c r="DB7" s="715"/>
      <c r="DC7" s="715"/>
      <c r="DD7" s="684">
        <v>907151</v>
      </c>
      <c r="DE7" s="679"/>
      <c r="DF7" s="679"/>
      <c r="DG7" s="679"/>
      <c r="DH7" s="679"/>
      <c r="DI7" s="679"/>
      <c r="DJ7" s="679"/>
      <c r="DK7" s="679"/>
      <c r="DL7" s="679"/>
      <c r="DM7" s="679"/>
      <c r="DN7" s="679"/>
      <c r="DO7" s="679"/>
      <c r="DP7" s="680"/>
      <c r="DQ7" s="684">
        <v>2699755</v>
      </c>
      <c r="DR7" s="679"/>
      <c r="DS7" s="679"/>
      <c r="DT7" s="679"/>
      <c r="DU7" s="679"/>
      <c r="DV7" s="679"/>
      <c r="DW7" s="679"/>
      <c r="DX7" s="679"/>
      <c r="DY7" s="679"/>
      <c r="DZ7" s="679"/>
      <c r="EA7" s="679"/>
      <c r="EB7" s="679"/>
      <c r="EC7" s="724"/>
    </row>
    <row r="8" spans="2:143" ht="11.25" customHeight="1" x14ac:dyDescent="0.15">
      <c r="B8" s="675" t="s">
        <v>235</v>
      </c>
      <c r="C8" s="676"/>
      <c r="D8" s="676"/>
      <c r="E8" s="676"/>
      <c r="F8" s="676"/>
      <c r="G8" s="676"/>
      <c r="H8" s="676"/>
      <c r="I8" s="676"/>
      <c r="J8" s="676"/>
      <c r="K8" s="676"/>
      <c r="L8" s="676"/>
      <c r="M8" s="676"/>
      <c r="N8" s="676"/>
      <c r="O8" s="676"/>
      <c r="P8" s="676"/>
      <c r="Q8" s="677"/>
      <c r="R8" s="678">
        <v>14656</v>
      </c>
      <c r="S8" s="679"/>
      <c r="T8" s="679"/>
      <c r="U8" s="679"/>
      <c r="V8" s="679"/>
      <c r="W8" s="679"/>
      <c r="X8" s="679"/>
      <c r="Y8" s="680"/>
      <c r="Z8" s="715">
        <v>0.1</v>
      </c>
      <c r="AA8" s="715"/>
      <c r="AB8" s="715"/>
      <c r="AC8" s="715"/>
      <c r="AD8" s="716">
        <v>14656</v>
      </c>
      <c r="AE8" s="716"/>
      <c r="AF8" s="716"/>
      <c r="AG8" s="716"/>
      <c r="AH8" s="716"/>
      <c r="AI8" s="716"/>
      <c r="AJ8" s="716"/>
      <c r="AK8" s="716"/>
      <c r="AL8" s="681">
        <v>0.2</v>
      </c>
      <c r="AM8" s="682"/>
      <c r="AN8" s="682"/>
      <c r="AO8" s="717"/>
      <c r="AP8" s="675" t="s">
        <v>236</v>
      </c>
      <c r="AQ8" s="676"/>
      <c r="AR8" s="676"/>
      <c r="AS8" s="676"/>
      <c r="AT8" s="676"/>
      <c r="AU8" s="676"/>
      <c r="AV8" s="676"/>
      <c r="AW8" s="676"/>
      <c r="AX8" s="676"/>
      <c r="AY8" s="676"/>
      <c r="AZ8" s="676"/>
      <c r="BA8" s="676"/>
      <c r="BB8" s="676"/>
      <c r="BC8" s="676"/>
      <c r="BD8" s="676"/>
      <c r="BE8" s="676"/>
      <c r="BF8" s="677"/>
      <c r="BG8" s="678">
        <v>70940</v>
      </c>
      <c r="BH8" s="679"/>
      <c r="BI8" s="679"/>
      <c r="BJ8" s="679"/>
      <c r="BK8" s="679"/>
      <c r="BL8" s="679"/>
      <c r="BM8" s="679"/>
      <c r="BN8" s="680"/>
      <c r="BO8" s="715">
        <v>1</v>
      </c>
      <c r="BP8" s="715"/>
      <c r="BQ8" s="715"/>
      <c r="BR8" s="715"/>
      <c r="BS8" s="684" t="s">
        <v>126</v>
      </c>
      <c r="BT8" s="679"/>
      <c r="BU8" s="679"/>
      <c r="BV8" s="679"/>
      <c r="BW8" s="679"/>
      <c r="BX8" s="679"/>
      <c r="BY8" s="679"/>
      <c r="BZ8" s="679"/>
      <c r="CA8" s="679"/>
      <c r="CB8" s="724"/>
      <c r="CD8" s="725" t="s">
        <v>237</v>
      </c>
      <c r="CE8" s="722"/>
      <c r="CF8" s="722"/>
      <c r="CG8" s="722"/>
      <c r="CH8" s="722"/>
      <c r="CI8" s="722"/>
      <c r="CJ8" s="722"/>
      <c r="CK8" s="722"/>
      <c r="CL8" s="722"/>
      <c r="CM8" s="722"/>
      <c r="CN8" s="722"/>
      <c r="CO8" s="722"/>
      <c r="CP8" s="722"/>
      <c r="CQ8" s="723"/>
      <c r="CR8" s="678">
        <v>6355404</v>
      </c>
      <c r="CS8" s="679"/>
      <c r="CT8" s="679"/>
      <c r="CU8" s="679"/>
      <c r="CV8" s="679"/>
      <c r="CW8" s="679"/>
      <c r="CX8" s="679"/>
      <c r="CY8" s="680"/>
      <c r="CZ8" s="715">
        <v>32.799999999999997</v>
      </c>
      <c r="DA8" s="715"/>
      <c r="DB8" s="715"/>
      <c r="DC8" s="715"/>
      <c r="DD8" s="684">
        <v>75239</v>
      </c>
      <c r="DE8" s="679"/>
      <c r="DF8" s="679"/>
      <c r="DG8" s="679"/>
      <c r="DH8" s="679"/>
      <c r="DI8" s="679"/>
      <c r="DJ8" s="679"/>
      <c r="DK8" s="679"/>
      <c r="DL8" s="679"/>
      <c r="DM8" s="679"/>
      <c r="DN8" s="679"/>
      <c r="DO8" s="679"/>
      <c r="DP8" s="680"/>
      <c r="DQ8" s="684">
        <v>3310724</v>
      </c>
      <c r="DR8" s="679"/>
      <c r="DS8" s="679"/>
      <c r="DT8" s="679"/>
      <c r="DU8" s="679"/>
      <c r="DV8" s="679"/>
      <c r="DW8" s="679"/>
      <c r="DX8" s="679"/>
      <c r="DY8" s="679"/>
      <c r="DZ8" s="679"/>
      <c r="EA8" s="679"/>
      <c r="EB8" s="679"/>
      <c r="EC8" s="724"/>
    </row>
    <row r="9" spans="2:143" ht="11.25" customHeight="1" x14ac:dyDescent="0.15">
      <c r="B9" s="675" t="s">
        <v>238</v>
      </c>
      <c r="C9" s="676"/>
      <c r="D9" s="676"/>
      <c r="E9" s="676"/>
      <c r="F9" s="676"/>
      <c r="G9" s="676"/>
      <c r="H9" s="676"/>
      <c r="I9" s="676"/>
      <c r="J9" s="676"/>
      <c r="K9" s="676"/>
      <c r="L9" s="676"/>
      <c r="M9" s="676"/>
      <c r="N9" s="676"/>
      <c r="O9" s="676"/>
      <c r="P9" s="676"/>
      <c r="Q9" s="677"/>
      <c r="R9" s="678">
        <v>8974</v>
      </c>
      <c r="S9" s="679"/>
      <c r="T9" s="679"/>
      <c r="U9" s="679"/>
      <c r="V9" s="679"/>
      <c r="W9" s="679"/>
      <c r="X9" s="679"/>
      <c r="Y9" s="680"/>
      <c r="Z9" s="715">
        <v>0</v>
      </c>
      <c r="AA9" s="715"/>
      <c r="AB9" s="715"/>
      <c r="AC9" s="715"/>
      <c r="AD9" s="716">
        <v>8974</v>
      </c>
      <c r="AE9" s="716"/>
      <c r="AF9" s="716"/>
      <c r="AG9" s="716"/>
      <c r="AH9" s="716"/>
      <c r="AI9" s="716"/>
      <c r="AJ9" s="716"/>
      <c r="AK9" s="716"/>
      <c r="AL9" s="681">
        <v>0.1</v>
      </c>
      <c r="AM9" s="682"/>
      <c r="AN9" s="682"/>
      <c r="AO9" s="717"/>
      <c r="AP9" s="675" t="s">
        <v>239</v>
      </c>
      <c r="AQ9" s="676"/>
      <c r="AR9" s="676"/>
      <c r="AS9" s="676"/>
      <c r="AT9" s="676"/>
      <c r="AU9" s="676"/>
      <c r="AV9" s="676"/>
      <c r="AW9" s="676"/>
      <c r="AX9" s="676"/>
      <c r="AY9" s="676"/>
      <c r="AZ9" s="676"/>
      <c r="BA9" s="676"/>
      <c r="BB9" s="676"/>
      <c r="BC9" s="676"/>
      <c r="BD9" s="676"/>
      <c r="BE9" s="676"/>
      <c r="BF9" s="677"/>
      <c r="BG9" s="678">
        <v>2073438</v>
      </c>
      <c r="BH9" s="679"/>
      <c r="BI9" s="679"/>
      <c r="BJ9" s="679"/>
      <c r="BK9" s="679"/>
      <c r="BL9" s="679"/>
      <c r="BM9" s="679"/>
      <c r="BN9" s="680"/>
      <c r="BO9" s="715">
        <v>30.3</v>
      </c>
      <c r="BP9" s="715"/>
      <c r="BQ9" s="715"/>
      <c r="BR9" s="715"/>
      <c r="BS9" s="684" t="s">
        <v>126</v>
      </c>
      <c r="BT9" s="679"/>
      <c r="BU9" s="679"/>
      <c r="BV9" s="679"/>
      <c r="BW9" s="679"/>
      <c r="BX9" s="679"/>
      <c r="BY9" s="679"/>
      <c r="BZ9" s="679"/>
      <c r="CA9" s="679"/>
      <c r="CB9" s="724"/>
      <c r="CD9" s="725" t="s">
        <v>240</v>
      </c>
      <c r="CE9" s="722"/>
      <c r="CF9" s="722"/>
      <c r="CG9" s="722"/>
      <c r="CH9" s="722"/>
      <c r="CI9" s="722"/>
      <c r="CJ9" s="722"/>
      <c r="CK9" s="722"/>
      <c r="CL9" s="722"/>
      <c r="CM9" s="722"/>
      <c r="CN9" s="722"/>
      <c r="CO9" s="722"/>
      <c r="CP9" s="722"/>
      <c r="CQ9" s="723"/>
      <c r="CR9" s="678">
        <v>1179745</v>
      </c>
      <c r="CS9" s="679"/>
      <c r="CT9" s="679"/>
      <c r="CU9" s="679"/>
      <c r="CV9" s="679"/>
      <c r="CW9" s="679"/>
      <c r="CX9" s="679"/>
      <c r="CY9" s="680"/>
      <c r="CZ9" s="715">
        <v>6.1</v>
      </c>
      <c r="DA9" s="715"/>
      <c r="DB9" s="715"/>
      <c r="DC9" s="715"/>
      <c r="DD9" s="684">
        <v>10386</v>
      </c>
      <c r="DE9" s="679"/>
      <c r="DF9" s="679"/>
      <c r="DG9" s="679"/>
      <c r="DH9" s="679"/>
      <c r="DI9" s="679"/>
      <c r="DJ9" s="679"/>
      <c r="DK9" s="679"/>
      <c r="DL9" s="679"/>
      <c r="DM9" s="679"/>
      <c r="DN9" s="679"/>
      <c r="DO9" s="679"/>
      <c r="DP9" s="680"/>
      <c r="DQ9" s="684">
        <v>1116419</v>
      </c>
      <c r="DR9" s="679"/>
      <c r="DS9" s="679"/>
      <c r="DT9" s="679"/>
      <c r="DU9" s="679"/>
      <c r="DV9" s="679"/>
      <c r="DW9" s="679"/>
      <c r="DX9" s="679"/>
      <c r="DY9" s="679"/>
      <c r="DZ9" s="679"/>
      <c r="EA9" s="679"/>
      <c r="EB9" s="679"/>
      <c r="EC9" s="724"/>
    </row>
    <row r="10" spans="2:143" ht="11.25" customHeight="1" x14ac:dyDescent="0.15">
      <c r="B10" s="675" t="s">
        <v>241</v>
      </c>
      <c r="C10" s="676"/>
      <c r="D10" s="676"/>
      <c r="E10" s="676"/>
      <c r="F10" s="676"/>
      <c r="G10" s="676"/>
      <c r="H10" s="676"/>
      <c r="I10" s="676"/>
      <c r="J10" s="676"/>
      <c r="K10" s="676"/>
      <c r="L10" s="676"/>
      <c r="M10" s="676"/>
      <c r="N10" s="676"/>
      <c r="O10" s="676"/>
      <c r="P10" s="676"/>
      <c r="Q10" s="677"/>
      <c r="R10" s="678" t="s">
        <v>126</v>
      </c>
      <c r="S10" s="679"/>
      <c r="T10" s="679"/>
      <c r="U10" s="679"/>
      <c r="V10" s="679"/>
      <c r="W10" s="679"/>
      <c r="X10" s="679"/>
      <c r="Y10" s="680"/>
      <c r="Z10" s="715" t="s">
        <v>126</v>
      </c>
      <c r="AA10" s="715"/>
      <c r="AB10" s="715"/>
      <c r="AC10" s="715"/>
      <c r="AD10" s="716" t="s">
        <v>231</v>
      </c>
      <c r="AE10" s="716"/>
      <c r="AF10" s="716"/>
      <c r="AG10" s="716"/>
      <c r="AH10" s="716"/>
      <c r="AI10" s="716"/>
      <c r="AJ10" s="716"/>
      <c r="AK10" s="716"/>
      <c r="AL10" s="681" t="s">
        <v>126</v>
      </c>
      <c r="AM10" s="682"/>
      <c r="AN10" s="682"/>
      <c r="AO10" s="717"/>
      <c r="AP10" s="675" t="s">
        <v>242</v>
      </c>
      <c r="AQ10" s="676"/>
      <c r="AR10" s="676"/>
      <c r="AS10" s="676"/>
      <c r="AT10" s="676"/>
      <c r="AU10" s="676"/>
      <c r="AV10" s="676"/>
      <c r="AW10" s="676"/>
      <c r="AX10" s="676"/>
      <c r="AY10" s="676"/>
      <c r="AZ10" s="676"/>
      <c r="BA10" s="676"/>
      <c r="BB10" s="676"/>
      <c r="BC10" s="676"/>
      <c r="BD10" s="676"/>
      <c r="BE10" s="676"/>
      <c r="BF10" s="677"/>
      <c r="BG10" s="678">
        <v>153194</v>
      </c>
      <c r="BH10" s="679"/>
      <c r="BI10" s="679"/>
      <c r="BJ10" s="679"/>
      <c r="BK10" s="679"/>
      <c r="BL10" s="679"/>
      <c r="BM10" s="679"/>
      <c r="BN10" s="680"/>
      <c r="BO10" s="715">
        <v>2.2000000000000002</v>
      </c>
      <c r="BP10" s="715"/>
      <c r="BQ10" s="715"/>
      <c r="BR10" s="715"/>
      <c r="BS10" s="684" t="s">
        <v>231</v>
      </c>
      <c r="BT10" s="679"/>
      <c r="BU10" s="679"/>
      <c r="BV10" s="679"/>
      <c r="BW10" s="679"/>
      <c r="BX10" s="679"/>
      <c r="BY10" s="679"/>
      <c r="BZ10" s="679"/>
      <c r="CA10" s="679"/>
      <c r="CB10" s="724"/>
      <c r="CD10" s="725" t="s">
        <v>243</v>
      </c>
      <c r="CE10" s="722"/>
      <c r="CF10" s="722"/>
      <c r="CG10" s="722"/>
      <c r="CH10" s="722"/>
      <c r="CI10" s="722"/>
      <c r="CJ10" s="722"/>
      <c r="CK10" s="722"/>
      <c r="CL10" s="722"/>
      <c r="CM10" s="722"/>
      <c r="CN10" s="722"/>
      <c r="CO10" s="722"/>
      <c r="CP10" s="722"/>
      <c r="CQ10" s="723"/>
      <c r="CR10" s="678">
        <v>36378</v>
      </c>
      <c r="CS10" s="679"/>
      <c r="CT10" s="679"/>
      <c r="CU10" s="679"/>
      <c r="CV10" s="679"/>
      <c r="CW10" s="679"/>
      <c r="CX10" s="679"/>
      <c r="CY10" s="680"/>
      <c r="CZ10" s="715">
        <v>0.2</v>
      </c>
      <c r="DA10" s="715"/>
      <c r="DB10" s="715"/>
      <c r="DC10" s="715"/>
      <c r="DD10" s="684" t="s">
        <v>231</v>
      </c>
      <c r="DE10" s="679"/>
      <c r="DF10" s="679"/>
      <c r="DG10" s="679"/>
      <c r="DH10" s="679"/>
      <c r="DI10" s="679"/>
      <c r="DJ10" s="679"/>
      <c r="DK10" s="679"/>
      <c r="DL10" s="679"/>
      <c r="DM10" s="679"/>
      <c r="DN10" s="679"/>
      <c r="DO10" s="679"/>
      <c r="DP10" s="680"/>
      <c r="DQ10" s="684">
        <v>24954</v>
      </c>
      <c r="DR10" s="679"/>
      <c r="DS10" s="679"/>
      <c r="DT10" s="679"/>
      <c r="DU10" s="679"/>
      <c r="DV10" s="679"/>
      <c r="DW10" s="679"/>
      <c r="DX10" s="679"/>
      <c r="DY10" s="679"/>
      <c r="DZ10" s="679"/>
      <c r="EA10" s="679"/>
      <c r="EB10" s="679"/>
      <c r="EC10" s="724"/>
    </row>
    <row r="11" spans="2:143" ht="11.25" customHeight="1" x14ac:dyDescent="0.15">
      <c r="B11" s="675" t="s">
        <v>244</v>
      </c>
      <c r="C11" s="676"/>
      <c r="D11" s="676"/>
      <c r="E11" s="676"/>
      <c r="F11" s="676"/>
      <c r="G11" s="676"/>
      <c r="H11" s="676"/>
      <c r="I11" s="676"/>
      <c r="J11" s="676"/>
      <c r="K11" s="676"/>
      <c r="L11" s="676"/>
      <c r="M11" s="676"/>
      <c r="N11" s="676"/>
      <c r="O11" s="676"/>
      <c r="P11" s="676"/>
      <c r="Q11" s="677"/>
      <c r="R11" s="678">
        <v>808474</v>
      </c>
      <c r="S11" s="679"/>
      <c r="T11" s="679"/>
      <c r="U11" s="679"/>
      <c r="V11" s="679"/>
      <c r="W11" s="679"/>
      <c r="X11" s="679"/>
      <c r="Y11" s="680"/>
      <c r="Z11" s="681">
        <v>3.8</v>
      </c>
      <c r="AA11" s="682"/>
      <c r="AB11" s="682"/>
      <c r="AC11" s="683"/>
      <c r="AD11" s="684">
        <v>808474</v>
      </c>
      <c r="AE11" s="679"/>
      <c r="AF11" s="679"/>
      <c r="AG11" s="679"/>
      <c r="AH11" s="679"/>
      <c r="AI11" s="679"/>
      <c r="AJ11" s="679"/>
      <c r="AK11" s="680"/>
      <c r="AL11" s="681">
        <v>9</v>
      </c>
      <c r="AM11" s="682"/>
      <c r="AN11" s="682"/>
      <c r="AO11" s="717"/>
      <c r="AP11" s="675" t="s">
        <v>245</v>
      </c>
      <c r="AQ11" s="676"/>
      <c r="AR11" s="676"/>
      <c r="AS11" s="676"/>
      <c r="AT11" s="676"/>
      <c r="AU11" s="676"/>
      <c r="AV11" s="676"/>
      <c r="AW11" s="676"/>
      <c r="AX11" s="676"/>
      <c r="AY11" s="676"/>
      <c r="AZ11" s="676"/>
      <c r="BA11" s="676"/>
      <c r="BB11" s="676"/>
      <c r="BC11" s="676"/>
      <c r="BD11" s="676"/>
      <c r="BE11" s="676"/>
      <c r="BF11" s="677"/>
      <c r="BG11" s="678">
        <v>289296</v>
      </c>
      <c r="BH11" s="679"/>
      <c r="BI11" s="679"/>
      <c r="BJ11" s="679"/>
      <c r="BK11" s="679"/>
      <c r="BL11" s="679"/>
      <c r="BM11" s="679"/>
      <c r="BN11" s="680"/>
      <c r="BO11" s="715">
        <v>4.2</v>
      </c>
      <c r="BP11" s="715"/>
      <c r="BQ11" s="715"/>
      <c r="BR11" s="715"/>
      <c r="BS11" s="684" t="s">
        <v>126</v>
      </c>
      <c r="BT11" s="679"/>
      <c r="BU11" s="679"/>
      <c r="BV11" s="679"/>
      <c r="BW11" s="679"/>
      <c r="BX11" s="679"/>
      <c r="BY11" s="679"/>
      <c r="BZ11" s="679"/>
      <c r="CA11" s="679"/>
      <c r="CB11" s="724"/>
      <c r="CD11" s="725" t="s">
        <v>246</v>
      </c>
      <c r="CE11" s="722"/>
      <c r="CF11" s="722"/>
      <c r="CG11" s="722"/>
      <c r="CH11" s="722"/>
      <c r="CI11" s="722"/>
      <c r="CJ11" s="722"/>
      <c r="CK11" s="722"/>
      <c r="CL11" s="722"/>
      <c r="CM11" s="722"/>
      <c r="CN11" s="722"/>
      <c r="CO11" s="722"/>
      <c r="CP11" s="722"/>
      <c r="CQ11" s="723"/>
      <c r="CR11" s="678">
        <v>1140987</v>
      </c>
      <c r="CS11" s="679"/>
      <c r="CT11" s="679"/>
      <c r="CU11" s="679"/>
      <c r="CV11" s="679"/>
      <c r="CW11" s="679"/>
      <c r="CX11" s="679"/>
      <c r="CY11" s="680"/>
      <c r="CZ11" s="715">
        <v>5.9</v>
      </c>
      <c r="DA11" s="715"/>
      <c r="DB11" s="715"/>
      <c r="DC11" s="715"/>
      <c r="DD11" s="684">
        <v>636857</v>
      </c>
      <c r="DE11" s="679"/>
      <c r="DF11" s="679"/>
      <c r="DG11" s="679"/>
      <c r="DH11" s="679"/>
      <c r="DI11" s="679"/>
      <c r="DJ11" s="679"/>
      <c r="DK11" s="679"/>
      <c r="DL11" s="679"/>
      <c r="DM11" s="679"/>
      <c r="DN11" s="679"/>
      <c r="DO11" s="679"/>
      <c r="DP11" s="680"/>
      <c r="DQ11" s="684">
        <v>602802</v>
      </c>
      <c r="DR11" s="679"/>
      <c r="DS11" s="679"/>
      <c r="DT11" s="679"/>
      <c r="DU11" s="679"/>
      <c r="DV11" s="679"/>
      <c r="DW11" s="679"/>
      <c r="DX11" s="679"/>
      <c r="DY11" s="679"/>
      <c r="DZ11" s="679"/>
      <c r="EA11" s="679"/>
      <c r="EB11" s="679"/>
      <c r="EC11" s="724"/>
    </row>
    <row r="12" spans="2:143" ht="11.25" customHeight="1" x14ac:dyDescent="0.15">
      <c r="B12" s="675" t="s">
        <v>247</v>
      </c>
      <c r="C12" s="676"/>
      <c r="D12" s="676"/>
      <c r="E12" s="676"/>
      <c r="F12" s="676"/>
      <c r="G12" s="676"/>
      <c r="H12" s="676"/>
      <c r="I12" s="676"/>
      <c r="J12" s="676"/>
      <c r="K12" s="676"/>
      <c r="L12" s="676"/>
      <c r="M12" s="676"/>
      <c r="N12" s="676"/>
      <c r="O12" s="676"/>
      <c r="P12" s="676"/>
      <c r="Q12" s="677"/>
      <c r="R12" s="678" t="s">
        <v>126</v>
      </c>
      <c r="S12" s="679"/>
      <c r="T12" s="679"/>
      <c r="U12" s="679"/>
      <c r="V12" s="679"/>
      <c r="W12" s="679"/>
      <c r="X12" s="679"/>
      <c r="Y12" s="680"/>
      <c r="Z12" s="715" t="s">
        <v>231</v>
      </c>
      <c r="AA12" s="715"/>
      <c r="AB12" s="715"/>
      <c r="AC12" s="715"/>
      <c r="AD12" s="716" t="s">
        <v>134</v>
      </c>
      <c r="AE12" s="716"/>
      <c r="AF12" s="716"/>
      <c r="AG12" s="716"/>
      <c r="AH12" s="716"/>
      <c r="AI12" s="716"/>
      <c r="AJ12" s="716"/>
      <c r="AK12" s="716"/>
      <c r="AL12" s="681" t="s">
        <v>126</v>
      </c>
      <c r="AM12" s="682"/>
      <c r="AN12" s="682"/>
      <c r="AO12" s="717"/>
      <c r="AP12" s="675" t="s">
        <v>248</v>
      </c>
      <c r="AQ12" s="676"/>
      <c r="AR12" s="676"/>
      <c r="AS12" s="676"/>
      <c r="AT12" s="676"/>
      <c r="AU12" s="676"/>
      <c r="AV12" s="676"/>
      <c r="AW12" s="676"/>
      <c r="AX12" s="676"/>
      <c r="AY12" s="676"/>
      <c r="AZ12" s="676"/>
      <c r="BA12" s="676"/>
      <c r="BB12" s="676"/>
      <c r="BC12" s="676"/>
      <c r="BD12" s="676"/>
      <c r="BE12" s="676"/>
      <c r="BF12" s="677"/>
      <c r="BG12" s="678">
        <v>3339684</v>
      </c>
      <c r="BH12" s="679"/>
      <c r="BI12" s="679"/>
      <c r="BJ12" s="679"/>
      <c r="BK12" s="679"/>
      <c r="BL12" s="679"/>
      <c r="BM12" s="679"/>
      <c r="BN12" s="680"/>
      <c r="BO12" s="715">
        <v>48.8</v>
      </c>
      <c r="BP12" s="715"/>
      <c r="BQ12" s="715"/>
      <c r="BR12" s="715"/>
      <c r="BS12" s="684" t="s">
        <v>126</v>
      </c>
      <c r="BT12" s="679"/>
      <c r="BU12" s="679"/>
      <c r="BV12" s="679"/>
      <c r="BW12" s="679"/>
      <c r="BX12" s="679"/>
      <c r="BY12" s="679"/>
      <c r="BZ12" s="679"/>
      <c r="CA12" s="679"/>
      <c r="CB12" s="724"/>
      <c r="CD12" s="725" t="s">
        <v>249</v>
      </c>
      <c r="CE12" s="722"/>
      <c r="CF12" s="722"/>
      <c r="CG12" s="722"/>
      <c r="CH12" s="722"/>
      <c r="CI12" s="722"/>
      <c r="CJ12" s="722"/>
      <c r="CK12" s="722"/>
      <c r="CL12" s="722"/>
      <c r="CM12" s="722"/>
      <c r="CN12" s="722"/>
      <c r="CO12" s="722"/>
      <c r="CP12" s="722"/>
      <c r="CQ12" s="723"/>
      <c r="CR12" s="678">
        <v>254291</v>
      </c>
      <c r="CS12" s="679"/>
      <c r="CT12" s="679"/>
      <c r="CU12" s="679"/>
      <c r="CV12" s="679"/>
      <c r="CW12" s="679"/>
      <c r="CX12" s="679"/>
      <c r="CY12" s="680"/>
      <c r="CZ12" s="715">
        <v>1.3</v>
      </c>
      <c r="DA12" s="715"/>
      <c r="DB12" s="715"/>
      <c r="DC12" s="715"/>
      <c r="DD12" s="684" t="s">
        <v>126</v>
      </c>
      <c r="DE12" s="679"/>
      <c r="DF12" s="679"/>
      <c r="DG12" s="679"/>
      <c r="DH12" s="679"/>
      <c r="DI12" s="679"/>
      <c r="DJ12" s="679"/>
      <c r="DK12" s="679"/>
      <c r="DL12" s="679"/>
      <c r="DM12" s="679"/>
      <c r="DN12" s="679"/>
      <c r="DO12" s="679"/>
      <c r="DP12" s="680"/>
      <c r="DQ12" s="684">
        <v>86394</v>
      </c>
      <c r="DR12" s="679"/>
      <c r="DS12" s="679"/>
      <c r="DT12" s="679"/>
      <c r="DU12" s="679"/>
      <c r="DV12" s="679"/>
      <c r="DW12" s="679"/>
      <c r="DX12" s="679"/>
      <c r="DY12" s="679"/>
      <c r="DZ12" s="679"/>
      <c r="EA12" s="679"/>
      <c r="EB12" s="679"/>
      <c r="EC12" s="724"/>
    </row>
    <row r="13" spans="2:143" ht="11.25" customHeight="1" x14ac:dyDescent="0.15">
      <c r="B13" s="675" t="s">
        <v>250</v>
      </c>
      <c r="C13" s="676"/>
      <c r="D13" s="676"/>
      <c r="E13" s="676"/>
      <c r="F13" s="676"/>
      <c r="G13" s="676"/>
      <c r="H13" s="676"/>
      <c r="I13" s="676"/>
      <c r="J13" s="676"/>
      <c r="K13" s="676"/>
      <c r="L13" s="676"/>
      <c r="M13" s="676"/>
      <c r="N13" s="676"/>
      <c r="O13" s="676"/>
      <c r="P13" s="676"/>
      <c r="Q13" s="677"/>
      <c r="R13" s="678" t="s">
        <v>126</v>
      </c>
      <c r="S13" s="679"/>
      <c r="T13" s="679"/>
      <c r="U13" s="679"/>
      <c r="V13" s="679"/>
      <c r="W13" s="679"/>
      <c r="X13" s="679"/>
      <c r="Y13" s="680"/>
      <c r="Z13" s="715" t="s">
        <v>126</v>
      </c>
      <c r="AA13" s="715"/>
      <c r="AB13" s="715"/>
      <c r="AC13" s="715"/>
      <c r="AD13" s="716" t="s">
        <v>231</v>
      </c>
      <c r="AE13" s="716"/>
      <c r="AF13" s="716"/>
      <c r="AG13" s="716"/>
      <c r="AH13" s="716"/>
      <c r="AI13" s="716"/>
      <c r="AJ13" s="716"/>
      <c r="AK13" s="716"/>
      <c r="AL13" s="681" t="s">
        <v>231</v>
      </c>
      <c r="AM13" s="682"/>
      <c r="AN13" s="682"/>
      <c r="AO13" s="717"/>
      <c r="AP13" s="675" t="s">
        <v>251</v>
      </c>
      <c r="AQ13" s="676"/>
      <c r="AR13" s="676"/>
      <c r="AS13" s="676"/>
      <c r="AT13" s="676"/>
      <c r="AU13" s="676"/>
      <c r="AV13" s="676"/>
      <c r="AW13" s="676"/>
      <c r="AX13" s="676"/>
      <c r="AY13" s="676"/>
      <c r="AZ13" s="676"/>
      <c r="BA13" s="676"/>
      <c r="BB13" s="676"/>
      <c r="BC13" s="676"/>
      <c r="BD13" s="676"/>
      <c r="BE13" s="676"/>
      <c r="BF13" s="677"/>
      <c r="BG13" s="678">
        <v>3297155</v>
      </c>
      <c r="BH13" s="679"/>
      <c r="BI13" s="679"/>
      <c r="BJ13" s="679"/>
      <c r="BK13" s="679"/>
      <c r="BL13" s="679"/>
      <c r="BM13" s="679"/>
      <c r="BN13" s="680"/>
      <c r="BO13" s="715">
        <v>48.2</v>
      </c>
      <c r="BP13" s="715"/>
      <c r="BQ13" s="715"/>
      <c r="BR13" s="715"/>
      <c r="BS13" s="684" t="s">
        <v>126</v>
      </c>
      <c r="BT13" s="679"/>
      <c r="BU13" s="679"/>
      <c r="BV13" s="679"/>
      <c r="BW13" s="679"/>
      <c r="BX13" s="679"/>
      <c r="BY13" s="679"/>
      <c r="BZ13" s="679"/>
      <c r="CA13" s="679"/>
      <c r="CB13" s="724"/>
      <c r="CD13" s="725" t="s">
        <v>252</v>
      </c>
      <c r="CE13" s="722"/>
      <c r="CF13" s="722"/>
      <c r="CG13" s="722"/>
      <c r="CH13" s="722"/>
      <c r="CI13" s="722"/>
      <c r="CJ13" s="722"/>
      <c r="CK13" s="722"/>
      <c r="CL13" s="722"/>
      <c r="CM13" s="722"/>
      <c r="CN13" s="722"/>
      <c r="CO13" s="722"/>
      <c r="CP13" s="722"/>
      <c r="CQ13" s="723"/>
      <c r="CR13" s="678">
        <v>1557652</v>
      </c>
      <c r="CS13" s="679"/>
      <c r="CT13" s="679"/>
      <c r="CU13" s="679"/>
      <c r="CV13" s="679"/>
      <c r="CW13" s="679"/>
      <c r="CX13" s="679"/>
      <c r="CY13" s="680"/>
      <c r="CZ13" s="715">
        <v>8</v>
      </c>
      <c r="DA13" s="715"/>
      <c r="DB13" s="715"/>
      <c r="DC13" s="715"/>
      <c r="DD13" s="684">
        <v>486551</v>
      </c>
      <c r="DE13" s="679"/>
      <c r="DF13" s="679"/>
      <c r="DG13" s="679"/>
      <c r="DH13" s="679"/>
      <c r="DI13" s="679"/>
      <c r="DJ13" s="679"/>
      <c r="DK13" s="679"/>
      <c r="DL13" s="679"/>
      <c r="DM13" s="679"/>
      <c r="DN13" s="679"/>
      <c r="DO13" s="679"/>
      <c r="DP13" s="680"/>
      <c r="DQ13" s="684">
        <v>1078249</v>
      </c>
      <c r="DR13" s="679"/>
      <c r="DS13" s="679"/>
      <c r="DT13" s="679"/>
      <c r="DU13" s="679"/>
      <c r="DV13" s="679"/>
      <c r="DW13" s="679"/>
      <c r="DX13" s="679"/>
      <c r="DY13" s="679"/>
      <c r="DZ13" s="679"/>
      <c r="EA13" s="679"/>
      <c r="EB13" s="679"/>
      <c r="EC13" s="724"/>
    </row>
    <row r="14" spans="2:143" ht="11.25" customHeight="1" x14ac:dyDescent="0.15">
      <c r="B14" s="675" t="s">
        <v>253</v>
      </c>
      <c r="C14" s="676"/>
      <c r="D14" s="676"/>
      <c r="E14" s="676"/>
      <c r="F14" s="676"/>
      <c r="G14" s="676"/>
      <c r="H14" s="676"/>
      <c r="I14" s="676"/>
      <c r="J14" s="676"/>
      <c r="K14" s="676"/>
      <c r="L14" s="676"/>
      <c r="M14" s="676"/>
      <c r="N14" s="676"/>
      <c r="O14" s="676"/>
      <c r="P14" s="676"/>
      <c r="Q14" s="677"/>
      <c r="R14" s="678">
        <v>22091</v>
      </c>
      <c r="S14" s="679"/>
      <c r="T14" s="679"/>
      <c r="U14" s="679"/>
      <c r="V14" s="679"/>
      <c r="W14" s="679"/>
      <c r="X14" s="679"/>
      <c r="Y14" s="680"/>
      <c r="Z14" s="715">
        <v>0.1</v>
      </c>
      <c r="AA14" s="715"/>
      <c r="AB14" s="715"/>
      <c r="AC14" s="715"/>
      <c r="AD14" s="716">
        <v>22091</v>
      </c>
      <c r="AE14" s="716"/>
      <c r="AF14" s="716"/>
      <c r="AG14" s="716"/>
      <c r="AH14" s="716"/>
      <c r="AI14" s="716"/>
      <c r="AJ14" s="716"/>
      <c r="AK14" s="716"/>
      <c r="AL14" s="681">
        <v>0.2</v>
      </c>
      <c r="AM14" s="682"/>
      <c r="AN14" s="682"/>
      <c r="AO14" s="717"/>
      <c r="AP14" s="675" t="s">
        <v>254</v>
      </c>
      <c r="AQ14" s="676"/>
      <c r="AR14" s="676"/>
      <c r="AS14" s="676"/>
      <c r="AT14" s="676"/>
      <c r="AU14" s="676"/>
      <c r="AV14" s="676"/>
      <c r="AW14" s="676"/>
      <c r="AX14" s="676"/>
      <c r="AY14" s="676"/>
      <c r="AZ14" s="676"/>
      <c r="BA14" s="676"/>
      <c r="BB14" s="676"/>
      <c r="BC14" s="676"/>
      <c r="BD14" s="676"/>
      <c r="BE14" s="676"/>
      <c r="BF14" s="677"/>
      <c r="BG14" s="678">
        <v>111121</v>
      </c>
      <c r="BH14" s="679"/>
      <c r="BI14" s="679"/>
      <c r="BJ14" s="679"/>
      <c r="BK14" s="679"/>
      <c r="BL14" s="679"/>
      <c r="BM14" s="679"/>
      <c r="BN14" s="680"/>
      <c r="BO14" s="715">
        <v>1.6</v>
      </c>
      <c r="BP14" s="715"/>
      <c r="BQ14" s="715"/>
      <c r="BR14" s="715"/>
      <c r="BS14" s="684" t="s">
        <v>126</v>
      </c>
      <c r="BT14" s="679"/>
      <c r="BU14" s="679"/>
      <c r="BV14" s="679"/>
      <c r="BW14" s="679"/>
      <c r="BX14" s="679"/>
      <c r="BY14" s="679"/>
      <c r="BZ14" s="679"/>
      <c r="CA14" s="679"/>
      <c r="CB14" s="724"/>
      <c r="CD14" s="725" t="s">
        <v>255</v>
      </c>
      <c r="CE14" s="722"/>
      <c r="CF14" s="722"/>
      <c r="CG14" s="722"/>
      <c r="CH14" s="722"/>
      <c r="CI14" s="722"/>
      <c r="CJ14" s="722"/>
      <c r="CK14" s="722"/>
      <c r="CL14" s="722"/>
      <c r="CM14" s="722"/>
      <c r="CN14" s="722"/>
      <c r="CO14" s="722"/>
      <c r="CP14" s="722"/>
      <c r="CQ14" s="723"/>
      <c r="CR14" s="678">
        <v>486760</v>
      </c>
      <c r="CS14" s="679"/>
      <c r="CT14" s="679"/>
      <c r="CU14" s="679"/>
      <c r="CV14" s="679"/>
      <c r="CW14" s="679"/>
      <c r="CX14" s="679"/>
      <c r="CY14" s="680"/>
      <c r="CZ14" s="715">
        <v>2.5</v>
      </c>
      <c r="DA14" s="715"/>
      <c r="DB14" s="715"/>
      <c r="DC14" s="715"/>
      <c r="DD14" s="684">
        <v>6820</v>
      </c>
      <c r="DE14" s="679"/>
      <c r="DF14" s="679"/>
      <c r="DG14" s="679"/>
      <c r="DH14" s="679"/>
      <c r="DI14" s="679"/>
      <c r="DJ14" s="679"/>
      <c r="DK14" s="679"/>
      <c r="DL14" s="679"/>
      <c r="DM14" s="679"/>
      <c r="DN14" s="679"/>
      <c r="DO14" s="679"/>
      <c r="DP14" s="680"/>
      <c r="DQ14" s="684">
        <v>484437</v>
      </c>
      <c r="DR14" s="679"/>
      <c r="DS14" s="679"/>
      <c r="DT14" s="679"/>
      <c r="DU14" s="679"/>
      <c r="DV14" s="679"/>
      <c r="DW14" s="679"/>
      <c r="DX14" s="679"/>
      <c r="DY14" s="679"/>
      <c r="DZ14" s="679"/>
      <c r="EA14" s="679"/>
      <c r="EB14" s="679"/>
      <c r="EC14" s="724"/>
    </row>
    <row r="15" spans="2:143" ht="11.25" customHeight="1" x14ac:dyDescent="0.15">
      <c r="B15" s="675" t="s">
        <v>256</v>
      </c>
      <c r="C15" s="676"/>
      <c r="D15" s="676"/>
      <c r="E15" s="676"/>
      <c r="F15" s="676"/>
      <c r="G15" s="676"/>
      <c r="H15" s="676"/>
      <c r="I15" s="676"/>
      <c r="J15" s="676"/>
      <c r="K15" s="676"/>
      <c r="L15" s="676"/>
      <c r="M15" s="676"/>
      <c r="N15" s="676"/>
      <c r="O15" s="676"/>
      <c r="P15" s="676"/>
      <c r="Q15" s="677"/>
      <c r="R15" s="678" t="s">
        <v>231</v>
      </c>
      <c r="S15" s="679"/>
      <c r="T15" s="679"/>
      <c r="U15" s="679"/>
      <c r="V15" s="679"/>
      <c r="W15" s="679"/>
      <c r="X15" s="679"/>
      <c r="Y15" s="680"/>
      <c r="Z15" s="715" t="s">
        <v>134</v>
      </c>
      <c r="AA15" s="715"/>
      <c r="AB15" s="715"/>
      <c r="AC15" s="715"/>
      <c r="AD15" s="716" t="s">
        <v>126</v>
      </c>
      <c r="AE15" s="716"/>
      <c r="AF15" s="716"/>
      <c r="AG15" s="716"/>
      <c r="AH15" s="716"/>
      <c r="AI15" s="716"/>
      <c r="AJ15" s="716"/>
      <c r="AK15" s="716"/>
      <c r="AL15" s="681" t="s">
        <v>126</v>
      </c>
      <c r="AM15" s="682"/>
      <c r="AN15" s="682"/>
      <c r="AO15" s="717"/>
      <c r="AP15" s="675" t="s">
        <v>257</v>
      </c>
      <c r="AQ15" s="676"/>
      <c r="AR15" s="676"/>
      <c r="AS15" s="676"/>
      <c r="AT15" s="676"/>
      <c r="AU15" s="676"/>
      <c r="AV15" s="676"/>
      <c r="AW15" s="676"/>
      <c r="AX15" s="676"/>
      <c r="AY15" s="676"/>
      <c r="AZ15" s="676"/>
      <c r="BA15" s="676"/>
      <c r="BB15" s="676"/>
      <c r="BC15" s="676"/>
      <c r="BD15" s="676"/>
      <c r="BE15" s="676"/>
      <c r="BF15" s="677"/>
      <c r="BG15" s="678">
        <v>324257</v>
      </c>
      <c r="BH15" s="679"/>
      <c r="BI15" s="679"/>
      <c r="BJ15" s="679"/>
      <c r="BK15" s="679"/>
      <c r="BL15" s="679"/>
      <c r="BM15" s="679"/>
      <c r="BN15" s="680"/>
      <c r="BO15" s="715">
        <v>4.7</v>
      </c>
      <c r="BP15" s="715"/>
      <c r="BQ15" s="715"/>
      <c r="BR15" s="715"/>
      <c r="BS15" s="684" t="s">
        <v>134</v>
      </c>
      <c r="BT15" s="679"/>
      <c r="BU15" s="679"/>
      <c r="BV15" s="679"/>
      <c r="BW15" s="679"/>
      <c r="BX15" s="679"/>
      <c r="BY15" s="679"/>
      <c r="BZ15" s="679"/>
      <c r="CA15" s="679"/>
      <c r="CB15" s="724"/>
      <c r="CD15" s="725" t="s">
        <v>258</v>
      </c>
      <c r="CE15" s="722"/>
      <c r="CF15" s="722"/>
      <c r="CG15" s="722"/>
      <c r="CH15" s="722"/>
      <c r="CI15" s="722"/>
      <c r="CJ15" s="722"/>
      <c r="CK15" s="722"/>
      <c r="CL15" s="722"/>
      <c r="CM15" s="722"/>
      <c r="CN15" s="722"/>
      <c r="CO15" s="722"/>
      <c r="CP15" s="722"/>
      <c r="CQ15" s="723"/>
      <c r="CR15" s="678">
        <v>1726881</v>
      </c>
      <c r="CS15" s="679"/>
      <c r="CT15" s="679"/>
      <c r="CU15" s="679"/>
      <c r="CV15" s="679"/>
      <c r="CW15" s="679"/>
      <c r="CX15" s="679"/>
      <c r="CY15" s="680"/>
      <c r="CZ15" s="715">
        <v>8.9</v>
      </c>
      <c r="DA15" s="715"/>
      <c r="DB15" s="715"/>
      <c r="DC15" s="715"/>
      <c r="DD15" s="684">
        <v>502121</v>
      </c>
      <c r="DE15" s="679"/>
      <c r="DF15" s="679"/>
      <c r="DG15" s="679"/>
      <c r="DH15" s="679"/>
      <c r="DI15" s="679"/>
      <c r="DJ15" s="679"/>
      <c r="DK15" s="679"/>
      <c r="DL15" s="679"/>
      <c r="DM15" s="679"/>
      <c r="DN15" s="679"/>
      <c r="DO15" s="679"/>
      <c r="DP15" s="680"/>
      <c r="DQ15" s="684">
        <v>1142488</v>
      </c>
      <c r="DR15" s="679"/>
      <c r="DS15" s="679"/>
      <c r="DT15" s="679"/>
      <c r="DU15" s="679"/>
      <c r="DV15" s="679"/>
      <c r="DW15" s="679"/>
      <c r="DX15" s="679"/>
      <c r="DY15" s="679"/>
      <c r="DZ15" s="679"/>
      <c r="EA15" s="679"/>
      <c r="EB15" s="679"/>
      <c r="EC15" s="724"/>
    </row>
    <row r="16" spans="2:143" ht="11.25" customHeight="1" x14ac:dyDescent="0.15">
      <c r="B16" s="675" t="s">
        <v>259</v>
      </c>
      <c r="C16" s="676"/>
      <c r="D16" s="676"/>
      <c r="E16" s="676"/>
      <c r="F16" s="676"/>
      <c r="G16" s="676"/>
      <c r="H16" s="676"/>
      <c r="I16" s="676"/>
      <c r="J16" s="676"/>
      <c r="K16" s="676"/>
      <c r="L16" s="676"/>
      <c r="M16" s="676"/>
      <c r="N16" s="676"/>
      <c r="O16" s="676"/>
      <c r="P16" s="676"/>
      <c r="Q16" s="677"/>
      <c r="R16" s="678">
        <v>5730</v>
      </c>
      <c r="S16" s="679"/>
      <c r="T16" s="679"/>
      <c r="U16" s="679"/>
      <c r="V16" s="679"/>
      <c r="W16" s="679"/>
      <c r="X16" s="679"/>
      <c r="Y16" s="680"/>
      <c r="Z16" s="715">
        <v>0</v>
      </c>
      <c r="AA16" s="715"/>
      <c r="AB16" s="715"/>
      <c r="AC16" s="715"/>
      <c r="AD16" s="716">
        <v>5730</v>
      </c>
      <c r="AE16" s="716"/>
      <c r="AF16" s="716"/>
      <c r="AG16" s="716"/>
      <c r="AH16" s="716"/>
      <c r="AI16" s="716"/>
      <c r="AJ16" s="716"/>
      <c r="AK16" s="716"/>
      <c r="AL16" s="681">
        <v>0.1</v>
      </c>
      <c r="AM16" s="682"/>
      <c r="AN16" s="682"/>
      <c r="AO16" s="717"/>
      <c r="AP16" s="675" t="s">
        <v>260</v>
      </c>
      <c r="AQ16" s="676"/>
      <c r="AR16" s="676"/>
      <c r="AS16" s="676"/>
      <c r="AT16" s="676"/>
      <c r="AU16" s="676"/>
      <c r="AV16" s="676"/>
      <c r="AW16" s="676"/>
      <c r="AX16" s="676"/>
      <c r="AY16" s="676"/>
      <c r="AZ16" s="676"/>
      <c r="BA16" s="676"/>
      <c r="BB16" s="676"/>
      <c r="BC16" s="676"/>
      <c r="BD16" s="676"/>
      <c r="BE16" s="676"/>
      <c r="BF16" s="677"/>
      <c r="BG16" s="678" t="s">
        <v>126</v>
      </c>
      <c r="BH16" s="679"/>
      <c r="BI16" s="679"/>
      <c r="BJ16" s="679"/>
      <c r="BK16" s="679"/>
      <c r="BL16" s="679"/>
      <c r="BM16" s="679"/>
      <c r="BN16" s="680"/>
      <c r="BO16" s="715" t="s">
        <v>126</v>
      </c>
      <c r="BP16" s="715"/>
      <c r="BQ16" s="715"/>
      <c r="BR16" s="715"/>
      <c r="BS16" s="684" t="s">
        <v>126</v>
      </c>
      <c r="BT16" s="679"/>
      <c r="BU16" s="679"/>
      <c r="BV16" s="679"/>
      <c r="BW16" s="679"/>
      <c r="BX16" s="679"/>
      <c r="BY16" s="679"/>
      <c r="BZ16" s="679"/>
      <c r="CA16" s="679"/>
      <c r="CB16" s="724"/>
      <c r="CD16" s="725" t="s">
        <v>261</v>
      </c>
      <c r="CE16" s="722"/>
      <c r="CF16" s="722"/>
      <c r="CG16" s="722"/>
      <c r="CH16" s="722"/>
      <c r="CI16" s="722"/>
      <c r="CJ16" s="722"/>
      <c r="CK16" s="722"/>
      <c r="CL16" s="722"/>
      <c r="CM16" s="722"/>
      <c r="CN16" s="722"/>
      <c r="CO16" s="722"/>
      <c r="CP16" s="722"/>
      <c r="CQ16" s="723"/>
      <c r="CR16" s="678">
        <v>59733</v>
      </c>
      <c r="CS16" s="679"/>
      <c r="CT16" s="679"/>
      <c r="CU16" s="679"/>
      <c r="CV16" s="679"/>
      <c r="CW16" s="679"/>
      <c r="CX16" s="679"/>
      <c r="CY16" s="680"/>
      <c r="CZ16" s="715">
        <v>0.3</v>
      </c>
      <c r="DA16" s="715"/>
      <c r="DB16" s="715"/>
      <c r="DC16" s="715"/>
      <c r="DD16" s="684" t="s">
        <v>231</v>
      </c>
      <c r="DE16" s="679"/>
      <c r="DF16" s="679"/>
      <c r="DG16" s="679"/>
      <c r="DH16" s="679"/>
      <c r="DI16" s="679"/>
      <c r="DJ16" s="679"/>
      <c r="DK16" s="679"/>
      <c r="DL16" s="679"/>
      <c r="DM16" s="679"/>
      <c r="DN16" s="679"/>
      <c r="DO16" s="679"/>
      <c r="DP16" s="680"/>
      <c r="DQ16" s="684">
        <v>29247</v>
      </c>
      <c r="DR16" s="679"/>
      <c r="DS16" s="679"/>
      <c r="DT16" s="679"/>
      <c r="DU16" s="679"/>
      <c r="DV16" s="679"/>
      <c r="DW16" s="679"/>
      <c r="DX16" s="679"/>
      <c r="DY16" s="679"/>
      <c r="DZ16" s="679"/>
      <c r="EA16" s="679"/>
      <c r="EB16" s="679"/>
      <c r="EC16" s="724"/>
    </row>
    <row r="17" spans="2:133" ht="11.25" customHeight="1" x14ac:dyDescent="0.15">
      <c r="B17" s="675" t="s">
        <v>262</v>
      </c>
      <c r="C17" s="676"/>
      <c r="D17" s="676"/>
      <c r="E17" s="676"/>
      <c r="F17" s="676"/>
      <c r="G17" s="676"/>
      <c r="H17" s="676"/>
      <c r="I17" s="676"/>
      <c r="J17" s="676"/>
      <c r="K17" s="676"/>
      <c r="L17" s="676"/>
      <c r="M17" s="676"/>
      <c r="N17" s="676"/>
      <c r="O17" s="676"/>
      <c r="P17" s="676"/>
      <c r="Q17" s="677"/>
      <c r="R17" s="678">
        <v>117180</v>
      </c>
      <c r="S17" s="679"/>
      <c r="T17" s="679"/>
      <c r="U17" s="679"/>
      <c r="V17" s="679"/>
      <c r="W17" s="679"/>
      <c r="X17" s="679"/>
      <c r="Y17" s="680"/>
      <c r="Z17" s="715">
        <v>0.5</v>
      </c>
      <c r="AA17" s="715"/>
      <c r="AB17" s="715"/>
      <c r="AC17" s="715"/>
      <c r="AD17" s="716">
        <v>117180</v>
      </c>
      <c r="AE17" s="716"/>
      <c r="AF17" s="716"/>
      <c r="AG17" s="716"/>
      <c r="AH17" s="716"/>
      <c r="AI17" s="716"/>
      <c r="AJ17" s="716"/>
      <c r="AK17" s="716"/>
      <c r="AL17" s="681">
        <v>1.3</v>
      </c>
      <c r="AM17" s="682"/>
      <c r="AN17" s="682"/>
      <c r="AO17" s="717"/>
      <c r="AP17" s="675" t="s">
        <v>263</v>
      </c>
      <c r="AQ17" s="676"/>
      <c r="AR17" s="676"/>
      <c r="AS17" s="676"/>
      <c r="AT17" s="676"/>
      <c r="AU17" s="676"/>
      <c r="AV17" s="676"/>
      <c r="AW17" s="676"/>
      <c r="AX17" s="676"/>
      <c r="AY17" s="676"/>
      <c r="AZ17" s="676"/>
      <c r="BA17" s="676"/>
      <c r="BB17" s="676"/>
      <c r="BC17" s="676"/>
      <c r="BD17" s="676"/>
      <c r="BE17" s="676"/>
      <c r="BF17" s="677"/>
      <c r="BG17" s="678" t="s">
        <v>126</v>
      </c>
      <c r="BH17" s="679"/>
      <c r="BI17" s="679"/>
      <c r="BJ17" s="679"/>
      <c r="BK17" s="679"/>
      <c r="BL17" s="679"/>
      <c r="BM17" s="679"/>
      <c r="BN17" s="680"/>
      <c r="BO17" s="715" t="s">
        <v>231</v>
      </c>
      <c r="BP17" s="715"/>
      <c r="BQ17" s="715"/>
      <c r="BR17" s="715"/>
      <c r="BS17" s="684" t="s">
        <v>134</v>
      </c>
      <c r="BT17" s="679"/>
      <c r="BU17" s="679"/>
      <c r="BV17" s="679"/>
      <c r="BW17" s="679"/>
      <c r="BX17" s="679"/>
      <c r="BY17" s="679"/>
      <c r="BZ17" s="679"/>
      <c r="CA17" s="679"/>
      <c r="CB17" s="724"/>
      <c r="CD17" s="725" t="s">
        <v>264</v>
      </c>
      <c r="CE17" s="722"/>
      <c r="CF17" s="722"/>
      <c r="CG17" s="722"/>
      <c r="CH17" s="722"/>
      <c r="CI17" s="722"/>
      <c r="CJ17" s="722"/>
      <c r="CK17" s="722"/>
      <c r="CL17" s="722"/>
      <c r="CM17" s="722"/>
      <c r="CN17" s="722"/>
      <c r="CO17" s="722"/>
      <c r="CP17" s="722"/>
      <c r="CQ17" s="723"/>
      <c r="CR17" s="678">
        <v>912758</v>
      </c>
      <c r="CS17" s="679"/>
      <c r="CT17" s="679"/>
      <c r="CU17" s="679"/>
      <c r="CV17" s="679"/>
      <c r="CW17" s="679"/>
      <c r="CX17" s="679"/>
      <c r="CY17" s="680"/>
      <c r="CZ17" s="715">
        <v>4.7</v>
      </c>
      <c r="DA17" s="715"/>
      <c r="DB17" s="715"/>
      <c r="DC17" s="715"/>
      <c r="DD17" s="684" t="s">
        <v>231</v>
      </c>
      <c r="DE17" s="679"/>
      <c r="DF17" s="679"/>
      <c r="DG17" s="679"/>
      <c r="DH17" s="679"/>
      <c r="DI17" s="679"/>
      <c r="DJ17" s="679"/>
      <c r="DK17" s="679"/>
      <c r="DL17" s="679"/>
      <c r="DM17" s="679"/>
      <c r="DN17" s="679"/>
      <c r="DO17" s="679"/>
      <c r="DP17" s="680"/>
      <c r="DQ17" s="684">
        <v>817831</v>
      </c>
      <c r="DR17" s="679"/>
      <c r="DS17" s="679"/>
      <c r="DT17" s="679"/>
      <c r="DU17" s="679"/>
      <c r="DV17" s="679"/>
      <c r="DW17" s="679"/>
      <c r="DX17" s="679"/>
      <c r="DY17" s="679"/>
      <c r="DZ17" s="679"/>
      <c r="EA17" s="679"/>
      <c r="EB17" s="679"/>
      <c r="EC17" s="724"/>
    </row>
    <row r="18" spans="2:133" ht="11.25" customHeight="1" x14ac:dyDescent="0.15">
      <c r="B18" s="675" t="s">
        <v>265</v>
      </c>
      <c r="C18" s="676"/>
      <c r="D18" s="676"/>
      <c r="E18" s="676"/>
      <c r="F18" s="676"/>
      <c r="G18" s="676"/>
      <c r="H18" s="676"/>
      <c r="I18" s="676"/>
      <c r="J18" s="676"/>
      <c r="K18" s="676"/>
      <c r="L18" s="676"/>
      <c r="M18" s="676"/>
      <c r="N18" s="676"/>
      <c r="O18" s="676"/>
      <c r="P18" s="676"/>
      <c r="Q18" s="677"/>
      <c r="R18" s="678">
        <v>56668</v>
      </c>
      <c r="S18" s="679"/>
      <c r="T18" s="679"/>
      <c r="U18" s="679"/>
      <c r="V18" s="679"/>
      <c r="W18" s="679"/>
      <c r="X18" s="679"/>
      <c r="Y18" s="680"/>
      <c r="Z18" s="715">
        <v>0.3</v>
      </c>
      <c r="AA18" s="715"/>
      <c r="AB18" s="715"/>
      <c r="AC18" s="715"/>
      <c r="AD18" s="716">
        <v>56668</v>
      </c>
      <c r="AE18" s="716"/>
      <c r="AF18" s="716"/>
      <c r="AG18" s="716"/>
      <c r="AH18" s="716"/>
      <c r="AI18" s="716"/>
      <c r="AJ18" s="716"/>
      <c r="AK18" s="716"/>
      <c r="AL18" s="681">
        <v>0.6</v>
      </c>
      <c r="AM18" s="682"/>
      <c r="AN18" s="682"/>
      <c r="AO18" s="717"/>
      <c r="AP18" s="675" t="s">
        <v>266</v>
      </c>
      <c r="AQ18" s="676"/>
      <c r="AR18" s="676"/>
      <c r="AS18" s="676"/>
      <c r="AT18" s="676"/>
      <c r="AU18" s="676"/>
      <c r="AV18" s="676"/>
      <c r="AW18" s="676"/>
      <c r="AX18" s="676"/>
      <c r="AY18" s="676"/>
      <c r="AZ18" s="676"/>
      <c r="BA18" s="676"/>
      <c r="BB18" s="676"/>
      <c r="BC18" s="676"/>
      <c r="BD18" s="676"/>
      <c r="BE18" s="676"/>
      <c r="BF18" s="677"/>
      <c r="BG18" s="678" t="s">
        <v>231</v>
      </c>
      <c r="BH18" s="679"/>
      <c r="BI18" s="679"/>
      <c r="BJ18" s="679"/>
      <c r="BK18" s="679"/>
      <c r="BL18" s="679"/>
      <c r="BM18" s="679"/>
      <c r="BN18" s="680"/>
      <c r="BO18" s="715" t="s">
        <v>231</v>
      </c>
      <c r="BP18" s="715"/>
      <c r="BQ18" s="715"/>
      <c r="BR18" s="715"/>
      <c r="BS18" s="684" t="s">
        <v>134</v>
      </c>
      <c r="BT18" s="679"/>
      <c r="BU18" s="679"/>
      <c r="BV18" s="679"/>
      <c r="BW18" s="679"/>
      <c r="BX18" s="679"/>
      <c r="BY18" s="679"/>
      <c r="BZ18" s="679"/>
      <c r="CA18" s="679"/>
      <c r="CB18" s="724"/>
      <c r="CD18" s="725" t="s">
        <v>267</v>
      </c>
      <c r="CE18" s="722"/>
      <c r="CF18" s="722"/>
      <c r="CG18" s="722"/>
      <c r="CH18" s="722"/>
      <c r="CI18" s="722"/>
      <c r="CJ18" s="722"/>
      <c r="CK18" s="722"/>
      <c r="CL18" s="722"/>
      <c r="CM18" s="722"/>
      <c r="CN18" s="722"/>
      <c r="CO18" s="722"/>
      <c r="CP18" s="722"/>
      <c r="CQ18" s="723"/>
      <c r="CR18" s="678" t="s">
        <v>231</v>
      </c>
      <c r="CS18" s="679"/>
      <c r="CT18" s="679"/>
      <c r="CU18" s="679"/>
      <c r="CV18" s="679"/>
      <c r="CW18" s="679"/>
      <c r="CX18" s="679"/>
      <c r="CY18" s="680"/>
      <c r="CZ18" s="715" t="s">
        <v>126</v>
      </c>
      <c r="DA18" s="715"/>
      <c r="DB18" s="715"/>
      <c r="DC18" s="715"/>
      <c r="DD18" s="684" t="s">
        <v>126</v>
      </c>
      <c r="DE18" s="679"/>
      <c r="DF18" s="679"/>
      <c r="DG18" s="679"/>
      <c r="DH18" s="679"/>
      <c r="DI18" s="679"/>
      <c r="DJ18" s="679"/>
      <c r="DK18" s="679"/>
      <c r="DL18" s="679"/>
      <c r="DM18" s="679"/>
      <c r="DN18" s="679"/>
      <c r="DO18" s="679"/>
      <c r="DP18" s="680"/>
      <c r="DQ18" s="684" t="s">
        <v>126</v>
      </c>
      <c r="DR18" s="679"/>
      <c r="DS18" s="679"/>
      <c r="DT18" s="679"/>
      <c r="DU18" s="679"/>
      <c r="DV18" s="679"/>
      <c r="DW18" s="679"/>
      <c r="DX18" s="679"/>
      <c r="DY18" s="679"/>
      <c r="DZ18" s="679"/>
      <c r="EA18" s="679"/>
      <c r="EB18" s="679"/>
      <c r="EC18" s="724"/>
    </row>
    <row r="19" spans="2:133" ht="11.25" customHeight="1" x14ac:dyDescent="0.15">
      <c r="B19" s="675" t="s">
        <v>268</v>
      </c>
      <c r="C19" s="676"/>
      <c r="D19" s="676"/>
      <c r="E19" s="676"/>
      <c r="F19" s="676"/>
      <c r="G19" s="676"/>
      <c r="H19" s="676"/>
      <c r="I19" s="676"/>
      <c r="J19" s="676"/>
      <c r="K19" s="676"/>
      <c r="L19" s="676"/>
      <c r="M19" s="676"/>
      <c r="N19" s="676"/>
      <c r="O19" s="676"/>
      <c r="P19" s="676"/>
      <c r="Q19" s="677"/>
      <c r="R19" s="678">
        <v>2971</v>
      </c>
      <c r="S19" s="679"/>
      <c r="T19" s="679"/>
      <c r="U19" s="679"/>
      <c r="V19" s="679"/>
      <c r="W19" s="679"/>
      <c r="X19" s="679"/>
      <c r="Y19" s="680"/>
      <c r="Z19" s="715">
        <v>0</v>
      </c>
      <c r="AA19" s="715"/>
      <c r="AB19" s="715"/>
      <c r="AC19" s="715"/>
      <c r="AD19" s="716">
        <v>2971</v>
      </c>
      <c r="AE19" s="716"/>
      <c r="AF19" s="716"/>
      <c r="AG19" s="716"/>
      <c r="AH19" s="716"/>
      <c r="AI19" s="716"/>
      <c r="AJ19" s="716"/>
      <c r="AK19" s="716"/>
      <c r="AL19" s="681">
        <v>0</v>
      </c>
      <c r="AM19" s="682"/>
      <c r="AN19" s="682"/>
      <c r="AO19" s="717"/>
      <c r="AP19" s="675" t="s">
        <v>269</v>
      </c>
      <c r="AQ19" s="676"/>
      <c r="AR19" s="676"/>
      <c r="AS19" s="676"/>
      <c r="AT19" s="676"/>
      <c r="AU19" s="676"/>
      <c r="AV19" s="676"/>
      <c r="AW19" s="676"/>
      <c r="AX19" s="676"/>
      <c r="AY19" s="676"/>
      <c r="AZ19" s="676"/>
      <c r="BA19" s="676"/>
      <c r="BB19" s="676"/>
      <c r="BC19" s="676"/>
      <c r="BD19" s="676"/>
      <c r="BE19" s="676"/>
      <c r="BF19" s="677"/>
      <c r="BG19" s="678">
        <v>478226</v>
      </c>
      <c r="BH19" s="679"/>
      <c r="BI19" s="679"/>
      <c r="BJ19" s="679"/>
      <c r="BK19" s="679"/>
      <c r="BL19" s="679"/>
      <c r="BM19" s="679"/>
      <c r="BN19" s="680"/>
      <c r="BO19" s="715">
        <v>7</v>
      </c>
      <c r="BP19" s="715"/>
      <c r="BQ19" s="715"/>
      <c r="BR19" s="715"/>
      <c r="BS19" s="684" t="s">
        <v>126</v>
      </c>
      <c r="BT19" s="679"/>
      <c r="BU19" s="679"/>
      <c r="BV19" s="679"/>
      <c r="BW19" s="679"/>
      <c r="BX19" s="679"/>
      <c r="BY19" s="679"/>
      <c r="BZ19" s="679"/>
      <c r="CA19" s="679"/>
      <c r="CB19" s="724"/>
      <c r="CD19" s="725" t="s">
        <v>270</v>
      </c>
      <c r="CE19" s="722"/>
      <c r="CF19" s="722"/>
      <c r="CG19" s="722"/>
      <c r="CH19" s="722"/>
      <c r="CI19" s="722"/>
      <c r="CJ19" s="722"/>
      <c r="CK19" s="722"/>
      <c r="CL19" s="722"/>
      <c r="CM19" s="722"/>
      <c r="CN19" s="722"/>
      <c r="CO19" s="722"/>
      <c r="CP19" s="722"/>
      <c r="CQ19" s="723"/>
      <c r="CR19" s="678" t="s">
        <v>231</v>
      </c>
      <c r="CS19" s="679"/>
      <c r="CT19" s="679"/>
      <c r="CU19" s="679"/>
      <c r="CV19" s="679"/>
      <c r="CW19" s="679"/>
      <c r="CX19" s="679"/>
      <c r="CY19" s="680"/>
      <c r="CZ19" s="715" t="s">
        <v>231</v>
      </c>
      <c r="DA19" s="715"/>
      <c r="DB19" s="715"/>
      <c r="DC19" s="715"/>
      <c r="DD19" s="684" t="s">
        <v>231</v>
      </c>
      <c r="DE19" s="679"/>
      <c r="DF19" s="679"/>
      <c r="DG19" s="679"/>
      <c r="DH19" s="679"/>
      <c r="DI19" s="679"/>
      <c r="DJ19" s="679"/>
      <c r="DK19" s="679"/>
      <c r="DL19" s="679"/>
      <c r="DM19" s="679"/>
      <c r="DN19" s="679"/>
      <c r="DO19" s="679"/>
      <c r="DP19" s="680"/>
      <c r="DQ19" s="684" t="s">
        <v>231</v>
      </c>
      <c r="DR19" s="679"/>
      <c r="DS19" s="679"/>
      <c r="DT19" s="679"/>
      <c r="DU19" s="679"/>
      <c r="DV19" s="679"/>
      <c r="DW19" s="679"/>
      <c r="DX19" s="679"/>
      <c r="DY19" s="679"/>
      <c r="DZ19" s="679"/>
      <c r="EA19" s="679"/>
      <c r="EB19" s="679"/>
      <c r="EC19" s="724"/>
    </row>
    <row r="20" spans="2:133" ht="11.25" customHeight="1" x14ac:dyDescent="0.15">
      <c r="B20" s="675" t="s">
        <v>271</v>
      </c>
      <c r="C20" s="676"/>
      <c r="D20" s="676"/>
      <c r="E20" s="676"/>
      <c r="F20" s="676"/>
      <c r="G20" s="676"/>
      <c r="H20" s="676"/>
      <c r="I20" s="676"/>
      <c r="J20" s="676"/>
      <c r="K20" s="676"/>
      <c r="L20" s="676"/>
      <c r="M20" s="676"/>
      <c r="N20" s="676"/>
      <c r="O20" s="676"/>
      <c r="P20" s="676"/>
      <c r="Q20" s="677"/>
      <c r="R20" s="678">
        <v>752</v>
      </c>
      <c r="S20" s="679"/>
      <c r="T20" s="679"/>
      <c r="U20" s="679"/>
      <c r="V20" s="679"/>
      <c r="W20" s="679"/>
      <c r="X20" s="679"/>
      <c r="Y20" s="680"/>
      <c r="Z20" s="715">
        <v>0</v>
      </c>
      <c r="AA20" s="715"/>
      <c r="AB20" s="715"/>
      <c r="AC20" s="715"/>
      <c r="AD20" s="716">
        <v>752</v>
      </c>
      <c r="AE20" s="716"/>
      <c r="AF20" s="716"/>
      <c r="AG20" s="716"/>
      <c r="AH20" s="716"/>
      <c r="AI20" s="716"/>
      <c r="AJ20" s="716"/>
      <c r="AK20" s="716"/>
      <c r="AL20" s="681">
        <v>0</v>
      </c>
      <c r="AM20" s="682"/>
      <c r="AN20" s="682"/>
      <c r="AO20" s="717"/>
      <c r="AP20" s="675" t="s">
        <v>272</v>
      </c>
      <c r="AQ20" s="676"/>
      <c r="AR20" s="676"/>
      <c r="AS20" s="676"/>
      <c r="AT20" s="676"/>
      <c r="AU20" s="676"/>
      <c r="AV20" s="676"/>
      <c r="AW20" s="676"/>
      <c r="AX20" s="676"/>
      <c r="AY20" s="676"/>
      <c r="AZ20" s="676"/>
      <c r="BA20" s="676"/>
      <c r="BB20" s="676"/>
      <c r="BC20" s="676"/>
      <c r="BD20" s="676"/>
      <c r="BE20" s="676"/>
      <c r="BF20" s="677"/>
      <c r="BG20" s="678">
        <v>478226</v>
      </c>
      <c r="BH20" s="679"/>
      <c r="BI20" s="679"/>
      <c r="BJ20" s="679"/>
      <c r="BK20" s="679"/>
      <c r="BL20" s="679"/>
      <c r="BM20" s="679"/>
      <c r="BN20" s="680"/>
      <c r="BO20" s="715">
        <v>7</v>
      </c>
      <c r="BP20" s="715"/>
      <c r="BQ20" s="715"/>
      <c r="BR20" s="715"/>
      <c r="BS20" s="684" t="s">
        <v>126</v>
      </c>
      <c r="BT20" s="679"/>
      <c r="BU20" s="679"/>
      <c r="BV20" s="679"/>
      <c r="BW20" s="679"/>
      <c r="BX20" s="679"/>
      <c r="BY20" s="679"/>
      <c r="BZ20" s="679"/>
      <c r="CA20" s="679"/>
      <c r="CB20" s="724"/>
      <c r="CD20" s="725" t="s">
        <v>273</v>
      </c>
      <c r="CE20" s="722"/>
      <c r="CF20" s="722"/>
      <c r="CG20" s="722"/>
      <c r="CH20" s="722"/>
      <c r="CI20" s="722"/>
      <c r="CJ20" s="722"/>
      <c r="CK20" s="722"/>
      <c r="CL20" s="722"/>
      <c r="CM20" s="722"/>
      <c r="CN20" s="722"/>
      <c r="CO20" s="722"/>
      <c r="CP20" s="722"/>
      <c r="CQ20" s="723"/>
      <c r="CR20" s="678">
        <v>19366902</v>
      </c>
      <c r="CS20" s="679"/>
      <c r="CT20" s="679"/>
      <c r="CU20" s="679"/>
      <c r="CV20" s="679"/>
      <c r="CW20" s="679"/>
      <c r="CX20" s="679"/>
      <c r="CY20" s="680"/>
      <c r="CZ20" s="715">
        <v>100</v>
      </c>
      <c r="DA20" s="715"/>
      <c r="DB20" s="715"/>
      <c r="DC20" s="715"/>
      <c r="DD20" s="684">
        <v>2625125</v>
      </c>
      <c r="DE20" s="679"/>
      <c r="DF20" s="679"/>
      <c r="DG20" s="679"/>
      <c r="DH20" s="679"/>
      <c r="DI20" s="679"/>
      <c r="DJ20" s="679"/>
      <c r="DK20" s="679"/>
      <c r="DL20" s="679"/>
      <c r="DM20" s="679"/>
      <c r="DN20" s="679"/>
      <c r="DO20" s="679"/>
      <c r="DP20" s="680"/>
      <c r="DQ20" s="684">
        <v>11579688</v>
      </c>
      <c r="DR20" s="679"/>
      <c r="DS20" s="679"/>
      <c r="DT20" s="679"/>
      <c r="DU20" s="679"/>
      <c r="DV20" s="679"/>
      <c r="DW20" s="679"/>
      <c r="DX20" s="679"/>
      <c r="DY20" s="679"/>
      <c r="DZ20" s="679"/>
      <c r="EA20" s="679"/>
      <c r="EB20" s="679"/>
      <c r="EC20" s="724"/>
    </row>
    <row r="21" spans="2:133" ht="11.25" customHeight="1" x14ac:dyDescent="0.15">
      <c r="B21" s="675" t="s">
        <v>274</v>
      </c>
      <c r="C21" s="676"/>
      <c r="D21" s="676"/>
      <c r="E21" s="676"/>
      <c r="F21" s="676"/>
      <c r="G21" s="676"/>
      <c r="H21" s="676"/>
      <c r="I21" s="676"/>
      <c r="J21" s="676"/>
      <c r="K21" s="676"/>
      <c r="L21" s="676"/>
      <c r="M21" s="676"/>
      <c r="N21" s="676"/>
      <c r="O21" s="676"/>
      <c r="P21" s="676"/>
      <c r="Q21" s="677"/>
      <c r="R21" s="678">
        <v>56789</v>
      </c>
      <c r="S21" s="679"/>
      <c r="T21" s="679"/>
      <c r="U21" s="679"/>
      <c r="V21" s="679"/>
      <c r="W21" s="679"/>
      <c r="X21" s="679"/>
      <c r="Y21" s="680"/>
      <c r="Z21" s="715">
        <v>0.3</v>
      </c>
      <c r="AA21" s="715"/>
      <c r="AB21" s="715"/>
      <c r="AC21" s="715"/>
      <c r="AD21" s="716">
        <v>56789</v>
      </c>
      <c r="AE21" s="716"/>
      <c r="AF21" s="716"/>
      <c r="AG21" s="716"/>
      <c r="AH21" s="716"/>
      <c r="AI21" s="716"/>
      <c r="AJ21" s="716"/>
      <c r="AK21" s="716"/>
      <c r="AL21" s="681">
        <v>0.6</v>
      </c>
      <c r="AM21" s="682"/>
      <c r="AN21" s="682"/>
      <c r="AO21" s="717"/>
      <c r="AP21" s="773" t="s">
        <v>275</v>
      </c>
      <c r="AQ21" s="780"/>
      <c r="AR21" s="780"/>
      <c r="AS21" s="780"/>
      <c r="AT21" s="780"/>
      <c r="AU21" s="780"/>
      <c r="AV21" s="780"/>
      <c r="AW21" s="780"/>
      <c r="AX21" s="780"/>
      <c r="AY21" s="780"/>
      <c r="AZ21" s="780"/>
      <c r="BA21" s="780"/>
      <c r="BB21" s="780"/>
      <c r="BC21" s="780"/>
      <c r="BD21" s="780"/>
      <c r="BE21" s="780"/>
      <c r="BF21" s="775"/>
      <c r="BG21" s="678" t="s">
        <v>231</v>
      </c>
      <c r="BH21" s="679"/>
      <c r="BI21" s="679"/>
      <c r="BJ21" s="679"/>
      <c r="BK21" s="679"/>
      <c r="BL21" s="679"/>
      <c r="BM21" s="679"/>
      <c r="BN21" s="680"/>
      <c r="BO21" s="715" t="s">
        <v>126</v>
      </c>
      <c r="BP21" s="715"/>
      <c r="BQ21" s="715"/>
      <c r="BR21" s="715"/>
      <c r="BS21" s="684" t="s">
        <v>126</v>
      </c>
      <c r="BT21" s="679"/>
      <c r="BU21" s="679"/>
      <c r="BV21" s="679"/>
      <c r="BW21" s="679"/>
      <c r="BX21" s="679"/>
      <c r="BY21" s="679"/>
      <c r="BZ21" s="679"/>
      <c r="CA21" s="679"/>
      <c r="CB21" s="724"/>
      <c r="CD21" s="785"/>
      <c r="CE21" s="703"/>
      <c r="CF21" s="703"/>
      <c r="CG21" s="703"/>
      <c r="CH21" s="703"/>
      <c r="CI21" s="703"/>
      <c r="CJ21" s="703"/>
      <c r="CK21" s="703"/>
      <c r="CL21" s="703"/>
      <c r="CM21" s="703"/>
      <c r="CN21" s="703"/>
      <c r="CO21" s="703"/>
      <c r="CP21" s="703"/>
      <c r="CQ21" s="704"/>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276</v>
      </c>
      <c r="C22" s="676"/>
      <c r="D22" s="676"/>
      <c r="E22" s="676"/>
      <c r="F22" s="676"/>
      <c r="G22" s="676"/>
      <c r="H22" s="676"/>
      <c r="I22" s="676"/>
      <c r="J22" s="676"/>
      <c r="K22" s="676"/>
      <c r="L22" s="676"/>
      <c r="M22" s="676"/>
      <c r="N22" s="676"/>
      <c r="O22" s="676"/>
      <c r="P22" s="676"/>
      <c r="Q22" s="677"/>
      <c r="R22" s="678">
        <v>2127915</v>
      </c>
      <c r="S22" s="679"/>
      <c r="T22" s="679"/>
      <c r="U22" s="679"/>
      <c r="V22" s="679"/>
      <c r="W22" s="679"/>
      <c r="X22" s="679"/>
      <c r="Y22" s="680"/>
      <c r="Z22" s="715">
        <v>9.9</v>
      </c>
      <c r="AA22" s="715"/>
      <c r="AB22" s="715"/>
      <c r="AC22" s="715"/>
      <c r="AD22" s="716">
        <v>1360499</v>
      </c>
      <c r="AE22" s="716"/>
      <c r="AF22" s="716"/>
      <c r="AG22" s="716"/>
      <c r="AH22" s="716"/>
      <c r="AI22" s="716"/>
      <c r="AJ22" s="716"/>
      <c r="AK22" s="716"/>
      <c r="AL22" s="681">
        <v>15.2</v>
      </c>
      <c r="AM22" s="682"/>
      <c r="AN22" s="682"/>
      <c r="AO22" s="717"/>
      <c r="AP22" s="773" t="s">
        <v>277</v>
      </c>
      <c r="AQ22" s="780"/>
      <c r="AR22" s="780"/>
      <c r="AS22" s="780"/>
      <c r="AT22" s="780"/>
      <c r="AU22" s="780"/>
      <c r="AV22" s="780"/>
      <c r="AW22" s="780"/>
      <c r="AX22" s="780"/>
      <c r="AY22" s="780"/>
      <c r="AZ22" s="780"/>
      <c r="BA22" s="780"/>
      <c r="BB22" s="780"/>
      <c r="BC22" s="780"/>
      <c r="BD22" s="780"/>
      <c r="BE22" s="780"/>
      <c r="BF22" s="775"/>
      <c r="BG22" s="678" t="s">
        <v>126</v>
      </c>
      <c r="BH22" s="679"/>
      <c r="BI22" s="679"/>
      <c r="BJ22" s="679"/>
      <c r="BK22" s="679"/>
      <c r="BL22" s="679"/>
      <c r="BM22" s="679"/>
      <c r="BN22" s="680"/>
      <c r="BO22" s="715" t="s">
        <v>231</v>
      </c>
      <c r="BP22" s="715"/>
      <c r="BQ22" s="715"/>
      <c r="BR22" s="715"/>
      <c r="BS22" s="684" t="s">
        <v>126</v>
      </c>
      <c r="BT22" s="679"/>
      <c r="BU22" s="679"/>
      <c r="BV22" s="679"/>
      <c r="BW22" s="679"/>
      <c r="BX22" s="679"/>
      <c r="BY22" s="679"/>
      <c r="BZ22" s="679"/>
      <c r="CA22" s="679"/>
      <c r="CB22" s="724"/>
      <c r="CD22" s="782" t="s">
        <v>278</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279</v>
      </c>
      <c r="C23" s="676"/>
      <c r="D23" s="676"/>
      <c r="E23" s="676"/>
      <c r="F23" s="676"/>
      <c r="G23" s="676"/>
      <c r="H23" s="676"/>
      <c r="I23" s="676"/>
      <c r="J23" s="676"/>
      <c r="K23" s="676"/>
      <c r="L23" s="676"/>
      <c r="M23" s="676"/>
      <c r="N23" s="676"/>
      <c r="O23" s="676"/>
      <c r="P23" s="676"/>
      <c r="Q23" s="677"/>
      <c r="R23" s="678">
        <v>1360499</v>
      </c>
      <c r="S23" s="679"/>
      <c r="T23" s="679"/>
      <c r="U23" s="679"/>
      <c r="V23" s="679"/>
      <c r="W23" s="679"/>
      <c r="X23" s="679"/>
      <c r="Y23" s="680"/>
      <c r="Z23" s="715">
        <v>6.3</v>
      </c>
      <c r="AA23" s="715"/>
      <c r="AB23" s="715"/>
      <c r="AC23" s="715"/>
      <c r="AD23" s="716">
        <v>1360499</v>
      </c>
      <c r="AE23" s="716"/>
      <c r="AF23" s="716"/>
      <c r="AG23" s="716"/>
      <c r="AH23" s="716"/>
      <c r="AI23" s="716"/>
      <c r="AJ23" s="716"/>
      <c r="AK23" s="716"/>
      <c r="AL23" s="681">
        <v>15.2</v>
      </c>
      <c r="AM23" s="682"/>
      <c r="AN23" s="682"/>
      <c r="AO23" s="717"/>
      <c r="AP23" s="773" t="s">
        <v>280</v>
      </c>
      <c r="AQ23" s="780"/>
      <c r="AR23" s="780"/>
      <c r="AS23" s="780"/>
      <c r="AT23" s="780"/>
      <c r="AU23" s="780"/>
      <c r="AV23" s="780"/>
      <c r="AW23" s="780"/>
      <c r="AX23" s="780"/>
      <c r="AY23" s="780"/>
      <c r="AZ23" s="780"/>
      <c r="BA23" s="780"/>
      <c r="BB23" s="780"/>
      <c r="BC23" s="780"/>
      <c r="BD23" s="780"/>
      <c r="BE23" s="780"/>
      <c r="BF23" s="775"/>
      <c r="BG23" s="678">
        <v>478226</v>
      </c>
      <c r="BH23" s="679"/>
      <c r="BI23" s="679"/>
      <c r="BJ23" s="679"/>
      <c r="BK23" s="679"/>
      <c r="BL23" s="679"/>
      <c r="BM23" s="679"/>
      <c r="BN23" s="680"/>
      <c r="BO23" s="715">
        <v>7</v>
      </c>
      <c r="BP23" s="715"/>
      <c r="BQ23" s="715"/>
      <c r="BR23" s="715"/>
      <c r="BS23" s="684" t="s">
        <v>231</v>
      </c>
      <c r="BT23" s="679"/>
      <c r="BU23" s="679"/>
      <c r="BV23" s="679"/>
      <c r="BW23" s="679"/>
      <c r="BX23" s="679"/>
      <c r="BY23" s="679"/>
      <c r="BZ23" s="679"/>
      <c r="CA23" s="679"/>
      <c r="CB23" s="724"/>
      <c r="CD23" s="782" t="s">
        <v>219</v>
      </c>
      <c r="CE23" s="783"/>
      <c r="CF23" s="783"/>
      <c r="CG23" s="783"/>
      <c r="CH23" s="783"/>
      <c r="CI23" s="783"/>
      <c r="CJ23" s="783"/>
      <c r="CK23" s="783"/>
      <c r="CL23" s="783"/>
      <c r="CM23" s="783"/>
      <c r="CN23" s="783"/>
      <c r="CO23" s="783"/>
      <c r="CP23" s="783"/>
      <c r="CQ23" s="784"/>
      <c r="CR23" s="782" t="s">
        <v>281</v>
      </c>
      <c r="CS23" s="783"/>
      <c r="CT23" s="783"/>
      <c r="CU23" s="783"/>
      <c r="CV23" s="783"/>
      <c r="CW23" s="783"/>
      <c r="CX23" s="783"/>
      <c r="CY23" s="784"/>
      <c r="CZ23" s="782" t="s">
        <v>282</v>
      </c>
      <c r="DA23" s="783"/>
      <c r="DB23" s="783"/>
      <c r="DC23" s="784"/>
      <c r="DD23" s="782" t="s">
        <v>283</v>
      </c>
      <c r="DE23" s="783"/>
      <c r="DF23" s="783"/>
      <c r="DG23" s="783"/>
      <c r="DH23" s="783"/>
      <c r="DI23" s="783"/>
      <c r="DJ23" s="783"/>
      <c r="DK23" s="784"/>
      <c r="DL23" s="791" t="s">
        <v>284</v>
      </c>
      <c r="DM23" s="792"/>
      <c r="DN23" s="792"/>
      <c r="DO23" s="792"/>
      <c r="DP23" s="792"/>
      <c r="DQ23" s="792"/>
      <c r="DR23" s="792"/>
      <c r="DS23" s="792"/>
      <c r="DT23" s="792"/>
      <c r="DU23" s="792"/>
      <c r="DV23" s="793"/>
      <c r="DW23" s="782" t="s">
        <v>285</v>
      </c>
      <c r="DX23" s="783"/>
      <c r="DY23" s="783"/>
      <c r="DZ23" s="783"/>
      <c r="EA23" s="783"/>
      <c r="EB23" s="783"/>
      <c r="EC23" s="784"/>
    </row>
    <row r="24" spans="2:133" ht="11.25" customHeight="1" x14ac:dyDescent="0.15">
      <c r="B24" s="675" t="s">
        <v>286</v>
      </c>
      <c r="C24" s="676"/>
      <c r="D24" s="676"/>
      <c r="E24" s="676"/>
      <c r="F24" s="676"/>
      <c r="G24" s="676"/>
      <c r="H24" s="676"/>
      <c r="I24" s="676"/>
      <c r="J24" s="676"/>
      <c r="K24" s="676"/>
      <c r="L24" s="676"/>
      <c r="M24" s="676"/>
      <c r="N24" s="676"/>
      <c r="O24" s="676"/>
      <c r="P24" s="676"/>
      <c r="Q24" s="677"/>
      <c r="R24" s="678">
        <v>556422</v>
      </c>
      <c r="S24" s="679"/>
      <c r="T24" s="679"/>
      <c r="U24" s="679"/>
      <c r="V24" s="679"/>
      <c r="W24" s="679"/>
      <c r="X24" s="679"/>
      <c r="Y24" s="680"/>
      <c r="Z24" s="715">
        <v>2.6</v>
      </c>
      <c r="AA24" s="715"/>
      <c r="AB24" s="715"/>
      <c r="AC24" s="715"/>
      <c r="AD24" s="716" t="s">
        <v>126</v>
      </c>
      <c r="AE24" s="716"/>
      <c r="AF24" s="716"/>
      <c r="AG24" s="716"/>
      <c r="AH24" s="716"/>
      <c r="AI24" s="716"/>
      <c r="AJ24" s="716"/>
      <c r="AK24" s="716"/>
      <c r="AL24" s="681" t="s">
        <v>126</v>
      </c>
      <c r="AM24" s="682"/>
      <c r="AN24" s="682"/>
      <c r="AO24" s="717"/>
      <c r="AP24" s="773" t="s">
        <v>287</v>
      </c>
      <c r="AQ24" s="780"/>
      <c r="AR24" s="780"/>
      <c r="AS24" s="780"/>
      <c r="AT24" s="780"/>
      <c r="AU24" s="780"/>
      <c r="AV24" s="780"/>
      <c r="AW24" s="780"/>
      <c r="AX24" s="780"/>
      <c r="AY24" s="780"/>
      <c r="AZ24" s="780"/>
      <c r="BA24" s="780"/>
      <c r="BB24" s="780"/>
      <c r="BC24" s="780"/>
      <c r="BD24" s="780"/>
      <c r="BE24" s="780"/>
      <c r="BF24" s="775"/>
      <c r="BG24" s="678" t="s">
        <v>126</v>
      </c>
      <c r="BH24" s="679"/>
      <c r="BI24" s="679"/>
      <c r="BJ24" s="679"/>
      <c r="BK24" s="679"/>
      <c r="BL24" s="679"/>
      <c r="BM24" s="679"/>
      <c r="BN24" s="680"/>
      <c r="BO24" s="715" t="s">
        <v>231</v>
      </c>
      <c r="BP24" s="715"/>
      <c r="BQ24" s="715"/>
      <c r="BR24" s="715"/>
      <c r="BS24" s="684" t="s">
        <v>126</v>
      </c>
      <c r="BT24" s="679"/>
      <c r="BU24" s="679"/>
      <c r="BV24" s="679"/>
      <c r="BW24" s="679"/>
      <c r="BX24" s="679"/>
      <c r="BY24" s="679"/>
      <c r="BZ24" s="679"/>
      <c r="CA24" s="679"/>
      <c r="CB24" s="724"/>
      <c r="CD24" s="736" t="s">
        <v>288</v>
      </c>
      <c r="CE24" s="737"/>
      <c r="CF24" s="737"/>
      <c r="CG24" s="737"/>
      <c r="CH24" s="737"/>
      <c r="CI24" s="737"/>
      <c r="CJ24" s="737"/>
      <c r="CK24" s="737"/>
      <c r="CL24" s="737"/>
      <c r="CM24" s="737"/>
      <c r="CN24" s="737"/>
      <c r="CO24" s="737"/>
      <c r="CP24" s="737"/>
      <c r="CQ24" s="738"/>
      <c r="CR24" s="733">
        <v>7091243</v>
      </c>
      <c r="CS24" s="734"/>
      <c r="CT24" s="734"/>
      <c r="CU24" s="734"/>
      <c r="CV24" s="734"/>
      <c r="CW24" s="734"/>
      <c r="CX24" s="734"/>
      <c r="CY24" s="777"/>
      <c r="CZ24" s="778">
        <v>36.6</v>
      </c>
      <c r="DA24" s="753"/>
      <c r="DB24" s="753"/>
      <c r="DC24" s="781"/>
      <c r="DD24" s="776">
        <v>4327571</v>
      </c>
      <c r="DE24" s="734"/>
      <c r="DF24" s="734"/>
      <c r="DG24" s="734"/>
      <c r="DH24" s="734"/>
      <c r="DI24" s="734"/>
      <c r="DJ24" s="734"/>
      <c r="DK24" s="777"/>
      <c r="DL24" s="776">
        <v>4247301</v>
      </c>
      <c r="DM24" s="734"/>
      <c r="DN24" s="734"/>
      <c r="DO24" s="734"/>
      <c r="DP24" s="734"/>
      <c r="DQ24" s="734"/>
      <c r="DR24" s="734"/>
      <c r="DS24" s="734"/>
      <c r="DT24" s="734"/>
      <c r="DU24" s="734"/>
      <c r="DV24" s="777"/>
      <c r="DW24" s="778">
        <v>44.4</v>
      </c>
      <c r="DX24" s="753"/>
      <c r="DY24" s="753"/>
      <c r="DZ24" s="753"/>
      <c r="EA24" s="753"/>
      <c r="EB24" s="753"/>
      <c r="EC24" s="779"/>
    </row>
    <row r="25" spans="2:133" ht="11.25" customHeight="1" x14ac:dyDescent="0.15">
      <c r="B25" s="675" t="s">
        <v>289</v>
      </c>
      <c r="C25" s="676"/>
      <c r="D25" s="676"/>
      <c r="E25" s="676"/>
      <c r="F25" s="676"/>
      <c r="G25" s="676"/>
      <c r="H25" s="676"/>
      <c r="I25" s="676"/>
      <c r="J25" s="676"/>
      <c r="K25" s="676"/>
      <c r="L25" s="676"/>
      <c r="M25" s="676"/>
      <c r="N25" s="676"/>
      <c r="O25" s="676"/>
      <c r="P25" s="676"/>
      <c r="Q25" s="677"/>
      <c r="R25" s="678">
        <v>210994</v>
      </c>
      <c r="S25" s="679"/>
      <c r="T25" s="679"/>
      <c r="U25" s="679"/>
      <c r="V25" s="679"/>
      <c r="W25" s="679"/>
      <c r="X25" s="679"/>
      <c r="Y25" s="680"/>
      <c r="Z25" s="715">
        <v>1</v>
      </c>
      <c r="AA25" s="715"/>
      <c r="AB25" s="715"/>
      <c r="AC25" s="715"/>
      <c r="AD25" s="716" t="s">
        <v>231</v>
      </c>
      <c r="AE25" s="716"/>
      <c r="AF25" s="716"/>
      <c r="AG25" s="716"/>
      <c r="AH25" s="716"/>
      <c r="AI25" s="716"/>
      <c r="AJ25" s="716"/>
      <c r="AK25" s="716"/>
      <c r="AL25" s="681" t="s">
        <v>231</v>
      </c>
      <c r="AM25" s="682"/>
      <c r="AN25" s="682"/>
      <c r="AO25" s="717"/>
      <c r="AP25" s="773" t="s">
        <v>290</v>
      </c>
      <c r="AQ25" s="780"/>
      <c r="AR25" s="780"/>
      <c r="AS25" s="780"/>
      <c r="AT25" s="780"/>
      <c r="AU25" s="780"/>
      <c r="AV25" s="780"/>
      <c r="AW25" s="780"/>
      <c r="AX25" s="780"/>
      <c r="AY25" s="780"/>
      <c r="AZ25" s="780"/>
      <c r="BA25" s="780"/>
      <c r="BB25" s="780"/>
      <c r="BC25" s="780"/>
      <c r="BD25" s="780"/>
      <c r="BE25" s="780"/>
      <c r="BF25" s="775"/>
      <c r="BG25" s="678" t="s">
        <v>126</v>
      </c>
      <c r="BH25" s="679"/>
      <c r="BI25" s="679"/>
      <c r="BJ25" s="679"/>
      <c r="BK25" s="679"/>
      <c r="BL25" s="679"/>
      <c r="BM25" s="679"/>
      <c r="BN25" s="680"/>
      <c r="BO25" s="715" t="s">
        <v>126</v>
      </c>
      <c r="BP25" s="715"/>
      <c r="BQ25" s="715"/>
      <c r="BR25" s="715"/>
      <c r="BS25" s="684" t="s">
        <v>126</v>
      </c>
      <c r="BT25" s="679"/>
      <c r="BU25" s="679"/>
      <c r="BV25" s="679"/>
      <c r="BW25" s="679"/>
      <c r="BX25" s="679"/>
      <c r="BY25" s="679"/>
      <c r="BZ25" s="679"/>
      <c r="CA25" s="679"/>
      <c r="CB25" s="724"/>
      <c r="CD25" s="725" t="s">
        <v>291</v>
      </c>
      <c r="CE25" s="722"/>
      <c r="CF25" s="722"/>
      <c r="CG25" s="722"/>
      <c r="CH25" s="722"/>
      <c r="CI25" s="722"/>
      <c r="CJ25" s="722"/>
      <c r="CK25" s="722"/>
      <c r="CL25" s="722"/>
      <c r="CM25" s="722"/>
      <c r="CN25" s="722"/>
      <c r="CO25" s="722"/>
      <c r="CP25" s="722"/>
      <c r="CQ25" s="723"/>
      <c r="CR25" s="678">
        <v>2552293</v>
      </c>
      <c r="CS25" s="697"/>
      <c r="CT25" s="697"/>
      <c r="CU25" s="697"/>
      <c r="CV25" s="697"/>
      <c r="CW25" s="697"/>
      <c r="CX25" s="697"/>
      <c r="CY25" s="698"/>
      <c r="CZ25" s="681">
        <v>13.2</v>
      </c>
      <c r="DA25" s="699"/>
      <c r="DB25" s="699"/>
      <c r="DC25" s="700"/>
      <c r="DD25" s="684">
        <v>2377525</v>
      </c>
      <c r="DE25" s="697"/>
      <c r="DF25" s="697"/>
      <c r="DG25" s="697"/>
      <c r="DH25" s="697"/>
      <c r="DI25" s="697"/>
      <c r="DJ25" s="697"/>
      <c r="DK25" s="698"/>
      <c r="DL25" s="684">
        <v>2313400</v>
      </c>
      <c r="DM25" s="697"/>
      <c r="DN25" s="697"/>
      <c r="DO25" s="697"/>
      <c r="DP25" s="697"/>
      <c r="DQ25" s="697"/>
      <c r="DR25" s="697"/>
      <c r="DS25" s="697"/>
      <c r="DT25" s="697"/>
      <c r="DU25" s="697"/>
      <c r="DV25" s="698"/>
      <c r="DW25" s="681">
        <v>24.2</v>
      </c>
      <c r="DX25" s="699"/>
      <c r="DY25" s="699"/>
      <c r="DZ25" s="699"/>
      <c r="EA25" s="699"/>
      <c r="EB25" s="699"/>
      <c r="EC25" s="714"/>
    </row>
    <row r="26" spans="2:133" ht="11.25" customHeight="1" x14ac:dyDescent="0.15">
      <c r="B26" s="675" t="s">
        <v>292</v>
      </c>
      <c r="C26" s="676"/>
      <c r="D26" s="676"/>
      <c r="E26" s="676"/>
      <c r="F26" s="676"/>
      <c r="G26" s="676"/>
      <c r="H26" s="676"/>
      <c r="I26" s="676"/>
      <c r="J26" s="676"/>
      <c r="K26" s="676"/>
      <c r="L26" s="676"/>
      <c r="M26" s="676"/>
      <c r="N26" s="676"/>
      <c r="O26" s="676"/>
      <c r="P26" s="676"/>
      <c r="Q26" s="677"/>
      <c r="R26" s="678">
        <v>10136348</v>
      </c>
      <c r="S26" s="679"/>
      <c r="T26" s="679"/>
      <c r="U26" s="679"/>
      <c r="V26" s="679"/>
      <c r="W26" s="679"/>
      <c r="X26" s="679"/>
      <c r="Y26" s="680"/>
      <c r="Z26" s="715">
        <v>47.1</v>
      </c>
      <c r="AA26" s="715"/>
      <c r="AB26" s="715"/>
      <c r="AC26" s="715"/>
      <c r="AD26" s="716">
        <v>8890706</v>
      </c>
      <c r="AE26" s="716"/>
      <c r="AF26" s="716"/>
      <c r="AG26" s="716"/>
      <c r="AH26" s="716"/>
      <c r="AI26" s="716"/>
      <c r="AJ26" s="716"/>
      <c r="AK26" s="716"/>
      <c r="AL26" s="681">
        <v>99.2</v>
      </c>
      <c r="AM26" s="682"/>
      <c r="AN26" s="682"/>
      <c r="AO26" s="717"/>
      <c r="AP26" s="773" t="s">
        <v>293</v>
      </c>
      <c r="AQ26" s="774"/>
      <c r="AR26" s="774"/>
      <c r="AS26" s="774"/>
      <c r="AT26" s="774"/>
      <c r="AU26" s="774"/>
      <c r="AV26" s="774"/>
      <c r="AW26" s="774"/>
      <c r="AX26" s="774"/>
      <c r="AY26" s="774"/>
      <c r="AZ26" s="774"/>
      <c r="BA26" s="774"/>
      <c r="BB26" s="774"/>
      <c r="BC26" s="774"/>
      <c r="BD26" s="774"/>
      <c r="BE26" s="774"/>
      <c r="BF26" s="775"/>
      <c r="BG26" s="678" t="s">
        <v>231</v>
      </c>
      <c r="BH26" s="679"/>
      <c r="BI26" s="679"/>
      <c r="BJ26" s="679"/>
      <c r="BK26" s="679"/>
      <c r="BL26" s="679"/>
      <c r="BM26" s="679"/>
      <c r="BN26" s="680"/>
      <c r="BO26" s="715" t="s">
        <v>231</v>
      </c>
      <c r="BP26" s="715"/>
      <c r="BQ26" s="715"/>
      <c r="BR26" s="715"/>
      <c r="BS26" s="684" t="s">
        <v>134</v>
      </c>
      <c r="BT26" s="679"/>
      <c r="BU26" s="679"/>
      <c r="BV26" s="679"/>
      <c r="BW26" s="679"/>
      <c r="BX26" s="679"/>
      <c r="BY26" s="679"/>
      <c r="BZ26" s="679"/>
      <c r="CA26" s="679"/>
      <c r="CB26" s="724"/>
      <c r="CD26" s="725" t="s">
        <v>294</v>
      </c>
      <c r="CE26" s="722"/>
      <c r="CF26" s="722"/>
      <c r="CG26" s="722"/>
      <c r="CH26" s="722"/>
      <c r="CI26" s="722"/>
      <c r="CJ26" s="722"/>
      <c r="CK26" s="722"/>
      <c r="CL26" s="722"/>
      <c r="CM26" s="722"/>
      <c r="CN26" s="722"/>
      <c r="CO26" s="722"/>
      <c r="CP26" s="722"/>
      <c r="CQ26" s="723"/>
      <c r="CR26" s="678">
        <v>1735573</v>
      </c>
      <c r="CS26" s="679"/>
      <c r="CT26" s="679"/>
      <c r="CU26" s="679"/>
      <c r="CV26" s="679"/>
      <c r="CW26" s="679"/>
      <c r="CX26" s="679"/>
      <c r="CY26" s="680"/>
      <c r="CZ26" s="681">
        <v>9</v>
      </c>
      <c r="DA26" s="699"/>
      <c r="DB26" s="699"/>
      <c r="DC26" s="700"/>
      <c r="DD26" s="684">
        <v>1575995</v>
      </c>
      <c r="DE26" s="679"/>
      <c r="DF26" s="679"/>
      <c r="DG26" s="679"/>
      <c r="DH26" s="679"/>
      <c r="DI26" s="679"/>
      <c r="DJ26" s="679"/>
      <c r="DK26" s="680"/>
      <c r="DL26" s="684" t="s">
        <v>231</v>
      </c>
      <c r="DM26" s="679"/>
      <c r="DN26" s="679"/>
      <c r="DO26" s="679"/>
      <c r="DP26" s="679"/>
      <c r="DQ26" s="679"/>
      <c r="DR26" s="679"/>
      <c r="DS26" s="679"/>
      <c r="DT26" s="679"/>
      <c r="DU26" s="679"/>
      <c r="DV26" s="680"/>
      <c r="DW26" s="681" t="s">
        <v>126</v>
      </c>
      <c r="DX26" s="699"/>
      <c r="DY26" s="699"/>
      <c r="DZ26" s="699"/>
      <c r="EA26" s="699"/>
      <c r="EB26" s="699"/>
      <c r="EC26" s="714"/>
    </row>
    <row r="27" spans="2:133" ht="11.25" customHeight="1" x14ac:dyDescent="0.15">
      <c r="B27" s="675" t="s">
        <v>295</v>
      </c>
      <c r="C27" s="676"/>
      <c r="D27" s="676"/>
      <c r="E27" s="676"/>
      <c r="F27" s="676"/>
      <c r="G27" s="676"/>
      <c r="H27" s="676"/>
      <c r="I27" s="676"/>
      <c r="J27" s="676"/>
      <c r="K27" s="676"/>
      <c r="L27" s="676"/>
      <c r="M27" s="676"/>
      <c r="N27" s="676"/>
      <c r="O27" s="676"/>
      <c r="P27" s="676"/>
      <c r="Q27" s="677"/>
      <c r="R27" s="678">
        <v>7108</v>
      </c>
      <c r="S27" s="679"/>
      <c r="T27" s="679"/>
      <c r="U27" s="679"/>
      <c r="V27" s="679"/>
      <c r="W27" s="679"/>
      <c r="X27" s="679"/>
      <c r="Y27" s="680"/>
      <c r="Z27" s="715">
        <v>0</v>
      </c>
      <c r="AA27" s="715"/>
      <c r="AB27" s="715"/>
      <c r="AC27" s="715"/>
      <c r="AD27" s="716">
        <v>7108</v>
      </c>
      <c r="AE27" s="716"/>
      <c r="AF27" s="716"/>
      <c r="AG27" s="716"/>
      <c r="AH27" s="716"/>
      <c r="AI27" s="716"/>
      <c r="AJ27" s="716"/>
      <c r="AK27" s="716"/>
      <c r="AL27" s="681">
        <v>0.1</v>
      </c>
      <c r="AM27" s="682"/>
      <c r="AN27" s="682"/>
      <c r="AO27" s="717"/>
      <c r="AP27" s="675" t="s">
        <v>296</v>
      </c>
      <c r="AQ27" s="676"/>
      <c r="AR27" s="676"/>
      <c r="AS27" s="676"/>
      <c r="AT27" s="676"/>
      <c r="AU27" s="676"/>
      <c r="AV27" s="676"/>
      <c r="AW27" s="676"/>
      <c r="AX27" s="676"/>
      <c r="AY27" s="676"/>
      <c r="AZ27" s="676"/>
      <c r="BA27" s="676"/>
      <c r="BB27" s="676"/>
      <c r="BC27" s="676"/>
      <c r="BD27" s="676"/>
      <c r="BE27" s="676"/>
      <c r="BF27" s="677"/>
      <c r="BG27" s="678">
        <v>6840156</v>
      </c>
      <c r="BH27" s="679"/>
      <c r="BI27" s="679"/>
      <c r="BJ27" s="679"/>
      <c r="BK27" s="679"/>
      <c r="BL27" s="679"/>
      <c r="BM27" s="679"/>
      <c r="BN27" s="680"/>
      <c r="BO27" s="715">
        <v>100</v>
      </c>
      <c r="BP27" s="715"/>
      <c r="BQ27" s="715"/>
      <c r="BR27" s="715"/>
      <c r="BS27" s="684" t="s">
        <v>231</v>
      </c>
      <c r="BT27" s="679"/>
      <c r="BU27" s="679"/>
      <c r="BV27" s="679"/>
      <c r="BW27" s="679"/>
      <c r="BX27" s="679"/>
      <c r="BY27" s="679"/>
      <c r="BZ27" s="679"/>
      <c r="CA27" s="679"/>
      <c r="CB27" s="724"/>
      <c r="CD27" s="725" t="s">
        <v>297</v>
      </c>
      <c r="CE27" s="722"/>
      <c r="CF27" s="722"/>
      <c r="CG27" s="722"/>
      <c r="CH27" s="722"/>
      <c r="CI27" s="722"/>
      <c r="CJ27" s="722"/>
      <c r="CK27" s="722"/>
      <c r="CL27" s="722"/>
      <c r="CM27" s="722"/>
      <c r="CN27" s="722"/>
      <c r="CO27" s="722"/>
      <c r="CP27" s="722"/>
      <c r="CQ27" s="723"/>
      <c r="CR27" s="678">
        <v>3626192</v>
      </c>
      <c r="CS27" s="697"/>
      <c r="CT27" s="697"/>
      <c r="CU27" s="697"/>
      <c r="CV27" s="697"/>
      <c r="CW27" s="697"/>
      <c r="CX27" s="697"/>
      <c r="CY27" s="698"/>
      <c r="CZ27" s="681">
        <v>18.7</v>
      </c>
      <c r="DA27" s="699"/>
      <c r="DB27" s="699"/>
      <c r="DC27" s="700"/>
      <c r="DD27" s="684">
        <v>1132215</v>
      </c>
      <c r="DE27" s="697"/>
      <c r="DF27" s="697"/>
      <c r="DG27" s="697"/>
      <c r="DH27" s="697"/>
      <c r="DI27" s="697"/>
      <c r="DJ27" s="697"/>
      <c r="DK27" s="698"/>
      <c r="DL27" s="684">
        <v>1116070</v>
      </c>
      <c r="DM27" s="697"/>
      <c r="DN27" s="697"/>
      <c r="DO27" s="697"/>
      <c r="DP27" s="697"/>
      <c r="DQ27" s="697"/>
      <c r="DR27" s="697"/>
      <c r="DS27" s="697"/>
      <c r="DT27" s="697"/>
      <c r="DU27" s="697"/>
      <c r="DV27" s="698"/>
      <c r="DW27" s="681">
        <v>11.7</v>
      </c>
      <c r="DX27" s="699"/>
      <c r="DY27" s="699"/>
      <c r="DZ27" s="699"/>
      <c r="EA27" s="699"/>
      <c r="EB27" s="699"/>
      <c r="EC27" s="714"/>
    </row>
    <row r="28" spans="2:133" ht="11.25" customHeight="1" x14ac:dyDescent="0.15">
      <c r="B28" s="675" t="s">
        <v>298</v>
      </c>
      <c r="C28" s="676"/>
      <c r="D28" s="676"/>
      <c r="E28" s="676"/>
      <c r="F28" s="676"/>
      <c r="G28" s="676"/>
      <c r="H28" s="676"/>
      <c r="I28" s="676"/>
      <c r="J28" s="676"/>
      <c r="K28" s="676"/>
      <c r="L28" s="676"/>
      <c r="M28" s="676"/>
      <c r="N28" s="676"/>
      <c r="O28" s="676"/>
      <c r="P28" s="676"/>
      <c r="Q28" s="677"/>
      <c r="R28" s="678">
        <v>113246</v>
      </c>
      <c r="S28" s="679"/>
      <c r="T28" s="679"/>
      <c r="U28" s="679"/>
      <c r="V28" s="679"/>
      <c r="W28" s="679"/>
      <c r="X28" s="679"/>
      <c r="Y28" s="680"/>
      <c r="Z28" s="715">
        <v>0.5</v>
      </c>
      <c r="AA28" s="715"/>
      <c r="AB28" s="715"/>
      <c r="AC28" s="715"/>
      <c r="AD28" s="716" t="s">
        <v>299</v>
      </c>
      <c r="AE28" s="716"/>
      <c r="AF28" s="716"/>
      <c r="AG28" s="716"/>
      <c r="AH28" s="716"/>
      <c r="AI28" s="716"/>
      <c r="AJ28" s="716"/>
      <c r="AK28" s="716"/>
      <c r="AL28" s="681" t="s">
        <v>126</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4"/>
      <c r="CD28" s="725" t="s">
        <v>300</v>
      </c>
      <c r="CE28" s="722"/>
      <c r="CF28" s="722"/>
      <c r="CG28" s="722"/>
      <c r="CH28" s="722"/>
      <c r="CI28" s="722"/>
      <c r="CJ28" s="722"/>
      <c r="CK28" s="722"/>
      <c r="CL28" s="722"/>
      <c r="CM28" s="722"/>
      <c r="CN28" s="722"/>
      <c r="CO28" s="722"/>
      <c r="CP28" s="722"/>
      <c r="CQ28" s="723"/>
      <c r="CR28" s="678">
        <v>912758</v>
      </c>
      <c r="CS28" s="679"/>
      <c r="CT28" s="679"/>
      <c r="CU28" s="679"/>
      <c r="CV28" s="679"/>
      <c r="CW28" s="679"/>
      <c r="CX28" s="679"/>
      <c r="CY28" s="680"/>
      <c r="CZ28" s="681">
        <v>4.7</v>
      </c>
      <c r="DA28" s="699"/>
      <c r="DB28" s="699"/>
      <c r="DC28" s="700"/>
      <c r="DD28" s="684">
        <v>817831</v>
      </c>
      <c r="DE28" s="679"/>
      <c r="DF28" s="679"/>
      <c r="DG28" s="679"/>
      <c r="DH28" s="679"/>
      <c r="DI28" s="679"/>
      <c r="DJ28" s="679"/>
      <c r="DK28" s="680"/>
      <c r="DL28" s="684">
        <v>817831</v>
      </c>
      <c r="DM28" s="679"/>
      <c r="DN28" s="679"/>
      <c r="DO28" s="679"/>
      <c r="DP28" s="679"/>
      <c r="DQ28" s="679"/>
      <c r="DR28" s="679"/>
      <c r="DS28" s="679"/>
      <c r="DT28" s="679"/>
      <c r="DU28" s="679"/>
      <c r="DV28" s="680"/>
      <c r="DW28" s="681">
        <v>8.6</v>
      </c>
      <c r="DX28" s="699"/>
      <c r="DY28" s="699"/>
      <c r="DZ28" s="699"/>
      <c r="EA28" s="699"/>
      <c r="EB28" s="699"/>
      <c r="EC28" s="714"/>
    </row>
    <row r="29" spans="2:133" ht="11.25" customHeight="1" x14ac:dyDescent="0.15">
      <c r="B29" s="675" t="s">
        <v>301</v>
      </c>
      <c r="C29" s="676"/>
      <c r="D29" s="676"/>
      <c r="E29" s="676"/>
      <c r="F29" s="676"/>
      <c r="G29" s="676"/>
      <c r="H29" s="676"/>
      <c r="I29" s="676"/>
      <c r="J29" s="676"/>
      <c r="K29" s="676"/>
      <c r="L29" s="676"/>
      <c r="M29" s="676"/>
      <c r="N29" s="676"/>
      <c r="O29" s="676"/>
      <c r="P29" s="676"/>
      <c r="Q29" s="677"/>
      <c r="R29" s="678">
        <v>274946</v>
      </c>
      <c r="S29" s="679"/>
      <c r="T29" s="679"/>
      <c r="U29" s="679"/>
      <c r="V29" s="679"/>
      <c r="W29" s="679"/>
      <c r="X29" s="679"/>
      <c r="Y29" s="680"/>
      <c r="Z29" s="715">
        <v>1.3</v>
      </c>
      <c r="AA29" s="715"/>
      <c r="AB29" s="715"/>
      <c r="AC29" s="715"/>
      <c r="AD29" s="716">
        <v>21121</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302</v>
      </c>
      <c r="CE29" s="768"/>
      <c r="CF29" s="725" t="s">
        <v>69</v>
      </c>
      <c r="CG29" s="722"/>
      <c r="CH29" s="722"/>
      <c r="CI29" s="722"/>
      <c r="CJ29" s="722"/>
      <c r="CK29" s="722"/>
      <c r="CL29" s="722"/>
      <c r="CM29" s="722"/>
      <c r="CN29" s="722"/>
      <c r="CO29" s="722"/>
      <c r="CP29" s="722"/>
      <c r="CQ29" s="723"/>
      <c r="CR29" s="678">
        <v>912758</v>
      </c>
      <c r="CS29" s="697"/>
      <c r="CT29" s="697"/>
      <c r="CU29" s="697"/>
      <c r="CV29" s="697"/>
      <c r="CW29" s="697"/>
      <c r="CX29" s="697"/>
      <c r="CY29" s="698"/>
      <c r="CZ29" s="681">
        <v>4.7</v>
      </c>
      <c r="DA29" s="699"/>
      <c r="DB29" s="699"/>
      <c r="DC29" s="700"/>
      <c r="DD29" s="684">
        <v>817831</v>
      </c>
      <c r="DE29" s="697"/>
      <c r="DF29" s="697"/>
      <c r="DG29" s="697"/>
      <c r="DH29" s="697"/>
      <c r="DI29" s="697"/>
      <c r="DJ29" s="697"/>
      <c r="DK29" s="698"/>
      <c r="DL29" s="684">
        <v>817831</v>
      </c>
      <c r="DM29" s="697"/>
      <c r="DN29" s="697"/>
      <c r="DO29" s="697"/>
      <c r="DP29" s="697"/>
      <c r="DQ29" s="697"/>
      <c r="DR29" s="697"/>
      <c r="DS29" s="697"/>
      <c r="DT29" s="697"/>
      <c r="DU29" s="697"/>
      <c r="DV29" s="698"/>
      <c r="DW29" s="681">
        <v>8.6</v>
      </c>
      <c r="DX29" s="699"/>
      <c r="DY29" s="699"/>
      <c r="DZ29" s="699"/>
      <c r="EA29" s="699"/>
      <c r="EB29" s="699"/>
      <c r="EC29" s="714"/>
    </row>
    <row r="30" spans="2:133" ht="11.25" customHeight="1" x14ac:dyDescent="0.15">
      <c r="B30" s="675" t="s">
        <v>303</v>
      </c>
      <c r="C30" s="676"/>
      <c r="D30" s="676"/>
      <c r="E30" s="676"/>
      <c r="F30" s="676"/>
      <c r="G30" s="676"/>
      <c r="H30" s="676"/>
      <c r="I30" s="676"/>
      <c r="J30" s="676"/>
      <c r="K30" s="676"/>
      <c r="L30" s="676"/>
      <c r="M30" s="676"/>
      <c r="N30" s="676"/>
      <c r="O30" s="676"/>
      <c r="P30" s="676"/>
      <c r="Q30" s="677"/>
      <c r="R30" s="678">
        <v>21042</v>
      </c>
      <c r="S30" s="679"/>
      <c r="T30" s="679"/>
      <c r="U30" s="679"/>
      <c r="V30" s="679"/>
      <c r="W30" s="679"/>
      <c r="X30" s="679"/>
      <c r="Y30" s="680"/>
      <c r="Z30" s="715">
        <v>0.1</v>
      </c>
      <c r="AA30" s="715"/>
      <c r="AB30" s="715"/>
      <c r="AC30" s="715"/>
      <c r="AD30" s="716" t="s">
        <v>126</v>
      </c>
      <c r="AE30" s="716"/>
      <c r="AF30" s="716"/>
      <c r="AG30" s="716"/>
      <c r="AH30" s="716"/>
      <c r="AI30" s="716"/>
      <c r="AJ30" s="716"/>
      <c r="AK30" s="716"/>
      <c r="AL30" s="681" t="s">
        <v>126</v>
      </c>
      <c r="AM30" s="682"/>
      <c r="AN30" s="682"/>
      <c r="AO30" s="717"/>
      <c r="AP30" s="739" t="s">
        <v>219</v>
      </c>
      <c r="AQ30" s="740"/>
      <c r="AR30" s="740"/>
      <c r="AS30" s="740"/>
      <c r="AT30" s="740"/>
      <c r="AU30" s="740"/>
      <c r="AV30" s="740"/>
      <c r="AW30" s="740"/>
      <c r="AX30" s="740"/>
      <c r="AY30" s="740"/>
      <c r="AZ30" s="740"/>
      <c r="BA30" s="740"/>
      <c r="BB30" s="740"/>
      <c r="BC30" s="740"/>
      <c r="BD30" s="740"/>
      <c r="BE30" s="740"/>
      <c r="BF30" s="741"/>
      <c r="BG30" s="739" t="s">
        <v>304</v>
      </c>
      <c r="BH30" s="764"/>
      <c r="BI30" s="764"/>
      <c r="BJ30" s="764"/>
      <c r="BK30" s="764"/>
      <c r="BL30" s="764"/>
      <c r="BM30" s="764"/>
      <c r="BN30" s="764"/>
      <c r="BO30" s="764"/>
      <c r="BP30" s="764"/>
      <c r="BQ30" s="765"/>
      <c r="BR30" s="739" t="s">
        <v>305</v>
      </c>
      <c r="BS30" s="764"/>
      <c r="BT30" s="764"/>
      <c r="BU30" s="764"/>
      <c r="BV30" s="764"/>
      <c r="BW30" s="764"/>
      <c r="BX30" s="764"/>
      <c r="BY30" s="764"/>
      <c r="BZ30" s="764"/>
      <c r="CA30" s="764"/>
      <c r="CB30" s="765"/>
      <c r="CD30" s="769"/>
      <c r="CE30" s="770"/>
      <c r="CF30" s="725" t="s">
        <v>306</v>
      </c>
      <c r="CG30" s="722"/>
      <c r="CH30" s="722"/>
      <c r="CI30" s="722"/>
      <c r="CJ30" s="722"/>
      <c r="CK30" s="722"/>
      <c r="CL30" s="722"/>
      <c r="CM30" s="722"/>
      <c r="CN30" s="722"/>
      <c r="CO30" s="722"/>
      <c r="CP30" s="722"/>
      <c r="CQ30" s="723"/>
      <c r="CR30" s="678">
        <v>846992</v>
      </c>
      <c r="CS30" s="679"/>
      <c r="CT30" s="679"/>
      <c r="CU30" s="679"/>
      <c r="CV30" s="679"/>
      <c r="CW30" s="679"/>
      <c r="CX30" s="679"/>
      <c r="CY30" s="680"/>
      <c r="CZ30" s="681">
        <v>4.4000000000000004</v>
      </c>
      <c r="DA30" s="699"/>
      <c r="DB30" s="699"/>
      <c r="DC30" s="700"/>
      <c r="DD30" s="684">
        <v>752065</v>
      </c>
      <c r="DE30" s="679"/>
      <c r="DF30" s="679"/>
      <c r="DG30" s="679"/>
      <c r="DH30" s="679"/>
      <c r="DI30" s="679"/>
      <c r="DJ30" s="679"/>
      <c r="DK30" s="680"/>
      <c r="DL30" s="684">
        <v>752065</v>
      </c>
      <c r="DM30" s="679"/>
      <c r="DN30" s="679"/>
      <c r="DO30" s="679"/>
      <c r="DP30" s="679"/>
      <c r="DQ30" s="679"/>
      <c r="DR30" s="679"/>
      <c r="DS30" s="679"/>
      <c r="DT30" s="679"/>
      <c r="DU30" s="679"/>
      <c r="DV30" s="680"/>
      <c r="DW30" s="681">
        <v>7.9</v>
      </c>
      <c r="DX30" s="699"/>
      <c r="DY30" s="699"/>
      <c r="DZ30" s="699"/>
      <c r="EA30" s="699"/>
      <c r="EB30" s="699"/>
      <c r="EC30" s="714"/>
    </row>
    <row r="31" spans="2:133" ht="11.25" customHeight="1" x14ac:dyDescent="0.15">
      <c r="B31" s="675" t="s">
        <v>307</v>
      </c>
      <c r="C31" s="676"/>
      <c r="D31" s="676"/>
      <c r="E31" s="676"/>
      <c r="F31" s="676"/>
      <c r="G31" s="676"/>
      <c r="H31" s="676"/>
      <c r="I31" s="676"/>
      <c r="J31" s="676"/>
      <c r="K31" s="676"/>
      <c r="L31" s="676"/>
      <c r="M31" s="676"/>
      <c r="N31" s="676"/>
      <c r="O31" s="676"/>
      <c r="P31" s="676"/>
      <c r="Q31" s="677"/>
      <c r="R31" s="678">
        <v>2402455</v>
      </c>
      <c r="S31" s="679"/>
      <c r="T31" s="679"/>
      <c r="U31" s="679"/>
      <c r="V31" s="679"/>
      <c r="W31" s="679"/>
      <c r="X31" s="679"/>
      <c r="Y31" s="680"/>
      <c r="Z31" s="715">
        <v>11.2</v>
      </c>
      <c r="AA31" s="715"/>
      <c r="AB31" s="715"/>
      <c r="AC31" s="715"/>
      <c r="AD31" s="716" t="s">
        <v>231</v>
      </c>
      <c r="AE31" s="716"/>
      <c r="AF31" s="716"/>
      <c r="AG31" s="716"/>
      <c r="AH31" s="716"/>
      <c r="AI31" s="716"/>
      <c r="AJ31" s="716"/>
      <c r="AK31" s="716"/>
      <c r="AL31" s="681" t="s">
        <v>231</v>
      </c>
      <c r="AM31" s="682"/>
      <c r="AN31" s="682"/>
      <c r="AO31" s="717"/>
      <c r="AP31" s="755" t="s">
        <v>308</v>
      </c>
      <c r="AQ31" s="756"/>
      <c r="AR31" s="756"/>
      <c r="AS31" s="756"/>
      <c r="AT31" s="761" t="s">
        <v>309</v>
      </c>
      <c r="AU31" s="231"/>
      <c r="AV31" s="231"/>
      <c r="AW31" s="231"/>
      <c r="AX31" s="748" t="s">
        <v>184</v>
      </c>
      <c r="AY31" s="749"/>
      <c r="AZ31" s="749"/>
      <c r="BA31" s="749"/>
      <c r="BB31" s="749"/>
      <c r="BC31" s="749"/>
      <c r="BD31" s="749"/>
      <c r="BE31" s="749"/>
      <c r="BF31" s="750"/>
      <c r="BG31" s="751">
        <v>99.4</v>
      </c>
      <c r="BH31" s="752"/>
      <c r="BI31" s="752"/>
      <c r="BJ31" s="752"/>
      <c r="BK31" s="752"/>
      <c r="BL31" s="752"/>
      <c r="BM31" s="753">
        <v>97.8</v>
      </c>
      <c r="BN31" s="752"/>
      <c r="BO31" s="752"/>
      <c r="BP31" s="752"/>
      <c r="BQ31" s="754"/>
      <c r="BR31" s="751">
        <v>99.3</v>
      </c>
      <c r="BS31" s="752"/>
      <c r="BT31" s="752"/>
      <c r="BU31" s="752"/>
      <c r="BV31" s="752"/>
      <c r="BW31" s="752"/>
      <c r="BX31" s="753">
        <v>97.7</v>
      </c>
      <c r="BY31" s="752"/>
      <c r="BZ31" s="752"/>
      <c r="CA31" s="752"/>
      <c r="CB31" s="754"/>
      <c r="CD31" s="769"/>
      <c r="CE31" s="770"/>
      <c r="CF31" s="725" t="s">
        <v>310</v>
      </c>
      <c r="CG31" s="722"/>
      <c r="CH31" s="722"/>
      <c r="CI31" s="722"/>
      <c r="CJ31" s="722"/>
      <c r="CK31" s="722"/>
      <c r="CL31" s="722"/>
      <c r="CM31" s="722"/>
      <c r="CN31" s="722"/>
      <c r="CO31" s="722"/>
      <c r="CP31" s="722"/>
      <c r="CQ31" s="723"/>
      <c r="CR31" s="678">
        <v>65766</v>
      </c>
      <c r="CS31" s="697"/>
      <c r="CT31" s="697"/>
      <c r="CU31" s="697"/>
      <c r="CV31" s="697"/>
      <c r="CW31" s="697"/>
      <c r="CX31" s="697"/>
      <c r="CY31" s="698"/>
      <c r="CZ31" s="681">
        <v>0.3</v>
      </c>
      <c r="DA31" s="699"/>
      <c r="DB31" s="699"/>
      <c r="DC31" s="700"/>
      <c r="DD31" s="684">
        <v>65766</v>
      </c>
      <c r="DE31" s="697"/>
      <c r="DF31" s="697"/>
      <c r="DG31" s="697"/>
      <c r="DH31" s="697"/>
      <c r="DI31" s="697"/>
      <c r="DJ31" s="697"/>
      <c r="DK31" s="698"/>
      <c r="DL31" s="684">
        <v>65766</v>
      </c>
      <c r="DM31" s="697"/>
      <c r="DN31" s="697"/>
      <c r="DO31" s="697"/>
      <c r="DP31" s="697"/>
      <c r="DQ31" s="697"/>
      <c r="DR31" s="697"/>
      <c r="DS31" s="697"/>
      <c r="DT31" s="697"/>
      <c r="DU31" s="697"/>
      <c r="DV31" s="698"/>
      <c r="DW31" s="681">
        <v>0.7</v>
      </c>
      <c r="DX31" s="699"/>
      <c r="DY31" s="699"/>
      <c r="DZ31" s="699"/>
      <c r="EA31" s="699"/>
      <c r="EB31" s="699"/>
      <c r="EC31" s="714"/>
    </row>
    <row r="32" spans="2:133" ht="11.25" customHeight="1" x14ac:dyDescent="0.15">
      <c r="B32" s="745" t="s">
        <v>311</v>
      </c>
      <c r="C32" s="746"/>
      <c r="D32" s="746"/>
      <c r="E32" s="746"/>
      <c r="F32" s="746"/>
      <c r="G32" s="746"/>
      <c r="H32" s="746"/>
      <c r="I32" s="746"/>
      <c r="J32" s="746"/>
      <c r="K32" s="746"/>
      <c r="L32" s="746"/>
      <c r="M32" s="746"/>
      <c r="N32" s="746"/>
      <c r="O32" s="746"/>
      <c r="P32" s="746"/>
      <c r="Q32" s="747"/>
      <c r="R32" s="678">
        <v>4506</v>
      </c>
      <c r="S32" s="679"/>
      <c r="T32" s="679"/>
      <c r="U32" s="679"/>
      <c r="V32" s="679"/>
      <c r="W32" s="679"/>
      <c r="X32" s="679"/>
      <c r="Y32" s="680"/>
      <c r="Z32" s="715">
        <v>0</v>
      </c>
      <c r="AA32" s="715"/>
      <c r="AB32" s="715"/>
      <c r="AC32" s="715"/>
      <c r="AD32" s="716">
        <v>4506</v>
      </c>
      <c r="AE32" s="716"/>
      <c r="AF32" s="716"/>
      <c r="AG32" s="716"/>
      <c r="AH32" s="716"/>
      <c r="AI32" s="716"/>
      <c r="AJ32" s="716"/>
      <c r="AK32" s="716"/>
      <c r="AL32" s="681">
        <v>0.1</v>
      </c>
      <c r="AM32" s="682"/>
      <c r="AN32" s="682"/>
      <c r="AO32" s="717"/>
      <c r="AP32" s="757"/>
      <c r="AQ32" s="758"/>
      <c r="AR32" s="758"/>
      <c r="AS32" s="758"/>
      <c r="AT32" s="762"/>
      <c r="AU32" s="230" t="s">
        <v>312</v>
      </c>
      <c r="AV32" s="230"/>
      <c r="AW32" s="230"/>
      <c r="AX32" s="675" t="s">
        <v>313</v>
      </c>
      <c r="AY32" s="676"/>
      <c r="AZ32" s="676"/>
      <c r="BA32" s="676"/>
      <c r="BB32" s="676"/>
      <c r="BC32" s="676"/>
      <c r="BD32" s="676"/>
      <c r="BE32" s="676"/>
      <c r="BF32" s="677"/>
      <c r="BG32" s="743">
        <v>99.3</v>
      </c>
      <c r="BH32" s="697"/>
      <c r="BI32" s="697"/>
      <c r="BJ32" s="697"/>
      <c r="BK32" s="697"/>
      <c r="BL32" s="697"/>
      <c r="BM32" s="682">
        <v>97.3</v>
      </c>
      <c r="BN32" s="744"/>
      <c r="BO32" s="744"/>
      <c r="BP32" s="744"/>
      <c r="BQ32" s="721"/>
      <c r="BR32" s="743">
        <v>99.1</v>
      </c>
      <c r="BS32" s="697"/>
      <c r="BT32" s="697"/>
      <c r="BU32" s="697"/>
      <c r="BV32" s="697"/>
      <c r="BW32" s="697"/>
      <c r="BX32" s="682">
        <v>97.2</v>
      </c>
      <c r="BY32" s="744"/>
      <c r="BZ32" s="744"/>
      <c r="CA32" s="744"/>
      <c r="CB32" s="721"/>
      <c r="CD32" s="771"/>
      <c r="CE32" s="772"/>
      <c r="CF32" s="725" t="s">
        <v>314</v>
      </c>
      <c r="CG32" s="722"/>
      <c r="CH32" s="722"/>
      <c r="CI32" s="722"/>
      <c r="CJ32" s="722"/>
      <c r="CK32" s="722"/>
      <c r="CL32" s="722"/>
      <c r="CM32" s="722"/>
      <c r="CN32" s="722"/>
      <c r="CO32" s="722"/>
      <c r="CP32" s="722"/>
      <c r="CQ32" s="723"/>
      <c r="CR32" s="678" t="s">
        <v>134</v>
      </c>
      <c r="CS32" s="679"/>
      <c r="CT32" s="679"/>
      <c r="CU32" s="679"/>
      <c r="CV32" s="679"/>
      <c r="CW32" s="679"/>
      <c r="CX32" s="679"/>
      <c r="CY32" s="680"/>
      <c r="CZ32" s="681" t="s">
        <v>126</v>
      </c>
      <c r="DA32" s="699"/>
      <c r="DB32" s="699"/>
      <c r="DC32" s="700"/>
      <c r="DD32" s="684" t="s">
        <v>231</v>
      </c>
      <c r="DE32" s="679"/>
      <c r="DF32" s="679"/>
      <c r="DG32" s="679"/>
      <c r="DH32" s="679"/>
      <c r="DI32" s="679"/>
      <c r="DJ32" s="679"/>
      <c r="DK32" s="680"/>
      <c r="DL32" s="684" t="s">
        <v>134</v>
      </c>
      <c r="DM32" s="679"/>
      <c r="DN32" s="679"/>
      <c r="DO32" s="679"/>
      <c r="DP32" s="679"/>
      <c r="DQ32" s="679"/>
      <c r="DR32" s="679"/>
      <c r="DS32" s="679"/>
      <c r="DT32" s="679"/>
      <c r="DU32" s="679"/>
      <c r="DV32" s="680"/>
      <c r="DW32" s="681" t="s">
        <v>134</v>
      </c>
      <c r="DX32" s="699"/>
      <c r="DY32" s="699"/>
      <c r="DZ32" s="699"/>
      <c r="EA32" s="699"/>
      <c r="EB32" s="699"/>
      <c r="EC32" s="714"/>
    </row>
    <row r="33" spans="2:133" ht="11.25" customHeight="1" x14ac:dyDescent="0.15">
      <c r="B33" s="675" t="s">
        <v>315</v>
      </c>
      <c r="C33" s="676"/>
      <c r="D33" s="676"/>
      <c r="E33" s="676"/>
      <c r="F33" s="676"/>
      <c r="G33" s="676"/>
      <c r="H33" s="676"/>
      <c r="I33" s="676"/>
      <c r="J33" s="676"/>
      <c r="K33" s="676"/>
      <c r="L33" s="676"/>
      <c r="M33" s="676"/>
      <c r="N33" s="676"/>
      <c r="O33" s="676"/>
      <c r="P33" s="676"/>
      <c r="Q33" s="677"/>
      <c r="R33" s="678">
        <v>1526013</v>
      </c>
      <c r="S33" s="679"/>
      <c r="T33" s="679"/>
      <c r="U33" s="679"/>
      <c r="V33" s="679"/>
      <c r="W33" s="679"/>
      <c r="X33" s="679"/>
      <c r="Y33" s="680"/>
      <c r="Z33" s="715">
        <v>7.1</v>
      </c>
      <c r="AA33" s="715"/>
      <c r="AB33" s="715"/>
      <c r="AC33" s="715"/>
      <c r="AD33" s="716" t="s">
        <v>231</v>
      </c>
      <c r="AE33" s="716"/>
      <c r="AF33" s="716"/>
      <c r="AG33" s="716"/>
      <c r="AH33" s="716"/>
      <c r="AI33" s="716"/>
      <c r="AJ33" s="716"/>
      <c r="AK33" s="716"/>
      <c r="AL33" s="681" t="s">
        <v>126</v>
      </c>
      <c r="AM33" s="682"/>
      <c r="AN33" s="682"/>
      <c r="AO33" s="717"/>
      <c r="AP33" s="759"/>
      <c r="AQ33" s="760"/>
      <c r="AR33" s="760"/>
      <c r="AS33" s="760"/>
      <c r="AT33" s="763"/>
      <c r="AU33" s="232"/>
      <c r="AV33" s="232"/>
      <c r="AW33" s="232"/>
      <c r="AX33" s="659" t="s">
        <v>316</v>
      </c>
      <c r="AY33" s="660"/>
      <c r="AZ33" s="660"/>
      <c r="BA33" s="660"/>
      <c r="BB33" s="660"/>
      <c r="BC33" s="660"/>
      <c r="BD33" s="660"/>
      <c r="BE33" s="660"/>
      <c r="BF33" s="661"/>
      <c r="BG33" s="742">
        <v>99.5</v>
      </c>
      <c r="BH33" s="663"/>
      <c r="BI33" s="663"/>
      <c r="BJ33" s="663"/>
      <c r="BK33" s="663"/>
      <c r="BL33" s="663"/>
      <c r="BM33" s="709">
        <v>98.1</v>
      </c>
      <c r="BN33" s="663"/>
      <c r="BO33" s="663"/>
      <c r="BP33" s="663"/>
      <c r="BQ33" s="702"/>
      <c r="BR33" s="742">
        <v>99.4</v>
      </c>
      <c r="BS33" s="663"/>
      <c r="BT33" s="663"/>
      <c r="BU33" s="663"/>
      <c r="BV33" s="663"/>
      <c r="BW33" s="663"/>
      <c r="BX33" s="709">
        <v>98</v>
      </c>
      <c r="BY33" s="663"/>
      <c r="BZ33" s="663"/>
      <c r="CA33" s="663"/>
      <c r="CB33" s="702"/>
      <c r="CD33" s="725" t="s">
        <v>317</v>
      </c>
      <c r="CE33" s="722"/>
      <c r="CF33" s="722"/>
      <c r="CG33" s="722"/>
      <c r="CH33" s="722"/>
      <c r="CI33" s="722"/>
      <c r="CJ33" s="722"/>
      <c r="CK33" s="722"/>
      <c r="CL33" s="722"/>
      <c r="CM33" s="722"/>
      <c r="CN33" s="722"/>
      <c r="CO33" s="722"/>
      <c r="CP33" s="722"/>
      <c r="CQ33" s="723"/>
      <c r="CR33" s="678">
        <v>9590801</v>
      </c>
      <c r="CS33" s="697"/>
      <c r="CT33" s="697"/>
      <c r="CU33" s="697"/>
      <c r="CV33" s="697"/>
      <c r="CW33" s="697"/>
      <c r="CX33" s="697"/>
      <c r="CY33" s="698"/>
      <c r="CZ33" s="681">
        <v>49.5</v>
      </c>
      <c r="DA33" s="699"/>
      <c r="DB33" s="699"/>
      <c r="DC33" s="700"/>
      <c r="DD33" s="684">
        <v>6430877</v>
      </c>
      <c r="DE33" s="697"/>
      <c r="DF33" s="697"/>
      <c r="DG33" s="697"/>
      <c r="DH33" s="697"/>
      <c r="DI33" s="697"/>
      <c r="DJ33" s="697"/>
      <c r="DK33" s="698"/>
      <c r="DL33" s="684">
        <v>4802347</v>
      </c>
      <c r="DM33" s="697"/>
      <c r="DN33" s="697"/>
      <c r="DO33" s="697"/>
      <c r="DP33" s="697"/>
      <c r="DQ33" s="697"/>
      <c r="DR33" s="697"/>
      <c r="DS33" s="697"/>
      <c r="DT33" s="697"/>
      <c r="DU33" s="697"/>
      <c r="DV33" s="698"/>
      <c r="DW33" s="681">
        <v>50.2</v>
      </c>
      <c r="DX33" s="699"/>
      <c r="DY33" s="699"/>
      <c r="DZ33" s="699"/>
      <c r="EA33" s="699"/>
      <c r="EB33" s="699"/>
      <c r="EC33" s="714"/>
    </row>
    <row r="34" spans="2:133" ht="11.25" customHeight="1" x14ac:dyDescent="0.15">
      <c r="B34" s="675" t="s">
        <v>318</v>
      </c>
      <c r="C34" s="676"/>
      <c r="D34" s="676"/>
      <c r="E34" s="676"/>
      <c r="F34" s="676"/>
      <c r="G34" s="676"/>
      <c r="H34" s="676"/>
      <c r="I34" s="676"/>
      <c r="J34" s="676"/>
      <c r="K34" s="676"/>
      <c r="L34" s="676"/>
      <c r="M34" s="676"/>
      <c r="N34" s="676"/>
      <c r="O34" s="676"/>
      <c r="P34" s="676"/>
      <c r="Q34" s="677"/>
      <c r="R34" s="678">
        <v>226133</v>
      </c>
      <c r="S34" s="679"/>
      <c r="T34" s="679"/>
      <c r="U34" s="679"/>
      <c r="V34" s="679"/>
      <c r="W34" s="679"/>
      <c r="X34" s="679"/>
      <c r="Y34" s="680"/>
      <c r="Z34" s="715">
        <v>1.1000000000000001</v>
      </c>
      <c r="AA34" s="715"/>
      <c r="AB34" s="715"/>
      <c r="AC34" s="715"/>
      <c r="AD34" s="716">
        <v>35363</v>
      </c>
      <c r="AE34" s="716"/>
      <c r="AF34" s="716"/>
      <c r="AG34" s="716"/>
      <c r="AH34" s="716"/>
      <c r="AI34" s="716"/>
      <c r="AJ34" s="716"/>
      <c r="AK34" s="716"/>
      <c r="AL34" s="681">
        <v>0.4</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5" t="s">
        <v>319</v>
      </c>
      <c r="CE34" s="722"/>
      <c r="CF34" s="722"/>
      <c r="CG34" s="722"/>
      <c r="CH34" s="722"/>
      <c r="CI34" s="722"/>
      <c r="CJ34" s="722"/>
      <c r="CK34" s="722"/>
      <c r="CL34" s="722"/>
      <c r="CM34" s="722"/>
      <c r="CN34" s="722"/>
      <c r="CO34" s="722"/>
      <c r="CP34" s="722"/>
      <c r="CQ34" s="723"/>
      <c r="CR34" s="678">
        <v>2924873</v>
      </c>
      <c r="CS34" s="679"/>
      <c r="CT34" s="679"/>
      <c r="CU34" s="679"/>
      <c r="CV34" s="679"/>
      <c r="CW34" s="679"/>
      <c r="CX34" s="679"/>
      <c r="CY34" s="680"/>
      <c r="CZ34" s="681">
        <v>15.1</v>
      </c>
      <c r="DA34" s="699"/>
      <c r="DB34" s="699"/>
      <c r="DC34" s="700"/>
      <c r="DD34" s="684">
        <v>2435916</v>
      </c>
      <c r="DE34" s="679"/>
      <c r="DF34" s="679"/>
      <c r="DG34" s="679"/>
      <c r="DH34" s="679"/>
      <c r="DI34" s="679"/>
      <c r="DJ34" s="679"/>
      <c r="DK34" s="680"/>
      <c r="DL34" s="684">
        <v>2187557</v>
      </c>
      <c r="DM34" s="679"/>
      <c r="DN34" s="679"/>
      <c r="DO34" s="679"/>
      <c r="DP34" s="679"/>
      <c r="DQ34" s="679"/>
      <c r="DR34" s="679"/>
      <c r="DS34" s="679"/>
      <c r="DT34" s="679"/>
      <c r="DU34" s="679"/>
      <c r="DV34" s="680"/>
      <c r="DW34" s="681">
        <v>22.9</v>
      </c>
      <c r="DX34" s="699"/>
      <c r="DY34" s="699"/>
      <c r="DZ34" s="699"/>
      <c r="EA34" s="699"/>
      <c r="EB34" s="699"/>
      <c r="EC34" s="714"/>
    </row>
    <row r="35" spans="2:133" ht="11.25" customHeight="1" x14ac:dyDescent="0.15">
      <c r="B35" s="675" t="s">
        <v>320</v>
      </c>
      <c r="C35" s="676"/>
      <c r="D35" s="676"/>
      <c r="E35" s="676"/>
      <c r="F35" s="676"/>
      <c r="G35" s="676"/>
      <c r="H35" s="676"/>
      <c r="I35" s="676"/>
      <c r="J35" s="676"/>
      <c r="K35" s="676"/>
      <c r="L35" s="676"/>
      <c r="M35" s="676"/>
      <c r="N35" s="676"/>
      <c r="O35" s="676"/>
      <c r="P35" s="676"/>
      <c r="Q35" s="677"/>
      <c r="R35" s="678">
        <v>203138</v>
      </c>
      <c r="S35" s="679"/>
      <c r="T35" s="679"/>
      <c r="U35" s="679"/>
      <c r="V35" s="679"/>
      <c r="W35" s="679"/>
      <c r="X35" s="679"/>
      <c r="Y35" s="680"/>
      <c r="Z35" s="715">
        <v>0.9</v>
      </c>
      <c r="AA35" s="715"/>
      <c r="AB35" s="715"/>
      <c r="AC35" s="715"/>
      <c r="AD35" s="716" t="s">
        <v>134</v>
      </c>
      <c r="AE35" s="716"/>
      <c r="AF35" s="716"/>
      <c r="AG35" s="716"/>
      <c r="AH35" s="716"/>
      <c r="AI35" s="716"/>
      <c r="AJ35" s="716"/>
      <c r="AK35" s="716"/>
      <c r="AL35" s="681" t="s">
        <v>231</v>
      </c>
      <c r="AM35" s="682"/>
      <c r="AN35" s="682"/>
      <c r="AO35" s="717"/>
      <c r="AP35" s="235"/>
      <c r="AQ35" s="739" t="s">
        <v>321</v>
      </c>
      <c r="AR35" s="740"/>
      <c r="AS35" s="740"/>
      <c r="AT35" s="740"/>
      <c r="AU35" s="740"/>
      <c r="AV35" s="740"/>
      <c r="AW35" s="740"/>
      <c r="AX35" s="740"/>
      <c r="AY35" s="740"/>
      <c r="AZ35" s="740"/>
      <c r="BA35" s="740"/>
      <c r="BB35" s="740"/>
      <c r="BC35" s="740"/>
      <c r="BD35" s="740"/>
      <c r="BE35" s="740"/>
      <c r="BF35" s="741"/>
      <c r="BG35" s="739" t="s">
        <v>322</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25" t="s">
        <v>323</v>
      </c>
      <c r="CE35" s="722"/>
      <c r="CF35" s="722"/>
      <c r="CG35" s="722"/>
      <c r="CH35" s="722"/>
      <c r="CI35" s="722"/>
      <c r="CJ35" s="722"/>
      <c r="CK35" s="722"/>
      <c r="CL35" s="722"/>
      <c r="CM35" s="722"/>
      <c r="CN35" s="722"/>
      <c r="CO35" s="722"/>
      <c r="CP35" s="722"/>
      <c r="CQ35" s="723"/>
      <c r="CR35" s="678">
        <v>301446</v>
      </c>
      <c r="CS35" s="697"/>
      <c r="CT35" s="697"/>
      <c r="CU35" s="697"/>
      <c r="CV35" s="697"/>
      <c r="CW35" s="697"/>
      <c r="CX35" s="697"/>
      <c r="CY35" s="698"/>
      <c r="CZ35" s="681">
        <v>1.6</v>
      </c>
      <c r="DA35" s="699"/>
      <c r="DB35" s="699"/>
      <c r="DC35" s="700"/>
      <c r="DD35" s="684">
        <v>250354</v>
      </c>
      <c r="DE35" s="697"/>
      <c r="DF35" s="697"/>
      <c r="DG35" s="697"/>
      <c r="DH35" s="697"/>
      <c r="DI35" s="697"/>
      <c r="DJ35" s="697"/>
      <c r="DK35" s="698"/>
      <c r="DL35" s="684">
        <v>177597</v>
      </c>
      <c r="DM35" s="697"/>
      <c r="DN35" s="697"/>
      <c r="DO35" s="697"/>
      <c r="DP35" s="697"/>
      <c r="DQ35" s="697"/>
      <c r="DR35" s="697"/>
      <c r="DS35" s="697"/>
      <c r="DT35" s="697"/>
      <c r="DU35" s="697"/>
      <c r="DV35" s="698"/>
      <c r="DW35" s="681">
        <v>1.9</v>
      </c>
      <c r="DX35" s="699"/>
      <c r="DY35" s="699"/>
      <c r="DZ35" s="699"/>
      <c r="EA35" s="699"/>
      <c r="EB35" s="699"/>
      <c r="EC35" s="714"/>
    </row>
    <row r="36" spans="2:133" ht="11.25" customHeight="1" x14ac:dyDescent="0.15">
      <c r="B36" s="675" t="s">
        <v>324</v>
      </c>
      <c r="C36" s="676"/>
      <c r="D36" s="676"/>
      <c r="E36" s="676"/>
      <c r="F36" s="676"/>
      <c r="G36" s="676"/>
      <c r="H36" s="676"/>
      <c r="I36" s="676"/>
      <c r="J36" s="676"/>
      <c r="K36" s="676"/>
      <c r="L36" s="676"/>
      <c r="M36" s="676"/>
      <c r="N36" s="676"/>
      <c r="O36" s="676"/>
      <c r="P36" s="676"/>
      <c r="Q36" s="677"/>
      <c r="R36" s="678">
        <v>3544951</v>
      </c>
      <c r="S36" s="679"/>
      <c r="T36" s="679"/>
      <c r="U36" s="679"/>
      <c r="V36" s="679"/>
      <c r="W36" s="679"/>
      <c r="X36" s="679"/>
      <c r="Y36" s="680"/>
      <c r="Z36" s="715">
        <v>16.5</v>
      </c>
      <c r="AA36" s="715"/>
      <c r="AB36" s="715"/>
      <c r="AC36" s="715"/>
      <c r="AD36" s="716" t="s">
        <v>231</v>
      </c>
      <c r="AE36" s="716"/>
      <c r="AF36" s="716"/>
      <c r="AG36" s="716"/>
      <c r="AH36" s="716"/>
      <c r="AI36" s="716"/>
      <c r="AJ36" s="716"/>
      <c r="AK36" s="716"/>
      <c r="AL36" s="681" t="s">
        <v>231</v>
      </c>
      <c r="AM36" s="682"/>
      <c r="AN36" s="682"/>
      <c r="AO36" s="717"/>
      <c r="AP36" s="235"/>
      <c r="AQ36" s="730" t="s">
        <v>325</v>
      </c>
      <c r="AR36" s="731"/>
      <c r="AS36" s="731"/>
      <c r="AT36" s="731"/>
      <c r="AU36" s="731"/>
      <c r="AV36" s="731"/>
      <c r="AW36" s="731"/>
      <c r="AX36" s="731"/>
      <c r="AY36" s="732"/>
      <c r="AZ36" s="733">
        <v>1897349</v>
      </c>
      <c r="BA36" s="734"/>
      <c r="BB36" s="734"/>
      <c r="BC36" s="734"/>
      <c r="BD36" s="734"/>
      <c r="BE36" s="734"/>
      <c r="BF36" s="735"/>
      <c r="BG36" s="736" t="s">
        <v>326</v>
      </c>
      <c r="BH36" s="737"/>
      <c r="BI36" s="737"/>
      <c r="BJ36" s="737"/>
      <c r="BK36" s="737"/>
      <c r="BL36" s="737"/>
      <c r="BM36" s="737"/>
      <c r="BN36" s="737"/>
      <c r="BO36" s="737"/>
      <c r="BP36" s="737"/>
      <c r="BQ36" s="737"/>
      <c r="BR36" s="737"/>
      <c r="BS36" s="737"/>
      <c r="BT36" s="737"/>
      <c r="BU36" s="738"/>
      <c r="BV36" s="733">
        <v>80033</v>
      </c>
      <c r="BW36" s="734"/>
      <c r="BX36" s="734"/>
      <c r="BY36" s="734"/>
      <c r="BZ36" s="734"/>
      <c r="CA36" s="734"/>
      <c r="CB36" s="735"/>
      <c r="CD36" s="725" t="s">
        <v>327</v>
      </c>
      <c r="CE36" s="722"/>
      <c r="CF36" s="722"/>
      <c r="CG36" s="722"/>
      <c r="CH36" s="722"/>
      <c r="CI36" s="722"/>
      <c r="CJ36" s="722"/>
      <c r="CK36" s="722"/>
      <c r="CL36" s="722"/>
      <c r="CM36" s="722"/>
      <c r="CN36" s="722"/>
      <c r="CO36" s="722"/>
      <c r="CP36" s="722"/>
      <c r="CQ36" s="723"/>
      <c r="CR36" s="678">
        <v>3503450</v>
      </c>
      <c r="CS36" s="679"/>
      <c r="CT36" s="679"/>
      <c r="CU36" s="679"/>
      <c r="CV36" s="679"/>
      <c r="CW36" s="679"/>
      <c r="CX36" s="679"/>
      <c r="CY36" s="680"/>
      <c r="CZ36" s="681">
        <v>18.100000000000001</v>
      </c>
      <c r="DA36" s="699"/>
      <c r="DB36" s="699"/>
      <c r="DC36" s="700"/>
      <c r="DD36" s="684">
        <v>1817843</v>
      </c>
      <c r="DE36" s="679"/>
      <c r="DF36" s="679"/>
      <c r="DG36" s="679"/>
      <c r="DH36" s="679"/>
      <c r="DI36" s="679"/>
      <c r="DJ36" s="679"/>
      <c r="DK36" s="680"/>
      <c r="DL36" s="684">
        <v>1439449</v>
      </c>
      <c r="DM36" s="679"/>
      <c r="DN36" s="679"/>
      <c r="DO36" s="679"/>
      <c r="DP36" s="679"/>
      <c r="DQ36" s="679"/>
      <c r="DR36" s="679"/>
      <c r="DS36" s="679"/>
      <c r="DT36" s="679"/>
      <c r="DU36" s="679"/>
      <c r="DV36" s="680"/>
      <c r="DW36" s="681">
        <v>15</v>
      </c>
      <c r="DX36" s="699"/>
      <c r="DY36" s="699"/>
      <c r="DZ36" s="699"/>
      <c r="EA36" s="699"/>
      <c r="EB36" s="699"/>
      <c r="EC36" s="714"/>
    </row>
    <row r="37" spans="2:133" ht="11.25" customHeight="1" x14ac:dyDescent="0.15">
      <c r="B37" s="675" t="s">
        <v>328</v>
      </c>
      <c r="C37" s="676"/>
      <c r="D37" s="676"/>
      <c r="E37" s="676"/>
      <c r="F37" s="676"/>
      <c r="G37" s="676"/>
      <c r="H37" s="676"/>
      <c r="I37" s="676"/>
      <c r="J37" s="676"/>
      <c r="K37" s="676"/>
      <c r="L37" s="676"/>
      <c r="M37" s="676"/>
      <c r="N37" s="676"/>
      <c r="O37" s="676"/>
      <c r="P37" s="676"/>
      <c r="Q37" s="677"/>
      <c r="R37" s="678">
        <v>783002</v>
      </c>
      <c r="S37" s="679"/>
      <c r="T37" s="679"/>
      <c r="U37" s="679"/>
      <c r="V37" s="679"/>
      <c r="W37" s="679"/>
      <c r="X37" s="679"/>
      <c r="Y37" s="680"/>
      <c r="Z37" s="715">
        <v>3.6</v>
      </c>
      <c r="AA37" s="715"/>
      <c r="AB37" s="715"/>
      <c r="AC37" s="715"/>
      <c r="AD37" s="716" t="s">
        <v>231</v>
      </c>
      <c r="AE37" s="716"/>
      <c r="AF37" s="716"/>
      <c r="AG37" s="716"/>
      <c r="AH37" s="716"/>
      <c r="AI37" s="716"/>
      <c r="AJ37" s="716"/>
      <c r="AK37" s="716"/>
      <c r="AL37" s="681" t="s">
        <v>126</v>
      </c>
      <c r="AM37" s="682"/>
      <c r="AN37" s="682"/>
      <c r="AO37" s="717"/>
      <c r="AQ37" s="718" t="s">
        <v>329</v>
      </c>
      <c r="AR37" s="719"/>
      <c r="AS37" s="719"/>
      <c r="AT37" s="719"/>
      <c r="AU37" s="719"/>
      <c r="AV37" s="719"/>
      <c r="AW37" s="719"/>
      <c r="AX37" s="719"/>
      <c r="AY37" s="720"/>
      <c r="AZ37" s="678">
        <v>559589</v>
      </c>
      <c r="BA37" s="679"/>
      <c r="BB37" s="679"/>
      <c r="BC37" s="679"/>
      <c r="BD37" s="697"/>
      <c r="BE37" s="697"/>
      <c r="BF37" s="721"/>
      <c r="BG37" s="725" t="s">
        <v>330</v>
      </c>
      <c r="BH37" s="722"/>
      <c r="BI37" s="722"/>
      <c r="BJ37" s="722"/>
      <c r="BK37" s="722"/>
      <c r="BL37" s="722"/>
      <c r="BM37" s="722"/>
      <c r="BN37" s="722"/>
      <c r="BO37" s="722"/>
      <c r="BP37" s="722"/>
      <c r="BQ37" s="722"/>
      <c r="BR37" s="722"/>
      <c r="BS37" s="722"/>
      <c r="BT37" s="722"/>
      <c r="BU37" s="723"/>
      <c r="BV37" s="678">
        <v>58265</v>
      </c>
      <c r="BW37" s="679"/>
      <c r="BX37" s="679"/>
      <c r="BY37" s="679"/>
      <c r="BZ37" s="679"/>
      <c r="CA37" s="679"/>
      <c r="CB37" s="724"/>
      <c r="CD37" s="725" t="s">
        <v>331</v>
      </c>
      <c r="CE37" s="722"/>
      <c r="CF37" s="722"/>
      <c r="CG37" s="722"/>
      <c r="CH37" s="722"/>
      <c r="CI37" s="722"/>
      <c r="CJ37" s="722"/>
      <c r="CK37" s="722"/>
      <c r="CL37" s="722"/>
      <c r="CM37" s="722"/>
      <c r="CN37" s="722"/>
      <c r="CO37" s="722"/>
      <c r="CP37" s="722"/>
      <c r="CQ37" s="723"/>
      <c r="CR37" s="678">
        <v>977922</v>
      </c>
      <c r="CS37" s="697"/>
      <c r="CT37" s="697"/>
      <c r="CU37" s="697"/>
      <c r="CV37" s="697"/>
      <c r="CW37" s="697"/>
      <c r="CX37" s="697"/>
      <c r="CY37" s="698"/>
      <c r="CZ37" s="681">
        <v>5</v>
      </c>
      <c r="DA37" s="699"/>
      <c r="DB37" s="699"/>
      <c r="DC37" s="700"/>
      <c r="DD37" s="684">
        <v>977922</v>
      </c>
      <c r="DE37" s="697"/>
      <c r="DF37" s="697"/>
      <c r="DG37" s="697"/>
      <c r="DH37" s="697"/>
      <c r="DI37" s="697"/>
      <c r="DJ37" s="697"/>
      <c r="DK37" s="698"/>
      <c r="DL37" s="684">
        <v>959886</v>
      </c>
      <c r="DM37" s="697"/>
      <c r="DN37" s="697"/>
      <c r="DO37" s="697"/>
      <c r="DP37" s="697"/>
      <c r="DQ37" s="697"/>
      <c r="DR37" s="697"/>
      <c r="DS37" s="697"/>
      <c r="DT37" s="697"/>
      <c r="DU37" s="697"/>
      <c r="DV37" s="698"/>
      <c r="DW37" s="681">
        <v>10</v>
      </c>
      <c r="DX37" s="699"/>
      <c r="DY37" s="699"/>
      <c r="DZ37" s="699"/>
      <c r="EA37" s="699"/>
      <c r="EB37" s="699"/>
      <c r="EC37" s="714"/>
    </row>
    <row r="38" spans="2:133" ht="11.25" customHeight="1" x14ac:dyDescent="0.15">
      <c r="B38" s="675" t="s">
        <v>332</v>
      </c>
      <c r="C38" s="676"/>
      <c r="D38" s="676"/>
      <c r="E38" s="676"/>
      <c r="F38" s="676"/>
      <c r="G38" s="676"/>
      <c r="H38" s="676"/>
      <c r="I38" s="676"/>
      <c r="J38" s="676"/>
      <c r="K38" s="676"/>
      <c r="L38" s="676"/>
      <c r="M38" s="676"/>
      <c r="N38" s="676"/>
      <c r="O38" s="676"/>
      <c r="P38" s="676"/>
      <c r="Q38" s="677"/>
      <c r="R38" s="678">
        <v>1202581</v>
      </c>
      <c r="S38" s="679"/>
      <c r="T38" s="679"/>
      <c r="U38" s="679"/>
      <c r="V38" s="679"/>
      <c r="W38" s="679"/>
      <c r="X38" s="679"/>
      <c r="Y38" s="680"/>
      <c r="Z38" s="715">
        <v>5.6</v>
      </c>
      <c r="AA38" s="715"/>
      <c r="AB38" s="715"/>
      <c r="AC38" s="715"/>
      <c r="AD38" s="716">
        <v>5879</v>
      </c>
      <c r="AE38" s="716"/>
      <c r="AF38" s="716"/>
      <c r="AG38" s="716"/>
      <c r="AH38" s="716"/>
      <c r="AI38" s="716"/>
      <c r="AJ38" s="716"/>
      <c r="AK38" s="716"/>
      <c r="AL38" s="681">
        <v>0.1</v>
      </c>
      <c r="AM38" s="682"/>
      <c r="AN38" s="682"/>
      <c r="AO38" s="717"/>
      <c r="AQ38" s="718" t="s">
        <v>333</v>
      </c>
      <c r="AR38" s="719"/>
      <c r="AS38" s="719"/>
      <c r="AT38" s="719"/>
      <c r="AU38" s="719"/>
      <c r="AV38" s="719"/>
      <c r="AW38" s="719"/>
      <c r="AX38" s="719"/>
      <c r="AY38" s="720"/>
      <c r="AZ38" s="678">
        <v>16394</v>
      </c>
      <c r="BA38" s="679"/>
      <c r="BB38" s="679"/>
      <c r="BC38" s="679"/>
      <c r="BD38" s="697"/>
      <c r="BE38" s="697"/>
      <c r="BF38" s="721"/>
      <c r="BG38" s="725" t="s">
        <v>334</v>
      </c>
      <c r="BH38" s="722"/>
      <c r="BI38" s="722"/>
      <c r="BJ38" s="722"/>
      <c r="BK38" s="722"/>
      <c r="BL38" s="722"/>
      <c r="BM38" s="722"/>
      <c r="BN38" s="722"/>
      <c r="BO38" s="722"/>
      <c r="BP38" s="722"/>
      <c r="BQ38" s="722"/>
      <c r="BR38" s="722"/>
      <c r="BS38" s="722"/>
      <c r="BT38" s="722"/>
      <c r="BU38" s="723"/>
      <c r="BV38" s="678">
        <v>5249</v>
      </c>
      <c r="BW38" s="679"/>
      <c r="BX38" s="679"/>
      <c r="BY38" s="679"/>
      <c r="BZ38" s="679"/>
      <c r="CA38" s="679"/>
      <c r="CB38" s="724"/>
      <c r="CD38" s="725" t="s">
        <v>335</v>
      </c>
      <c r="CE38" s="722"/>
      <c r="CF38" s="722"/>
      <c r="CG38" s="722"/>
      <c r="CH38" s="722"/>
      <c r="CI38" s="722"/>
      <c r="CJ38" s="722"/>
      <c r="CK38" s="722"/>
      <c r="CL38" s="722"/>
      <c r="CM38" s="722"/>
      <c r="CN38" s="722"/>
      <c r="CO38" s="722"/>
      <c r="CP38" s="722"/>
      <c r="CQ38" s="723"/>
      <c r="CR38" s="678">
        <v>1321366</v>
      </c>
      <c r="CS38" s="679"/>
      <c r="CT38" s="679"/>
      <c r="CU38" s="679"/>
      <c r="CV38" s="679"/>
      <c r="CW38" s="679"/>
      <c r="CX38" s="679"/>
      <c r="CY38" s="680"/>
      <c r="CZ38" s="681">
        <v>6.8</v>
      </c>
      <c r="DA38" s="699"/>
      <c r="DB38" s="699"/>
      <c r="DC38" s="700"/>
      <c r="DD38" s="684">
        <v>1105167</v>
      </c>
      <c r="DE38" s="679"/>
      <c r="DF38" s="679"/>
      <c r="DG38" s="679"/>
      <c r="DH38" s="679"/>
      <c r="DI38" s="679"/>
      <c r="DJ38" s="679"/>
      <c r="DK38" s="680"/>
      <c r="DL38" s="684">
        <v>997744</v>
      </c>
      <c r="DM38" s="679"/>
      <c r="DN38" s="679"/>
      <c r="DO38" s="679"/>
      <c r="DP38" s="679"/>
      <c r="DQ38" s="679"/>
      <c r="DR38" s="679"/>
      <c r="DS38" s="679"/>
      <c r="DT38" s="679"/>
      <c r="DU38" s="679"/>
      <c r="DV38" s="680"/>
      <c r="DW38" s="681">
        <v>10.4</v>
      </c>
      <c r="DX38" s="699"/>
      <c r="DY38" s="699"/>
      <c r="DZ38" s="699"/>
      <c r="EA38" s="699"/>
      <c r="EB38" s="699"/>
      <c r="EC38" s="714"/>
    </row>
    <row r="39" spans="2:133" ht="11.25" customHeight="1" x14ac:dyDescent="0.15">
      <c r="B39" s="675" t="s">
        <v>336</v>
      </c>
      <c r="C39" s="676"/>
      <c r="D39" s="676"/>
      <c r="E39" s="676"/>
      <c r="F39" s="676"/>
      <c r="G39" s="676"/>
      <c r="H39" s="676"/>
      <c r="I39" s="676"/>
      <c r="J39" s="676"/>
      <c r="K39" s="676"/>
      <c r="L39" s="676"/>
      <c r="M39" s="676"/>
      <c r="N39" s="676"/>
      <c r="O39" s="676"/>
      <c r="P39" s="676"/>
      <c r="Q39" s="677"/>
      <c r="R39" s="678">
        <v>1072000</v>
      </c>
      <c r="S39" s="679"/>
      <c r="T39" s="679"/>
      <c r="U39" s="679"/>
      <c r="V39" s="679"/>
      <c r="W39" s="679"/>
      <c r="X39" s="679"/>
      <c r="Y39" s="680"/>
      <c r="Z39" s="715">
        <v>5</v>
      </c>
      <c r="AA39" s="715"/>
      <c r="AB39" s="715"/>
      <c r="AC39" s="715"/>
      <c r="AD39" s="716" t="s">
        <v>231</v>
      </c>
      <c r="AE39" s="716"/>
      <c r="AF39" s="716"/>
      <c r="AG39" s="716"/>
      <c r="AH39" s="716"/>
      <c r="AI39" s="716"/>
      <c r="AJ39" s="716"/>
      <c r="AK39" s="716"/>
      <c r="AL39" s="681" t="s">
        <v>126</v>
      </c>
      <c r="AM39" s="682"/>
      <c r="AN39" s="682"/>
      <c r="AO39" s="717"/>
      <c r="AQ39" s="718" t="s">
        <v>337</v>
      </c>
      <c r="AR39" s="719"/>
      <c r="AS39" s="719"/>
      <c r="AT39" s="719"/>
      <c r="AU39" s="719"/>
      <c r="AV39" s="719"/>
      <c r="AW39" s="719"/>
      <c r="AX39" s="719"/>
      <c r="AY39" s="720"/>
      <c r="AZ39" s="678" t="s">
        <v>126</v>
      </c>
      <c r="BA39" s="679"/>
      <c r="BB39" s="679"/>
      <c r="BC39" s="679"/>
      <c r="BD39" s="697"/>
      <c r="BE39" s="697"/>
      <c r="BF39" s="721"/>
      <c r="BG39" s="725" t="s">
        <v>338</v>
      </c>
      <c r="BH39" s="722"/>
      <c r="BI39" s="722"/>
      <c r="BJ39" s="722"/>
      <c r="BK39" s="722"/>
      <c r="BL39" s="722"/>
      <c r="BM39" s="722"/>
      <c r="BN39" s="722"/>
      <c r="BO39" s="722"/>
      <c r="BP39" s="722"/>
      <c r="BQ39" s="722"/>
      <c r="BR39" s="722"/>
      <c r="BS39" s="722"/>
      <c r="BT39" s="722"/>
      <c r="BU39" s="723"/>
      <c r="BV39" s="678">
        <v>8241</v>
      </c>
      <c r="BW39" s="679"/>
      <c r="BX39" s="679"/>
      <c r="BY39" s="679"/>
      <c r="BZ39" s="679"/>
      <c r="CA39" s="679"/>
      <c r="CB39" s="724"/>
      <c r="CD39" s="725" t="s">
        <v>339</v>
      </c>
      <c r="CE39" s="722"/>
      <c r="CF39" s="722"/>
      <c r="CG39" s="722"/>
      <c r="CH39" s="722"/>
      <c r="CI39" s="722"/>
      <c r="CJ39" s="722"/>
      <c r="CK39" s="722"/>
      <c r="CL39" s="722"/>
      <c r="CM39" s="722"/>
      <c r="CN39" s="722"/>
      <c r="CO39" s="722"/>
      <c r="CP39" s="722"/>
      <c r="CQ39" s="723"/>
      <c r="CR39" s="678">
        <v>1121642</v>
      </c>
      <c r="CS39" s="697"/>
      <c r="CT39" s="697"/>
      <c r="CU39" s="697"/>
      <c r="CV39" s="697"/>
      <c r="CW39" s="697"/>
      <c r="CX39" s="697"/>
      <c r="CY39" s="698"/>
      <c r="CZ39" s="681">
        <v>5.8</v>
      </c>
      <c r="DA39" s="699"/>
      <c r="DB39" s="699"/>
      <c r="DC39" s="700"/>
      <c r="DD39" s="684">
        <v>543573</v>
      </c>
      <c r="DE39" s="697"/>
      <c r="DF39" s="697"/>
      <c r="DG39" s="697"/>
      <c r="DH39" s="697"/>
      <c r="DI39" s="697"/>
      <c r="DJ39" s="697"/>
      <c r="DK39" s="698"/>
      <c r="DL39" s="684" t="s">
        <v>231</v>
      </c>
      <c r="DM39" s="697"/>
      <c r="DN39" s="697"/>
      <c r="DO39" s="697"/>
      <c r="DP39" s="697"/>
      <c r="DQ39" s="697"/>
      <c r="DR39" s="697"/>
      <c r="DS39" s="697"/>
      <c r="DT39" s="697"/>
      <c r="DU39" s="697"/>
      <c r="DV39" s="698"/>
      <c r="DW39" s="681" t="s">
        <v>231</v>
      </c>
      <c r="DX39" s="699"/>
      <c r="DY39" s="699"/>
      <c r="DZ39" s="699"/>
      <c r="EA39" s="699"/>
      <c r="EB39" s="699"/>
      <c r="EC39" s="714"/>
    </row>
    <row r="40" spans="2:133" ht="11.25" customHeight="1" x14ac:dyDescent="0.15">
      <c r="B40" s="675" t="s">
        <v>340</v>
      </c>
      <c r="C40" s="676"/>
      <c r="D40" s="676"/>
      <c r="E40" s="676"/>
      <c r="F40" s="676"/>
      <c r="G40" s="676"/>
      <c r="H40" s="676"/>
      <c r="I40" s="676"/>
      <c r="J40" s="676"/>
      <c r="K40" s="676"/>
      <c r="L40" s="676"/>
      <c r="M40" s="676"/>
      <c r="N40" s="676"/>
      <c r="O40" s="676"/>
      <c r="P40" s="676"/>
      <c r="Q40" s="677"/>
      <c r="R40" s="678" t="s">
        <v>126</v>
      </c>
      <c r="S40" s="679"/>
      <c r="T40" s="679"/>
      <c r="U40" s="679"/>
      <c r="V40" s="679"/>
      <c r="W40" s="679"/>
      <c r="X40" s="679"/>
      <c r="Y40" s="680"/>
      <c r="Z40" s="715" t="s">
        <v>126</v>
      </c>
      <c r="AA40" s="715"/>
      <c r="AB40" s="715"/>
      <c r="AC40" s="715"/>
      <c r="AD40" s="716" t="s">
        <v>231</v>
      </c>
      <c r="AE40" s="716"/>
      <c r="AF40" s="716"/>
      <c r="AG40" s="716"/>
      <c r="AH40" s="716"/>
      <c r="AI40" s="716"/>
      <c r="AJ40" s="716"/>
      <c r="AK40" s="716"/>
      <c r="AL40" s="681" t="s">
        <v>134</v>
      </c>
      <c r="AM40" s="682"/>
      <c r="AN40" s="682"/>
      <c r="AO40" s="717"/>
      <c r="AQ40" s="718" t="s">
        <v>341</v>
      </c>
      <c r="AR40" s="719"/>
      <c r="AS40" s="719"/>
      <c r="AT40" s="719"/>
      <c r="AU40" s="719"/>
      <c r="AV40" s="719"/>
      <c r="AW40" s="719"/>
      <c r="AX40" s="719"/>
      <c r="AY40" s="720"/>
      <c r="AZ40" s="678" t="s">
        <v>231</v>
      </c>
      <c r="BA40" s="679"/>
      <c r="BB40" s="679"/>
      <c r="BC40" s="679"/>
      <c r="BD40" s="697"/>
      <c r="BE40" s="697"/>
      <c r="BF40" s="721"/>
      <c r="BG40" s="726" t="s">
        <v>342</v>
      </c>
      <c r="BH40" s="727"/>
      <c r="BI40" s="727"/>
      <c r="BJ40" s="727"/>
      <c r="BK40" s="727"/>
      <c r="BL40" s="236"/>
      <c r="BM40" s="722" t="s">
        <v>343</v>
      </c>
      <c r="BN40" s="722"/>
      <c r="BO40" s="722"/>
      <c r="BP40" s="722"/>
      <c r="BQ40" s="722"/>
      <c r="BR40" s="722"/>
      <c r="BS40" s="722"/>
      <c r="BT40" s="722"/>
      <c r="BU40" s="723"/>
      <c r="BV40" s="678">
        <v>89</v>
      </c>
      <c r="BW40" s="679"/>
      <c r="BX40" s="679"/>
      <c r="BY40" s="679"/>
      <c r="BZ40" s="679"/>
      <c r="CA40" s="679"/>
      <c r="CB40" s="724"/>
      <c r="CD40" s="725" t="s">
        <v>344</v>
      </c>
      <c r="CE40" s="722"/>
      <c r="CF40" s="722"/>
      <c r="CG40" s="722"/>
      <c r="CH40" s="722"/>
      <c r="CI40" s="722"/>
      <c r="CJ40" s="722"/>
      <c r="CK40" s="722"/>
      <c r="CL40" s="722"/>
      <c r="CM40" s="722"/>
      <c r="CN40" s="722"/>
      <c r="CO40" s="722"/>
      <c r="CP40" s="722"/>
      <c r="CQ40" s="723"/>
      <c r="CR40" s="678">
        <v>418024</v>
      </c>
      <c r="CS40" s="679"/>
      <c r="CT40" s="679"/>
      <c r="CU40" s="679"/>
      <c r="CV40" s="679"/>
      <c r="CW40" s="679"/>
      <c r="CX40" s="679"/>
      <c r="CY40" s="680"/>
      <c r="CZ40" s="681">
        <v>2.2000000000000002</v>
      </c>
      <c r="DA40" s="699"/>
      <c r="DB40" s="699"/>
      <c r="DC40" s="700"/>
      <c r="DD40" s="684">
        <v>278024</v>
      </c>
      <c r="DE40" s="679"/>
      <c r="DF40" s="679"/>
      <c r="DG40" s="679"/>
      <c r="DH40" s="679"/>
      <c r="DI40" s="679"/>
      <c r="DJ40" s="679"/>
      <c r="DK40" s="680"/>
      <c r="DL40" s="684" t="s">
        <v>231</v>
      </c>
      <c r="DM40" s="679"/>
      <c r="DN40" s="679"/>
      <c r="DO40" s="679"/>
      <c r="DP40" s="679"/>
      <c r="DQ40" s="679"/>
      <c r="DR40" s="679"/>
      <c r="DS40" s="679"/>
      <c r="DT40" s="679"/>
      <c r="DU40" s="679"/>
      <c r="DV40" s="680"/>
      <c r="DW40" s="681" t="s">
        <v>126</v>
      </c>
      <c r="DX40" s="699"/>
      <c r="DY40" s="699"/>
      <c r="DZ40" s="699"/>
      <c r="EA40" s="699"/>
      <c r="EB40" s="699"/>
      <c r="EC40" s="714"/>
    </row>
    <row r="41" spans="2:133" ht="11.25" customHeight="1" x14ac:dyDescent="0.15">
      <c r="B41" s="675" t="s">
        <v>345</v>
      </c>
      <c r="C41" s="676"/>
      <c r="D41" s="676"/>
      <c r="E41" s="676"/>
      <c r="F41" s="676"/>
      <c r="G41" s="676"/>
      <c r="H41" s="676"/>
      <c r="I41" s="676"/>
      <c r="J41" s="676"/>
      <c r="K41" s="676"/>
      <c r="L41" s="676"/>
      <c r="M41" s="676"/>
      <c r="N41" s="676"/>
      <c r="O41" s="676"/>
      <c r="P41" s="676"/>
      <c r="Q41" s="677"/>
      <c r="R41" s="678">
        <v>600000</v>
      </c>
      <c r="S41" s="679"/>
      <c r="T41" s="679"/>
      <c r="U41" s="679"/>
      <c r="V41" s="679"/>
      <c r="W41" s="679"/>
      <c r="X41" s="679"/>
      <c r="Y41" s="680"/>
      <c r="Z41" s="715">
        <v>2.8</v>
      </c>
      <c r="AA41" s="715"/>
      <c r="AB41" s="715"/>
      <c r="AC41" s="715"/>
      <c r="AD41" s="716" t="s">
        <v>126</v>
      </c>
      <c r="AE41" s="716"/>
      <c r="AF41" s="716"/>
      <c r="AG41" s="716"/>
      <c r="AH41" s="716"/>
      <c r="AI41" s="716"/>
      <c r="AJ41" s="716"/>
      <c r="AK41" s="716"/>
      <c r="AL41" s="681" t="s">
        <v>134</v>
      </c>
      <c r="AM41" s="682"/>
      <c r="AN41" s="682"/>
      <c r="AO41" s="717"/>
      <c r="AQ41" s="718" t="s">
        <v>346</v>
      </c>
      <c r="AR41" s="719"/>
      <c r="AS41" s="719"/>
      <c r="AT41" s="719"/>
      <c r="AU41" s="719"/>
      <c r="AV41" s="719"/>
      <c r="AW41" s="719"/>
      <c r="AX41" s="719"/>
      <c r="AY41" s="720"/>
      <c r="AZ41" s="678">
        <v>294699</v>
      </c>
      <c r="BA41" s="679"/>
      <c r="BB41" s="679"/>
      <c r="BC41" s="679"/>
      <c r="BD41" s="697"/>
      <c r="BE41" s="697"/>
      <c r="BF41" s="721"/>
      <c r="BG41" s="726"/>
      <c r="BH41" s="727"/>
      <c r="BI41" s="727"/>
      <c r="BJ41" s="727"/>
      <c r="BK41" s="727"/>
      <c r="BL41" s="236"/>
      <c r="BM41" s="722" t="s">
        <v>347</v>
      </c>
      <c r="BN41" s="722"/>
      <c r="BO41" s="722"/>
      <c r="BP41" s="722"/>
      <c r="BQ41" s="722"/>
      <c r="BR41" s="722"/>
      <c r="BS41" s="722"/>
      <c r="BT41" s="722"/>
      <c r="BU41" s="723"/>
      <c r="BV41" s="678" t="s">
        <v>134</v>
      </c>
      <c r="BW41" s="679"/>
      <c r="BX41" s="679"/>
      <c r="BY41" s="679"/>
      <c r="BZ41" s="679"/>
      <c r="CA41" s="679"/>
      <c r="CB41" s="724"/>
      <c r="CD41" s="725" t="s">
        <v>348</v>
      </c>
      <c r="CE41" s="722"/>
      <c r="CF41" s="722"/>
      <c r="CG41" s="722"/>
      <c r="CH41" s="722"/>
      <c r="CI41" s="722"/>
      <c r="CJ41" s="722"/>
      <c r="CK41" s="722"/>
      <c r="CL41" s="722"/>
      <c r="CM41" s="722"/>
      <c r="CN41" s="722"/>
      <c r="CO41" s="722"/>
      <c r="CP41" s="722"/>
      <c r="CQ41" s="723"/>
      <c r="CR41" s="678" t="s">
        <v>126</v>
      </c>
      <c r="CS41" s="697"/>
      <c r="CT41" s="697"/>
      <c r="CU41" s="697"/>
      <c r="CV41" s="697"/>
      <c r="CW41" s="697"/>
      <c r="CX41" s="697"/>
      <c r="CY41" s="698"/>
      <c r="CZ41" s="681" t="s">
        <v>126</v>
      </c>
      <c r="DA41" s="699"/>
      <c r="DB41" s="699"/>
      <c r="DC41" s="700"/>
      <c r="DD41" s="684" t="s">
        <v>134</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349</v>
      </c>
      <c r="C42" s="660"/>
      <c r="D42" s="660"/>
      <c r="E42" s="660"/>
      <c r="F42" s="660"/>
      <c r="G42" s="660"/>
      <c r="H42" s="660"/>
      <c r="I42" s="660"/>
      <c r="J42" s="660"/>
      <c r="K42" s="660"/>
      <c r="L42" s="660"/>
      <c r="M42" s="660"/>
      <c r="N42" s="660"/>
      <c r="O42" s="660"/>
      <c r="P42" s="660"/>
      <c r="Q42" s="661"/>
      <c r="R42" s="662">
        <v>21517469</v>
      </c>
      <c r="S42" s="701"/>
      <c r="T42" s="701"/>
      <c r="U42" s="701"/>
      <c r="V42" s="701"/>
      <c r="W42" s="701"/>
      <c r="X42" s="701"/>
      <c r="Y42" s="706"/>
      <c r="Z42" s="707">
        <v>100</v>
      </c>
      <c r="AA42" s="707"/>
      <c r="AB42" s="707"/>
      <c r="AC42" s="707"/>
      <c r="AD42" s="708">
        <v>8964683</v>
      </c>
      <c r="AE42" s="708"/>
      <c r="AF42" s="708"/>
      <c r="AG42" s="708"/>
      <c r="AH42" s="708"/>
      <c r="AI42" s="708"/>
      <c r="AJ42" s="708"/>
      <c r="AK42" s="708"/>
      <c r="AL42" s="665">
        <v>100</v>
      </c>
      <c r="AM42" s="709"/>
      <c r="AN42" s="709"/>
      <c r="AO42" s="710"/>
      <c r="AQ42" s="711" t="s">
        <v>350</v>
      </c>
      <c r="AR42" s="712"/>
      <c r="AS42" s="712"/>
      <c r="AT42" s="712"/>
      <c r="AU42" s="712"/>
      <c r="AV42" s="712"/>
      <c r="AW42" s="712"/>
      <c r="AX42" s="712"/>
      <c r="AY42" s="713"/>
      <c r="AZ42" s="662">
        <v>1026667</v>
      </c>
      <c r="BA42" s="701"/>
      <c r="BB42" s="701"/>
      <c r="BC42" s="701"/>
      <c r="BD42" s="663"/>
      <c r="BE42" s="663"/>
      <c r="BF42" s="702"/>
      <c r="BG42" s="728"/>
      <c r="BH42" s="729"/>
      <c r="BI42" s="729"/>
      <c r="BJ42" s="729"/>
      <c r="BK42" s="729"/>
      <c r="BL42" s="237"/>
      <c r="BM42" s="703" t="s">
        <v>351</v>
      </c>
      <c r="BN42" s="703"/>
      <c r="BO42" s="703"/>
      <c r="BP42" s="703"/>
      <c r="BQ42" s="703"/>
      <c r="BR42" s="703"/>
      <c r="BS42" s="703"/>
      <c r="BT42" s="703"/>
      <c r="BU42" s="704"/>
      <c r="BV42" s="662">
        <v>348</v>
      </c>
      <c r="BW42" s="701"/>
      <c r="BX42" s="701"/>
      <c r="BY42" s="701"/>
      <c r="BZ42" s="701"/>
      <c r="CA42" s="701"/>
      <c r="CB42" s="705"/>
      <c r="CD42" s="675" t="s">
        <v>352</v>
      </c>
      <c r="CE42" s="676"/>
      <c r="CF42" s="676"/>
      <c r="CG42" s="676"/>
      <c r="CH42" s="676"/>
      <c r="CI42" s="676"/>
      <c r="CJ42" s="676"/>
      <c r="CK42" s="676"/>
      <c r="CL42" s="676"/>
      <c r="CM42" s="676"/>
      <c r="CN42" s="676"/>
      <c r="CO42" s="676"/>
      <c r="CP42" s="676"/>
      <c r="CQ42" s="677"/>
      <c r="CR42" s="678">
        <v>2684858</v>
      </c>
      <c r="CS42" s="679"/>
      <c r="CT42" s="679"/>
      <c r="CU42" s="679"/>
      <c r="CV42" s="679"/>
      <c r="CW42" s="679"/>
      <c r="CX42" s="679"/>
      <c r="CY42" s="680"/>
      <c r="CZ42" s="681">
        <v>13.9</v>
      </c>
      <c r="DA42" s="682"/>
      <c r="DB42" s="682"/>
      <c r="DC42" s="683"/>
      <c r="DD42" s="684">
        <v>821240</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353</v>
      </c>
      <c r="CE43" s="676"/>
      <c r="CF43" s="676"/>
      <c r="CG43" s="676"/>
      <c r="CH43" s="676"/>
      <c r="CI43" s="676"/>
      <c r="CJ43" s="676"/>
      <c r="CK43" s="676"/>
      <c r="CL43" s="676"/>
      <c r="CM43" s="676"/>
      <c r="CN43" s="676"/>
      <c r="CO43" s="676"/>
      <c r="CP43" s="676"/>
      <c r="CQ43" s="677"/>
      <c r="CR43" s="678">
        <v>52087</v>
      </c>
      <c r="CS43" s="697"/>
      <c r="CT43" s="697"/>
      <c r="CU43" s="697"/>
      <c r="CV43" s="697"/>
      <c r="CW43" s="697"/>
      <c r="CX43" s="697"/>
      <c r="CY43" s="698"/>
      <c r="CZ43" s="681">
        <v>0.3</v>
      </c>
      <c r="DA43" s="699"/>
      <c r="DB43" s="699"/>
      <c r="DC43" s="700"/>
      <c r="DD43" s="684">
        <v>52087</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302</v>
      </c>
      <c r="CE44" s="692"/>
      <c r="CF44" s="675" t="s">
        <v>354</v>
      </c>
      <c r="CG44" s="676"/>
      <c r="CH44" s="676"/>
      <c r="CI44" s="676"/>
      <c r="CJ44" s="676"/>
      <c r="CK44" s="676"/>
      <c r="CL44" s="676"/>
      <c r="CM44" s="676"/>
      <c r="CN44" s="676"/>
      <c r="CO44" s="676"/>
      <c r="CP44" s="676"/>
      <c r="CQ44" s="677"/>
      <c r="CR44" s="678">
        <v>2625125</v>
      </c>
      <c r="CS44" s="679"/>
      <c r="CT44" s="679"/>
      <c r="CU44" s="679"/>
      <c r="CV44" s="679"/>
      <c r="CW44" s="679"/>
      <c r="CX44" s="679"/>
      <c r="CY44" s="680"/>
      <c r="CZ44" s="681">
        <v>13.6</v>
      </c>
      <c r="DA44" s="682"/>
      <c r="DB44" s="682"/>
      <c r="DC44" s="683"/>
      <c r="DD44" s="684">
        <v>791993</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355</v>
      </c>
      <c r="CG45" s="676"/>
      <c r="CH45" s="676"/>
      <c r="CI45" s="676"/>
      <c r="CJ45" s="676"/>
      <c r="CK45" s="676"/>
      <c r="CL45" s="676"/>
      <c r="CM45" s="676"/>
      <c r="CN45" s="676"/>
      <c r="CO45" s="676"/>
      <c r="CP45" s="676"/>
      <c r="CQ45" s="677"/>
      <c r="CR45" s="678">
        <v>1071122</v>
      </c>
      <c r="CS45" s="697"/>
      <c r="CT45" s="697"/>
      <c r="CU45" s="697"/>
      <c r="CV45" s="697"/>
      <c r="CW45" s="697"/>
      <c r="CX45" s="697"/>
      <c r="CY45" s="698"/>
      <c r="CZ45" s="681">
        <v>5.5</v>
      </c>
      <c r="DA45" s="699"/>
      <c r="DB45" s="699"/>
      <c r="DC45" s="700"/>
      <c r="DD45" s="684">
        <v>117099</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357</v>
      </c>
      <c r="CG46" s="676"/>
      <c r="CH46" s="676"/>
      <c r="CI46" s="676"/>
      <c r="CJ46" s="676"/>
      <c r="CK46" s="676"/>
      <c r="CL46" s="676"/>
      <c r="CM46" s="676"/>
      <c r="CN46" s="676"/>
      <c r="CO46" s="676"/>
      <c r="CP46" s="676"/>
      <c r="CQ46" s="677"/>
      <c r="CR46" s="678">
        <v>1397989</v>
      </c>
      <c r="CS46" s="679"/>
      <c r="CT46" s="679"/>
      <c r="CU46" s="679"/>
      <c r="CV46" s="679"/>
      <c r="CW46" s="679"/>
      <c r="CX46" s="679"/>
      <c r="CY46" s="680"/>
      <c r="CZ46" s="681">
        <v>7.2</v>
      </c>
      <c r="DA46" s="682"/>
      <c r="DB46" s="682"/>
      <c r="DC46" s="683"/>
      <c r="DD46" s="684">
        <v>524980</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359</v>
      </c>
      <c r="CG47" s="676"/>
      <c r="CH47" s="676"/>
      <c r="CI47" s="676"/>
      <c r="CJ47" s="676"/>
      <c r="CK47" s="676"/>
      <c r="CL47" s="676"/>
      <c r="CM47" s="676"/>
      <c r="CN47" s="676"/>
      <c r="CO47" s="676"/>
      <c r="CP47" s="676"/>
      <c r="CQ47" s="677"/>
      <c r="CR47" s="678">
        <v>59733</v>
      </c>
      <c r="CS47" s="697"/>
      <c r="CT47" s="697"/>
      <c r="CU47" s="697"/>
      <c r="CV47" s="697"/>
      <c r="CW47" s="697"/>
      <c r="CX47" s="697"/>
      <c r="CY47" s="698"/>
      <c r="CZ47" s="681">
        <v>0.3</v>
      </c>
      <c r="DA47" s="699"/>
      <c r="DB47" s="699"/>
      <c r="DC47" s="700"/>
      <c r="DD47" s="684">
        <v>29247</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360</v>
      </c>
      <c r="CD48" s="695"/>
      <c r="CE48" s="696"/>
      <c r="CF48" s="675" t="s">
        <v>361</v>
      </c>
      <c r="CG48" s="676"/>
      <c r="CH48" s="676"/>
      <c r="CI48" s="676"/>
      <c r="CJ48" s="676"/>
      <c r="CK48" s="676"/>
      <c r="CL48" s="676"/>
      <c r="CM48" s="676"/>
      <c r="CN48" s="676"/>
      <c r="CO48" s="676"/>
      <c r="CP48" s="676"/>
      <c r="CQ48" s="677"/>
      <c r="CR48" s="678" t="s">
        <v>126</v>
      </c>
      <c r="CS48" s="679"/>
      <c r="CT48" s="679"/>
      <c r="CU48" s="679"/>
      <c r="CV48" s="679"/>
      <c r="CW48" s="679"/>
      <c r="CX48" s="679"/>
      <c r="CY48" s="680"/>
      <c r="CZ48" s="681" t="s">
        <v>299</v>
      </c>
      <c r="DA48" s="682"/>
      <c r="DB48" s="682"/>
      <c r="DC48" s="683"/>
      <c r="DD48" s="684" t="s">
        <v>231</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362</v>
      </c>
      <c r="CE49" s="660"/>
      <c r="CF49" s="660"/>
      <c r="CG49" s="660"/>
      <c r="CH49" s="660"/>
      <c r="CI49" s="660"/>
      <c r="CJ49" s="660"/>
      <c r="CK49" s="660"/>
      <c r="CL49" s="660"/>
      <c r="CM49" s="660"/>
      <c r="CN49" s="660"/>
      <c r="CO49" s="660"/>
      <c r="CP49" s="660"/>
      <c r="CQ49" s="661"/>
      <c r="CR49" s="662">
        <v>19366902</v>
      </c>
      <c r="CS49" s="663"/>
      <c r="CT49" s="663"/>
      <c r="CU49" s="663"/>
      <c r="CV49" s="663"/>
      <c r="CW49" s="663"/>
      <c r="CX49" s="663"/>
      <c r="CY49" s="664"/>
      <c r="CZ49" s="665">
        <v>100</v>
      </c>
      <c r="DA49" s="666"/>
      <c r="DB49" s="666"/>
      <c r="DC49" s="667"/>
      <c r="DD49" s="668">
        <v>11579688</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agQGtSlo5Cn4NchiRAtIgT06YcMkPvErJTharNjgWEGdD888KegsrdtfKYjK5tMS82JkfkSYv1B7zqz7fAuoBg==" saltValue="JeDgJCskDuFoQk46O6ltj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Z42:BF42"/>
    <mergeCell ref="BM42:BU42"/>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364</v>
      </c>
      <c r="DK2" s="1204"/>
      <c r="DL2" s="1204"/>
      <c r="DM2" s="1204"/>
      <c r="DN2" s="1204"/>
      <c r="DO2" s="1205"/>
      <c r="DP2" s="250"/>
      <c r="DQ2" s="1203" t="s">
        <v>365</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366</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368</v>
      </c>
      <c r="B5" s="1089"/>
      <c r="C5" s="1089"/>
      <c r="D5" s="1089"/>
      <c r="E5" s="1089"/>
      <c r="F5" s="1089"/>
      <c r="G5" s="1089"/>
      <c r="H5" s="1089"/>
      <c r="I5" s="1089"/>
      <c r="J5" s="1089"/>
      <c r="K5" s="1089"/>
      <c r="L5" s="1089"/>
      <c r="M5" s="1089"/>
      <c r="N5" s="1089"/>
      <c r="O5" s="1089"/>
      <c r="P5" s="1090"/>
      <c r="Q5" s="1094" t="s">
        <v>369</v>
      </c>
      <c r="R5" s="1095"/>
      <c r="S5" s="1095"/>
      <c r="T5" s="1095"/>
      <c r="U5" s="1096"/>
      <c r="V5" s="1094" t="s">
        <v>370</v>
      </c>
      <c r="W5" s="1095"/>
      <c r="X5" s="1095"/>
      <c r="Y5" s="1095"/>
      <c r="Z5" s="1096"/>
      <c r="AA5" s="1094" t="s">
        <v>371</v>
      </c>
      <c r="AB5" s="1095"/>
      <c r="AC5" s="1095"/>
      <c r="AD5" s="1095"/>
      <c r="AE5" s="1095"/>
      <c r="AF5" s="1206" t="s">
        <v>372</v>
      </c>
      <c r="AG5" s="1095"/>
      <c r="AH5" s="1095"/>
      <c r="AI5" s="1095"/>
      <c r="AJ5" s="1110"/>
      <c r="AK5" s="1095" t="s">
        <v>373</v>
      </c>
      <c r="AL5" s="1095"/>
      <c r="AM5" s="1095"/>
      <c r="AN5" s="1095"/>
      <c r="AO5" s="1096"/>
      <c r="AP5" s="1094" t="s">
        <v>374</v>
      </c>
      <c r="AQ5" s="1095"/>
      <c r="AR5" s="1095"/>
      <c r="AS5" s="1095"/>
      <c r="AT5" s="1096"/>
      <c r="AU5" s="1094" t="s">
        <v>375</v>
      </c>
      <c r="AV5" s="1095"/>
      <c r="AW5" s="1095"/>
      <c r="AX5" s="1095"/>
      <c r="AY5" s="1110"/>
      <c r="AZ5" s="257"/>
      <c r="BA5" s="257"/>
      <c r="BB5" s="257"/>
      <c r="BC5" s="257"/>
      <c r="BD5" s="257"/>
      <c r="BE5" s="258"/>
      <c r="BF5" s="258"/>
      <c r="BG5" s="258"/>
      <c r="BH5" s="258"/>
      <c r="BI5" s="258"/>
      <c r="BJ5" s="258"/>
      <c r="BK5" s="258"/>
      <c r="BL5" s="258"/>
      <c r="BM5" s="258"/>
      <c r="BN5" s="258"/>
      <c r="BO5" s="258"/>
      <c r="BP5" s="258"/>
      <c r="BQ5" s="1088" t="s">
        <v>376</v>
      </c>
      <c r="BR5" s="1089"/>
      <c r="BS5" s="1089"/>
      <c r="BT5" s="1089"/>
      <c r="BU5" s="1089"/>
      <c r="BV5" s="1089"/>
      <c r="BW5" s="1089"/>
      <c r="BX5" s="1089"/>
      <c r="BY5" s="1089"/>
      <c r="BZ5" s="1089"/>
      <c r="CA5" s="1089"/>
      <c r="CB5" s="1089"/>
      <c r="CC5" s="1089"/>
      <c r="CD5" s="1089"/>
      <c r="CE5" s="1089"/>
      <c r="CF5" s="1089"/>
      <c r="CG5" s="1090"/>
      <c r="CH5" s="1094" t="s">
        <v>377</v>
      </c>
      <c r="CI5" s="1095"/>
      <c r="CJ5" s="1095"/>
      <c r="CK5" s="1095"/>
      <c r="CL5" s="1096"/>
      <c r="CM5" s="1094" t="s">
        <v>378</v>
      </c>
      <c r="CN5" s="1095"/>
      <c r="CO5" s="1095"/>
      <c r="CP5" s="1095"/>
      <c r="CQ5" s="1096"/>
      <c r="CR5" s="1094" t="s">
        <v>379</v>
      </c>
      <c r="CS5" s="1095"/>
      <c r="CT5" s="1095"/>
      <c r="CU5" s="1095"/>
      <c r="CV5" s="1096"/>
      <c r="CW5" s="1094" t="s">
        <v>380</v>
      </c>
      <c r="CX5" s="1095"/>
      <c r="CY5" s="1095"/>
      <c r="CZ5" s="1095"/>
      <c r="DA5" s="1096"/>
      <c r="DB5" s="1094" t="s">
        <v>381</v>
      </c>
      <c r="DC5" s="1095"/>
      <c r="DD5" s="1095"/>
      <c r="DE5" s="1095"/>
      <c r="DF5" s="1096"/>
      <c r="DG5" s="1191" t="s">
        <v>382</v>
      </c>
      <c r="DH5" s="1192"/>
      <c r="DI5" s="1192"/>
      <c r="DJ5" s="1192"/>
      <c r="DK5" s="1193"/>
      <c r="DL5" s="1191" t="s">
        <v>383</v>
      </c>
      <c r="DM5" s="1192"/>
      <c r="DN5" s="1192"/>
      <c r="DO5" s="1192"/>
      <c r="DP5" s="1193"/>
      <c r="DQ5" s="1094" t="s">
        <v>384</v>
      </c>
      <c r="DR5" s="1095"/>
      <c r="DS5" s="1095"/>
      <c r="DT5" s="1095"/>
      <c r="DU5" s="1096"/>
      <c r="DV5" s="1094" t="s">
        <v>375</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385</v>
      </c>
      <c r="C7" s="1144"/>
      <c r="D7" s="1144"/>
      <c r="E7" s="1144"/>
      <c r="F7" s="1144"/>
      <c r="G7" s="1144"/>
      <c r="H7" s="1144"/>
      <c r="I7" s="1144"/>
      <c r="J7" s="1144"/>
      <c r="K7" s="1144"/>
      <c r="L7" s="1144"/>
      <c r="M7" s="1144"/>
      <c r="N7" s="1144"/>
      <c r="O7" s="1144"/>
      <c r="P7" s="1145"/>
      <c r="Q7" s="1197">
        <v>21517</v>
      </c>
      <c r="R7" s="1198"/>
      <c r="S7" s="1198"/>
      <c r="T7" s="1198"/>
      <c r="U7" s="1198"/>
      <c r="V7" s="1198">
        <v>19367</v>
      </c>
      <c r="W7" s="1198"/>
      <c r="X7" s="1198"/>
      <c r="Y7" s="1198"/>
      <c r="Z7" s="1198"/>
      <c r="AA7" s="1198">
        <v>2151</v>
      </c>
      <c r="AB7" s="1198"/>
      <c r="AC7" s="1198"/>
      <c r="AD7" s="1198"/>
      <c r="AE7" s="1199"/>
      <c r="AF7" s="1200">
        <v>1419</v>
      </c>
      <c r="AG7" s="1201"/>
      <c r="AH7" s="1201"/>
      <c r="AI7" s="1201"/>
      <c r="AJ7" s="1202"/>
      <c r="AK7" s="1184">
        <v>3545</v>
      </c>
      <c r="AL7" s="1185"/>
      <c r="AM7" s="1185"/>
      <c r="AN7" s="1185"/>
      <c r="AO7" s="1185"/>
      <c r="AP7" s="1185">
        <v>11657</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581</v>
      </c>
      <c r="BT7" s="1189"/>
      <c r="BU7" s="1189"/>
      <c r="BV7" s="1189"/>
      <c r="BW7" s="1189"/>
      <c r="BX7" s="1189"/>
      <c r="BY7" s="1189"/>
      <c r="BZ7" s="1189"/>
      <c r="CA7" s="1189"/>
      <c r="CB7" s="1189"/>
      <c r="CC7" s="1189"/>
      <c r="CD7" s="1189"/>
      <c r="CE7" s="1189"/>
      <c r="CF7" s="1189"/>
      <c r="CG7" s="1190"/>
      <c r="CH7" s="1181">
        <v>2</v>
      </c>
      <c r="CI7" s="1182"/>
      <c r="CJ7" s="1182"/>
      <c r="CK7" s="1182"/>
      <c r="CL7" s="1183"/>
      <c r="CM7" s="1181">
        <v>93</v>
      </c>
      <c r="CN7" s="1182"/>
      <c r="CO7" s="1182"/>
      <c r="CP7" s="1182"/>
      <c r="CQ7" s="1183"/>
      <c r="CR7" s="1181">
        <v>26</v>
      </c>
      <c r="CS7" s="1182"/>
      <c r="CT7" s="1182"/>
      <c r="CU7" s="1182"/>
      <c r="CV7" s="1183"/>
      <c r="CW7" s="1181" t="s">
        <v>509</v>
      </c>
      <c r="CX7" s="1182"/>
      <c r="CY7" s="1182"/>
      <c r="CZ7" s="1182"/>
      <c r="DA7" s="1183"/>
      <c r="DB7" s="1181" t="s">
        <v>509</v>
      </c>
      <c r="DC7" s="1182"/>
      <c r="DD7" s="1182"/>
      <c r="DE7" s="1182"/>
      <c r="DF7" s="1183"/>
      <c r="DG7" s="1181" t="s">
        <v>509</v>
      </c>
      <c r="DH7" s="1182"/>
      <c r="DI7" s="1182"/>
      <c r="DJ7" s="1182"/>
      <c r="DK7" s="1183"/>
      <c r="DL7" s="1181" t="s">
        <v>509</v>
      </c>
      <c r="DM7" s="1182"/>
      <c r="DN7" s="1182"/>
      <c r="DO7" s="1182"/>
      <c r="DP7" s="1183"/>
      <c r="DQ7" s="1181" t="s">
        <v>509</v>
      </c>
      <c r="DR7" s="1182"/>
      <c r="DS7" s="1182"/>
      <c r="DT7" s="1182"/>
      <c r="DU7" s="1183"/>
      <c r="DV7" s="1208"/>
      <c r="DW7" s="1209"/>
      <c r="DX7" s="1209"/>
      <c r="DY7" s="1209"/>
      <c r="DZ7" s="1210"/>
      <c r="EA7" s="255"/>
    </row>
    <row r="8" spans="1:131" s="256" customFormat="1" ht="26.25" customHeight="1" x14ac:dyDescent="0.15">
      <c r="A8" s="262">
        <v>2</v>
      </c>
      <c r="B8" s="1124"/>
      <c r="C8" s="1125"/>
      <c r="D8" s="1125"/>
      <c r="E8" s="1125"/>
      <c r="F8" s="1125"/>
      <c r="G8" s="1125"/>
      <c r="H8" s="1125"/>
      <c r="I8" s="1125"/>
      <c r="J8" s="1125"/>
      <c r="K8" s="1125"/>
      <c r="L8" s="1125"/>
      <c r="M8" s="1125"/>
      <c r="N8" s="1125"/>
      <c r="O8" s="1125"/>
      <c r="P8" s="1126"/>
      <c r="Q8" s="1136"/>
      <c r="R8" s="1137"/>
      <c r="S8" s="1137"/>
      <c r="T8" s="1137"/>
      <c r="U8" s="1137"/>
      <c r="V8" s="1137"/>
      <c r="W8" s="1137"/>
      <c r="X8" s="1137"/>
      <c r="Y8" s="1137"/>
      <c r="Z8" s="1137"/>
      <c r="AA8" s="1137"/>
      <c r="AB8" s="1137"/>
      <c r="AC8" s="1137"/>
      <c r="AD8" s="1137"/>
      <c r="AE8" s="1138"/>
      <c r="AF8" s="1130"/>
      <c r="AG8" s="1131"/>
      <c r="AH8" s="1131"/>
      <c r="AI8" s="1131"/>
      <c r="AJ8" s="1132"/>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24"/>
      <c r="C9" s="1125"/>
      <c r="D9" s="1125"/>
      <c r="E9" s="1125"/>
      <c r="F9" s="1125"/>
      <c r="G9" s="1125"/>
      <c r="H9" s="1125"/>
      <c r="I9" s="1125"/>
      <c r="J9" s="1125"/>
      <c r="K9" s="1125"/>
      <c r="L9" s="1125"/>
      <c r="M9" s="1125"/>
      <c r="N9" s="1125"/>
      <c r="O9" s="1125"/>
      <c r="P9" s="1126"/>
      <c r="Q9" s="1136"/>
      <c r="R9" s="1137"/>
      <c r="S9" s="1137"/>
      <c r="T9" s="1137"/>
      <c r="U9" s="1137"/>
      <c r="V9" s="1137"/>
      <c r="W9" s="1137"/>
      <c r="X9" s="1137"/>
      <c r="Y9" s="1137"/>
      <c r="Z9" s="1137"/>
      <c r="AA9" s="1137"/>
      <c r="AB9" s="1137"/>
      <c r="AC9" s="1137"/>
      <c r="AD9" s="1137"/>
      <c r="AE9" s="1138"/>
      <c r="AF9" s="1130"/>
      <c r="AG9" s="1131"/>
      <c r="AH9" s="1131"/>
      <c r="AI9" s="1131"/>
      <c r="AJ9" s="1132"/>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24"/>
      <c r="C10" s="1125"/>
      <c r="D10" s="1125"/>
      <c r="E10" s="1125"/>
      <c r="F10" s="1125"/>
      <c r="G10" s="1125"/>
      <c r="H10" s="1125"/>
      <c r="I10" s="1125"/>
      <c r="J10" s="1125"/>
      <c r="K10" s="1125"/>
      <c r="L10" s="1125"/>
      <c r="M10" s="1125"/>
      <c r="N10" s="1125"/>
      <c r="O10" s="1125"/>
      <c r="P10" s="1126"/>
      <c r="Q10" s="1136"/>
      <c r="R10" s="1137"/>
      <c r="S10" s="1137"/>
      <c r="T10" s="1137"/>
      <c r="U10" s="1137"/>
      <c r="V10" s="1137"/>
      <c r="W10" s="1137"/>
      <c r="X10" s="1137"/>
      <c r="Y10" s="1137"/>
      <c r="Z10" s="1137"/>
      <c r="AA10" s="1137"/>
      <c r="AB10" s="1137"/>
      <c r="AC10" s="1137"/>
      <c r="AD10" s="1137"/>
      <c r="AE10" s="1138"/>
      <c r="AF10" s="1130"/>
      <c r="AG10" s="1131"/>
      <c r="AH10" s="1131"/>
      <c r="AI10" s="1131"/>
      <c r="AJ10" s="1132"/>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24"/>
      <c r="C11" s="1125"/>
      <c r="D11" s="1125"/>
      <c r="E11" s="1125"/>
      <c r="F11" s="1125"/>
      <c r="G11" s="1125"/>
      <c r="H11" s="1125"/>
      <c r="I11" s="1125"/>
      <c r="J11" s="1125"/>
      <c r="K11" s="1125"/>
      <c r="L11" s="1125"/>
      <c r="M11" s="1125"/>
      <c r="N11" s="1125"/>
      <c r="O11" s="1125"/>
      <c r="P11" s="1126"/>
      <c r="Q11" s="1136"/>
      <c r="R11" s="1137"/>
      <c r="S11" s="1137"/>
      <c r="T11" s="1137"/>
      <c r="U11" s="1137"/>
      <c r="V11" s="1137"/>
      <c r="W11" s="1137"/>
      <c r="X11" s="1137"/>
      <c r="Y11" s="1137"/>
      <c r="Z11" s="1137"/>
      <c r="AA11" s="1137"/>
      <c r="AB11" s="1137"/>
      <c r="AC11" s="1137"/>
      <c r="AD11" s="1137"/>
      <c r="AE11" s="1138"/>
      <c r="AF11" s="1130"/>
      <c r="AG11" s="1131"/>
      <c r="AH11" s="1131"/>
      <c r="AI11" s="1131"/>
      <c r="AJ11" s="1132"/>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24"/>
      <c r="C12" s="1125"/>
      <c r="D12" s="1125"/>
      <c r="E12" s="1125"/>
      <c r="F12" s="1125"/>
      <c r="G12" s="1125"/>
      <c r="H12" s="1125"/>
      <c r="I12" s="1125"/>
      <c r="J12" s="1125"/>
      <c r="K12" s="1125"/>
      <c r="L12" s="1125"/>
      <c r="M12" s="1125"/>
      <c r="N12" s="1125"/>
      <c r="O12" s="1125"/>
      <c r="P12" s="1126"/>
      <c r="Q12" s="1136"/>
      <c r="R12" s="1137"/>
      <c r="S12" s="1137"/>
      <c r="T12" s="1137"/>
      <c r="U12" s="1137"/>
      <c r="V12" s="1137"/>
      <c r="W12" s="1137"/>
      <c r="X12" s="1137"/>
      <c r="Y12" s="1137"/>
      <c r="Z12" s="1137"/>
      <c r="AA12" s="1137"/>
      <c r="AB12" s="1137"/>
      <c r="AC12" s="1137"/>
      <c r="AD12" s="1137"/>
      <c r="AE12" s="1138"/>
      <c r="AF12" s="1130"/>
      <c r="AG12" s="1131"/>
      <c r="AH12" s="1131"/>
      <c r="AI12" s="1131"/>
      <c r="AJ12" s="1132"/>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24"/>
      <c r="C13" s="1125"/>
      <c r="D13" s="1125"/>
      <c r="E13" s="1125"/>
      <c r="F13" s="1125"/>
      <c r="G13" s="1125"/>
      <c r="H13" s="1125"/>
      <c r="I13" s="1125"/>
      <c r="J13" s="1125"/>
      <c r="K13" s="1125"/>
      <c r="L13" s="1125"/>
      <c r="M13" s="1125"/>
      <c r="N13" s="1125"/>
      <c r="O13" s="1125"/>
      <c r="P13" s="1126"/>
      <c r="Q13" s="1136"/>
      <c r="R13" s="1137"/>
      <c r="S13" s="1137"/>
      <c r="T13" s="1137"/>
      <c r="U13" s="1137"/>
      <c r="V13" s="1137"/>
      <c r="W13" s="1137"/>
      <c r="X13" s="1137"/>
      <c r="Y13" s="1137"/>
      <c r="Z13" s="1137"/>
      <c r="AA13" s="1137"/>
      <c r="AB13" s="1137"/>
      <c r="AC13" s="1137"/>
      <c r="AD13" s="1137"/>
      <c r="AE13" s="1138"/>
      <c r="AF13" s="1130"/>
      <c r="AG13" s="1131"/>
      <c r="AH13" s="1131"/>
      <c r="AI13" s="1131"/>
      <c r="AJ13" s="1132"/>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24"/>
      <c r="C14" s="1125"/>
      <c r="D14" s="1125"/>
      <c r="E14" s="1125"/>
      <c r="F14" s="1125"/>
      <c r="G14" s="1125"/>
      <c r="H14" s="1125"/>
      <c r="I14" s="1125"/>
      <c r="J14" s="1125"/>
      <c r="K14" s="1125"/>
      <c r="L14" s="1125"/>
      <c r="M14" s="1125"/>
      <c r="N14" s="1125"/>
      <c r="O14" s="1125"/>
      <c r="P14" s="1126"/>
      <c r="Q14" s="1136"/>
      <c r="R14" s="1137"/>
      <c r="S14" s="1137"/>
      <c r="T14" s="1137"/>
      <c r="U14" s="1137"/>
      <c r="V14" s="1137"/>
      <c r="W14" s="1137"/>
      <c r="X14" s="1137"/>
      <c r="Y14" s="1137"/>
      <c r="Z14" s="1137"/>
      <c r="AA14" s="1137"/>
      <c r="AB14" s="1137"/>
      <c r="AC14" s="1137"/>
      <c r="AD14" s="1137"/>
      <c r="AE14" s="1138"/>
      <c r="AF14" s="1130"/>
      <c r="AG14" s="1131"/>
      <c r="AH14" s="1131"/>
      <c r="AI14" s="1131"/>
      <c r="AJ14" s="1132"/>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24"/>
      <c r="C15" s="1125"/>
      <c r="D15" s="1125"/>
      <c r="E15" s="1125"/>
      <c r="F15" s="1125"/>
      <c r="G15" s="1125"/>
      <c r="H15" s="1125"/>
      <c r="I15" s="1125"/>
      <c r="J15" s="1125"/>
      <c r="K15" s="1125"/>
      <c r="L15" s="1125"/>
      <c r="M15" s="1125"/>
      <c r="N15" s="1125"/>
      <c r="O15" s="1125"/>
      <c r="P15" s="1126"/>
      <c r="Q15" s="1136"/>
      <c r="R15" s="1137"/>
      <c r="S15" s="1137"/>
      <c r="T15" s="1137"/>
      <c r="U15" s="1137"/>
      <c r="V15" s="1137"/>
      <c r="W15" s="1137"/>
      <c r="X15" s="1137"/>
      <c r="Y15" s="1137"/>
      <c r="Z15" s="1137"/>
      <c r="AA15" s="1137"/>
      <c r="AB15" s="1137"/>
      <c r="AC15" s="1137"/>
      <c r="AD15" s="1137"/>
      <c r="AE15" s="1138"/>
      <c r="AF15" s="1130"/>
      <c r="AG15" s="1131"/>
      <c r="AH15" s="1131"/>
      <c r="AI15" s="1131"/>
      <c r="AJ15" s="1132"/>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24"/>
      <c r="C16" s="1125"/>
      <c r="D16" s="1125"/>
      <c r="E16" s="1125"/>
      <c r="F16" s="1125"/>
      <c r="G16" s="1125"/>
      <c r="H16" s="1125"/>
      <c r="I16" s="1125"/>
      <c r="J16" s="1125"/>
      <c r="K16" s="1125"/>
      <c r="L16" s="1125"/>
      <c r="M16" s="1125"/>
      <c r="N16" s="1125"/>
      <c r="O16" s="1125"/>
      <c r="P16" s="1126"/>
      <c r="Q16" s="1136"/>
      <c r="R16" s="1137"/>
      <c r="S16" s="1137"/>
      <c r="T16" s="1137"/>
      <c r="U16" s="1137"/>
      <c r="V16" s="1137"/>
      <c r="W16" s="1137"/>
      <c r="X16" s="1137"/>
      <c r="Y16" s="1137"/>
      <c r="Z16" s="1137"/>
      <c r="AA16" s="1137"/>
      <c r="AB16" s="1137"/>
      <c r="AC16" s="1137"/>
      <c r="AD16" s="1137"/>
      <c r="AE16" s="1138"/>
      <c r="AF16" s="1130"/>
      <c r="AG16" s="1131"/>
      <c r="AH16" s="1131"/>
      <c r="AI16" s="1131"/>
      <c r="AJ16" s="1132"/>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24"/>
      <c r="C17" s="1125"/>
      <c r="D17" s="1125"/>
      <c r="E17" s="1125"/>
      <c r="F17" s="1125"/>
      <c r="G17" s="1125"/>
      <c r="H17" s="1125"/>
      <c r="I17" s="1125"/>
      <c r="J17" s="1125"/>
      <c r="K17" s="1125"/>
      <c r="L17" s="1125"/>
      <c r="M17" s="1125"/>
      <c r="N17" s="1125"/>
      <c r="O17" s="1125"/>
      <c r="P17" s="1126"/>
      <c r="Q17" s="1136"/>
      <c r="R17" s="1137"/>
      <c r="S17" s="1137"/>
      <c r="T17" s="1137"/>
      <c r="U17" s="1137"/>
      <c r="V17" s="1137"/>
      <c r="W17" s="1137"/>
      <c r="X17" s="1137"/>
      <c r="Y17" s="1137"/>
      <c r="Z17" s="1137"/>
      <c r="AA17" s="1137"/>
      <c r="AB17" s="1137"/>
      <c r="AC17" s="1137"/>
      <c r="AD17" s="1137"/>
      <c r="AE17" s="1138"/>
      <c r="AF17" s="1130"/>
      <c r="AG17" s="1131"/>
      <c r="AH17" s="1131"/>
      <c r="AI17" s="1131"/>
      <c r="AJ17" s="1132"/>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24"/>
      <c r="C18" s="1125"/>
      <c r="D18" s="1125"/>
      <c r="E18" s="1125"/>
      <c r="F18" s="1125"/>
      <c r="G18" s="1125"/>
      <c r="H18" s="1125"/>
      <c r="I18" s="1125"/>
      <c r="J18" s="1125"/>
      <c r="K18" s="1125"/>
      <c r="L18" s="1125"/>
      <c r="M18" s="1125"/>
      <c r="N18" s="1125"/>
      <c r="O18" s="1125"/>
      <c r="P18" s="1126"/>
      <c r="Q18" s="1136"/>
      <c r="R18" s="1137"/>
      <c r="S18" s="1137"/>
      <c r="T18" s="1137"/>
      <c r="U18" s="1137"/>
      <c r="V18" s="1137"/>
      <c r="W18" s="1137"/>
      <c r="X18" s="1137"/>
      <c r="Y18" s="1137"/>
      <c r="Z18" s="1137"/>
      <c r="AA18" s="1137"/>
      <c r="AB18" s="1137"/>
      <c r="AC18" s="1137"/>
      <c r="AD18" s="1137"/>
      <c r="AE18" s="1138"/>
      <c r="AF18" s="1130"/>
      <c r="AG18" s="1131"/>
      <c r="AH18" s="1131"/>
      <c r="AI18" s="1131"/>
      <c r="AJ18" s="1132"/>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24"/>
      <c r="C19" s="1125"/>
      <c r="D19" s="1125"/>
      <c r="E19" s="1125"/>
      <c r="F19" s="1125"/>
      <c r="G19" s="1125"/>
      <c r="H19" s="1125"/>
      <c r="I19" s="1125"/>
      <c r="J19" s="1125"/>
      <c r="K19" s="1125"/>
      <c r="L19" s="1125"/>
      <c r="M19" s="1125"/>
      <c r="N19" s="1125"/>
      <c r="O19" s="1125"/>
      <c r="P19" s="1126"/>
      <c r="Q19" s="1136"/>
      <c r="R19" s="1137"/>
      <c r="S19" s="1137"/>
      <c r="T19" s="1137"/>
      <c r="U19" s="1137"/>
      <c r="V19" s="1137"/>
      <c r="W19" s="1137"/>
      <c r="X19" s="1137"/>
      <c r="Y19" s="1137"/>
      <c r="Z19" s="1137"/>
      <c r="AA19" s="1137"/>
      <c r="AB19" s="1137"/>
      <c r="AC19" s="1137"/>
      <c r="AD19" s="1137"/>
      <c r="AE19" s="1138"/>
      <c r="AF19" s="1130"/>
      <c r="AG19" s="1131"/>
      <c r="AH19" s="1131"/>
      <c r="AI19" s="1131"/>
      <c r="AJ19" s="1132"/>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24"/>
      <c r="C20" s="1125"/>
      <c r="D20" s="1125"/>
      <c r="E20" s="1125"/>
      <c r="F20" s="1125"/>
      <c r="G20" s="1125"/>
      <c r="H20" s="1125"/>
      <c r="I20" s="1125"/>
      <c r="J20" s="1125"/>
      <c r="K20" s="1125"/>
      <c r="L20" s="1125"/>
      <c r="M20" s="1125"/>
      <c r="N20" s="1125"/>
      <c r="O20" s="1125"/>
      <c r="P20" s="1126"/>
      <c r="Q20" s="1136"/>
      <c r="R20" s="1137"/>
      <c r="S20" s="1137"/>
      <c r="T20" s="1137"/>
      <c r="U20" s="1137"/>
      <c r="V20" s="1137"/>
      <c r="W20" s="1137"/>
      <c r="X20" s="1137"/>
      <c r="Y20" s="1137"/>
      <c r="Z20" s="1137"/>
      <c r="AA20" s="1137"/>
      <c r="AB20" s="1137"/>
      <c r="AC20" s="1137"/>
      <c r="AD20" s="1137"/>
      <c r="AE20" s="1138"/>
      <c r="AF20" s="1130"/>
      <c r="AG20" s="1131"/>
      <c r="AH20" s="1131"/>
      <c r="AI20" s="1131"/>
      <c r="AJ20" s="1132"/>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24"/>
      <c r="C21" s="1125"/>
      <c r="D21" s="1125"/>
      <c r="E21" s="1125"/>
      <c r="F21" s="1125"/>
      <c r="G21" s="1125"/>
      <c r="H21" s="1125"/>
      <c r="I21" s="1125"/>
      <c r="J21" s="1125"/>
      <c r="K21" s="1125"/>
      <c r="L21" s="1125"/>
      <c r="M21" s="1125"/>
      <c r="N21" s="1125"/>
      <c r="O21" s="1125"/>
      <c r="P21" s="1126"/>
      <c r="Q21" s="1136"/>
      <c r="R21" s="1137"/>
      <c r="S21" s="1137"/>
      <c r="T21" s="1137"/>
      <c r="U21" s="1137"/>
      <c r="V21" s="1137"/>
      <c r="W21" s="1137"/>
      <c r="X21" s="1137"/>
      <c r="Y21" s="1137"/>
      <c r="Z21" s="1137"/>
      <c r="AA21" s="1137"/>
      <c r="AB21" s="1137"/>
      <c r="AC21" s="1137"/>
      <c r="AD21" s="1137"/>
      <c r="AE21" s="1138"/>
      <c r="AF21" s="1130"/>
      <c r="AG21" s="1131"/>
      <c r="AH21" s="1131"/>
      <c r="AI21" s="1131"/>
      <c r="AJ21" s="1132"/>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24"/>
      <c r="C22" s="1125"/>
      <c r="D22" s="1125"/>
      <c r="E22" s="1125"/>
      <c r="F22" s="1125"/>
      <c r="G22" s="1125"/>
      <c r="H22" s="1125"/>
      <c r="I22" s="1125"/>
      <c r="J22" s="1125"/>
      <c r="K22" s="1125"/>
      <c r="L22" s="1125"/>
      <c r="M22" s="1125"/>
      <c r="N22" s="1125"/>
      <c r="O22" s="1125"/>
      <c r="P22" s="1126"/>
      <c r="Q22" s="1174"/>
      <c r="R22" s="1175"/>
      <c r="S22" s="1175"/>
      <c r="T22" s="1175"/>
      <c r="U22" s="1175"/>
      <c r="V22" s="1175"/>
      <c r="W22" s="1175"/>
      <c r="X22" s="1175"/>
      <c r="Y22" s="1175"/>
      <c r="Z22" s="1175"/>
      <c r="AA22" s="1175"/>
      <c r="AB22" s="1175"/>
      <c r="AC22" s="1175"/>
      <c r="AD22" s="1175"/>
      <c r="AE22" s="1176"/>
      <c r="AF22" s="1130"/>
      <c r="AG22" s="1131"/>
      <c r="AH22" s="1131"/>
      <c r="AI22" s="1131"/>
      <c r="AJ22" s="1132"/>
      <c r="AK22" s="1170"/>
      <c r="AL22" s="1171"/>
      <c r="AM22" s="1171"/>
      <c r="AN22" s="1171"/>
      <c r="AO22" s="1171"/>
      <c r="AP22" s="1171"/>
      <c r="AQ22" s="1171"/>
      <c r="AR22" s="1171"/>
      <c r="AS22" s="1171"/>
      <c r="AT22" s="1171"/>
      <c r="AU22" s="1172"/>
      <c r="AV22" s="1172"/>
      <c r="AW22" s="1172"/>
      <c r="AX22" s="1172"/>
      <c r="AY22" s="1173"/>
      <c r="AZ22" s="1122" t="s">
        <v>386</v>
      </c>
      <c r="BA22" s="1122"/>
      <c r="BB22" s="1122"/>
      <c r="BC22" s="1122"/>
      <c r="BD22" s="1123"/>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387</v>
      </c>
      <c r="B23" s="1037" t="s">
        <v>388</v>
      </c>
      <c r="C23" s="1038"/>
      <c r="D23" s="1038"/>
      <c r="E23" s="1038"/>
      <c r="F23" s="1038"/>
      <c r="G23" s="1038"/>
      <c r="H23" s="1038"/>
      <c r="I23" s="1038"/>
      <c r="J23" s="1038"/>
      <c r="K23" s="1038"/>
      <c r="L23" s="1038"/>
      <c r="M23" s="1038"/>
      <c r="N23" s="1038"/>
      <c r="O23" s="1038"/>
      <c r="P23" s="1039"/>
      <c r="Q23" s="1161">
        <v>21517</v>
      </c>
      <c r="R23" s="1162"/>
      <c r="S23" s="1162"/>
      <c r="T23" s="1162"/>
      <c r="U23" s="1162"/>
      <c r="V23" s="1162">
        <v>19367</v>
      </c>
      <c r="W23" s="1162"/>
      <c r="X23" s="1162"/>
      <c r="Y23" s="1162"/>
      <c r="Z23" s="1162"/>
      <c r="AA23" s="1162">
        <v>2151</v>
      </c>
      <c r="AB23" s="1162"/>
      <c r="AC23" s="1162"/>
      <c r="AD23" s="1162"/>
      <c r="AE23" s="1163"/>
      <c r="AF23" s="1164">
        <v>1419</v>
      </c>
      <c r="AG23" s="1162"/>
      <c r="AH23" s="1162"/>
      <c r="AI23" s="1162"/>
      <c r="AJ23" s="1165"/>
      <c r="AK23" s="1166"/>
      <c r="AL23" s="1167"/>
      <c r="AM23" s="1167"/>
      <c r="AN23" s="1167"/>
      <c r="AO23" s="1167"/>
      <c r="AP23" s="1162">
        <v>11657</v>
      </c>
      <c r="AQ23" s="1162"/>
      <c r="AR23" s="1162"/>
      <c r="AS23" s="1162"/>
      <c r="AT23" s="1162"/>
      <c r="AU23" s="1168"/>
      <c r="AV23" s="1168"/>
      <c r="AW23" s="1168"/>
      <c r="AX23" s="1168"/>
      <c r="AY23" s="1169"/>
      <c r="AZ23" s="1158" t="s">
        <v>126</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389</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390</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368</v>
      </c>
      <c r="B26" s="1089"/>
      <c r="C26" s="1089"/>
      <c r="D26" s="1089"/>
      <c r="E26" s="1089"/>
      <c r="F26" s="1089"/>
      <c r="G26" s="1089"/>
      <c r="H26" s="1089"/>
      <c r="I26" s="1089"/>
      <c r="J26" s="1089"/>
      <c r="K26" s="1089"/>
      <c r="L26" s="1089"/>
      <c r="M26" s="1089"/>
      <c r="N26" s="1089"/>
      <c r="O26" s="1089"/>
      <c r="P26" s="1090"/>
      <c r="Q26" s="1094" t="s">
        <v>391</v>
      </c>
      <c r="R26" s="1095"/>
      <c r="S26" s="1095"/>
      <c r="T26" s="1095"/>
      <c r="U26" s="1096"/>
      <c r="V26" s="1094" t="s">
        <v>392</v>
      </c>
      <c r="W26" s="1095"/>
      <c r="X26" s="1095"/>
      <c r="Y26" s="1095"/>
      <c r="Z26" s="1096"/>
      <c r="AA26" s="1094" t="s">
        <v>393</v>
      </c>
      <c r="AB26" s="1095"/>
      <c r="AC26" s="1095"/>
      <c r="AD26" s="1095"/>
      <c r="AE26" s="1095"/>
      <c r="AF26" s="1152" t="s">
        <v>394</v>
      </c>
      <c r="AG26" s="1101"/>
      <c r="AH26" s="1101"/>
      <c r="AI26" s="1101"/>
      <c r="AJ26" s="1153"/>
      <c r="AK26" s="1095" t="s">
        <v>395</v>
      </c>
      <c r="AL26" s="1095"/>
      <c r="AM26" s="1095"/>
      <c r="AN26" s="1095"/>
      <c r="AO26" s="1096"/>
      <c r="AP26" s="1094" t="s">
        <v>396</v>
      </c>
      <c r="AQ26" s="1095"/>
      <c r="AR26" s="1095"/>
      <c r="AS26" s="1095"/>
      <c r="AT26" s="1096"/>
      <c r="AU26" s="1094" t="s">
        <v>397</v>
      </c>
      <c r="AV26" s="1095"/>
      <c r="AW26" s="1095"/>
      <c r="AX26" s="1095"/>
      <c r="AY26" s="1096"/>
      <c r="AZ26" s="1094" t="s">
        <v>398</v>
      </c>
      <c r="BA26" s="1095"/>
      <c r="BB26" s="1095"/>
      <c r="BC26" s="1095"/>
      <c r="BD26" s="1096"/>
      <c r="BE26" s="1094" t="s">
        <v>375</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399</v>
      </c>
      <c r="C28" s="1144"/>
      <c r="D28" s="1144"/>
      <c r="E28" s="1144"/>
      <c r="F28" s="1144"/>
      <c r="G28" s="1144"/>
      <c r="H28" s="1144"/>
      <c r="I28" s="1144"/>
      <c r="J28" s="1144"/>
      <c r="K28" s="1144"/>
      <c r="L28" s="1144"/>
      <c r="M28" s="1144"/>
      <c r="N28" s="1144"/>
      <c r="O28" s="1144"/>
      <c r="P28" s="1145"/>
      <c r="Q28" s="1146">
        <v>4173</v>
      </c>
      <c r="R28" s="1147"/>
      <c r="S28" s="1147"/>
      <c r="T28" s="1147"/>
      <c r="U28" s="1147"/>
      <c r="V28" s="1147">
        <v>4093</v>
      </c>
      <c r="W28" s="1147"/>
      <c r="X28" s="1147"/>
      <c r="Y28" s="1147"/>
      <c r="Z28" s="1147"/>
      <c r="AA28" s="1147">
        <v>80</v>
      </c>
      <c r="AB28" s="1147"/>
      <c r="AC28" s="1147"/>
      <c r="AD28" s="1147"/>
      <c r="AE28" s="1148"/>
      <c r="AF28" s="1149">
        <v>80</v>
      </c>
      <c r="AG28" s="1147"/>
      <c r="AH28" s="1147"/>
      <c r="AI28" s="1147"/>
      <c r="AJ28" s="1150"/>
      <c r="AK28" s="1151">
        <v>295</v>
      </c>
      <c r="AL28" s="1139"/>
      <c r="AM28" s="1139"/>
      <c r="AN28" s="1139"/>
      <c r="AO28" s="1139"/>
      <c r="AP28" s="1139" t="s">
        <v>509</v>
      </c>
      <c r="AQ28" s="1139"/>
      <c r="AR28" s="1139"/>
      <c r="AS28" s="1139"/>
      <c r="AT28" s="1139"/>
      <c r="AU28" s="1139" t="s">
        <v>509</v>
      </c>
      <c r="AV28" s="1139"/>
      <c r="AW28" s="1139"/>
      <c r="AX28" s="1139"/>
      <c r="AY28" s="1139"/>
      <c r="AZ28" s="1140" t="s">
        <v>509</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24" t="s">
        <v>400</v>
      </c>
      <c r="C29" s="1125"/>
      <c r="D29" s="1125"/>
      <c r="E29" s="1125"/>
      <c r="F29" s="1125"/>
      <c r="G29" s="1125"/>
      <c r="H29" s="1125"/>
      <c r="I29" s="1125"/>
      <c r="J29" s="1125"/>
      <c r="K29" s="1125"/>
      <c r="L29" s="1125"/>
      <c r="M29" s="1125"/>
      <c r="N29" s="1125"/>
      <c r="O29" s="1125"/>
      <c r="P29" s="1126"/>
      <c r="Q29" s="1136">
        <v>3705</v>
      </c>
      <c r="R29" s="1137"/>
      <c r="S29" s="1137"/>
      <c r="T29" s="1137"/>
      <c r="U29" s="1137"/>
      <c r="V29" s="1137">
        <v>3579</v>
      </c>
      <c r="W29" s="1137"/>
      <c r="X29" s="1137"/>
      <c r="Y29" s="1137"/>
      <c r="Z29" s="1137"/>
      <c r="AA29" s="1137">
        <v>126</v>
      </c>
      <c r="AB29" s="1137"/>
      <c r="AC29" s="1137"/>
      <c r="AD29" s="1137"/>
      <c r="AE29" s="1138"/>
      <c r="AF29" s="1130">
        <v>126</v>
      </c>
      <c r="AG29" s="1131"/>
      <c r="AH29" s="1131"/>
      <c r="AI29" s="1131"/>
      <c r="AJ29" s="1132"/>
      <c r="AK29" s="1073">
        <v>578</v>
      </c>
      <c r="AL29" s="1064"/>
      <c r="AM29" s="1064"/>
      <c r="AN29" s="1064"/>
      <c r="AO29" s="1064"/>
      <c r="AP29" s="1064" t="s">
        <v>509</v>
      </c>
      <c r="AQ29" s="1064"/>
      <c r="AR29" s="1064"/>
      <c r="AS29" s="1064"/>
      <c r="AT29" s="1064"/>
      <c r="AU29" s="1064" t="s">
        <v>509</v>
      </c>
      <c r="AV29" s="1064"/>
      <c r="AW29" s="1064"/>
      <c r="AX29" s="1064"/>
      <c r="AY29" s="1064"/>
      <c r="AZ29" s="1135" t="s">
        <v>509</v>
      </c>
      <c r="BA29" s="1135"/>
      <c r="BB29" s="1135"/>
      <c r="BC29" s="1135"/>
      <c r="BD29" s="1135"/>
      <c r="BE29" s="1119"/>
      <c r="BF29" s="1119"/>
      <c r="BG29" s="1119"/>
      <c r="BH29" s="1119"/>
      <c r="BI29" s="1120"/>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24" t="s">
        <v>401</v>
      </c>
      <c r="C30" s="1125"/>
      <c r="D30" s="1125"/>
      <c r="E30" s="1125"/>
      <c r="F30" s="1125"/>
      <c r="G30" s="1125"/>
      <c r="H30" s="1125"/>
      <c r="I30" s="1125"/>
      <c r="J30" s="1125"/>
      <c r="K30" s="1125"/>
      <c r="L30" s="1125"/>
      <c r="M30" s="1125"/>
      <c r="N30" s="1125"/>
      <c r="O30" s="1125"/>
      <c r="P30" s="1126"/>
      <c r="Q30" s="1136">
        <v>472</v>
      </c>
      <c r="R30" s="1137"/>
      <c r="S30" s="1137"/>
      <c r="T30" s="1137"/>
      <c r="U30" s="1137"/>
      <c r="V30" s="1137">
        <v>464</v>
      </c>
      <c r="W30" s="1137"/>
      <c r="X30" s="1137"/>
      <c r="Y30" s="1137"/>
      <c r="Z30" s="1137"/>
      <c r="AA30" s="1137">
        <v>8</v>
      </c>
      <c r="AB30" s="1137"/>
      <c r="AC30" s="1137"/>
      <c r="AD30" s="1137"/>
      <c r="AE30" s="1138"/>
      <c r="AF30" s="1130">
        <v>8</v>
      </c>
      <c r="AG30" s="1131"/>
      <c r="AH30" s="1131"/>
      <c r="AI30" s="1131"/>
      <c r="AJ30" s="1132"/>
      <c r="AK30" s="1073">
        <v>92</v>
      </c>
      <c r="AL30" s="1064"/>
      <c r="AM30" s="1064"/>
      <c r="AN30" s="1064"/>
      <c r="AO30" s="1064"/>
      <c r="AP30" s="1064" t="s">
        <v>509</v>
      </c>
      <c r="AQ30" s="1064"/>
      <c r="AR30" s="1064"/>
      <c r="AS30" s="1064"/>
      <c r="AT30" s="1064"/>
      <c r="AU30" s="1064" t="s">
        <v>509</v>
      </c>
      <c r="AV30" s="1064"/>
      <c r="AW30" s="1064"/>
      <c r="AX30" s="1064"/>
      <c r="AY30" s="1064"/>
      <c r="AZ30" s="1135" t="s">
        <v>509</v>
      </c>
      <c r="BA30" s="1135"/>
      <c r="BB30" s="1135"/>
      <c r="BC30" s="1135"/>
      <c r="BD30" s="1135"/>
      <c r="BE30" s="1119"/>
      <c r="BF30" s="1119"/>
      <c r="BG30" s="1119"/>
      <c r="BH30" s="1119"/>
      <c r="BI30" s="1120"/>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24" t="s">
        <v>402</v>
      </c>
      <c r="C31" s="1125"/>
      <c r="D31" s="1125"/>
      <c r="E31" s="1125"/>
      <c r="F31" s="1125"/>
      <c r="G31" s="1125"/>
      <c r="H31" s="1125"/>
      <c r="I31" s="1125"/>
      <c r="J31" s="1125"/>
      <c r="K31" s="1125"/>
      <c r="L31" s="1125"/>
      <c r="M31" s="1125"/>
      <c r="N31" s="1125"/>
      <c r="O31" s="1125"/>
      <c r="P31" s="1126"/>
      <c r="Q31" s="1136">
        <v>1263</v>
      </c>
      <c r="R31" s="1137"/>
      <c r="S31" s="1137"/>
      <c r="T31" s="1137"/>
      <c r="U31" s="1137"/>
      <c r="V31" s="1137">
        <v>1181</v>
      </c>
      <c r="W31" s="1137"/>
      <c r="X31" s="1137"/>
      <c r="Y31" s="1137"/>
      <c r="Z31" s="1137"/>
      <c r="AA31" s="1137">
        <v>82</v>
      </c>
      <c r="AB31" s="1137"/>
      <c r="AC31" s="1137"/>
      <c r="AD31" s="1137"/>
      <c r="AE31" s="1138"/>
      <c r="AF31" s="1130">
        <v>927</v>
      </c>
      <c r="AG31" s="1131"/>
      <c r="AH31" s="1131"/>
      <c r="AI31" s="1131"/>
      <c r="AJ31" s="1132"/>
      <c r="AK31" s="1073">
        <v>16</v>
      </c>
      <c r="AL31" s="1064"/>
      <c r="AM31" s="1064"/>
      <c r="AN31" s="1064"/>
      <c r="AO31" s="1064"/>
      <c r="AP31" s="1064">
        <v>2865</v>
      </c>
      <c r="AQ31" s="1064"/>
      <c r="AR31" s="1064"/>
      <c r="AS31" s="1064"/>
      <c r="AT31" s="1064"/>
      <c r="AU31" s="1064">
        <v>117</v>
      </c>
      <c r="AV31" s="1064"/>
      <c r="AW31" s="1064"/>
      <c r="AX31" s="1064"/>
      <c r="AY31" s="1064"/>
      <c r="AZ31" s="1135" t="s">
        <v>509</v>
      </c>
      <c r="BA31" s="1135"/>
      <c r="BB31" s="1135"/>
      <c r="BC31" s="1135"/>
      <c r="BD31" s="1135"/>
      <c r="BE31" s="1119" t="s">
        <v>403</v>
      </c>
      <c r="BF31" s="1119"/>
      <c r="BG31" s="1119"/>
      <c r="BH31" s="1119"/>
      <c r="BI31" s="1120"/>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24" t="s">
        <v>404</v>
      </c>
      <c r="C32" s="1125"/>
      <c r="D32" s="1125"/>
      <c r="E32" s="1125"/>
      <c r="F32" s="1125"/>
      <c r="G32" s="1125"/>
      <c r="H32" s="1125"/>
      <c r="I32" s="1125"/>
      <c r="J32" s="1125"/>
      <c r="K32" s="1125"/>
      <c r="L32" s="1125"/>
      <c r="M32" s="1125"/>
      <c r="N32" s="1125"/>
      <c r="O32" s="1125"/>
      <c r="P32" s="1126"/>
      <c r="Q32" s="1136">
        <v>179</v>
      </c>
      <c r="R32" s="1137"/>
      <c r="S32" s="1137"/>
      <c r="T32" s="1137"/>
      <c r="U32" s="1137"/>
      <c r="V32" s="1137">
        <v>137</v>
      </c>
      <c r="W32" s="1137"/>
      <c r="X32" s="1137"/>
      <c r="Y32" s="1137"/>
      <c r="Z32" s="1137"/>
      <c r="AA32" s="1137">
        <v>42</v>
      </c>
      <c r="AB32" s="1137"/>
      <c r="AC32" s="1137"/>
      <c r="AD32" s="1137"/>
      <c r="AE32" s="1138"/>
      <c r="AF32" s="1130">
        <v>855</v>
      </c>
      <c r="AG32" s="1131"/>
      <c r="AH32" s="1131"/>
      <c r="AI32" s="1131"/>
      <c r="AJ32" s="1132"/>
      <c r="AK32" s="1073">
        <v>950</v>
      </c>
      <c r="AL32" s="1064"/>
      <c r="AM32" s="1064"/>
      <c r="AN32" s="1064"/>
      <c r="AO32" s="1064"/>
      <c r="AP32" s="1064">
        <v>505</v>
      </c>
      <c r="AQ32" s="1064"/>
      <c r="AR32" s="1064"/>
      <c r="AS32" s="1064"/>
      <c r="AT32" s="1064"/>
      <c r="AU32" s="1064">
        <v>4</v>
      </c>
      <c r="AV32" s="1064"/>
      <c r="AW32" s="1064"/>
      <c r="AX32" s="1064"/>
      <c r="AY32" s="1064"/>
      <c r="AZ32" s="1135" t="s">
        <v>509</v>
      </c>
      <c r="BA32" s="1135"/>
      <c r="BB32" s="1135"/>
      <c r="BC32" s="1135"/>
      <c r="BD32" s="1135"/>
      <c r="BE32" s="1119" t="s">
        <v>405</v>
      </c>
      <c r="BF32" s="1119"/>
      <c r="BG32" s="1119"/>
      <c r="BH32" s="1119"/>
      <c r="BI32" s="1120"/>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24" t="s">
        <v>406</v>
      </c>
      <c r="C33" s="1125"/>
      <c r="D33" s="1125"/>
      <c r="E33" s="1125"/>
      <c r="F33" s="1125"/>
      <c r="G33" s="1125"/>
      <c r="H33" s="1125"/>
      <c r="I33" s="1125"/>
      <c r="J33" s="1125"/>
      <c r="K33" s="1125"/>
      <c r="L33" s="1125"/>
      <c r="M33" s="1125"/>
      <c r="N33" s="1125"/>
      <c r="O33" s="1125"/>
      <c r="P33" s="1126"/>
      <c r="Q33" s="1136">
        <v>1827</v>
      </c>
      <c r="R33" s="1137"/>
      <c r="S33" s="1137"/>
      <c r="T33" s="1137"/>
      <c r="U33" s="1137"/>
      <c r="V33" s="1137">
        <v>1754</v>
      </c>
      <c r="W33" s="1137"/>
      <c r="X33" s="1137"/>
      <c r="Y33" s="1137"/>
      <c r="Z33" s="1137"/>
      <c r="AA33" s="1137">
        <v>73</v>
      </c>
      <c r="AB33" s="1137"/>
      <c r="AC33" s="1137"/>
      <c r="AD33" s="1137"/>
      <c r="AE33" s="1138"/>
      <c r="AF33" s="1130">
        <v>377</v>
      </c>
      <c r="AG33" s="1131"/>
      <c r="AH33" s="1131"/>
      <c r="AI33" s="1131"/>
      <c r="AJ33" s="1132"/>
      <c r="AK33" s="1073">
        <v>474</v>
      </c>
      <c r="AL33" s="1064"/>
      <c r="AM33" s="1064"/>
      <c r="AN33" s="1064"/>
      <c r="AO33" s="1064"/>
      <c r="AP33" s="1064">
        <v>4861</v>
      </c>
      <c r="AQ33" s="1064"/>
      <c r="AR33" s="1064"/>
      <c r="AS33" s="1064"/>
      <c r="AT33" s="1064"/>
      <c r="AU33" s="1064">
        <v>1662</v>
      </c>
      <c r="AV33" s="1064"/>
      <c r="AW33" s="1064"/>
      <c r="AX33" s="1064"/>
      <c r="AY33" s="1064"/>
      <c r="AZ33" s="1135" t="s">
        <v>509</v>
      </c>
      <c r="BA33" s="1135"/>
      <c r="BB33" s="1135"/>
      <c r="BC33" s="1135"/>
      <c r="BD33" s="1135"/>
      <c r="BE33" s="1119" t="s">
        <v>407</v>
      </c>
      <c r="BF33" s="1119"/>
      <c r="BG33" s="1119"/>
      <c r="BH33" s="1119"/>
      <c r="BI33" s="1120"/>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24" t="s">
        <v>408</v>
      </c>
      <c r="C34" s="1125"/>
      <c r="D34" s="1125"/>
      <c r="E34" s="1125"/>
      <c r="F34" s="1125"/>
      <c r="G34" s="1125"/>
      <c r="H34" s="1125"/>
      <c r="I34" s="1125"/>
      <c r="J34" s="1125"/>
      <c r="K34" s="1125"/>
      <c r="L34" s="1125"/>
      <c r="M34" s="1125"/>
      <c r="N34" s="1125"/>
      <c r="O34" s="1125"/>
      <c r="P34" s="1126"/>
      <c r="Q34" s="1136">
        <v>101</v>
      </c>
      <c r="R34" s="1137"/>
      <c r="S34" s="1137"/>
      <c r="T34" s="1137"/>
      <c r="U34" s="1137"/>
      <c r="V34" s="1137">
        <v>75</v>
      </c>
      <c r="W34" s="1137"/>
      <c r="X34" s="1137"/>
      <c r="Y34" s="1137"/>
      <c r="Z34" s="1137"/>
      <c r="AA34" s="1137">
        <v>26</v>
      </c>
      <c r="AB34" s="1137"/>
      <c r="AC34" s="1137"/>
      <c r="AD34" s="1137"/>
      <c r="AE34" s="1138"/>
      <c r="AF34" s="1130">
        <v>10</v>
      </c>
      <c r="AG34" s="1131"/>
      <c r="AH34" s="1131"/>
      <c r="AI34" s="1131"/>
      <c r="AJ34" s="1132"/>
      <c r="AK34" s="1073">
        <v>85</v>
      </c>
      <c r="AL34" s="1064"/>
      <c r="AM34" s="1064"/>
      <c r="AN34" s="1064"/>
      <c r="AO34" s="1064"/>
      <c r="AP34" s="1064">
        <v>576</v>
      </c>
      <c r="AQ34" s="1064"/>
      <c r="AR34" s="1064"/>
      <c r="AS34" s="1064"/>
      <c r="AT34" s="1064"/>
      <c r="AU34" s="1064">
        <v>497</v>
      </c>
      <c r="AV34" s="1064"/>
      <c r="AW34" s="1064"/>
      <c r="AX34" s="1064"/>
      <c r="AY34" s="1064"/>
      <c r="AZ34" s="1135" t="s">
        <v>509</v>
      </c>
      <c r="BA34" s="1135"/>
      <c r="BB34" s="1135"/>
      <c r="BC34" s="1135"/>
      <c r="BD34" s="1135"/>
      <c r="BE34" s="1119" t="s">
        <v>403</v>
      </c>
      <c r="BF34" s="1119"/>
      <c r="BG34" s="1119"/>
      <c r="BH34" s="1119"/>
      <c r="BI34" s="1120"/>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24" t="s">
        <v>409</v>
      </c>
      <c r="C35" s="1125"/>
      <c r="D35" s="1125"/>
      <c r="E35" s="1125"/>
      <c r="F35" s="1125"/>
      <c r="G35" s="1125"/>
      <c r="H35" s="1125"/>
      <c r="I35" s="1125"/>
      <c r="J35" s="1125"/>
      <c r="K35" s="1125"/>
      <c r="L35" s="1125"/>
      <c r="M35" s="1125"/>
      <c r="N35" s="1125"/>
      <c r="O35" s="1125"/>
      <c r="P35" s="1126"/>
      <c r="Q35" s="1136">
        <v>2680</v>
      </c>
      <c r="R35" s="1137"/>
      <c r="S35" s="1137"/>
      <c r="T35" s="1137"/>
      <c r="U35" s="1137"/>
      <c r="V35" s="1137">
        <v>2675</v>
      </c>
      <c r="W35" s="1137"/>
      <c r="X35" s="1137"/>
      <c r="Y35" s="1137"/>
      <c r="Z35" s="1137"/>
      <c r="AA35" s="1137">
        <v>5</v>
      </c>
      <c r="AB35" s="1137"/>
      <c r="AC35" s="1137"/>
      <c r="AD35" s="1137"/>
      <c r="AE35" s="1138"/>
      <c r="AF35" s="1130">
        <v>117</v>
      </c>
      <c r="AG35" s="1131"/>
      <c r="AH35" s="1131"/>
      <c r="AI35" s="1131"/>
      <c r="AJ35" s="1132"/>
      <c r="AK35" s="1073" t="s">
        <v>509</v>
      </c>
      <c r="AL35" s="1064"/>
      <c r="AM35" s="1064"/>
      <c r="AN35" s="1064"/>
      <c r="AO35" s="1064"/>
      <c r="AP35" s="1064">
        <v>260</v>
      </c>
      <c r="AQ35" s="1064"/>
      <c r="AR35" s="1064"/>
      <c r="AS35" s="1064"/>
      <c r="AT35" s="1064"/>
      <c r="AU35" s="1064" t="s">
        <v>509</v>
      </c>
      <c r="AV35" s="1064"/>
      <c r="AW35" s="1064"/>
      <c r="AX35" s="1064"/>
      <c r="AY35" s="1064"/>
      <c r="AZ35" s="1135" t="s">
        <v>509</v>
      </c>
      <c r="BA35" s="1135"/>
      <c r="BB35" s="1135"/>
      <c r="BC35" s="1135"/>
      <c r="BD35" s="1135"/>
      <c r="BE35" s="1119" t="s">
        <v>410</v>
      </c>
      <c r="BF35" s="1119"/>
      <c r="BG35" s="1119"/>
      <c r="BH35" s="1119"/>
      <c r="BI35" s="1120"/>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24"/>
      <c r="C36" s="1125"/>
      <c r="D36" s="1125"/>
      <c r="E36" s="1125"/>
      <c r="F36" s="1125"/>
      <c r="G36" s="1125"/>
      <c r="H36" s="1125"/>
      <c r="I36" s="1125"/>
      <c r="J36" s="1125"/>
      <c r="K36" s="1125"/>
      <c r="L36" s="1125"/>
      <c r="M36" s="1125"/>
      <c r="N36" s="1125"/>
      <c r="O36" s="1125"/>
      <c r="P36" s="1126"/>
      <c r="Q36" s="1136"/>
      <c r="R36" s="1137"/>
      <c r="S36" s="1137"/>
      <c r="T36" s="1137"/>
      <c r="U36" s="1137"/>
      <c r="V36" s="1137"/>
      <c r="W36" s="1137"/>
      <c r="X36" s="1137"/>
      <c r="Y36" s="1137"/>
      <c r="Z36" s="1137"/>
      <c r="AA36" s="1137"/>
      <c r="AB36" s="1137"/>
      <c r="AC36" s="1137"/>
      <c r="AD36" s="1137"/>
      <c r="AE36" s="1138"/>
      <c r="AF36" s="1130"/>
      <c r="AG36" s="1131"/>
      <c r="AH36" s="1131"/>
      <c r="AI36" s="1131"/>
      <c r="AJ36" s="1132"/>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19"/>
      <c r="BF36" s="1119"/>
      <c r="BG36" s="1119"/>
      <c r="BH36" s="1119"/>
      <c r="BI36" s="1120"/>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24"/>
      <c r="C37" s="1125"/>
      <c r="D37" s="1125"/>
      <c r="E37" s="1125"/>
      <c r="F37" s="1125"/>
      <c r="G37" s="1125"/>
      <c r="H37" s="1125"/>
      <c r="I37" s="1125"/>
      <c r="J37" s="1125"/>
      <c r="K37" s="1125"/>
      <c r="L37" s="1125"/>
      <c r="M37" s="1125"/>
      <c r="N37" s="1125"/>
      <c r="O37" s="1125"/>
      <c r="P37" s="1126"/>
      <c r="Q37" s="1136"/>
      <c r="R37" s="1137"/>
      <c r="S37" s="1137"/>
      <c r="T37" s="1137"/>
      <c r="U37" s="1137"/>
      <c r="V37" s="1137"/>
      <c r="W37" s="1137"/>
      <c r="X37" s="1137"/>
      <c r="Y37" s="1137"/>
      <c r="Z37" s="1137"/>
      <c r="AA37" s="1137"/>
      <c r="AB37" s="1137"/>
      <c r="AC37" s="1137"/>
      <c r="AD37" s="1137"/>
      <c r="AE37" s="1138"/>
      <c r="AF37" s="1130"/>
      <c r="AG37" s="1131"/>
      <c r="AH37" s="1131"/>
      <c r="AI37" s="1131"/>
      <c r="AJ37" s="1132"/>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19"/>
      <c r="BF37" s="1119"/>
      <c r="BG37" s="1119"/>
      <c r="BH37" s="1119"/>
      <c r="BI37" s="1120"/>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24"/>
      <c r="C38" s="1125"/>
      <c r="D38" s="1125"/>
      <c r="E38" s="1125"/>
      <c r="F38" s="1125"/>
      <c r="G38" s="1125"/>
      <c r="H38" s="1125"/>
      <c r="I38" s="1125"/>
      <c r="J38" s="1125"/>
      <c r="K38" s="1125"/>
      <c r="L38" s="1125"/>
      <c r="M38" s="1125"/>
      <c r="N38" s="1125"/>
      <c r="O38" s="1125"/>
      <c r="P38" s="1126"/>
      <c r="Q38" s="1136"/>
      <c r="R38" s="1137"/>
      <c r="S38" s="1137"/>
      <c r="T38" s="1137"/>
      <c r="U38" s="1137"/>
      <c r="V38" s="1137"/>
      <c r="W38" s="1137"/>
      <c r="X38" s="1137"/>
      <c r="Y38" s="1137"/>
      <c r="Z38" s="1137"/>
      <c r="AA38" s="1137"/>
      <c r="AB38" s="1137"/>
      <c r="AC38" s="1137"/>
      <c r="AD38" s="1137"/>
      <c r="AE38" s="1138"/>
      <c r="AF38" s="1130"/>
      <c r="AG38" s="1131"/>
      <c r="AH38" s="1131"/>
      <c r="AI38" s="1131"/>
      <c r="AJ38" s="1132"/>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19"/>
      <c r="BF38" s="1119"/>
      <c r="BG38" s="1119"/>
      <c r="BH38" s="1119"/>
      <c r="BI38" s="1120"/>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24"/>
      <c r="C39" s="1125"/>
      <c r="D39" s="1125"/>
      <c r="E39" s="1125"/>
      <c r="F39" s="1125"/>
      <c r="G39" s="1125"/>
      <c r="H39" s="1125"/>
      <c r="I39" s="1125"/>
      <c r="J39" s="1125"/>
      <c r="K39" s="1125"/>
      <c r="L39" s="1125"/>
      <c r="M39" s="1125"/>
      <c r="N39" s="1125"/>
      <c r="O39" s="1125"/>
      <c r="P39" s="1126"/>
      <c r="Q39" s="1136"/>
      <c r="R39" s="1137"/>
      <c r="S39" s="1137"/>
      <c r="T39" s="1137"/>
      <c r="U39" s="1137"/>
      <c r="V39" s="1137"/>
      <c r="W39" s="1137"/>
      <c r="X39" s="1137"/>
      <c r="Y39" s="1137"/>
      <c r="Z39" s="1137"/>
      <c r="AA39" s="1137"/>
      <c r="AB39" s="1137"/>
      <c r="AC39" s="1137"/>
      <c r="AD39" s="1137"/>
      <c r="AE39" s="1138"/>
      <c r="AF39" s="1130"/>
      <c r="AG39" s="1131"/>
      <c r="AH39" s="1131"/>
      <c r="AI39" s="1131"/>
      <c r="AJ39" s="1132"/>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19"/>
      <c r="BF39" s="1119"/>
      <c r="BG39" s="1119"/>
      <c r="BH39" s="1119"/>
      <c r="BI39" s="1120"/>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24"/>
      <c r="C40" s="1125"/>
      <c r="D40" s="1125"/>
      <c r="E40" s="1125"/>
      <c r="F40" s="1125"/>
      <c r="G40" s="1125"/>
      <c r="H40" s="1125"/>
      <c r="I40" s="1125"/>
      <c r="J40" s="1125"/>
      <c r="K40" s="1125"/>
      <c r="L40" s="1125"/>
      <c r="M40" s="1125"/>
      <c r="N40" s="1125"/>
      <c r="O40" s="1125"/>
      <c r="P40" s="1126"/>
      <c r="Q40" s="1136"/>
      <c r="R40" s="1137"/>
      <c r="S40" s="1137"/>
      <c r="T40" s="1137"/>
      <c r="U40" s="1137"/>
      <c r="V40" s="1137"/>
      <c r="W40" s="1137"/>
      <c r="X40" s="1137"/>
      <c r="Y40" s="1137"/>
      <c r="Z40" s="1137"/>
      <c r="AA40" s="1137"/>
      <c r="AB40" s="1137"/>
      <c r="AC40" s="1137"/>
      <c r="AD40" s="1137"/>
      <c r="AE40" s="1138"/>
      <c r="AF40" s="1130"/>
      <c r="AG40" s="1131"/>
      <c r="AH40" s="1131"/>
      <c r="AI40" s="1131"/>
      <c r="AJ40" s="1132"/>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19"/>
      <c r="BF40" s="1119"/>
      <c r="BG40" s="1119"/>
      <c r="BH40" s="1119"/>
      <c r="BI40" s="1120"/>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24"/>
      <c r="C41" s="1125"/>
      <c r="D41" s="1125"/>
      <c r="E41" s="1125"/>
      <c r="F41" s="1125"/>
      <c r="G41" s="1125"/>
      <c r="H41" s="1125"/>
      <c r="I41" s="1125"/>
      <c r="J41" s="1125"/>
      <c r="K41" s="1125"/>
      <c r="L41" s="1125"/>
      <c r="M41" s="1125"/>
      <c r="N41" s="1125"/>
      <c r="O41" s="1125"/>
      <c r="P41" s="1126"/>
      <c r="Q41" s="1136"/>
      <c r="R41" s="1137"/>
      <c r="S41" s="1137"/>
      <c r="T41" s="1137"/>
      <c r="U41" s="1137"/>
      <c r="V41" s="1137"/>
      <c r="W41" s="1137"/>
      <c r="X41" s="1137"/>
      <c r="Y41" s="1137"/>
      <c r="Z41" s="1137"/>
      <c r="AA41" s="1137"/>
      <c r="AB41" s="1137"/>
      <c r="AC41" s="1137"/>
      <c r="AD41" s="1137"/>
      <c r="AE41" s="1138"/>
      <c r="AF41" s="1130"/>
      <c r="AG41" s="1131"/>
      <c r="AH41" s="1131"/>
      <c r="AI41" s="1131"/>
      <c r="AJ41" s="1132"/>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19"/>
      <c r="BF41" s="1119"/>
      <c r="BG41" s="1119"/>
      <c r="BH41" s="1119"/>
      <c r="BI41" s="1120"/>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24"/>
      <c r="C42" s="1125"/>
      <c r="D42" s="1125"/>
      <c r="E42" s="1125"/>
      <c r="F42" s="1125"/>
      <c r="G42" s="1125"/>
      <c r="H42" s="1125"/>
      <c r="I42" s="1125"/>
      <c r="J42" s="1125"/>
      <c r="K42" s="1125"/>
      <c r="L42" s="1125"/>
      <c r="M42" s="1125"/>
      <c r="N42" s="1125"/>
      <c r="O42" s="1125"/>
      <c r="P42" s="1126"/>
      <c r="Q42" s="1136"/>
      <c r="R42" s="1137"/>
      <c r="S42" s="1137"/>
      <c r="T42" s="1137"/>
      <c r="U42" s="1137"/>
      <c r="V42" s="1137"/>
      <c r="W42" s="1137"/>
      <c r="X42" s="1137"/>
      <c r="Y42" s="1137"/>
      <c r="Z42" s="1137"/>
      <c r="AA42" s="1137"/>
      <c r="AB42" s="1137"/>
      <c r="AC42" s="1137"/>
      <c r="AD42" s="1137"/>
      <c r="AE42" s="1138"/>
      <c r="AF42" s="1130"/>
      <c r="AG42" s="1131"/>
      <c r="AH42" s="1131"/>
      <c r="AI42" s="1131"/>
      <c r="AJ42" s="1132"/>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19"/>
      <c r="BF42" s="1119"/>
      <c r="BG42" s="1119"/>
      <c r="BH42" s="1119"/>
      <c r="BI42" s="1120"/>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24"/>
      <c r="C43" s="1125"/>
      <c r="D43" s="1125"/>
      <c r="E43" s="1125"/>
      <c r="F43" s="1125"/>
      <c r="G43" s="1125"/>
      <c r="H43" s="1125"/>
      <c r="I43" s="1125"/>
      <c r="J43" s="1125"/>
      <c r="K43" s="1125"/>
      <c r="L43" s="1125"/>
      <c r="M43" s="1125"/>
      <c r="N43" s="1125"/>
      <c r="O43" s="1125"/>
      <c r="P43" s="1126"/>
      <c r="Q43" s="1136"/>
      <c r="R43" s="1137"/>
      <c r="S43" s="1137"/>
      <c r="T43" s="1137"/>
      <c r="U43" s="1137"/>
      <c r="V43" s="1137"/>
      <c r="W43" s="1137"/>
      <c r="X43" s="1137"/>
      <c r="Y43" s="1137"/>
      <c r="Z43" s="1137"/>
      <c r="AA43" s="1137"/>
      <c r="AB43" s="1137"/>
      <c r="AC43" s="1137"/>
      <c r="AD43" s="1137"/>
      <c r="AE43" s="1138"/>
      <c r="AF43" s="1130"/>
      <c r="AG43" s="1131"/>
      <c r="AH43" s="1131"/>
      <c r="AI43" s="1131"/>
      <c r="AJ43" s="1132"/>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19"/>
      <c r="BF43" s="1119"/>
      <c r="BG43" s="1119"/>
      <c r="BH43" s="1119"/>
      <c r="BI43" s="1120"/>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24"/>
      <c r="C44" s="1125"/>
      <c r="D44" s="1125"/>
      <c r="E44" s="1125"/>
      <c r="F44" s="1125"/>
      <c r="G44" s="1125"/>
      <c r="H44" s="1125"/>
      <c r="I44" s="1125"/>
      <c r="J44" s="1125"/>
      <c r="K44" s="1125"/>
      <c r="L44" s="1125"/>
      <c r="M44" s="1125"/>
      <c r="N44" s="1125"/>
      <c r="O44" s="1125"/>
      <c r="P44" s="1126"/>
      <c r="Q44" s="1136"/>
      <c r="R44" s="1137"/>
      <c r="S44" s="1137"/>
      <c r="T44" s="1137"/>
      <c r="U44" s="1137"/>
      <c r="V44" s="1137"/>
      <c r="W44" s="1137"/>
      <c r="X44" s="1137"/>
      <c r="Y44" s="1137"/>
      <c r="Z44" s="1137"/>
      <c r="AA44" s="1137"/>
      <c r="AB44" s="1137"/>
      <c r="AC44" s="1137"/>
      <c r="AD44" s="1137"/>
      <c r="AE44" s="1138"/>
      <c r="AF44" s="1130"/>
      <c r="AG44" s="1131"/>
      <c r="AH44" s="1131"/>
      <c r="AI44" s="1131"/>
      <c r="AJ44" s="1132"/>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19"/>
      <c r="BF44" s="1119"/>
      <c r="BG44" s="1119"/>
      <c r="BH44" s="1119"/>
      <c r="BI44" s="1120"/>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24"/>
      <c r="C45" s="1125"/>
      <c r="D45" s="1125"/>
      <c r="E45" s="1125"/>
      <c r="F45" s="1125"/>
      <c r="G45" s="1125"/>
      <c r="H45" s="1125"/>
      <c r="I45" s="1125"/>
      <c r="J45" s="1125"/>
      <c r="K45" s="1125"/>
      <c r="L45" s="1125"/>
      <c r="M45" s="1125"/>
      <c r="N45" s="1125"/>
      <c r="O45" s="1125"/>
      <c r="P45" s="1126"/>
      <c r="Q45" s="1136"/>
      <c r="R45" s="1137"/>
      <c r="S45" s="1137"/>
      <c r="T45" s="1137"/>
      <c r="U45" s="1137"/>
      <c r="V45" s="1137"/>
      <c r="W45" s="1137"/>
      <c r="X45" s="1137"/>
      <c r="Y45" s="1137"/>
      <c r="Z45" s="1137"/>
      <c r="AA45" s="1137"/>
      <c r="AB45" s="1137"/>
      <c r="AC45" s="1137"/>
      <c r="AD45" s="1137"/>
      <c r="AE45" s="1138"/>
      <c r="AF45" s="1130"/>
      <c r="AG45" s="1131"/>
      <c r="AH45" s="1131"/>
      <c r="AI45" s="1131"/>
      <c r="AJ45" s="1132"/>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19"/>
      <c r="BF45" s="1119"/>
      <c r="BG45" s="1119"/>
      <c r="BH45" s="1119"/>
      <c r="BI45" s="1120"/>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24"/>
      <c r="C46" s="1125"/>
      <c r="D46" s="1125"/>
      <c r="E46" s="1125"/>
      <c r="F46" s="1125"/>
      <c r="G46" s="1125"/>
      <c r="H46" s="1125"/>
      <c r="I46" s="1125"/>
      <c r="J46" s="1125"/>
      <c r="K46" s="1125"/>
      <c r="L46" s="1125"/>
      <c r="M46" s="1125"/>
      <c r="N46" s="1125"/>
      <c r="O46" s="1125"/>
      <c r="P46" s="1126"/>
      <c r="Q46" s="1136"/>
      <c r="R46" s="1137"/>
      <c r="S46" s="1137"/>
      <c r="T46" s="1137"/>
      <c r="U46" s="1137"/>
      <c r="V46" s="1137"/>
      <c r="W46" s="1137"/>
      <c r="X46" s="1137"/>
      <c r="Y46" s="1137"/>
      <c r="Z46" s="1137"/>
      <c r="AA46" s="1137"/>
      <c r="AB46" s="1137"/>
      <c r="AC46" s="1137"/>
      <c r="AD46" s="1137"/>
      <c r="AE46" s="1138"/>
      <c r="AF46" s="1130"/>
      <c r="AG46" s="1131"/>
      <c r="AH46" s="1131"/>
      <c r="AI46" s="1131"/>
      <c r="AJ46" s="1132"/>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19"/>
      <c r="BF46" s="1119"/>
      <c r="BG46" s="1119"/>
      <c r="BH46" s="1119"/>
      <c r="BI46" s="1120"/>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24"/>
      <c r="C47" s="1125"/>
      <c r="D47" s="1125"/>
      <c r="E47" s="1125"/>
      <c r="F47" s="1125"/>
      <c r="G47" s="1125"/>
      <c r="H47" s="1125"/>
      <c r="I47" s="1125"/>
      <c r="J47" s="1125"/>
      <c r="K47" s="1125"/>
      <c r="L47" s="1125"/>
      <c r="M47" s="1125"/>
      <c r="N47" s="1125"/>
      <c r="O47" s="1125"/>
      <c r="P47" s="1126"/>
      <c r="Q47" s="1136"/>
      <c r="R47" s="1137"/>
      <c r="S47" s="1137"/>
      <c r="T47" s="1137"/>
      <c r="U47" s="1137"/>
      <c r="V47" s="1137"/>
      <c r="W47" s="1137"/>
      <c r="X47" s="1137"/>
      <c r="Y47" s="1137"/>
      <c r="Z47" s="1137"/>
      <c r="AA47" s="1137"/>
      <c r="AB47" s="1137"/>
      <c r="AC47" s="1137"/>
      <c r="AD47" s="1137"/>
      <c r="AE47" s="1138"/>
      <c r="AF47" s="1130"/>
      <c r="AG47" s="1131"/>
      <c r="AH47" s="1131"/>
      <c r="AI47" s="1131"/>
      <c r="AJ47" s="1132"/>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19"/>
      <c r="BF47" s="1119"/>
      <c r="BG47" s="1119"/>
      <c r="BH47" s="1119"/>
      <c r="BI47" s="1120"/>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24"/>
      <c r="C48" s="1125"/>
      <c r="D48" s="1125"/>
      <c r="E48" s="1125"/>
      <c r="F48" s="1125"/>
      <c r="G48" s="1125"/>
      <c r="H48" s="1125"/>
      <c r="I48" s="1125"/>
      <c r="J48" s="1125"/>
      <c r="K48" s="1125"/>
      <c r="L48" s="1125"/>
      <c r="M48" s="1125"/>
      <c r="N48" s="1125"/>
      <c r="O48" s="1125"/>
      <c r="P48" s="1126"/>
      <c r="Q48" s="1136"/>
      <c r="R48" s="1137"/>
      <c r="S48" s="1137"/>
      <c r="T48" s="1137"/>
      <c r="U48" s="1137"/>
      <c r="V48" s="1137"/>
      <c r="W48" s="1137"/>
      <c r="X48" s="1137"/>
      <c r="Y48" s="1137"/>
      <c r="Z48" s="1137"/>
      <c r="AA48" s="1137"/>
      <c r="AB48" s="1137"/>
      <c r="AC48" s="1137"/>
      <c r="AD48" s="1137"/>
      <c r="AE48" s="1138"/>
      <c r="AF48" s="1130"/>
      <c r="AG48" s="1131"/>
      <c r="AH48" s="1131"/>
      <c r="AI48" s="1131"/>
      <c r="AJ48" s="1132"/>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19"/>
      <c r="BF48" s="1119"/>
      <c r="BG48" s="1119"/>
      <c r="BH48" s="1119"/>
      <c r="BI48" s="1120"/>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24"/>
      <c r="C49" s="1125"/>
      <c r="D49" s="1125"/>
      <c r="E49" s="1125"/>
      <c r="F49" s="1125"/>
      <c r="G49" s="1125"/>
      <c r="H49" s="1125"/>
      <c r="I49" s="1125"/>
      <c r="J49" s="1125"/>
      <c r="K49" s="1125"/>
      <c r="L49" s="1125"/>
      <c r="M49" s="1125"/>
      <c r="N49" s="1125"/>
      <c r="O49" s="1125"/>
      <c r="P49" s="1126"/>
      <c r="Q49" s="1136"/>
      <c r="R49" s="1137"/>
      <c r="S49" s="1137"/>
      <c r="T49" s="1137"/>
      <c r="U49" s="1137"/>
      <c r="V49" s="1137"/>
      <c r="W49" s="1137"/>
      <c r="X49" s="1137"/>
      <c r="Y49" s="1137"/>
      <c r="Z49" s="1137"/>
      <c r="AA49" s="1137"/>
      <c r="AB49" s="1137"/>
      <c r="AC49" s="1137"/>
      <c r="AD49" s="1137"/>
      <c r="AE49" s="1138"/>
      <c r="AF49" s="1130"/>
      <c r="AG49" s="1131"/>
      <c r="AH49" s="1131"/>
      <c r="AI49" s="1131"/>
      <c r="AJ49" s="1132"/>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19"/>
      <c r="BF49" s="1119"/>
      <c r="BG49" s="1119"/>
      <c r="BH49" s="1119"/>
      <c r="BI49" s="1120"/>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24"/>
      <c r="C50" s="1125"/>
      <c r="D50" s="1125"/>
      <c r="E50" s="1125"/>
      <c r="F50" s="1125"/>
      <c r="G50" s="1125"/>
      <c r="H50" s="1125"/>
      <c r="I50" s="1125"/>
      <c r="J50" s="1125"/>
      <c r="K50" s="1125"/>
      <c r="L50" s="1125"/>
      <c r="M50" s="1125"/>
      <c r="N50" s="1125"/>
      <c r="O50" s="1125"/>
      <c r="P50" s="1126"/>
      <c r="Q50" s="1127"/>
      <c r="R50" s="1128"/>
      <c r="S50" s="1128"/>
      <c r="T50" s="1128"/>
      <c r="U50" s="1128"/>
      <c r="V50" s="1128"/>
      <c r="W50" s="1128"/>
      <c r="X50" s="1128"/>
      <c r="Y50" s="1128"/>
      <c r="Z50" s="1128"/>
      <c r="AA50" s="1128"/>
      <c r="AB50" s="1128"/>
      <c r="AC50" s="1128"/>
      <c r="AD50" s="1128"/>
      <c r="AE50" s="1129"/>
      <c r="AF50" s="1130"/>
      <c r="AG50" s="1131"/>
      <c r="AH50" s="1131"/>
      <c r="AI50" s="1131"/>
      <c r="AJ50" s="1132"/>
      <c r="AK50" s="1133"/>
      <c r="AL50" s="1128"/>
      <c r="AM50" s="1128"/>
      <c r="AN50" s="1128"/>
      <c r="AO50" s="1128"/>
      <c r="AP50" s="1128"/>
      <c r="AQ50" s="1128"/>
      <c r="AR50" s="1128"/>
      <c r="AS50" s="1128"/>
      <c r="AT50" s="1128"/>
      <c r="AU50" s="1128"/>
      <c r="AV50" s="1128"/>
      <c r="AW50" s="1128"/>
      <c r="AX50" s="1128"/>
      <c r="AY50" s="1128"/>
      <c r="AZ50" s="1134"/>
      <c r="BA50" s="1134"/>
      <c r="BB50" s="1134"/>
      <c r="BC50" s="1134"/>
      <c r="BD50" s="1134"/>
      <c r="BE50" s="1119"/>
      <c r="BF50" s="1119"/>
      <c r="BG50" s="1119"/>
      <c r="BH50" s="1119"/>
      <c r="BI50" s="1120"/>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24"/>
      <c r="C51" s="1125"/>
      <c r="D51" s="1125"/>
      <c r="E51" s="1125"/>
      <c r="F51" s="1125"/>
      <c r="G51" s="1125"/>
      <c r="H51" s="1125"/>
      <c r="I51" s="1125"/>
      <c r="J51" s="1125"/>
      <c r="K51" s="1125"/>
      <c r="L51" s="1125"/>
      <c r="M51" s="1125"/>
      <c r="N51" s="1125"/>
      <c r="O51" s="1125"/>
      <c r="P51" s="1126"/>
      <c r="Q51" s="1127"/>
      <c r="R51" s="1128"/>
      <c r="S51" s="1128"/>
      <c r="T51" s="1128"/>
      <c r="U51" s="1128"/>
      <c r="V51" s="1128"/>
      <c r="W51" s="1128"/>
      <c r="X51" s="1128"/>
      <c r="Y51" s="1128"/>
      <c r="Z51" s="1128"/>
      <c r="AA51" s="1128"/>
      <c r="AB51" s="1128"/>
      <c r="AC51" s="1128"/>
      <c r="AD51" s="1128"/>
      <c r="AE51" s="1129"/>
      <c r="AF51" s="1130"/>
      <c r="AG51" s="1131"/>
      <c r="AH51" s="1131"/>
      <c r="AI51" s="1131"/>
      <c r="AJ51" s="1132"/>
      <c r="AK51" s="1133"/>
      <c r="AL51" s="1128"/>
      <c r="AM51" s="1128"/>
      <c r="AN51" s="1128"/>
      <c r="AO51" s="1128"/>
      <c r="AP51" s="1128"/>
      <c r="AQ51" s="1128"/>
      <c r="AR51" s="1128"/>
      <c r="AS51" s="1128"/>
      <c r="AT51" s="1128"/>
      <c r="AU51" s="1128"/>
      <c r="AV51" s="1128"/>
      <c r="AW51" s="1128"/>
      <c r="AX51" s="1128"/>
      <c r="AY51" s="1128"/>
      <c r="AZ51" s="1134"/>
      <c r="BA51" s="1134"/>
      <c r="BB51" s="1134"/>
      <c r="BC51" s="1134"/>
      <c r="BD51" s="1134"/>
      <c r="BE51" s="1119"/>
      <c r="BF51" s="1119"/>
      <c r="BG51" s="1119"/>
      <c r="BH51" s="1119"/>
      <c r="BI51" s="1120"/>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24"/>
      <c r="C52" s="1125"/>
      <c r="D52" s="1125"/>
      <c r="E52" s="1125"/>
      <c r="F52" s="1125"/>
      <c r="G52" s="1125"/>
      <c r="H52" s="1125"/>
      <c r="I52" s="1125"/>
      <c r="J52" s="1125"/>
      <c r="K52" s="1125"/>
      <c r="L52" s="1125"/>
      <c r="M52" s="1125"/>
      <c r="N52" s="1125"/>
      <c r="O52" s="1125"/>
      <c r="P52" s="1126"/>
      <c r="Q52" s="1127"/>
      <c r="R52" s="1128"/>
      <c r="S52" s="1128"/>
      <c r="T52" s="1128"/>
      <c r="U52" s="1128"/>
      <c r="V52" s="1128"/>
      <c r="W52" s="1128"/>
      <c r="X52" s="1128"/>
      <c r="Y52" s="1128"/>
      <c r="Z52" s="1128"/>
      <c r="AA52" s="1128"/>
      <c r="AB52" s="1128"/>
      <c r="AC52" s="1128"/>
      <c r="AD52" s="1128"/>
      <c r="AE52" s="1129"/>
      <c r="AF52" s="1130"/>
      <c r="AG52" s="1131"/>
      <c r="AH52" s="1131"/>
      <c r="AI52" s="1131"/>
      <c r="AJ52" s="1132"/>
      <c r="AK52" s="1133"/>
      <c r="AL52" s="1128"/>
      <c r="AM52" s="1128"/>
      <c r="AN52" s="1128"/>
      <c r="AO52" s="1128"/>
      <c r="AP52" s="1128"/>
      <c r="AQ52" s="1128"/>
      <c r="AR52" s="1128"/>
      <c r="AS52" s="1128"/>
      <c r="AT52" s="1128"/>
      <c r="AU52" s="1128"/>
      <c r="AV52" s="1128"/>
      <c r="AW52" s="1128"/>
      <c r="AX52" s="1128"/>
      <c r="AY52" s="1128"/>
      <c r="AZ52" s="1134"/>
      <c r="BA52" s="1134"/>
      <c r="BB52" s="1134"/>
      <c r="BC52" s="1134"/>
      <c r="BD52" s="1134"/>
      <c r="BE52" s="1119"/>
      <c r="BF52" s="1119"/>
      <c r="BG52" s="1119"/>
      <c r="BH52" s="1119"/>
      <c r="BI52" s="1120"/>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24"/>
      <c r="C53" s="1125"/>
      <c r="D53" s="1125"/>
      <c r="E53" s="1125"/>
      <c r="F53" s="1125"/>
      <c r="G53" s="1125"/>
      <c r="H53" s="1125"/>
      <c r="I53" s="1125"/>
      <c r="J53" s="1125"/>
      <c r="K53" s="1125"/>
      <c r="L53" s="1125"/>
      <c r="M53" s="1125"/>
      <c r="N53" s="1125"/>
      <c r="O53" s="1125"/>
      <c r="P53" s="1126"/>
      <c r="Q53" s="1127"/>
      <c r="R53" s="1128"/>
      <c r="S53" s="1128"/>
      <c r="T53" s="1128"/>
      <c r="U53" s="1128"/>
      <c r="V53" s="1128"/>
      <c r="W53" s="1128"/>
      <c r="X53" s="1128"/>
      <c r="Y53" s="1128"/>
      <c r="Z53" s="1128"/>
      <c r="AA53" s="1128"/>
      <c r="AB53" s="1128"/>
      <c r="AC53" s="1128"/>
      <c r="AD53" s="1128"/>
      <c r="AE53" s="1129"/>
      <c r="AF53" s="1130"/>
      <c r="AG53" s="1131"/>
      <c r="AH53" s="1131"/>
      <c r="AI53" s="1131"/>
      <c r="AJ53" s="1132"/>
      <c r="AK53" s="1133"/>
      <c r="AL53" s="1128"/>
      <c r="AM53" s="1128"/>
      <c r="AN53" s="1128"/>
      <c r="AO53" s="1128"/>
      <c r="AP53" s="1128"/>
      <c r="AQ53" s="1128"/>
      <c r="AR53" s="1128"/>
      <c r="AS53" s="1128"/>
      <c r="AT53" s="1128"/>
      <c r="AU53" s="1128"/>
      <c r="AV53" s="1128"/>
      <c r="AW53" s="1128"/>
      <c r="AX53" s="1128"/>
      <c r="AY53" s="1128"/>
      <c r="AZ53" s="1134"/>
      <c r="BA53" s="1134"/>
      <c r="BB53" s="1134"/>
      <c r="BC53" s="1134"/>
      <c r="BD53" s="1134"/>
      <c r="BE53" s="1119"/>
      <c r="BF53" s="1119"/>
      <c r="BG53" s="1119"/>
      <c r="BH53" s="1119"/>
      <c r="BI53" s="1120"/>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24"/>
      <c r="C54" s="1125"/>
      <c r="D54" s="1125"/>
      <c r="E54" s="1125"/>
      <c r="F54" s="1125"/>
      <c r="G54" s="1125"/>
      <c r="H54" s="1125"/>
      <c r="I54" s="1125"/>
      <c r="J54" s="1125"/>
      <c r="K54" s="1125"/>
      <c r="L54" s="1125"/>
      <c r="M54" s="1125"/>
      <c r="N54" s="1125"/>
      <c r="O54" s="1125"/>
      <c r="P54" s="1126"/>
      <c r="Q54" s="1127"/>
      <c r="R54" s="1128"/>
      <c r="S54" s="1128"/>
      <c r="T54" s="1128"/>
      <c r="U54" s="1128"/>
      <c r="V54" s="1128"/>
      <c r="W54" s="1128"/>
      <c r="X54" s="1128"/>
      <c r="Y54" s="1128"/>
      <c r="Z54" s="1128"/>
      <c r="AA54" s="1128"/>
      <c r="AB54" s="1128"/>
      <c r="AC54" s="1128"/>
      <c r="AD54" s="1128"/>
      <c r="AE54" s="1129"/>
      <c r="AF54" s="1130"/>
      <c r="AG54" s="1131"/>
      <c r="AH54" s="1131"/>
      <c r="AI54" s="1131"/>
      <c r="AJ54" s="1132"/>
      <c r="AK54" s="1133"/>
      <c r="AL54" s="1128"/>
      <c r="AM54" s="1128"/>
      <c r="AN54" s="1128"/>
      <c r="AO54" s="1128"/>
      <c r="AP54" s="1128"/>
      <c r="AQ54" s="1128"/>
      <c r="AR54" s="1128"/>
      <c r="AS54" s="1128"/>
      <c r="AT54" s="1128"/>
      <c r="AU54" s="1128"/>
      <c r="AV54" s="1128"/>
      <c r="AW54" s="1128"/>
      <c r="AX54" s="1128"/>
      <c r="AY54" s="1128"/>
      <c r="AZ54" s="1134"/>
      <c r="BA54" s="1134"/>
      <c r="BB54" s="1134"/>
      <c r="BC54" s="1134"/>
      <c r="BD54" s="1134"/>
      <c r="BE54" s="1119"/>
      <c r="BF54" s="1119"/>
      <c r="BG54" s="1119"/>
      <c r="BH54" s="1119"/>
      <c r="BI54" s="1120"/>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24"/>
      <c r="C55" s="1125"/>
      <c r="D55" s="1125"/>
      <c r="E55" s="1125"/>
      <c r="F55" s="1125"/>
      <c r="G55" s="1125"/>
      <c r="H55" s="1125"/>
      <c r="I55" s="1125"/>
      <c r="J55" s="1125"/>
      <c r="K55" s="1125"/>
      <c r="L55" s="1125"/>
      <c r="M55" s="1125"/>
      <c r="N55" s="1125"/>
      <c r="O55" s="1125"/>
      <c r="P55" s="1126"/>
      <c r="Q55" s="1127"/>
      <c r="R55" s="1128"/>
      <c r="S55" s="1128"/>
      <c r="T55" s="1128"/>
      <c r="U55" s="1128"/>
      <c r="V55" s="1128"/>
      <c r="W55" s="1128"/>
      <c r="X55" s="1128"/>
      <c r="Y55" s="1128"/>
      <c r="Z55" s="1128"/>
      <c r="AA55" s="1128"/>
      <c r="AB55" s="1128"/>
      <c r="AC55" s="1128"/>
      <c r="AD55" s="1128"/>
      <c r="AE55" s="1129"/>
      <c r="AF55" s="1130"/>
      <c r="AG55" s="1131"/>
      <c r="AH55" s="1131"/>
      <c r="AI55" s="1131"/>
      <c r="AJ55" s="1132"/>
      <c r="AK55" s="1133"/>
      <c r="AL55" s="1128"/>
      <c r="AM55" s="1128"/>
      <c r="AN55" s="1128"/>
      <c r="AO55" s="1128"/>
      <c r="AP55" s="1128"/>
      <c r="AQ55" s="1128"/>
      <c r="AR55" s="1128"/>
      <c r="AS55" s="1128"/>
      <c r="AT55" s="1128"/>
      <c r="AU55" s="1128"/>
      <c r="AV55" s="1128"/>
      <c r="AW55" s="1128"/>
      <c r="AX55" s="1128"/>
      <c r="AY55" s="1128"/>
      <c r="AZ55" s="1134"/>
      <c r="BA55" s="1134"/>
      <c r="BB55" s="1134"/>
      <c r="BC55" s="1134"/>
      <c r="BD55" s="1134"/>
      <c r="BE55" s="1119"/>
      <c r="BF55" s="1119"/>
      <c r="BG55" s="1119"/>
      <c r="BH55" s="1119"/>
      <c r="BI55" s="1120"/>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24"/>
      <c r="C56" s="1125"/>
      <c r="D56" s="1125"/>
      <c r="E56" s="1125"/>
      <c r="F56" s="1125"/>
      <c r="G56" s="1125"/>
      <c r="H56" s="1125"/>
      <c r="I56" s="1125"/>
      <c r="J56" s="1125"/>
      <c r="K56" s="1125"/>
      <c r="L56" s="1125"/>
      <c r="M56" s="1125"/>
      <c r="N56" s="1125"/>
      <c r="O56" s="1125"/>
      <c r="P56" s="1126"/>
      <c r="Q56" s="1127"/>
      <c r="R56" s="1128"/>
      <c r="S56" s="1128"/>
      <c r="T56" s="1128"/>
      <c r="U56" s="1128"/>
      <c r="V56" s="1128"/>
      <c r="W56" s="1128"/>
      <c r="X56" s="1128"/>
      <c r="Y56" s="1128"/>
      <c r="Z56" s="1128"/>
      <c r="AA56" s="1128"/>
      <c r="AB56" s="1128"/>
      <c r="AC56" s="1128"/>
      <c r="AD56" s="1128"/>
      <c r="AE56" s="1129"/>
      <c r="AF56" s="1130"/>
      <c r="AG56" s="1131"/>
      <c r="AH56" s="1131"/>
      <c r="AI56" s="1131"/>
      <c r="AJ56" s="1132"/>
      <c r="AK56" s="1133"/>
      <c r="AL56" s="1128"/>
      <c r="AM56" s="1128"/>
      <c r="AN56" s="1128"/>
      <c r="AO56" s="1128"/>
      <c r="AP56" s="1128"/>
      <c r="AQ56" s="1128"/>
      <c r="AR56" s="1128"/>
      <c r="AS56" s="1128"/>
      <c r="AT56" s="1128"/>
      <c r="AU56" s="1128"/>
      <c r="AV56" s="1128"/>
      <c r="AW56" s="1128"/>
      <c r="AX56" s="1128"/>
      <c r="AY56" s="1128"/>
      <c r="AZ56" s="1134"/>
      <c r="BA56" s="1134"/>
      <c r="BB56" s="1134"/>
      <c r="BC56" s="1134"/>
      <c r="BD56" s="1134"/>
      <c r="BE56" s="1119"/>
      <c r="BF56" s="1119"/>
      <c r="BG56" s="1119"/>
      <c r="BH56" s="1119"/>
      <c r="BI56" s="1120"/>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24"/>
      <c r="C57" s="1125"/>
      <c r="D57" s="1125"/>
      <c r="E57" s="1125"/>
      <c r="F57" s="1125"/>
      <c r="G57" s="1125"/>
      <c r="H57" s="1125"/>
      <c r="I57" s="1125"/>
      <c r="J57" s="1125"/>
      <c r="K57" s="1125"/>
      <c r="L57" s="1125"/>
      <c r="M57" s="1125"/>
      <c r="N57" s="1125"/>
      <c r="O57" s="1125"/>
      <c r="P57" s="1126"/>
      <c r="Q57" s="1127"/>
      <c r="R57" s="1128"/>
      <c r="S57" s="1128"/>
      <c r="T57" s="1128"/>
      <c r="U57" s="1128"/>
      <c r="V57" s="1128"/>
      <c r="W57" s="1128"/>
      <c r="X57" s="1128"/>
      <c r="Y57" s="1128"/>
      <c r="Z57" s="1128"/>
      <c r="AA57" s="1128"/>
      <c r="AB57" s="1128"/>
      <c r="AC57" s="1128"/>
      <c r="AD57" s="1128"/>
      <c r="AE57" s="1129"/>
      <c r="AF57" s="1130"/>
      <c r="AG57" s="1131"/>
      <c r="AH57" s="1131"/>
      <c r="AI57" s="1131"/>
      <c r="AJ57" s="1132"/>
      <c r="AK57" s="1133"/>
      <c r="AL57" s="1128"/>
      <c r="AM57" s="1128"/>
      <c r="AN57" s="1128"/>
      <c r="AO57" s="1128"/>
      <c r="AP57" s="1128"/>
      <c r="AQ57" s="1128"/>
      <c r="AR57" s="1128"/>
      <c r="AS57" s="1128"/>
      <c r="AT57" s="1128"/>
      <c r="AU57" s="1128"/>
      <c r="AV57" s="1128"/>
      <c r="AW57" s="1128"/>
      <c r="AX57" s="1128"/>
      <c r="AY57" s="1128"/>
      <c r="AZ57" s="1134"/>
      <c r="BA57" s="1134"/>
      <c r="BB57" s="1134"/>
      <c r="BC57" s="1134"/>
      <c r="BD57" s="1134"/>
      <c r="BE57" s="1119"/>
      <c r="BF57" s="1119"/>
      <c r="BG57" s="1119"/>
      <c r="BH57" s="1119"/>
      <c r="BI57" s="1120"/>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24"/>
      <c r="C58" s="1125"/>
      <c r="D58" s="1125"/>
      <c r="E58" s="1125"/>
      <c r="F58" s="1125"/>
      <c r="G58" s="1125"/>
      <c r="H58" s="1125"/>
      <c r="I58" s="1125"/>
      <c r="J58" s="1125"/>
      <c r="K58" s="1125"/>
      <c r="L58" s="1125"/>
      <c r="M58" s="1125"/>
      <c r="N58" s="1125"/>
      <c r="O58" s="1125"/>
      <c r="P58" s="1126"/>
      <c r="Q58" s="1127"/>
      <c r="R58" s="1128"/>
      <c r="S58" s="1128"/>
      <c r="T58" s="1128"/>
      <c r="U58" s="1128"/>
      <c r="V58" s="1128"/>
      <c r="W58" s="1128"/>
      <c r="X58" s="1128"/>
      <c r="Y58" s="1128"/>
      <c r="Z58" s="1128"/>
      <c r="AA58" s="1128"/>
      <c r="AB58" s="1128"/>
      <c r="AC58" s="1128"/>
      <c r="AD58" s="1128"/>
      <c r="AE58" s="1129"/>
      <c r="AF58" s="1130"/>
      <c r="AG58" s="1131"/>
      <c r="AH58" s="1131"/>
      <c r="AI58" s="1131"/>
      <c r="AJ58" s="1132"/>
      <c r="AK58" s="1133"/>
      <c r="AL58" s="1128"/>
      <c r="AM58" s="1128"/>
      <c r="AN58" s="1128"/>
      <c r="AO58" s="1128"/>
      <c r="AP58" s="1128"/>
      <c r="AQ58" s="1128"/>
      <c r="AR58" s="1128"/>
      <c r="AS58" s="1128"/>
      <c r="AT58" s="1128"/>
      <c r="AU58" s="1128"/>
      <c r="AV58" s="1128"/>
      <c r="AW58" s="1128"/>
      <c r="AX58" s="1128"/>
      <c r="AY58" s="1128"/>
      <c r="AZ58" s="1134"/>
      <c r="BA58" s="1134"/>
      <c r="BB58" s="1134"/>
      <c r="BC58" s="1134"/>
      <c r="BD58" s="1134"/>
      <c r="BE58" s="1119"/>
      <c r="BF58" s="1119"/>
      <c r="BG58" s="1119"/>
      <c r="BH58" s="1119"/>
      <c r="BI58" s="1120"/>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24"/>
      <c r="C59" s="1125"/>
      <c r="D59" s="1125"/>
      <c r="E59" s="1125"/>
      <c r="F59" s="1125"/>
      <c r="G59" s="1125"/>
      <c r="H59" s="1125"/>
      <c r="I59" s="1125"/>
      <c r="J59" s="1125"/>
      <c r="K59" s="1125"/>
      <c r="L59" s="1125"/>
      <c r="M59" s="1125"/>
      <c r="N59" s="1125"/>
      <c r="O59" s="1125"/>
      <c r="P59" s="1126"/>
      <c r="Q59" s="1127"/>
      <c r="R59" s="1128"/>
      <c r="S59" s="1128"/>
      <c r="T59" s="1128"/>
      <c r="U59" s="1128"/>
      <c r="V59" s="1128"/>
      <c r="W59" s="1128"/>
      <c r="X59" s="1128"/>
      <c r="Y59" s="1128"/>
      <c r="Z59" s="1128"/>
      <c r="AA59" s="1128"/>
      <c r="AB59" s="1128"/>
      <c r="AC59" s="1128"/>
      <c r="AD59" s="1128"/>
      <c r="AE59" s="1129"/>
      <c r="AF59" s="1130"/>
      <c r="AG59" s="1131"/>
      <c r="AH59" s="1131"/>
      <c r="AI59" s="1131"/>
      <c r="AJ59" s="1132"/>
      <c r="AK59" s="1133"/>
      <c r="AL59" s="1128"/>
      <c r="AM59" s="1128"/>
      <c r="AN59" s="1128"/>
      <c r="AO59" s="1128"/>
      <c r="AP59" s="1128"/>
      <c r="AQ59" s="1128"/>
      <c r="AR59" s="1128"/>
      <c r="AS59" s="1128"/>
      <c r="AT59" s="1128"/>
      <c r="AU59" s="1128"/>
      <c r="AV59" s="1128"/>
      <c r="AW59" s="1128"/>
      <c r="AX59" s="1128"/>
      <c r="AY59" s="1128"/>
      <c r="AZ59" s="1134"/>
      <c r="BA59" s="1134"/>
      <c r="BB59" s="1134"/>
      <c r="BC59" s="1134"/>
      <c r="BD59" s="1134"/>
      <c r="BE59" s="1119"/>
      <c r="BF59" s="1119"/>
      <c r="BG59" s="1119"/>
      <c r="BH59" s="1119"/>
      <c r="BI59" s="1120"/>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24"/>
      <c r="C60" s="1125"/>
      <c r="D60" s="1125"/>
      <c r="E60" s="1125"/>
      <c r="F60" s="1125"/>
      <c r="G60" s="1125"/>
      <c r="H60" s="1125"/>
      <c r="I60" s="1125"/>
      <c r="J60" s="1125"/>
      <c r="K60" s="1125"/>
      <c r="L60" s="1125"/>
      <c r="M60" s="1125"/>
      <c r="N60" s="1125"/>
      <c r="O60" s="1125"/>
      <c r="P60" s="1126"/>
      <c r="Q60" s="1127"/>
      <c r="R60" s="1128"/>
      <c r="S60" s="1128"/>
      <c r="T60" s="1128"/>
      <c r="U60" s="1128"/>
      <c r="V60" s="1128"/>
      <c r="W60" s="1128"/>
      <c r="X60" s="1128"/>
      <c r="Y60" s="1128"/>
      <c r="Z60" s="1128"/>
      <c r="AA60" s="1128"/>
      <c r="AB60" s="1128"/>
      <c r="AC60" s="1128"/>
      <c r="AD60" s="1128"/>
      <c r="AE60" s="1129"/>
      <c r="AF60" s="1130"/>
      <c r="AG60" s="1131"/>
      <c r="AH60" s="1131"/>
      <c r="AI60" s="1131"/>
      <c r="AJ60" s="1132"/>
      <c r="AK60" s="1133"/>
      <c r="AL60" s="1128"/>
      <c r="AM60" s="1128"/>
      <c r="AN60" s="1128"/>
      <c r="AO60" s="1128"/>
      <c r="AP60" s="1128"/>
      <c r="AQ60" s="1128"/>
      <c r="AR60" s="1128"/>
      <c r="AS60" s="1128"/>
      <c r="AT60" s="1128"/>
      <c r="AU60" s="1128"/>
      <c r="AV60" s="1128"/>
      <c r="AW60" s="1128"/>
      <c r="AX60" s="1128"/>
      <c r="AY60" s="1128"/>
      <c r="AZ60" s="1134"/>
      <c r="BA60" s="1134"/>
      <c r="BB60" s="1134"/>
      <c r="BC60" s="1134"/>
      <c r="BD60" s="1134"/>
      <c r="BE60" s="1119"/>
      <c r="BF60" s="1119"/>
      <c r="BG60" s="1119"/>
      <c r="BH60" s="1119"/>
      <c r="BI60" s="1120"/>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24"/>
      <c r="C61" s="1125"/>
      <c r="D61" s="1125"/>
      <c r="E61" s="1125"/>
      <c r="F61" s="1125"/>
      <c r="G61" s="1125"/>
      <c r="H61" s="1125"/>
      <c r="I61" s="1125"/>
      <c r="J61" s="1125"/>
      <c r="K61" s="1125"/>
      <c r="L61" s="1125"/>
      <c r="M61" s="1125"/>
      <c r="N61" s="1125"/>
      <c r="O61" s="1125"/>
      <c r="P61" s="1126"/>
      <c r="Q61" s="1127"/>
      <c r="R61" s="1128"/>
      <c r="S61" s="1128"/>
      <c r="T61" s="1128"/>
      <c r="U61" s="1128"/>
      <c r="V61" s="1128"/>
      <c r="W61" s="1128"/>
      <c r="X61" s="1128"/>
      <c r="Y61" s="1128"/>
      <c r="Z61" s="1128"/>
      <c r="AA61" s="1128"/>
      <c r="AB61" s="1128"/>
      <c r="AC61" s="1128"/>
      <c r="AD61" s="1128"/>
      <c r="AE61" s="1129"/>
      <c r="AF61" s="1130"/>
      <c r="AG61" s="1131"/>
      <c r="AH61" s="1131"/>
      <c r="AI61" s="1131"/>
      <c r="AJ61" s="1132"/>
      <c r="AK61" s="1133"/>
      <c r="AL61" s="1128"/>
      <c r="AM61" s="1128"/>
      <c r="AN61" s="1128"/>
      <c r="AO61" s="1128"/>
      <c r="AP61" s="1128"/>
      <c r="AQ61" s="1128"/>
      <c r="AR61" s="1128"/>
      <c r="AS61" s="1128"/>
      <c r="AT61" s="1128"/>
      <c r="AU61" s="1128"/>
      <c r="AV61" s="1128"/>
      <c r="AW61" s="1128"/>
      <c r="AX61" s="1128"/>
      <c r="AY61" s="1128"/>
      <c r="AZ61" s="1134"/>
      <c r="BA61" s="1134"/>
      <c r="BB61" s="1134"/>
      <c r="BC61" s="1134"/>
      <c r="BD61" s="1134"/>
      <c r="BE61" s="1119"/>
      <c r="BF61" s="1119"/>
      <c r="BG61" s="1119"/>
      <c r="BH61" s="1119"/>
      <c r="BI61" s="1120"/>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24"/>
      <c r="C62" s="1125"/>
      <c r="D62" s="1125"/>
      <c r="E62" s="1125"/>
      <c r="F62" s="1125"/>
      <c r="G62" s="1125"/>
      <c r="H62" s="1125"/>
      <c r="I62" s="1125"/>
      <c r="J62" s="1125"/>
      <c r="K62" s="1125"/>
      <c r="L62" s="1125"/>
      <c r="M62" s="1125"/>
      <c r="N62" s="1125"/>
      <c r="O62" s="1125"/>
      <c r="P62" s="1126"/>
      <c r="Q62" s="1127"/>
      <c r="R62" s="1128"/>
      <c r="S62" s="1128"/>
      <c r="T62" s="1128"/>
      <c r="U62" s="1128"/>
      <c r="V62" s="1128"/>
      <c r="W62" s="1128"/>
      <c r="X62" s="1128"/>
      <c r="Y62" s="1128"/>
      <c r="Z62" s="1128"/>
      <c r="AA62" s="1128"/>
      <c r="AB62" s="1128"/>
      <c r="AC62" s="1128"/>
      <c r="AD62" s="1128"/>
      <c r="AE62" s="1129"/>
      <c r="AF62" s="1130"/>
      <c r="AG62" s="1131"/>
      <c r="AH62" s="1131"/>
      <c r="AI62" s="1131"/>
      <c r="AJ62" s="1132"/>
      <c r="AK62" s="1133"/>
      <c r="AL62" s="1128"/>
      <c r="AM62" s="1128"/>
      <c r="AN62" s="1128"/>
      <c r="AO62" s="1128"/>
      <c r="AP62" s="1128"/>
      <c r="AQ62" s="1128"/>
      <c r="AR62" s="1128"/>
      <c r="AS62" s="1128"/>
      <c r="AT62" s="1128"/>
      <c r="AU62" s="1128"/>
      <c r="AV62" s="1128"/>
      <c r="AW62" s="1128"/>
      <c r="AX62" s="1128"/>
      <c r="AY62" s="1128"/>
      <c r="AZ62" s="1134"/>
      <c r="BA62" s="1134"/>
      <c r="BB62" s="1134"/>
      <c r="BC62" s="1134"/>
      <c r="BD62" s="1134"/>
      <c r="BE62" s="1119"/>
      <c r="BF62" s="1119"/>
      <c r="BG62" s="1119"/>
      <c r="BH62" s="1119"/>
      <c r="BI62" s="1120"/>
      <c r="BJ62" s="1121" t="s">
        <v>411</v>
      </c>
      <c r="BK62" s="1122"/>
      <c r="BL62" s="1122"/>
      <c r="BM62" s="1122"/>
      <c r="BN62" s="1123"/>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387</v>
      </c>
      <c r="B63" s="1037" t="s">
        <v>412</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5"/>
      <c r="AF63" s="1116">
        <v>2500</v>
      </c>
      <c r="AG63" s="1052"/>
      <c r="AH63" s="1052"/>
      <c r="AI63" s="1052"/>
      <c r="AJ63" s="1117"/>
      <c r="AK63" s="1118"/>
      <c r="AL63" s="1056"/>
      <c r="AM63" s="1056"/>
      <c r="AN63" s="1056"/>
      <c r="AO63" s="1056"/>
      <c r="AP63" s="1052">
        <v>9067</v>
      </c>
      <c r="AQ63" s="1052"/>
      <c r="AR63" s="1052"/>
      <c r="AS63" s="1052"/>
      <c r="AT63" s="1052"/>
      <c r="AU63" s="1052">
        <v>2280</v>
      </c>
      <c r="AV63" s="1052"/>
      <c r="AW63" s="1052"/>
      <c r="AX63" s="1052"/>
      <c r="AY63" s="1052"/>
      <c r="AZ63" s="1112"/>
      <c r="BA63" s="1112"/>
      <c r="BB63" s="1112"/>
      <c r="BC63" s="1112"/>
      <c r="BD63" s="1112"/>
      <c r="BE63" s="1053"/>
      <c r="BF63" s="1053"/>
      <c r="BG63" s="1053"/>
      <c r="BH63" s="1053"/>
      <c r="BI63" s="1054"/>
      <c r="BJ63" s="1113" t="s">
        <v>126</v>
      </c>
      <c r="BK63" s="1044"/>
      <c r="BL63" s="1044"/>
      <c r="BM63" s="1044"/>
      <c r="BN63" s="1114"/>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414</v>
      </c>
      <c r="B66" s="1089"/>
      <c r="C66" s="1089"/>
      <c r="D66" s="1089"/>
      <c r="E66" s="1089"/>
      <c r="F66" s="1089"/>
      <c r="G66" s="1089"/>
      <c r="H66" s="1089"/>
      <c r="I66" s="1089"/>
      <c r="J66" s="1089"/>
      <c r="K66" s="1089"/>
      <c r="L66" s="1089"/>
      <c r="M66" s="1089"/>
      <c r="N66" s="1089"/>
      <c r="O66" s="1089"/>
      <c r="P66" s="1090"/>
      <c r="Q66" s="1094" t="s">
        <v>391</v>
      </c>
      <c r="R66" s="1095"/>
      <c r="S66" s="1095"/>
      <c r="T66" s="1095"/>
      <c r="U66" s="1096"/>
      <c r="V66" s="1094" t="s">
        <v>392</v>
      </c>
      <c r="W66" s="1095"/>
      <c r="X66" s="1095"/>
      <c r="Y66" s="1095"/>
      <c r="Z66" s="1096"/>
      <c r="AA66" s="1094" t="s">
        <v>393</v>
      </c>
      <c r="AB66" s="1095"/>
      <c r="AC66" s="1095"/>
      <c r="AD66" s="1095"/>
      <c r="AE66" s="1096"/>
      <c r="AF66" s="1100" t="s">
        <v>415</v>
      </c>
      <c r="AG66" s="1101"/>
      <c r="AH66" s="1101"/>
      <c r="AI66" s="1101"/>
      <c r="AJ66" s="1102"/>
      <c r="AK66" s="1094" t="s">
        <v>395</v>
      </c>
      <c r="AL66" s="1089"/>
      <c r="AM66" s="1089"/>
      <c r="AN66" s="1089"/>
      <c r="AO66" s="1090"/>
      <c r="AP66" s="1094" t="s">
        <v>416</v>
      </c>
      <c r="AQ66" s="1095"/>
      <c r="AR66" s="1095"/>
      <c r="AS66" s="1095"/>
      <c r="AT66" s="1096"/>
      <c r="AU66" s="1094" t="s">
        <v>417</v>
      </c>
      <c r="AV66" s="1095"/>
      <c r="AW66" s="1095"/>
      <c r="AX66" s="1095"/>
      <c r="AY66" s="1096"/>
      <c r="AZ66" s="1094" t="s">
        <v>375</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575</v>
      </c>
      <c r="C68" s="1079"/>
      <c r="D68" s="1079"/>
      <c r="E68" s="1079"/>
      <c r="F68" s="1079"/>
      <c r="G68" s="1079"/>
      <c r="H68" s="1079"/>
      <c r="I68" s="1079"/>
      <c r="J68" s="1079"/>
      <c r="K68" s="1079"/>
      <c r="L68" s="1079"/>
      <c r="M68" s="1079"/>
      <c r="N68" s="1079"/>
      <c r="O68" s="1079"/>
      <c r="P68" s="1080"/>
      <c r="Q68" s="1081">
        <v>2440</v>
      </c>
      <c r="R68" s="1075"/>
      <c r="S68" s="1075"/>
      <c r="T68" s="1075"/>
      <c r="U68" s="1075"/>
      <c r="V68" s="1075">
        <v>2386</v>
      </c>
      <c r="W68" s="1075"/>
      <c r="X68" s="1075"/>
      <c r="Y68" s="1075"/>
      <c r="Z68" s="1075"/>
      <c r="AA68" s="1075">
        <v>54</v>
      </c>
      <c r="AB68" s="1075"/>
      <c r="AC68" s="1075"/>
      <c r="AD68" s="1075"/>
      <c r="AE68" s="1075"/>
      <c r="AF68" s="1075">
        <v>54</v>
      </c>
      <c r="AG68" s="1075"/>
      <c r="AH68" s="1075"/>
      <c r="AI68" s="1075"/>
      <c r="AJ68" s="1075"/>
      <c r="AK68" s="1075">
        <v>40</v>
      </c>
      <c r="AL68" s="1075"/>
      <c r="AM68" s="1075"/>
      <c r="AN68" s="1075"/>
      <c r="AO68" s="1075"/>
      <c r="AP68" s="1075">
        <v>479</v>
      </c>
      <c r="AQ68" s="1075"/>
      <c r="AR68" s="1075"/>
      <c r="AS68" s="1075"/>
      <c r="AT68" s="1075"/>
      <c r="AU68" s="1075">
        <v>243</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576</v>
      </c>
      <c r="C69" s="1068"/>
      <c r="D69" s="1068"/>
      <c r="E69" s="1068"/>
      <c r="F69" s="1068"/>
      <c r="G69" s="1068"/>
      <c r="H69" s="1068"/>
      <c r="I69" s="1068"/>
      <c r="J69" s="1068"/>
      <c r="K69" s="1068"/>
      <c r="L69" s="1068"/>
      <c r="M69" s="1068"/>
      <c r="N69" s="1068"/>
      <c r="O69" s="1068"/>
      <c r="P69" s="1069"/>
      <c r="Q69" s="1070">
        <v>11972</v>
      </c>
      <c r="R69" s="1064"/>
      <c r="S69" s="1064"/>
      <c r="T69" s="1064"/>
      <c r="U69" s="1064"/>
      <c r="V69" s="1064">
        <v>11300</v>
      </c>
      <c r="W69" s="1064"/>
      <c r="X69" s="1064"/>
      <c r="Y69" s="1064"/>
      <c r="Z69" s="1064"/>
      <c r="AA69" s="1064">
        <v>671</v>
      </c>
      <c r="AB69" s="1064"/>
      <c r="AC69" s="1064"/>
      <c r="AD69" s="1064"/>
      <c r="AE69" s="1064"/>
      <c r="AF69" s="1064">
        <v>671</v>
      </c>
      <c r="AG69" s="1064"/>
      <c r="AH69" s="1064"/>
      <c r="AI69" s="1064"/>
      <c r="AJ69" s="1064"/>
      <c r="AK69" s="1064" t="s">
        <v>509</v>
      </c>
      <c r="AL69" s="1064"/>
      <c r="AM69" s="1064"/>
      <c r="AN69" s="1064"/>
      <c r="AO69" s="1064"/>
      <c r="AP69" s="1064" t="s">
        <v>509</v>
      </c>
      <c r="AQ69" s="1064"/>
      <c r="AR69" s="1064"/>
      <c r="AS69" s="1064"/>
      <c r="AT69" s="1064"/>
      <c r="AU69" s="1064" t="s">
        <v>509</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577</v>
      </c>
      <c r="C70" s="1068"/>
      <c r="D70" s="1068"/>
      <c r="E70" s="1068"/>
      <c r="F70" s="1068"/>
      <c r="G70" s="1068"/>
      <c r="H70" s="1068"/>
      <c r="I70" s="1068"/>
      <c r="J70" s="1068"/>
      <c r="K70" s="1068"/>
      <c r="L70" s="1068"/>
      <c r="M70" s="1068"/>
      <c r="N70" s="1068"/>
      <c r="O70" s="1068"/>
      <c r="P70" s="1069"/>
      <c r="Q70" s="1070">
        <v>954</v>
      </c>
      <c r="R70" s="1064"/>
      <c r="S70" s="1064"/>
      <c r="T70" s="1064"/>
      <c r="U70" s="1064"/>
      <c r="V70" s="1064">
        <v>953</v>
      </c>
      <c r="W70" s="1064"/>
      <c r="X70" s="1064"/>
      <c r="Y70" s="1064"/>
      <c r="Z70" s="1064"/>
      <c r="AA70" s="1064">
        <v>2</v>
      </c>
      <c r="AB70" s="1064"/>
      <c r="AC70" s="1064"/>
      <c r="AD70" s="1064"/>
      <c r="AE70" s="1064"/>
      <c r="AF70" s="1064">
        <v>2</v>
      </c>
      <c r="AG70" s="1064"/>
      <c r="AH70" s="1064"/>
      <c r="AI70" s="1064"/>
      <c r="AJ70" s="1064"/>
      <c r="AK70" s="1064">
        <v>4</v>
      </c>
      <c r="AL70" s="1064"/>
      <c r="AM70" s="1064"/>
      <c r="AN70" s="1064"/>
      <c r="AO70" s="1064"/>
      <c r="AP70" s="1064" t="s">
        <v>509</v>
      </c>
      <c r="AQ70" s="1064"/>
      <c r="AR70" s="1064"/>
      <c r="AS70" s="1064"/>
      <c r="AT70" s="1064"/>
      <c r="AU70" s="1064" t="s">
        <v>509</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578</v>
      </c>
      <c r="C71" s="1068"/>
      <c r="D71" s="1068"/>
      <c r="E71" s="1068"/>
      <c r="F71" s="1068"/>
      <c r="G71" s="1068"/>
      <c r="H71" s="1068"/>
      <c r="I71" s="1068"/>
      <c r="J71" s="1068"/>
      <c r="K71" s="1068"/>
      <c r="L71" s="1068"/>
      <c r="M71" s="1068"/>
      <c r="N71" s="1068"/>
      <c r="O71" s="1068"/>
      <c r="P71" s="1069"/>
      <c r="Q71" s="1070">
        <v>140</v>
      </c>
      <c r="R71" s="1064"/>
      <c r="S71" s="1064"/>
      <c r="T71" s="1064"/>
      <c r="U71" s="1064"/>
      <c r="V71" s="1064">
        <v>137</v>
      </c>
      <c r="W71" s="1064"/>
      <c r="X71" s="1064"/>
      <c r="Y71" s="1064"/>
      <c r="Z71" s="1064"/>
      <c r="AA71" s="1064">
        <v>3</v>
      </c>
      <c r="AB71" s="1064"/>
      <c r="AC71" s="1064"/>
      <c r="AD71" s="1064"/>
      <c r="AE71" s="1064"/>
      <c r="AF71" s="1064">
        <v>3</v>
      </c>
      <c r="AG71" s="1064"/>
      <c r="AH71" s="1064"/>
      <c r="AI71" s="1064"/>
      <c r="AJ71" s="1064"/>
      <c r="AK71" s="1064" t="s">
        <v>509</v>
      </c>
      <c r="AL71" s="1064"/>
      <c r="AM71" s="1064"/>
      <c r="AN71" s="1064"/>
      <c r="AO71" s="1064"/>
      <c r="AP71" s="1064" t="s">
        <v>509</v>
      </c>
      <c r="AQ71" s="1064"/>
      <c r="AR71" s="1064"/>
      <c r="AS71" s="1064"/>
      <c r="AT71" s="1064"/>
      <c r="AU71" s="1064" t="s">
        <v>509</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579</v>
      </c>
      <c r="C72" s="1068"/>
      <c r="D72" s="1068"/>
      <c r="E72" s="1068"/>
      <c r="F72" s="1068"/>
      <c r="G72" s="1068"/>
      <c r="H72" s="1068"/>
      <c r="I72" s="1068"/>
      <c r="J72" s="1068"/>
      <c r="K72" s="1068"/>
      <c r="L72" s="1068"/>
      <c r="M72" s="1068"/>
      <c r="N72" s="1068"/>
      <c r="O72" s="1068"/>
      <c r="P72" s="1069"/>
      <c r="Q72" s="1070">
        <v>279</v>
      </c>
      <c r="R72" s="1064"/>
      <c r="S72" s="1064"/>
      <c r="T72" s="1064"/>
      <c r="U72" s="1064"/>
      <c r="V72" s="1064">
        <v>217</v>
      </c>
      <c r="W72" s="1064"/>
      <c r="X72" s="1064"/>
      <c r="Y72" s="1064"/>
      <c r="Z72" s="1064"/>
      <c r="AA72" s="1064">
        <v>62</v>
      </c>
      <c r="AB72" s="1064"/>
      <c r="AC72" s="1064"/>
      <c r="AD72" s="1064"/>
      <c r="AE72" s="1064"/>
      <c r="AF72" s="1064">
        <v>62</v>
      </c>
      <c r="AG72" s="1064"/>
      <c r="AH72" s="1064"/>
      <c r="AI72" s="1064"/>
      <c r="AJ72" s="1064"/>
      <c r="AK72" s="1064">
        <v>25</v>
      </c>
      <c r="AL72" s="1064"/>
      <c r="AM72" s="1064"/>
      <c r="AN72" s="1064"/>
      <c r="AO72" s="1064"/>
      <c r="AP72" s="1064" t="s">
        <v>509</v>
      </c>
      <c r="AQ72" s="1064"/>
      <c r="AR72" s="1064"/>
      <c r="AS72" s="1064"/>
      <c r="AT72" s="1064"/>
      <c r="AU72" s="1064" t="s">
        <v>509</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580</v>
      </c>
      <c r="C73" s="1068"/>
      <c r="D73" s="1068"/>
      <c r="E73" s="1068"/>
      <c r="F73" s="1068"/>
      <c r="G73" s="1068"/>
      <c r="H73" s="1068"/>
      <c r="I73" s="1068"/>
      <c r="J73" s="1068"/>
      <c r="K73" s="1068"/>
      <c r="L73" s="1068"/>
      <c r="M73" s="1068"/>
      <c r="N73" s="1068"/>
      <c r="O73" s="1068"/>
      <c r="P73" s="1069"/>
      <c r="Q73" s="1070">
        <v>1714</v>
      </c>
      <c r="R73" s="1064"/>
      <c r="S73" s="1064"/>
      <c r="T73" s="1064"/>
      <c r="U73" s="1064"/>
      <c r="V73" s="1064">
        <v>1687</v>
      </c>
      <c r="W73" s="1064"/>
      <c r="X73" s="1064"/>
      <c r="Y73" s="1064"/>
      <c r="Z73" s="1064"/>
      <c r="AA73" s="1064">
        <v>27</v>
      </c>
      <c r="AB73" s="1064"/>
      <c r="AC73" s="1064"/>
      <c r="AD73" s="1064"/>
      <c r="AE73" s="1064"/>
      <c r="AF73" s="1064">
        <v>27</v>
      </c>
      <c r="AG73" s="1064"/>
      <c r="AH73" s="1064"/>
      <c r="AI73" s="1064"/>
      <c r="AJ73" s="1064"/>
      <c r="AK73" s="1064">
        <v>15</v>
      </c>
      <c r="AL73" s="1064"/>
      <c r="AM73" s="1064"/>
      <c r="AN73" s="1064"/>
      <c r="AO73" s="1064"/>
      <c r="AP73" s="1064">
        <v>648</v>
      </c>
      <c r="AQ73" s="1064"/>
      <c r="AR73" s="1064"/>
      <c r="AS73" s="1064"/>
      <c r="AT73" s="1064"/>
      <c r="AU73" s="1064">
        <v>263</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387</v>
      </c>
      <c r="B88" s="1037" t="s">
        <v>418</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819</v>
      </c>
      <c r="AG88" s="1052"/>
      <c r="AH88" s="1052"/>
      <c r="AI88" s="1052"/>
      <c r="AJ88" s="1052"/>
      <c r="AK88" s="1056"/>
      <c r="AL88" s="1056"/>
      <c r="AM88" s="1056"/>
      <c r="AN88" s="1056"/>
      <c r="AO88" s="1056"/>
      <c r="AP88" s="1052">
        <v>1127</v>
      </c>
      <c r="AQ88" s="1052"/>
      <c r="AR88" s="1052"/>
      <c r="AS88" s="1052"/>
      <c r="AT88" s="1052"/>
      <c r="AU88" s="1052">
        <v>506</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1037" t="s">
        <v>419</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26</v>
      </c>
      <c r="CS102" s="1044"/>
      <c r="CT102" s="1044"/>
      <c r="CU102" s="1044"/>
      <c r="CV102" s="1045"/>
      <c r="CW102" s="1043" t="s">
        <v>509</v>
      </c>
      <c r="CX102" s="1044"/>
      <c r="CY102" s="1044"/>
      <c r="CZ102" s="1044"/>
      <c r="DA102" s="1045"/>
      <c r="DB102" s="1043" t="s">
        <v>509</v>
      </c>
      <c r="DC102" s="1044"/>
      <c r="DD102" s="1044"/>
      <c r="DE102" s="1044"/>
      <c r="DF102" s="1045"/>
      <c r="DG102" s="1043" t="s">
        <v>509</v>
      </c>
      <c r="DH102" s="1044"/>
      <c r="DI102" s="1044"/>
      <c r="DJ102" s="1044"/>
      <c r="DK102" s="1045"/>
      <c r="DL102" s="1043" t="s">
        <v>509</v>
      </c>
      <c r="DM102" s="1044"/>
      <c r="DN102" s="1044"/>
      <c r="DO102" s="1044"/>
      <c r="DP102" s="1045"/>
      <c r="DQ102" s="1043" t="s">
        <v>509</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420</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421</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424</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425</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426</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427</v>
      </c>
      <c r="AB109" s="987"/>
      <c r="AC109" s="987"/>
      <c r="AD109" s="987"/>
      <c r="AE109" s="988"/>
      <c r="AF109" s="989" t="s">
        <v>305</v>
      </c>
      <c r="AG109" s="987"/>
      <c r="AH109" s="987"/>
      <c r="AI109" s="987"/>
      <c r="AJ109" s="988"/>
      <c r="AK109" s="989" t="s">
        <v>304</v>
      </c>
      <c r="AL109" s="987"/>
      <c r="AM109" s="987"/>
      <c r="AN109" s="987"/>
      <c r="AO109" s="988"/>
      <c r="AP109" s="989" t="s">
        <v>428</v>
      </c>
      <c r="AQ109" s="987"/>
      <c r="AR109" s="987"/>
      <c r="AS109" s="987"/>
      <c r="AT109" s="1018"/>
      <c r="AU109" s="986" t="s">
        <v>426</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427</v>
      </c>
      <c r="BR109" s="987"/>
      <c r="BS109" s="987"/>
      <c r="BT109" s="987"/>
      <c r="BU109" s="988"/>
      <c r="BV109" s="989" t="s">
        <v>305</v>
      </c>
      <c r="BW109" s="987"/>
      <c r="BX109" s="987"/>
      <c r="BY109" s="987"/>
      <c r="BZ109" s="988"/>
      <c r="CA109" s="989" t="s">
        <v>304</v>
      </c>
      <c r="CB109" s="987"/>
      <c r="CC109" s="987"/>
      <c r="CD109" s="987"/>
      <c r="CE109" s="988"/>
      <c r="CF109" s="1025" t="s">
        <v>428</v>
      </c>
      <c r="CG109" s="1025"/>
      <c r="CH109" s="1025"/>
      <c r="CI109" s="1025"/>
      <c r="CJ109" s="1025"/>
      <c r="CK109" s="989" t="s">
        <v>429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427</v>
      </c>
      <c r="DH109" s="987"/>
      <c r="DI109" s="987"/>
      <c r="DJ109" s="987"/>
      <c r="DK109" s="988"/>
      <c r="DL109" s="989" t="s">
        <v>305</v>
      </c>
      <c r="DM109" s="987"/>
      <c r="DN109" s="987"/>
      <c r="DO109" s="987"/>
      <c r="DP109" s="988"/>
      <c r="DQ109" s="989" t="s">
        <v>304</v>
      </c>
      <c r="DR109" s="987"/>
      <c r="DS109" s="987"/>
      <c r="DT109" s="987"/>
      <c r="DU109" s="988"/>
      <c r="DV109" s="989" t="s">
        <v>428</v>
      </c>
      <c r="DW109" s="987"/>
      <c r="DX109" s="987"/>
      <c r="DY109" s="987"/>
      <c r="DZ109" s="1018"/>
    </row>
    <row r="110" spans="1:131" s="247" customFormat="1" ht="26.25" customHeight="1" x14ac:dyDescent="0.15">
      <c r="A110" s="891" t="s">
        <v>430</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79">
        <v>1175029</v>
      </c>
      <c r="AB110" s="980"/>
      <c r="AC110" s="980"/>
      <c r="AD110" s="980"/>
      <c r="AE110" s="981"/>
      <c r="AF110" s="982">
        <v>986807</v>
      </c>
      <c r="AG110" s="980"/>
      <c r="AH110" s="980"/>
      <c r="AI110" s="980"/>
      <c r="AJ110" s="981"/>
      <c r="AK110" s="982">
        <v>912758</v>
      </c>
      <c r="AL110" s="980"/>
      <c r="AM110" s="980"/>
      <c r="AN110" s="980"/>
      <c r="AO110" s="981"/>
      <c r="AP110" s="983">
        <v>10.8</v>
      </c>
      <c r="AQ110" s="984"/>
      <c r="AR110" s="984"/>
      <c r="AS110" s="984"/>
      <c r="AT110" s="985"/>
      <c r="AU110" s="1019" t="s">
        <v>72</v>
      </c>
      <c r="AV110" s="1020"/>
      <c r="AW110" s="1020"/>
      <c r="AX110" s="1020"/>
      <c r="AY110" s="1020"/>
      <c r="AZ110" s="945" t="s">
        <v>431</v>
      </c>
      <c r="BA110" s="892"/>
      <c r="BB110" s="892"/>
      <c r="BC110" s="892"/>
      <c r="BD110" s="892"/>
      <c r="BE110" s="892"/>
      <c r="BF110" s="892"/>
      <c r="BG110" s="892"/>
      <c r="BH110" s="892"/>
      <c r="BI110" s="892"/>
      <c r="BJ110" s="892"/>
      <c r="BK110" s="892"/>
      <c r="BL110" s="892"/>
      <c r="BM110" s="892"/>
      <c r="BN110" s="892"/>
      <c r="BO110" s="892"/>
      <c r="BP110" s="893"/>
      <c r="BQ110" s="946">
        <v>10596370</v>
      </c>
      <c r="BR110" s="927"/>
      <c r="BS110" s="927"/>
      <c r="BT110" s="927"/>
      <c r="BU110" s="927"/>
      <c r="BV110" s="927">
        <v>11460085</v>
      </c>
      <c r="BW110" s="927"/>
      <c r="BX110" s="927"/>
      <c r="BY110" s="927"/>
      <c r="BZ110" s="927"/>
      <c r="CA110" s="927">
        <v>11656593</v>
      </c>
      <c r="CB110" s="927"/>
      <c r="CC110" s="927"/>
      <c r="CD110" s="927"/>
      <c r="CE110" s="927"/>
      <c r="CF110" s="951">
        <v>138.19999999999999</v>
      </c>
      <c r="CG110" s="952"/>
      <c r="CH110" s="952"/>
      <c r="CI110" s="952"/>
      <c r="CJ110" s="952"/>
      <c r="CK110" s="1015" t="s">
        <v>432</v>
      </c>
      <c r="CL110" s="901"/>
      <c r="CM110" s="976" t="s">
        <v>433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126</v>
      </c>
      <c r="DH110" s="927"/>
      <c r="DI110" s="927"/>
      <c r="DJ110" s="927"/>
      <c r="DK110" s="927"/>
      <c r="DL110" s="927" t="s">
        <v>434</v>
      </c>
      <c r="DM110" s="927"/>
      <c r="DN110" s="927"/>
      <c r="DO110" s="927"/>
      <c r="DP110" s="927"/>
      <c r="DQ110" s="927" t="s">
        <v>434</v>
      </c>
      <c r="DR110" s="927"/>
      <c r="DS110" s="927"/>
      <c r="DT110" s="927"/>
      <c r="DU110" s="927"/>
      <c r="DV110" s="928" t="s">
        <v>126</v>
      </c>
      <c r="DW110" s="928"/>
      <c r="DX110" s="928"/>
      <c r="DY110" s="928"/>
      <c r="DZ110" s="929"/>
    </row>
    <row r="111" spans="1:131" s="247" customFormat="1" ht="26.25" customHeight="1" x14ac:dyDescent="0.15">
      <c r="A111" s="856" t="s">
        <v>435</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434</v>
      </c>
      <c r="AB111" s="1008"/>
      <c r="AC111" s="1008"/>
      <c r="AD111" s="1008"/>
      <c r="AE111" s="1009"/>
      <c r="AF111" s="1010" t="s">
        <v>434</v>
      </c>
      <c r="AG111" s="1008"/>
      <c r="AH111" s="1008"/>
      <c r="AI111" s="1008"/>
      <c r="AJ111" s="1009"/>
      <c r="AK111" s="1010" t="s">
        <v>434</v>
      </c>
      <c r="AL111" s="1008"/>
      <c r="AM111" s="1008"/>
      <c r="AN111" s="1008"/>
      <c r="AO111" s="1009"/>
      <c r="AP111" s="1011" t="s">
        <v>126</v>
      </c>
      <c r="AQ111" s="1012"/>
      <c r="AR111" s="1012"/>
      <c r="AS111" s="1012"/>
      <c r="AT111" s="1013"/>
      <c r="AU111" s="1021"/>
      <c r="AV111" s="1022"/>
      <c r="AW111" s="1022"/>
      <c r="AX111" s="1022"/>
      <c r="AY111" s="1022"/>
      <c r="AZ111" s="899" t="s">
        <v>436</v>
      </c>
      <c r="BA111" s="832"/>
      <c r="BB111" s="832"/>
      <c r="BC111" s="832"/>
      <c r="BD111" s="832"/>
      <c r="BE111" s="832"/>
      <c r="BF111" s="832"/>
      <c r="BG111" s="832"/>
      <c r="BH111" s="832"/>
      <c r="BI111" s="832"/>
      <c r="BJ111" s="832"/>
      <c r="BK111" s="832"/>
      <c r="BL111" s="832"/>
      <c r="BM111" s="832"/>
      <c r="BN111" s="832"/>
      <c r="BO111" s="832"/>
      <c r="BP111" s="833"/>
      <c r="BQ111" s="871" t="s">
        <v>126</v>
      </c>
      <c r="BR111" s="872"/>
      <c r="BS111" s="872"/>
      <c r="BT111" s="872"/>
      <c r="BU111" s="872"/>
      <c r="BV111" s="872" t="s">
        <v>126</v>
      </c>
      <c r="BW111" s="872"/>
      <c r="BX111" s="872"/>
      <c r="BY111" s="872"/>
      <c r="BZ111" s="872"/>
      <c r="CA111" s="872" t="s">
        <v>126</v>
      </c>
      <c r="CB111" s="872"/>
      <c r="CC111" s="872"/>
      <c r="CD111" s="872"/>
      <c r="CE111" s="872"/>
      <c r="CF111" s="960" t="s">
        <v>126</v>
      </c>
      <c r="CG111" s="961"/>
      <c r="CH111" s="961"/>
      <c r="CI111" s="961"/>
      <c r="CJ111" s="961"/>
      <c r="CK111" s="1016"/>
      <c r="CL111" s="903"/>
      <c r="CM111" s="906" t="s">
        <v>437</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71" t="s">
        <v>126</v>
      </c>
      <c r="DH111" s="872"/>
      <c r="DI111" s="872"/>
      <c r="DJ111" s="872"/>
      <c r="DK111" s="872"/>
      <c r="DL111" s="872" t="s">
        <v>126</v>
      </c>
      <c r="DM111" s="872"/>
      <c r="DN111" s="872"/>
      <c r="DO111" s="872"/>
      <c r="DP111" s="872"/>
      <c r="DQ111" s="872" t="s">
        <v>126</v>
      </c>
      <c r="DR111" s="872"/>
      <c r="DS111" s="872"/>
      <c r="DT111" s="872"/>
      <c r="DU111" s="872"/>
      <c r="DV111" s="878" t="s">
        <v>434</v>
      </c>
      <c r="DW111" s="878"/>
      <c r="DX111" s="878"/>
      <c r="DY111" s="878"/>
      <c r="DZ111" s="879"/>
    </row>
    <row r="112" spans="1:131" s="247" customFormat="1" ht="26.25" customHeight="1" x14ac:dyDescent="0.15">
      <c r="A112" s="1001" t="s">
        <v>438</v>
      </c>
      <c r="B112" s="1002"/>
      <c r="C112" s="832" t="s">
        <v>439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434</v>
      </c>
      <c r="AB112" s="862"/>
      <c r="AC112" s="862"/>
      <c r="AD112" s="862"/>
      <c r="AE112" s="863"/>
      <c r="AF112" s="864" t="s">
        <v>126</v>
      </c>
      <c r="AG112" s="862"/>
      <c r="AH112" s="862"/>
      <c r="AI112" s="862"/>
      <c r="AJ112" s="863"/>
      <c r="AK112" s="864" t="s">
        <v>126</v>
      </c>
      <c r="AL112" s="862"/>
      <c r="AM112" s="862"/>
      <c r="AN112" s="862"/>
      <c r="AO112" s="863"/>
      <c r="AP112" s="909" t="s">
        <v>434</v>
      </c>
      <c r="AQ112" s="910"/>
      <c r="AR112" s="910"/>
      <c r="AS112" s="910"/>
      <c r="AT112" s="911"/>
      <c r="AU112" s="1021"/>
      <c r="AV112" s="1022"/>
      <c r="AW112" s="1022"/>
      <c r="AX112" s="1022"/>
      <c r="AY112" s="1022"/>
      <c r="AZ112" s="899" t="s">
        <v>440</v>
      </c>
      <c r="BA112" s="832"/>
      <c r="BB112" s="832"/>
      <c r="BC112" s="832"/>
      <c r="BD112" s="832"/>
      <c r="BE112" s="832"/>
      <c r="BF112" s="832"/>
      <c r="BG112" s="832"/>
      <c r="BH112" s="832"/>
      <c r="BI112" s="832"/>
      <c r="BJ112" s="832"/>
      <c r="BK112" s="832"/>
      <c r="BL112" s="832"/>
      <c r="BM112" s="832"/>
      <c r="BN112" s="832"/>
      <c r="BO112" s="832"/>
      <c r="BP112" s="833"/>
      <c r="BQ112" s="871">
        <v>1351896</v>
      </c>
      <c r="BR112" s="872"/>
      <c r="BS112" s="872"/>
      <c r="BT112" s="872"/>
      <c r="BU112" s="872"/>
      <c r="BV112" s="872">
        <v>3033290</v>
      </c>
      <c r="BW112" s="872"/>
      <c r="BX112" s="872"/>
      <c r="BY112" s="872"/>
      <c r="BZ112" s="872"/>
      <c r="CA112" s="872">
        <v>2280666</v>
      </c>
      <c r="CB112" s="872"/>
      <c r="CC112" s="872"/>
      <c r="CD112" s="872"/>
      <c r="CE112" s="872"/>
      <c r="CF112" s="960">
        <v>27</v>
      </c>
      <c r="CG112" s="961"/>
      <c r="CH112" s="961"/>
      <c r="CI112" s="961"/>
      <c r="CJ112" s="961"/>
      <c r="CK112" s="1016"/>
      <c r="CL112" s="903"/>
      <c r="CM112" s="906" t="s">
        <v>441</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71" t="s">
        <v>434</v>
      </c>
      <c r="DH112" s="872"/>
      <c r="DI112" s="872"/>
      <c r="DJ112" s="872"/>
      <c r="DK112" s="872"/>
      <c r="DL112" s="872" t="s">
        <v>126</v>
      </c>
      <c r="DM112" s="872"/>
      <c r="DN112" s="872"/>
      <c r="DO112" s="872"/>
      <c r="DP112" s="872"/>
      <c r="DQ112" s="872" t="s">
        <v>126</v>
      </c>
      <c r="DR112" s="872"/>
      <c r="DS112" s="872"/>
      <c r="DT112" s="872"/>
      <c r="DU112" s="872"/>
      <c r="DV112" s="878" t="s">
        <v>126</v>
      </c>
      <c r="DW112" s="878"/>
      <c r="DX112" s="878"/>
      <c r="DY112" s="878"/>
      <c r="DZ112" s="879"/>
    </row>
    <row r="113" spans="1:130" s="247" customFormat="1" ht="26.25" customHeight="1" x14ac:dyDescent="0.15">
      <c r="A113" s="1003"/>
      <c r="B113" s="1004"/>
      <c r="C113" s="832" t="s">
        <v>442</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77341</v>
      </c>
      <c r="AB113" s="1008"/>
      <c r="AC113" s="1008"/>
      <c r="AD113" s="1008"/>
      <c r="AE113" s="1009"/>
      <c r="AF113" s="1010">
        <v>678633</v>
      </c>
      <c r="AG113" s="1008"/>
      <c r="AH113" s="1008"/>
      <c r="AI113" s="1008"/>
      <c r="AJ113" s="1009"/>
      <c r="AK113" s="1010">
        <v>157557</v>
      </c>
      <c r="AL113" s="1008"/>
      <c r="AM113" s="1008"/>
      <c r="AN113" s="1008"/>
      <c r="AO113" s="1009"/>
      <c r="AP113" s="1011">
        <v>1.9</v>
      </c>
      <c r="AQ113" s="1012"/>
      <c r="AR113" s="1012"/>
      <c r="AS113" s="1012"/>
      <c r="AT113" s="1013"/>
      <c r="AU113" s="1021"/>
      <c r="AV113" s="1022"/>
      <c r="AW113" s="1022"/>
      <c r="AX113" s="1022"/>
      <c r="AY113" s="1022"/>
      <c r="AZ113" s="899" t="s">
        <v>443</v>
      </c>
      <c r="BA113" s="832"/>
      <c r="BB113" s="832"/>
      <c r="BC113" s="832"/>
      <c r="BD113" s="832"/>
      <c r="BE113" s="832"/>
      <c r="BF113" s="832"/>
      <c r="BG113" s="832"/>
      <c r="BH113" s="832"/>
      <c r="BI113" s="832"/>
      <c r="BJ113" s="832"/>
      <c r="BK113" s="832"/>
      <c r="BL113" s="832"/>
      <c r="BM113" s="832"/>
      <c r="BN113" s="832"/>
      <c r="BO113" s="832"/>
      <c r="BP113" s="833"/>
      <c r="BQ113" s="871">
        <v>287317</v>
      </c>
      <c r="BR113" s="872"/>
      <c r="BS113" s="872"/>
      <c r="BT113" s="872"/>
      <c r="BU113" s="872"/>
      <c r="BV113" s="872">
        <v>271706</v>
      </c>
      <c r="BW113" s="872"/>
      <c r="BX113" s="872"/>
      <c r="BY113" s="872"/>
      <c r="BZ113" s="872"/>
      <c r="CA113" s="872">
        <v>505741</v>
      </c>
      <c r="CB113" s="872"/>
      <c r="CC113" s="872"/>
      <c r="CD113" s="872"/>
      <c r="CE113" s="872"/>
      <c r="CF113" s="960">
        <v>6</v>
      </c>
      <c r="CG113" s="961"/>
      <c r="CH113" s="961"/>
      <c r="CI113" s="961"/>
      <c r="CJ113" s="961"/>
      <c r="CK113" s="1016"/>
      <c r="CL113" s="903"/>
      <c r="CM113" s="906" t="s">
        <v>444</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434</v>
      </c>
      <c r="DH113" s="862"/>
      <c r="DI113" s="862"/>
      <c r="DJ113" s="862"/>
      <c r="DK113" s="863"/>
      <c r="DL113" s="864" t="s">
        <v>126</v>
      </c>
      <c r="DM113" s="862"/>
      <c r="DN113" s="862"/>
      <c r="DO113" s="862"/>
      <c r="DP113" s="863"/>
      <c r="DQ113" s="864" t="s">
        <v>434</v>
      </c>
      <c r="DR113" s="862"/>
      <c r="DS113" s="862"/>
      <c r="DT113" s="862"/>
      <c r="DU113" s="863"/>
      <c r="DV113" s="909" t="s">
        <v>126</v>
      </c>
      <c r="DW113" s="910"/>
      <c r="DX113" s="910"/>
      <c r="DY113" s="910"/>
      <c r="DZ113" s="911"/>
    </row>
    <row r="114" spans="1:130" s="247" customFormat="1" ht="26.25" customHeight="1" x14ac:dyDescent="0.15">
      <c r="A114" s="1003"/>
      <c r="B114" s="1004"/>
      <c r="C114" s="832" t="s">
        <v>445</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12101</v>
      </c>
      <c r="AB114" s="862"/>
      <c r="AC114" s="862"/>
      <c r="AD114" s="862"/>
      <c r="AE114" s="863"/>
      <c r="AF114" s="864">
        <v>21407</v>
      </c>
      <c r="AG114" s="862"/>
      <c r="AH114" s="862"/>
      <c r="AI114" s="862"/>
      <c r="AJ114" s="863"/>
      <c r="AK114" s="864">
        <v>35991</v>
      </c>
      <c r="AL114" s="862"/>
      <c r="AM114" s="862"/>
      <c r="AN114" s="862"/>
      <c r="AO114" s="863"/>
      <c r="AP114" s="909">
        <v>0.4</v>
      </c>
      <c r="AQ114" s="910"/>
      <c r="AR114" s="910"/>
      <c r="AS114" s="910"/>
      <c r="AT114" s="911"/>
      <c r="AU114" s="1021"/>
      <c r="AV114" s="1022"/>
      <c r="AW114" s="1022"/>
      <c r="AX114" s="1022"/>
      <c r="AY114" s="1022"/>
      <c r="AZ114" s="899" t="s">
        <v>446</v>
      </c>
      <c r="BA114" s="832"/>
      <c r="BB114" s="832"/>
      <c r="BC114" s="832"/>
      <c r="BD114" s="832"/>
      <c r="BE114" s="832"/>
      <c r="BF114" s="832"/>
      <c r="BG114" s="832"/>
      <c r="BH114" s="832"/>
      <c r="BI114" s="832"/>
      <c r="BJ114" s="832"/>
      <c r="BK114" s="832"/>
      <c r="BL114" s="832"/>
      <c r="BM114" s="832"/>
      <c r="BN114" s="832"/>
      <c r="BO114" s="832"/>
      <c r="BP114" s="833"/>
      <c r="BQ114" s="871">
        <v>2211279</v>
      </c>
      <c r="BR114" s="872"/>
      <c r="BS114" s="872"/>
      <c r="BT114" s="872"/>
      <c r="BU114" s="872"/>
      <c r="BV114" s="872">
        <v>1703276</v>
      </c>
      <c r="BW114" s="872"/>
      <c r="BX114" s="872"/>
      <c r="BY114" s="872"/>
      <c r="BZ114" s="872"/>
      <c r="CA114" s="872">
        <v>1615882</v>
      </c>
      <c r="CB114" s="872"/>
      <c r="CC114" s="872"/>
      <c r="CD114" s="872"/>
      <c r="CE114" s="872"/>
      <c r="CF114" s="960">
        <v>19.2</v>
      </c>
      <c r="CG114" s="961"/>
      <c r="CH114" s="961"/>
      <c r="CI114" s="961"/>
      <c r="CJ114" s="961"/>
      <c r="CK114" s="1016"/>
      <c r="CL114" s="903"/>
      <c r="CM114" s="906" t="s">
        <v>447</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126</v>
      </c>
      <c r="DH114" s="862"/>
      <c r="DI114" s="862"/>
      <c r="DJ114" s="862"/>
      <c r="DK114" s="863"/>
      <c r="DL114" s="864" t="s">
        <v>434</v>
      </c>
      <c r="DM114" s="862"/>
      <c r="DN114" s="862"/>
      <c r="DO114" s="862"/>
      <c r="DP114" s="863"/>
      <c r="DQ114" s="864" t="s">
        <v>126</v>
      </c>
      <c r="DR114" s="862"/>
      <c r="DS114" s="862"/>
      <c r="DT114" s="862"/>
      <c r="DU114" s="863"/>
      <c r="DV114" s="909" t="s">
        <v>434</v>
      </c>
      <c r="DW114" s="910"/>
      <c r="DX114" s="910"/>
      <c r="DY114" s="910"/>
      <c r="DZ114" s="911"/>
    </row>
    <row r="115" spans="1:130" s="247" customFormat="1" ht="26.25" customHeight="1" x14ac:dyDescent="0.15">
      <c r="A115" s="1003"/>
      <c r="B115" s="1004"/>
      <c r="C115" s="832" t="s">
        <v>448</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13</v>
      </c>
      <c r="AB115" s="1008"/>
      <c r="AC115" s="1008"/>
      <c r="AD115" s="1008"/>
      <c r="AE115" s="1009"/>
      <c r="AF115" s="1010">
        <v>8</v>
      </c>
      <c r="AG115" s="1008"/>
      <c r="AH115" s="1008"/>
      <c r="AI115" s="1008"/>
      <c r="AJ115" s="1009"/>
      <c r="AK115" s="1010">
        <v>6</v>
      </c>
      <c r="AL115" s="1008"/>
      <c r="AM115" s="1008"/>
      <c r="AN115" s="1008"/>
      <c r="AO115" s="1009"/>
      <c r="AP115" s="1011">
        <v>0</v>
      </c>
      <c r="AQ115" s="1012"/>
      <c r="AR115" s="1012"/>
      <c r="AS115" s="1012"/>
      <c r="AT115" s="1013"/>
      <c r="AU115" s="1021"/>
      <c r="AV115" s="1022"/>
      <c r="AW115" s="1022"/>
      <c r="AX115" s="1022"/>
      <c r="AY115" s="1022"/>
      <c r="AZ115" s="899" t="s">
        <v>449</v>
      </c>
      <c r="BA115" s="832"/>
      <c r="BB115" s="832"/>
      <c r="BC115" s="832"/>
      <c r="BD115" s="832"/>
      <c r="BE115" s="832"/>
      <c r="BF115" s="832"/>
      <c r="BG115" s="832"/>
      <c r="BH115" s="832"/>
      <c r="BI115" s="832"/>
      <c r="BJ115" s="832"/>
      <c r="BK115" s="832"/>
      <c r="BL115" s="832"/>
      <c r="BM115" s="832"/>
      <c r="BN115" s="832"/>
      <c r="BO115" s="832"/>
      <c r="BP115" s="833"/>
      <c r="BQ115" s="871">
        <v>447926</v>
      </c>
      <c r="BR115" s="872"/>
      <c r="BS115" s="872"/>
      <c r="BT115" s="872"/>
      <c r="BU115" s="872"/>
      <c r="BV115" s="872">
        <v>461583</v>
      </c>
      <c r="BW115" s="872"/>
      <c r="BX115" s="872"/>
      <c r="BY115" s="872"/>
      <c r="BZ115" s="872"/>
      <c r="CA115" s="872" t="s">
        <v>126</v>
      </c>
      <c r="CB115" s="872"/>
      <c r="CC115" s="872"/>
      <c r="CD115" s="872"/>
      <c r="CE115" s="872"/>
      <c r="CF115" s="960" t="s">
        <v>434</v>
      </c>
      <c r="CG115" s="961"/>
      <c r="CH115" s="961"/>
      <c r="CI115" s="961"/>
      <c r="CJ115" s="961"/>
      <c r="CK115" s="1016"/>
      <c r="CL115" s="903"/>
      <c r="CM115" s="899" t="s">
        <v>450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126</v>
      </c>
      <c r="DH115" s="862"/>
      <c r="DI115" s="862"/>
      <c r="DJ115" s="862"/>
      <c r="DK115" s="863"/>
      <c r="DL115" s="864" t="s">
        <v>126</v>
      </c>
      <c r="DM115" s="862"/>
      <c r="DN115" s="862"/>
      <c r="DO115" s="862"/>
      <c r="DP115" s="863"/>
      <c r="DQ115" s="864" t="s">
        <v>126</v>
      </c>
      <c r="DR115" s="862"/>
      <c r="DS115" s="862"/>
      <c r="DT115" s="862"/>
      <c r="DU115" s="863"/>
      <c r="DV115" s="909" t="s">
        <v>126</v>
      </c>
      <c r="DW115" s="910"/>
      <c r="DX115" s="910"/>
      <c r="DY115" s="910"/>
      <c r="DZ115" s="911"/>
    </row>
    <row r="116" spans="1:130" s="247" customFormat="1" ht="26.25" customHeight="1" x14ac:dyDescent="0.15">
      <c r="A116" s="1005"/>
      <c r="B116" s="1006"/>
      <c r="C116" s="965" t="s">
        <v>451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126</v>
      </c>
      <c r="AB116" s="862"/>
      <c r="AC116" s="862"/>
      <c r="AD116" s="862"/>
      <c r="AE116" s="863"/>
      <c r="AF116" s="864" t="s">
        <v>434</v>
      </c>
      <c r="AG116" s="862"/>
      <c r="AH116" s="862"/>
      <c r="AI116" s="862"/>
      <c r="AJ116" s="863"/>
      <c r="AK116" s="864" t="s">
        <v>126</v>
      </c>
      <c r="AL116" s="862"/>
      <c r="AM116" s="862"/>
      <c r="AN116" s="862"/>
      <c r="AO116" s="863"/>
      <c r="AP116" s="909" t="s">
        <v>434</v>
      </c>
      <c r="AQ116" s="910"/>
      <c r="AR116" s="910"/>
      <c r="AS116" s="910"/>
      <c r="AT116" s="911"/>
      <c r="AU116" s="1021"/>
      <c r="AV116" s="1022"/>
      <c r="AW116" s="1022"/>
      <c r="AX116" s="1022"/>
      <c r="AY116" s="1022"/>
      <c r="AZ116" s="948" t="s">
        <v>452</v>
      </c>
      <c r="BA116" s="949"/>
      <c r="BB116" s="949"/>
      <c r="BC116" s="949"/>
      <c r="BD116" s="949"/>
      <c r="BE116" s="949"/>
      <c r="BF116" s="949"/>
      <c r="BG116" s="949"/>
      <c r="BH116" s="949"/>
      <c r="BI116" s="949"/>
      <c r="BJ116" s="949"/>
      <c r="BK116" s="949"/>
      <c r="BL116" s="949"/>
      <c r="BM116" s="949"/>
      <c r="BN116" s="949"/>
      <c r="BO116" s="949"/>
      <c r="BP116" s="950"/>
      <c r="BQ116" s="871" t="s">
        <v>434</v>
      </c>
      <c r="BR116" s="872"/>
      <c r="BS116" s="872"/>
      <c r="BT116" s="872"/>
      <c r="BU116" s="872"/>
      <c r="BV116" s="872" t="s">
        <v>126</v>
      </c>
      <c r="BW116" s="872"/>
      <c r="BX116" s="872"/>
      <c r="BY116" s="872"/>
      <c r="BZ116" s="872"/>
      <c r="CA116" s="872" t="s">
        <v>126</v>
      </c>
      <c r="CB116" s="872"/>
      <c r="CC116" s="872"/>
      <c r="CD116" s="872"/>
      <c r="CE116" s="872"/>
      <c r="CF116" s="960" t="s">
        <v>126</v>
      </c>
      <c r="CG116" s="961"/>
      <c r="CH116" s="961"/>
      <c r="CI116" s="961"/>
      <c r="CJ116" s="961"/>
      <c r="CK116" s="1016"/>
      <c r="CL116" s="903"/>
      <c r="CM116" s="906" t="s">
        <v>453</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126</v>
      </c>
      <c r="DH116" s="862"/>
      <c r="DI116" s="862"/>
      <c r="DJ116" s="862"/>
      <c r="DK116" s="863"/>
      <c r="DL116" s="864" t="s">
        <v>126</v>
      </c>
      <c r="DM116" s="862"/>
      <c r="DN116" s="862"/>
      <c r="DO116" s="862"/>
      <c r="DP116" s="863"/>
      <c r="DQ116" s="864" t="s">
        <v>434</v>
      </c>
      <c r="DR116" s="862"/>
      <c r="DS116" s="862"/>
      <c r="DT116" s="862"/>
      <c r="DU116" s="863"/>
      <c r="DV116" s="909" t="s">
        <v>434</v>
      </c>
      <c r="DW116" s="910"/>
      <c r="DX116" s="910"/>
      <c r="DY116" s="910"/>
      <c r="DZ116" s="911"/>
    </row>
    <row r="117" spans="1:130" s="247" customFormat="1" ht="26.25" customHeight="1" x14ac:dyDescent="0.15">
      <c r="A117" s="986" t="s">
        <v>184</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454</v>
      </c>
      <c r="Z117" s="988"/>
      <c r="AA117" s="993">
        <v>1264484</v>
      </c>
      <c r="AB117" s="994"/>
      <c r="AC117" s="994"/>
      <c r="AD117" s="994"/>
      <c r="AE117" s="995"/>
      <c r="AF117" s="996">
        <v>1686855</v>
      </c>
      <c r="AG117" s="994"/>
      <c r="AH117" s="994"/>
      <c r="AI117" s="994"/>
      <c r="AJ117" s="995"/>
      <c r="AK117" s="996">
        <v>1106312</v>
      </c>
      <c r="AL117" s="994"/>
      <c r="AM117" s="994"/>
      <c r="AN117" s="994"/>
      <c r="AO117" s="995"/>
      <c r="AP117" s="997"/>
      <c r="AQ117" s="998"/>
      <c r="AR117" s="998"/>
      <c r="AS117" s="998"/>
      <c r="AT117" s="999"/>
      <c r="AU117" s="1021"/>
      <c r="AV117" s="1022"/>
      <c r="AW117" s="1022"/>
      <c r="AX117" s="1022"/>
      <c r="AY117" s="1022"/>
      <c r="AZ117" s="948" t="s">
        <v>455</v>
      </c>
      <c r="BA117" s="949"/>
      <c r="BB117" s="949"/>
      <c r="BC117" s="949"/>
      <c r="BD117" s="949"/>
      <c r="BE117" s="949"/>
      <c r="BF117" s="949"/>
      <c r="BG117" s="949"/>
      <c r="BH117" s="949"/>
      <c r="BI117" s="949"/>
      <c r="BJ117" s="949"/>
      <c r="BK117" s="949"/>
      <c r="BL117" s="949"/>
      <c r="BM117" s="949"/>
      <c r="BN117" s="949"/>
      <c r="BO117" s="949"/>
      <c r="BP117" s="950"/>
      <c r="BQ117" s="871" t="s">
        <v>434</v>
      </c>
      <c r="BR117" s="872"/>
      <c r="BS117" s="872"/>
      <c r="BT117" s="872"/>
      <c r="BU117" s="872"/>
      <c r="BV117" s="872" t="s">
        <v>126</v>
      </c>
      <c r="BW117" s="872"/>
      <c r="BX117" s="872"/>
      <c r="BY117" s="872"/>
      <c r="BZ117" s="872"/>
      <c r="CA117" s="872" t="s">
        <v>126</v>
      </c>
      <c r="CB117" s="872"/>
      <c r="CC117" s="872"/>
      <c r="CD117" s="872"/>
      <c r="CE117" s="872"/>
      <c r="CF117" s="960" t="s">
        <v>126</v>
      </c>
      <c r="CG117" s="961"/>
      <c r="CH117" s="961"/>
      <c r="CI117" s="961"/>
      <c r="CJ117" s="961"/>
      <c r="CK117" s="1016"/>
      <c r="CL117" s="903"/>
      <c r="CM117" s="906" t="s">
        <v>456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434</v>
      </c>
      <c r="DH117" s="862"/>
      <c r="DI117" s="862"/>
      <c r="DJ117" s="862"/>
      <c r="DK117" s="863"/>
      <c r="DL117" s="864" t="s">
        <v>434</v>
      </c>
      <c r="DM117" s="862"/>
      <c r="DN117" s="862"/>
      <c r="DO117" s="862"/>
      <c r="DP117" s="863"/>
      <c r="DQ117" s="864" t="s">
        <v>126</v>
      </c>
      <c r="DR117" s="862"/>
      <c r="DS117" s="862"/>
      <c r="DT117" s="862"/>
      <c r="DU117" s="863"/>
      <c r="DV117" s="909" t="s">
        <v>434</v>
      </c>
      <c r="DW117" s="910"/>
      <c r="DX117" s="910"/>
      <c r="DY117" s="910"/>
      <c r="DZ117" s="911"/>
    </row>
    <row r="118" spans="1:130" s="247" customFormat="1" ht="26.25" customHeight="1" x14ac:dyDescent="0.15">
      <c r="A118" s="986" t="s">
        <v>429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427</v>
      </c>
      <c r="AB118" s="987"/>
      <c r="AC118" s="987"/>
      <c r="AD118" s="987"/>
      <c r="AE118" s="988"/>
      <c r="AF118" s="989" t="s">
        <v>305</v>
      </c>
      <c r="AG118" s="987"/>
      <c r="AH118" s="987"/>
      <c r="AI118" s="987"/>
      <c r="AJ118" s="988"/>
      <c r="AK118" s="989" t="s">
        <v>304</v>
      </c>
      <c r="AL118" s="987"/>
      <c r="AM118" s="987"/>
      <c r="AN118" s="987"/>
      <c r="AO118" s="988"/>
      <c r="AP118" s="990" t="s">
        <v>428</v>
      </c>
      <c r="AQ118" s="991"/>
      <c r="AR118" s="991"/>
      <c r="AS118" s="991"/>
      <c r="AT118" s="992"/>
      <c r="AU118" s="1021"/>
      <c r="AV118" s="1022"/>
      <c r="AW118" s="1022"/>
      <c r="AX118" s="1022"/>
      <c r="AY118" s="1022"/>
      <c r="AZ118" s="964" t="s">
        <v>457</v>
      </c>
      <c r="BA118" s="965"/>
      <c r="BB118" s="965"/>
      <c r="BC118" s="965"/>
      <c r="BD118" s="965"/>
      <c r="BE118" s="965"/>
      <c r="BF118" s="965"/>
      <c r="BG118" s="965"/>
      <c r="BH118" s="965"/>
      <c r="BI118" s="965"/>
      <c r="BJ118" s="965"/>
      <c r="BK118" s="965"/>
      <c r="BL118" s="965"/>
      <c r="BM118" s="965"/>
      <c r="BN118" s="965"/>
      <c r="BO118" s="965"/>
      <c r="BP118" s="966"/>
      <c r="BQ118" s="967" t="s">
        <v>434</v>
      </c>
      <c r="BR118" s="930"/>
      <c r="BS118" s="930"/>
      <c r="BT118" s="930"/>
      <c r="BU118" s="930"/>
      <c r="BV118" s="930" t="s">
        <v>434</v>
      </c>
      <c r="BW118" s="930"/>
      <c r="BX118" s="930"/>
      <c r="BY118" s="930"/>
      <c r="BZ118" s="930"/>
      <c r="CA118" s="930" t="s">
        <v>434</v>
      </c>
      <c r="CB118" s="930"/>
      <c r="CC118" s="930"/>
      <c r="CD118" s="930"/>
      <c r="CE118" s="930"/>
      <c r="CF118" s="960" t="s">
        <v>434</v>
      </c>
      <c r="CG118" s="961"/>
      <c r="CH118" s="961"/>
      <c r="CI118" s="961"/>
      <c r="CJ118" s="961"/>
      <c r="CK118" s="1016"/>
      <c r="CL118" s="903"/>
      <c r="CM118" s="906" t="s">
        <v>458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126</v>
      </c>
      <c r="DH118" s="862"/>
      <c r="DI118" s="862"/>
      <c r="DJ118" s="862"/>
      <c r="DK118" s="863"/>
      <c r="DL118" s="864" t="s">
        <v>434</v>
      </c>
      <c r="DM118" s="862"/>
      <c r="DN118" s="862"/>
      <c r="DO118" s="862"/>
      <c r="DP118" s="863"/>
      <c r="DQ118" s="864" t="s">
        <v>434</v>
      </c>
      <c r="DR118" s="862"/>
      <c r="DS118" s="862"/>
      <c r="DT118" s="862"/>
      <c r="DU118" s="863"/>
      <c r="DV118" s="909" t="s">
        <v>434</v>
      </c>
      <c r="DW118" s="910"/>
      <c r="DX118" s="910"/>
      <c r="DY118" s="910"/>
      <c r="DZ118" s="911"/>
    </row>
    <row r="119" spans="1:130" s="247" customFormat="1" ht="26.25" customHeight="1" x14ac:dyDescent="0.15">
      <c r="A119" s="900" t="s">
        <v>432</v>
      </c>
      <c r="B119" s="901"/>
      <c r="C119" s="976" t="s">
        <v>433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434</v>
      </c>
      <c r="AB119" s="980"/>
      <c r="AC119" s="980"/>
      <c r="AD119" s="980"/>
      <c r="AE119" s="981"/>
      <c r="AF119" s="982" t="s">
        <v>434</v>
      </c>
      <c r="AG119" s="980"/>
      <c r="AH119" s="980"/>
      <c r="AI119" s="980"/>
      <c r="AJ119" s="981"/>
      <c r="AK119" s="982" t="s">
        <v>434</v>
      </c>
      <c r="AL119" s="980"/>
      <c r="AM119" s="980"/>
      <c r="AN119" s="980"/>
      <c r="AO119" s="981"/>
      <c r="AP119" s="983" t="s">
        <v>434</v>
      </c>
      <c r="AQ119" s="984"/>
      <c r="AR119" s="984"/>
      <c r="AS119" s="984"/>
      <c r="AT119" s="985"/>
      <c r="AU119" s="1023"/>
      <c r="AV119" s="1024"/>
      <c r="AW119" s="1024"/>
      <c r="AX119" s="1024"/>
      <c r="AY119" s="1024"/>
      <c r="AZ119" s="278" t="s">
        <v>184</v>
      </c>
      <c r="BA119" s="278"/>
      <c r="BB119" s="278"/>
      <c r="BC119" s="278"/>
      <c r="BD119" s="278"/>
      <c r="BE119" s="278"/>
      <c r="BF119" s="278"/>
      <c r="BG119" s="278"/>
      <c r="BH119" s="278"/>
      <c r="BI119" s="278"/>
      <c r="BJ119" s="278"/>
      <c r="BK119" s="278"/>
      <c r="BL119" s="278"/>
      <c r="BM119" s="278"/>
      <c r="BN119" s="278"/>
      <c r="BO119" s="962" t="s">
        <v>459</v>
      </c>
      <c r="BP119" s="963"/>
      <c r="BQ119" s="967">
        <v>14894788</v>
      </c>
      <c r="BR119" s="930"/>
      <c r="BS119" s="930"/>
      <c r="BT119" s="930"/>
      <c r="BU119" s="930"/>
      <c r="BV119" s="930">
        <v>16929940</v>
      </c>
      <c r="BW119" s="930"/>
      <c r="BX119" s="930"/>
      <c r="BY119" s="930"/>
      <c r="BZ119" s="930"/>
      <c r="CA119" s="930">
        <v>16058882</v>
      </c>
      <c r="CB119" s="930"/>
      <c r="CC119" s="930"/>
      <c r="CD119" s="930"/>
      <c r="CE119" s="930"/>
      <c r="CF119" s="828"/>
      <c r="CG119" s="829"/>
      <c r="CH119" s="829"/>
      <c r="CI119" s="829"/>
      <c r="CJ119" s="919"/>
      <c r="CK119" s="1017"/>
      <c r="CL119" s="905"/>
      <c r="CM119" s="923" t="s">
        <v>460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434</v>
      </c>
      <c r="DH119" s="845"/>
      <c r="DI119" s="845"/>
      <c r="DJ119" s="845"/>
      <c r="DK119" s="846"/>
      <c r="DL119" s="847" t="s">
        <v>126</v>
      </c>
      <c r="DM119" s="845"/>
      <c r="DN119" s="845"/>
      <c r="DO119" s="845"/>
      <c r="DP119" s="846"/>
      <c r="DQ119" s="847" t="s">
        <v>434</v>
      </c>
      <c r="DR119" s="845"/>
      <c r="DS119" s="845"/>
      <c r="DT119" s="845"/>
      <c r="DU119" s="846"/>
      <c r="DV119" s="933" t="s">
        <v>434</v>
      </c>
      <c r="DW119" s="934"/>
      <c r="DX119" s="934"/>
      <c r="DY119" s="934"/>
      <c r="DZ119" s="935"/>
    </row>
    <row r="120" spans="1:130" s="247" customFormat="1" ht="26.25" customHeight="1" x14ac:dyDescent="0.15">
      <c r="A120" s="902"/>
      <c r="B120" s="903"/>
      <c r="C120" s="906" t="s">
        <v>437</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126</v>
      </c>
      <c r="AB120" s="862"/>
      <c r="AC120" s="862"/>
      <c r="AD120" s="862"/>
      <c r="AE120" s="863"/>
      <c r="AF120" s="864" t="s">
        <v>126</v>
      </c>
      <c r="AG120" s="862"/>
      <c r="AH120" s="862"/>
      <c r="AI120" s="862"/>
      <c r="AJ120" s="863"/>
      <c r="AK120" s="864" t="s">
        <v>434</v>
      </c>
      <c r="AL120" s="862"/>
      <c r="AM120" s="862"/>
      <c r="AN120" s="862"/>
      <c r="AO120" s="863"/>
      <c r="AP120" s="909" t="s">
        <v>434</v>
      </c>
      <c r="AQ120" s="910"/>
      <c r="AR120" s="910"/>
      <c r="AS120" s="910"/>
      <c r="AT120" s="911"/>
      <c r="AU120" s="968" t="s">
        <v>461</v>
      </c>
      <c r="AV120" s="969"/>
      <c r="AW120" s="969"/>
      <c r="AX120" s="969"/>
      <c r="AY120" s="970"/>
      <c r="AZ120" s="945" t="s">
        <v>462</v>
      </c>
      <c r="BA120" s="892"/>
      <c r="BB120" s="892"/>
      <c r="BC120" s="892"/>
      <c r="BD120" s="892"/>
      <c r="BE120" s="892"/>
      <c r="BF120" s="892"/>
      <c r="BG120" s="892"/>
      <c r="BH120" s="892"/>
      <c r="BI120" s="892"/>
      <c r="BJ120" s="892"/>
      <c r="BK120" s="892"/>
      <c r="BL120" s="892"/>
      <c r="BM120" s="892"/>
      <c r="BN120" s="892"/>
      <c r="BO120" s="892"/>
      <c r="BP120" s="893"/>
      <c r="BQ120" s="946">
        <v>11799537</v>
      </c>
      <c r="BR120" s="927"/>
      <c r="BS120" s="927"/>
      <c r="BT120" s="927"/>
      <c r="BU120" s="927"/>
      <c r="BV120" s="927">
        <v>8705864</v>
      </c>
      <c r="BW120" s="927"/>
      <c r="BX120" s="927"/>
      <c r="BY120" s="927"/>
      <c r="BZ120" s="927"/>
      <c r="CA120" s="927">
        <v>11141450</v>
      </c>
      <c r="CB120" s="927"/>
      <c r="CC120" s="927"/>
      <c r="CD120" s="927"/>
      <c r="CE120" s="927"/>
      <c r="CF120" s="951">
        <v>132.1</v>
      </c>
      <c r="CG120" s="952"/>
      <c r="CH120" s="952"/>
      <c r="CI120" s="952"/>
      <c r="CJ120" s="952"/>
      <c r="CK120" s="953" t="s">
        <v>463</v>
      </c>
      <c r="CL120" s="937"/>
      <c r="CM120" s="937"/>
      <c r="CN120" s="937"/>
      <c r="CO120" s="938"/>
      <c r="CP120" s="957" t="s">
        <v>464</v>
      </c>
      <c r="CQ120" s="958"/>
      <c r="CR120" s="958"/>
      <c r="CS120" s="958"/>
      <c r="CT120" s="958"/>
      <c r="CU120" s="958"/>
      <c r="CV120" s="958"/>
      <c r="CW120" s="958"/>
      <c r="CX120" s="958"/>
      <c r="CY120" s="958"/>
      <c r="CZ120" s="958"/>
      <c r="DA120" s="958"/>
      <c r="DB120" s="958"/>
      <c r="DC120" s="958"/>
      <c r="DD120" s="958"/>
      <c r="DE120" s="958"/>
      <c r="DF120" s="959"/>
      <c r="DG120" s="946" t="s">
        <v>434</v>
      </c>
      <c r="DH120" s="927"/>
      <c r="DI120" s="927"/>
      <c r="DJ120" s="927"/>
      <c r="DK120" s="927"/>
      <c r="DL120" s="927" t="s">
        <v>126</v>
      </c>
      <c r="DM120" s="927"/>
      <c r="DN120" s="927"/>
      <c r="DO120" s="927"/>
      <c r="DP120" s="927"/>
      <c r="DQ120" s="927">
        <v>1662337</v>
      </c>
      <c r="DR120" s="927"/>
      <c r="DS120" s="927"/>
      <c r="DT120" s="927"/>
      <c r="DU120" s="927"/>
      <c r="DV120" s="928">
        <v>19.7</v>
      </c>
      <c r="DW120" s="928"/>
      <c r="DX120" s="928"/>
      <c r="DY120" s="928"/>
      <c r="DZ120" s="929"/>
    </row>
    <row r="121" spans="1:130" s="247" customFormat="1" ht="26.25" customHeight="1" x14ac:dyDescent="0.15">
      <c r="A121" s="902"/>
      <c r="B121" s="903"/>
      <c r="C121" s="948" t="s">
        <v>465</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434</v>
      </c>
      <c r="AB121" s="862"/>
      <c r="AC121" s="862"/>
      <c r="AD121" s="862"/>
      <c r="AE121" s="863"/>
      <c r="AF121" s="864" t="s">
        <v>126</v>
      </c>
      <c r="AG121" s="862"/>
      <c r="AH121" s="862"/>
      <c r="AI121" s="862"/>
      <c r="AJ121" s="863"/>
      <c r="AK121" s="864" t="s">
        <v>434</v>
      </c>
      <c r="AL121" s="862"/>
      <c r="AM121" s="862"/>
      <c r="AN121" s="862"/>
      <c r="AO121" s="863"/>
      <c r="AP121" s="909" t="s">
        <v>126</v>
      </c>
      <c r="AQ121" s="910"/>
      <c r="AR121" s="910"/>
      <c r="AS121" s="910"/>
      <c r="AT121" s="911"/>
      <c r="AU121" s="971"/>
      <c r="AV121" s="972"/>
      <c r="AW121" s="972"/>
      <c r="AX121" s="972"/>
      <c r="AY121" s="973"/>
      <c r="AZ121" s="899" t="s">
        <v>466</v>
      </c>
      <c r="BA121" s="832"/>
      <c r="BB121" s="832"/>
      <c r="BC121" s="832"/>
      <c r="BD121" s="832"/>
      <c r="BE121" s="832"/>
      <c r="BF121" s="832"/>
      <c r="BG121" s="832"/>
      <c r="BH121" s="832"/>
      <c r="BI121" s="832"/>
      <c r="BJ121" s="832"/>
      <c r="BK121" s="832"/>
      <c r="BL121" s="832"/>
      <c r="BM121" s="832"/>
      <c r="BN121" s="832"/>
      <c r="BO121" s="832"/>
      <c r="BP121" s="833"/>
      <c r="BQ121" s="871">
        <v>1940793</v>
      </c>
      <c r="BR121" s="872"/>
      <c r="BS121" s="872"/>
      <c r="BT121" s="872"/>
      <c r="BU121" s="872"/>
      <c r="BV121" s="872">
        <v>3457684</v>
      </c>
      <c r="BW121" s="872"/>
      <c r="BX121" s="872"/>
      <c r="BY121" s="872"/>
      <c r="BZ121" s="872"/>
      <c r="CA121" s="872">
        <v>2674909</v>
      </c>
      <c r="CB121" s="872"/>
      <c r="CC121" s="872"/>
      <c r="CD121" s="872"/>
      <c r="CE121" s="872"/>
      <c r="CF121" s="960">
        <v>31.7</v>
      </c>
      <c r="CG121" s="961"/>
      <c r="CH121" s="961"/>
      <c r="CI121" s="961"/>
      <c r="CJ121" s="961"/>
      <c r="CK121" s="954"/>
      <c r="CL121" s="940"/>
      <c r="CM121" s="940"/>
      <c r="CN121" s="940"/>
      <c r="CO121" s="941"/>
      <c r="CP121" s="920" t="s">
        <v>467</v>
      </c>
      <c r="CQ121" s="921"/>
      <c r="CR121" s="921"/>
      <c r="CS121" s="921"/>
      <c r="CT121" s="921"/>
      <c r="CU121" s="921"/>
      <c r="CV121" s="921"/>
      <c r="CW121" s="921"/>
      <c r="CX121" s="921"/>
      <c r="CY121" s="921"/>
      <c r="CZ121" s="921"/>
      <c r="DA121" s="921"/>
      <c r="DB121" s="921"/>
      <c r="DC121" s="921"/>
      <c r="DD121" s="921"/>
      <c r="DE121" s="921"/>
      <c r="DF121" s="922"/>
      <c r="DG121" s="871" t="s">
        <v>126</v>
      </c>
      <c r="DH121" s="872"/>
      <c r="DI121" s="872"/>
      <c r="DJ121" s="872"/>
      <c r="DK121" s="872"/>
      <c r="DL121" s="872" t="s">
        <v>434</v>
      </c>
      <c r="DM121" s="872"/>
      <c r="DN121" s="872"/>
      <c r="DO121" s="872"/>
      <c r="DP121" s="872"/>
      <c r="DQ121" s="872">
        <v>497324</v>
      </c>
      <c r="DR121" s="872"/>
      <c r="DS121" s="872"/>
      <c r="DT121" s="872"/>
      <c r="DU121" s="872"/>
      <c r="DV121" s="878">
        <v>5.9</v>
      </c>
      <c r="DW121" s="878"/>
      <c r="DX121" s="878"/>
      <c r="DY121" s="878"/>
      <c r="DZ121" s="879"/>
    </row>
    <row r="122" spans="1:130" s="247" customFormat="1" ht="26.25" customHeight="1" x14ac:dyDescent="0.15">
      <c r="A122" s="902"/>
      <c r="B122" s="903"/>
      <c r="C122" s="906" t="s">
        <v>447</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434</v>
      </c>
      <c r="AB122" s="862"/>
      <c r="AC122" s="862"/>
      <c r="AD122" s="862"/>
      <c r="AE122" s="863"/>
      <c r="AF122" s="864" t="s">
        <v>434</v>
      </c>
      <c r="AG122" s="862"/>
      <c r="AH122" s="862"/>
      <c r="AI122" s="862"/>
      <c r="AJ122" s="863"/>
      <c r="AK122" s="864" t="s">
        <v>434</v>
      </c>
      <c r="AL122" s="862"/>
      <c r="AM122" s="862"/>
      <c r="AN122" s="862"/>
      <c r="AO122" s="863"/>
      <c r="AP122" s="909" t="s">
        <v>126</v>
      </c>
      <c r="AQ122" s="910"/>
      <c r="AR122" s="910"/>
      <c r="AS122" s="910"/>
      <c r="AT122" s="911"/>
      <c r="AU122" s="971"/>
      <c r="AV122" s="972"/>
      <c r="AW122" s="972"/>
      <c r="AX122" s="972"/>
      <c r="AY122" s="973"/>
      <c r="AZ122" s="964" t="s">
        <v>468</v>
      </c>
      <c r="BA122" s="965"/>
      <c r="BB122" s="965"/>
      <c r="BC122" s="965"/>
      <c r="BD122" s="965"/>
      <c r="BE122" s="965"/>
      <c r="BF122" s="965"/>
      <c r="BG122" s="965"/>
      <c r="BH122" s="965"/>
      <c r="BI122" s="965"/>
      <c r="BJ122" s="965"/>
      <c r="BK122" s="965"/>
      <c r="BL122" s="965"/>
      <c r="BM122" s="965"/>
      <c r="BN122" s="965"/>
      <c r="BO122" s="965"/>
      <c r="BP122" s="966"/>
      <c r="BQ122" s="967">
        <v>12297027</v>
      </c>
      <c r="BR122" s="930"/>
      <c r="BS122" s="930"/>
      <c r="BT122" s="930"/>
      <c r="BU122" s="930"/>
      <c r="BV122" s="930">
        <v>12401340</v>
      </c>
      <c r="BW122" s="930"/>
      <c r="BX122" s="930"/>
      <c r="BY122" s="930"/>
      <c r="BZ122" s="930"/>
      <c r="CA122" s="930">
        <v>12760736</v>
      </c>
      <c r="CB122" s="930"/>
      <c r="CC122" s="930"/>
      <c r="CD122" s="930"/>
      <c r="CE122" s="930"/>
      <c r="CF122" s="931">
        <v>151.19999999999999</v>
      </c>
      <c r="CG122" s="932"/>
      <c r="CH122" s="932"/>
      <c r="CI122" s="932"/>
      <c r="CJ122" s="932"/>
      <c r="CK122" s="954"/>
      <c r="CL122" s="940"/>
      <c r="CM122" s="940"/>
      <c r="CN122" s="940"/>
      <c r="CO122" s="941"/>
      <c r="CP122" s="920" t="s">
        <v>469</v>
      </c>
      <c r="CQ122" s="921"/>
      <c r="CR122" s="921"/>
      <c r="CS122" s="921"/>
      <c r="CT122" s="921"/>
      <c r="CU122" s="921"/>
      <c r="CV122" s="921"/>
      <c r="CW122" s="921"/>
      <c r="CX122" s="921"/>
      <c r="CY122" s="921"/>
      <c r="CZ122" s="921"/>
      <c r="DA122" s="921"/>
      <c r="DB122" s="921"/>
      <c r="DC122" s="921"/>
      <c r="DD122" s="921"/>
      <c r="DE122" s="921"/>
      <c r="DF122" s="922"/>
      <c r="DG122" s="871">
        <v>203446</v>
      </c>
      <c r="DH122" s="872"/>
      <c r="DI122" s="872"/>
      <c r="DJ122" s="872"/>
      <c r="DK122" s="872"/>
      <c r="DL122" s="872">
        <v>156396</v>
      </c>
      <c r="DM122" s="872"/>
      <c r="DN122" s="872"/>
      <c r="DO122" s="872"/>
      <c r="DP122" s="872"/>
      <c r="DQ122" s="872">
        <v>117474</v>
      </c>
      <c r="DR122" s="872"/>
      <c r="DS122" s="872"/>
      <c r="DT122" s="872"/>
      <c r="DU122" s="872"/>
      <c r="DV122" s="878">
        <v>1.4</v>
      </c>
      <c r="DW122" s="878"/>
      <c r="DX122" s="878"/>
      <c r="DY122" s="878"/>
      <c r="DZ122" s="879"/>
    </row>
    <row r="123" spans="1:130" s="247" customFormat="1" ht="26.25" customHeight="1" x14ac:dyDescent="0.15">
      <c r="A123" s="902"/>
      <c r="B123" s="903"/>
      <c r="C123" s="906" t="s">
        <v>453</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126</v>
      </c>
      <c r="AB123" s="862"/>
      <c r="AC123" s="862"/>
      <c r="AD123" s="862"/>
      <c r="AE123" s="863"/>
      <c r="AF123" s="864" t="s">
        <v>434</v>
      </c>
      <c r="AG123" s="862"/>
      <c r="AH123" s="862"/>
      <c r="AI123" s="862"/>
      <c r="AJ123" s="863"/>
      <c r="AK123" s="864" t="s">
        <v>126</v>
      </c>
      <c r="AL123" s="862"/>
      <c r="AM123" s="862"/>
      <c r="AN123" s="862"/>
      <c r="AO123" s="863"/>
      <c r="AP123" s="909" t="s">
        <v>126</v>
      </c>
      <c r="AQ123" s="910"/>
      <c r="AR123" s="910"/>
      <c r="AS123" s="910"/>
      <c r="AT123" s="911"/>
      <c r="AU123" s="974"/>
      <c r="AV123" s="975"/>
      <c r="AW123" s="975"/>
      <c r="AX123" s="975"/>
      <c r="AY123" s="975"/>
      <c r="AZ123" s="278" t="s">
        <v>184</v>
      </c>
      <c r="BA123" s="278"/>
      <c r="BB123" s="278"/>
      <c r="BC123" s="278"/>
      <c r="BD123" s="278"/>
      <c r="BE123" s="278"/>
      <c r="BF123" s="278"/>
      <c r="BG123" s="278"/>
      <c r="BH123" s="278"/>
      <c r="BI123" s="278"/>
      <c r="BJ123" s="278"/>
      <c r="BK123" s="278"/>
      <c r="BL123" s="278"/>
      <c r="BM123" s="278"/>
      <c r="BN123" s="278"/>
      <c r="BO123" s="962" t="s">
        <v>470</v>
      </c>
      <c r="BP123" s="963"/>
      <c r="BQ123" s="917">
        <v>26037357</v>
      </c>
      <c r="BR123" s="918"/>
      <c r="BS123" s="918"/>
      <c r="BT123" s="918"/>
      <c r="BU123" s="918"/>
      <c r="BV123" s="918">
        <v>24564888</v>
      </c>
      <c r="BW123" s="918"/>
      <c r="BX123" s="918"/>
      <c r="BY123" s="918"/>
      <c r="BZ123" s="918"/>
      <c r="CA123" s="918">
        <v>26577095</v>
      </c>
      <c r="CB123" s="918"/>
      <c r="CC123" s="918"/>
      <c r="CD123" s="918"/>
      <c r="CE123" s="918"/>
      <c r="CF123" s="828"/>
      <c r="CG123" s="829"/>
      <c r="CH123" s="829"/>
      <c r="CI123" s="829"/>
      <c r="CJ123" s="919"/>
      <c r="CK123" s="954"/>
      <c r="CL123" s="940"/>
      <c r="CM123" s="940"/>
      <c r="CN123" s="940"/>
      <c r="CO123" s="941"/>
      <c r="CP123" s="920" t="s">
        <v>404</v>
      </c>
      <c r="CQ123" s="921"/>
      <c r="CR123" s="921"/>
      <c r="CS123" s="921"/>
      <c r="CT123" s="921"/>
      <c r="CU123" s="921"/>
      <c r="CV123" s="921"/>
      <c r="CW123" s="921"/>
      <c r="CX123" s="921"/>
      <c r="CY123" s="921"/>
      <c r="CZ123" s="921"/>
      <c r="DA123" s="921"/>
      <c r="DB123" s="921"/>
      <c r="DC123" s="921"/>
      <c r="DD123" s="921"/>
      <c r="DE123" s="921"/>
      <c r="DF123" s="922"/>
      <c r="DG123" s="861">
        <v>1542</v>
      </c>
      <c r="DH123" s="862"/>
      <c r="DI123" s="862"/>
      <c r="DJ123" s="862"/>
      <c r="DK123" s="863"/>
      <c r="DL123" s="864">
        <v>2303</v>
      </c>
      <c r="DM123" s="862"/>
      <c r="DN123" s="862"/>
      <c r="DO123" s="862"/>
      <c r="DP123" s="863"/>
      <c r="DQ123" s="864">
        <v>3531</v>
      </c>
      <c r="DR123" s="862"/>
      <c r="DS123" s="862"/>
      <c r="DT123" s="862"/>
      <c r="DU123" s="863"/>
      <c r="DV123" s="909">
        <v>0</v>
      </c>
      <c r="DW123" s="910"/>
      <c r="DX123" s="910"/>
      <c r="DY123" s="910"/>
      <c r="DZ123" s="911"/>
    </row>
    <row r="124" spans="1:130" s="247" customFormat="1" ht="26.25" customHeight="1" thickBot="1" x14ac:dyDescent="0.2">
      <c r="A124" s="902"/>
      <c r="B124" s="903"/>
      <c r="C124" s="906" t="s">
        <v>456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434</v>
      </c>
      <c r="AB124" s="862"/>
      <c r="AC124" s="862"/>
      <c r="AD124" s="862"/>
      <c r="AE124" s="863"/>
      <c r="AF124" s="864" t="s">
        <v>434</v>
      </c>
      <c r="AG124" s="862"/>
      <c r="AH124" s="862"/>
      <c r="AI124" s="862"/>
      <c r="AJ124" s="863"/>
      <c r="AK124" s="864" t="s">
        <v>434</v>
      </c>
      <c r="AL124" s="862"/>
      <c r="AM124" s="862"/>
      <c r="AN124" s="862"/>
      <c r="AO124" s="863"/>
      <c r="AP124" s="909" t="s">
        <v>434</v>
      </c>
      <c r="AQ124" s="910"/>
      <c r="AR124" s="910"/>
      <c r="AS124" s="910"/>
      <c r="AT124" s="911"/>
      <c r="AU124" s="912" t="s">
        <v>471</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434</v>
      </c>
      <c r="BR124" s="916"/>
      <c r="BS124" s="916"/>
      <c r="BT124" s="916"/>
      <c r="BU124" s="916"/>
      <c r="BV124" s="916" t="s">
        <v>126</v>
      </c>
      <c r="BW124" s="916"/>
      <c r="BX124" s="916"/>
      <c r="BY124" s="916"/>
      <c r="BZ124" s="916"/>
      <c r="CA124" s="916" t="s">
        <v>126</v>
      </c>
      <c r="CB124" s="916"/>
      <c r="CC124" s="916"/>
      <c r="CD124" s="916"/>
      <c r="CE124" s="916"/>
      <c r="CF124" s="806"/>
      <c r="CG124" s="807"/>
      <c r="CH124" s="807"/>
      <c r="CI124" s="807"/>
      <c r="CJ124" s="947"/>
      <c r="CK124" s="955"/>
      <c r="CL124" s="955"/>
      <c r="CM124" s="955"/>
      <c r="CN124" s="955"/>
      <c r="CO124" s="956"/>
      <c r="CP124" s="920" t="s">
        <v>472</v>
      </c>
      <c r="CQ124" s="921"/>
      <c r="CR124" s="921"/>
      <c r="CS124" s="921"/>
      <c r="CT124" s="921"/>
      <c r="CU124" s="921"/>
      <c r="CV124" s="921"/>
      <c r="CW124" s="921"/>
      <c r="CX124" s="921"/>
      <c r="CY124" s="921"/>
      <c r="CZ124" s="921"/>
      <c r="DA124" s="921"/>
      <c r="DB124" s="921"/>
      <c r="DC124" s="921"/>
      <c r="DD124" s="921"/>
      <c r="DE124" s="921"/>
      <c r="DF124" s="922"/>
      <c r="DG124" s="844">
        <v>1146908</v>
      </c>
      <c r="DH124" s="845"/>
      <c r="DI124" s="845"/>
      <c r="DJ124" s="845"/>
      <c r="DK124" s="846"/>
      <c r="DL124" s="847">
        <v>2874591</v>
      </c>
      <c r="DM124" s="845"/>
      <c r="DN124" s="845"/>
      <c r="DO124" s="845"/>
      <c r="DP124" s="846"/>
      <c r="DQ124" s="847" t="s">
        <v>126</v>
      </c>
      <c r="DR124" s="845"/>
      <c r="DS124" s="845"/>
      <c r="DT124" s="845"/>
      <c r="DU124" s="846"/>
      <c r="DV124" s="933" t="s">
        <v>126</v>
      </c>
      <c r="DW124" s="934"/>
      <c r="DX124" s="934"/>
      <c r="DY124" s="934"/>
      <c r="DZ124" s="935"/>
    </row>
    <row r="125" spans="1:130" s="247" customFormat="1" ht="26.25" customHeight="1" x14ac:dyDescent="0.15">
      <c r="A125" s="902"/>
      <c r="B125" s="903"/>
      <c r="C125" s="906" t="s">
        <v>458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434</v>
      </c>
      <c r="AB125" s="862"/>
      <c r="AC125" s="862"/>
      <c r="AD125" s="862"/>
      <c r="AE125" s="863"/>
      <c r="AF125" s="864" t="s">
        <v>434</v>
      </c>
      <c r="AG125" s="862"/>
      <c r="AH125" s="862"/>
      <c r="AI125" s="862"/>
      <c r="AJ125" s="863"/>
      <c r="AK125" s="864" t="s">
        <v>434</v>
      </c>
      <c r="AL125" s="862"/>
      <c r="AM125" s="862"/>
      <c r="AN125" s="862"/>
      <c r="AO125" s="863"/>
      <c r="AP125" s="909" t="s">
        <v>434</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473</v>
      </c>
      <c r="CL125" s="937"/>
      <c r="CM125" s="937"/>
      <c r="CN125" s="937"/>
      <c r="CO125" s="938"/>
      <c r="CP125" s="945" t="s">
        <v>474</v>
      </c>
      <c r="CQ125" s="892"/>
      <c r="CR125" s="892"/>
      <c r="CS125" s="892"/>
      <c r="CT125" s="892"/>
      <c r="CU125" s="892"/>
      <c r="CV125" s="892"/>
      <c r="CW125" s="892"/>
      <c r="CX125" s="892"/>
      <c r="CY125" s="892"/>
      <c r="CZ125" s="892"/>
      <c r="DA125" s="892"/>
      <c r="DB125" s="892"/>
      <c r="DC125" s="892"/>
      <c r="DD125" s="892"/>
      <c r="DE125" s="892"/>
      <c r="DF125" s="893"/>
      <c r="DG125" s="946" t="s">
        <v>434</v>
      </c>
      <c r="DH125" s="927"/>
      <c r="DI125" s="927"/>
      <c r="DJ125" s="927"/>
      <c r="DK125" s="927"/>
      <c r="DL125" s="927" t="s">
        <v>126</v>
      </c>
      <c r="DM125" s="927"/>
      <c r="DN125" s="927"/>
      <c r="DO125" s="927"/>
      <c r="DP125" s="927"/>
      <c r="DQ125" s="927" t="s">
        <v>434</v>
      </c>
      <c r="DR125" s="927"/>
      <c r="DS125" s="927"/>
      <c r="DT125" s="927"/>
      <c r="DU125" s="927"/>
      <c r="DV125" s="928" t="s">
        <v>434</v>
      </c>
      <c r="DW125" s="928"/>
      <c r="DX125" s="928"/>
      <c r="DY125" s="928"/>
      <c r="DZ125" s="929"/>
    </row>
    <row r="126" spans="1:130" s="247" customFormat="1" ht="26.25" customHeight="1" thickBot="1" x14ac:dyDescent="0.2">
      <c r="A126" s="902"/>
      <c r="B126" s="903"/>
      <c r="C126" s="906" t="s">
        <v>460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126</v>
      </c>
      <c r="AB126" s="862"/>
      <c r="AC126" s="862"/>
      <c r="AD126" s="862"/>
      <c r="AE126" s="863"/>
      <c r="AF126" s="864" t="s">
        <v>126</v>
      </c>
      <c r="AG126" s="862"/>
      <c r="AH126" s="862"/>
      <c r="AI126" s="862"/>
      <c r="AJ126" s="863"/>
      <c r="AK126" s="864" t="s">
        <v>434</v>
      </c>
      <c r="AL126" s="862"/>
      <c r="AM126" s="862"/>
      <c r="AN126" s="862"/>
      <c r="AO126" s="863"/>
      <c r="AP126" s="909" t="s">
        <v>434</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9" t="s">
        <v>475</v>
      </c>
      <c r="CQ126" s="832"/>
      <c r="CR126" s="832"/>
      <c r="CS126" s="832"/>
      <c r="CT126" s="832"/>
      <c r="CU126" s="832"/>
      <c r="CV126" s="832"/>
      <c r="CW126" s="832"/>
      <c r="CX126" s="832"/>
      <c r="CY126" s="832"/>
      <c r="CZ126" s="832"/>
      <c r="DA126" s="832"/>
      <c r="DB126" s="832"/>
      <c r="DC126" s="832"/>
      <c r="DD126" s="832"/>
      <c r="DE126" s="832"/>
      <c r="DF126" s="833"/>
      <c r="DG126" s="871">
        <v>444425</v>
      </c>
      <c r="DH126" s="872"/>
      <c r="DI126" s="872"/>
      <c r="DJ126" s="872"/>
      <c r="DK126" s="872"/>
      <c r="DL126" s="872">
        <v>439281</v>
      </c>
      <c r="DM126" s="872"/>
      <c r="DN126" s="872"/>
      <c r="DO126" s="872"/>
      <c r="DP126" s="872"/>
      <c r="DQ126" s="872" t="s">
        <v>126</v>
      </c>
      <c r="DR126" s="872"/>
      <c r="DS126" s="872"/>
      <c r="DT126" s="872"/>
      <c r="DU126" s="872"/>
      <c r="DV126" s="878" t="s">
        <v>434</v>
      </c>
      <c r="DW126" s="878"/>
      <c r="DX126" s="878"/>
      <c r="DY126" s="878"/>
      <c r="DZ126" s="879"/>
    </row>
    <row r="127" spans="1:130" s="247" customFormat="1" ht="26.25" customHeight="1" x14ac:dyDescent="0.15">
      <c r="A127" s="904"/>
      <c r="B127" s="905"/>
      <c r="C127" s="923" t="s">
        <v>476</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13</v>
      </c>
      <c r="AB127" s="862"/>
      <c r="AC127" s="862"/>
      <c r="AD127" s="862"/>
      <c r="AE127" s="863"/>
      <c r="AF127" s="864">
        <v>8</v>
      </c>
      <c r="AG127" s="862"/>
      <c r="AH127" s="862"/>
      <c r="AI127" s="862"/>
      <c r="AJ127" s="863"/>
      <c r="AK127" s="864">
        <v>6</v>
      </c>
      <c r="AL127" s="862"/>
      <c r="AM127" s="862"/>
      <c r="AN127" s="862"/>
      <c r="AO127" s="863"/>
      <c r="AP127" s="909">
        <v>0</v>
      </c>
      <c r="AQ127" s="910"/>
      <c r="AR127" s="910"/>
      <c r="AS127" s="910"/>
      <c r="AT127" s="911"/>
      <c r="AU127" s="283"/>
      <c r="AV127" s="283"/>
      <c r="AW127" s="283"/>
      <c r="AX127" s="926" t="s">
        <v>477</v>
      </c>
      <c r="AY127" s="896"/>
      <c r="AZ127" s="896"/>
      <c r="BA127" s="896"/>
      <c r="BB127" s="896"/>
      <c r="BC127" s="896"/>
      <c r="BD127" s="896"/>
      <c r="BE127" s="897"/>
      <c r="BF127" s="895" t="s">
        <v>478</v>
      </c>
      <c r="BG127" s="896"/>
      <c r="BH127" s="896"/>
      <c r="BI127" s="896"/>
      <c r="BJ127" s="896"/>
      <c r="BK127" s="896"/>
      <c r="BL127" s="897"/>
      <c r="BM127" s="895" t="s">
        <v>479</v>
      </c>
      <c r="BN127" s="896"/>
      <c r="BO127" s="896"/>
      <c r="BP127" s="896"/>
      <c r="BQ127" s="896"/>
      <c r="BR127" s="896"/>
      <c r="BS127" s="897"/>
      <c r="BT127" s="895" t="s">
        <v>480</v>
      </c>
      <c r="BU127" s="896"/>
      <c r="BV127" s="896"/>
      <c r="BW127" s="896"/>
      <c r="BX127" s="896"/>
      <c r="BY127" s="896"/>
      <c r="BZ127" s="898"/>
      <c r="CA127" s="283"/>
      <c r="CB127" s="283"/>
      <c r="CC127" s="283"/>
      <c r="CD127" s="284"/>
      <c r="CE127" s="284"/>
      <c r="CF127" s="284"/>
      <c r="CG127" s="281"/>
      <c r="CH127" s="281"/>
      <c r="CI127" s="281"/>
      <c r="CJ127" s="282"/>
      <c r="CK127" s="939"/>
      <c r="CL127" s="940"/>
      <c r="CM127" s="940"/>
      <c r="CN127" s="940"/>
      <c r="CO127" s="941"/>
      <c r="CP127" s="899" t="s">
        <v>481</v>
      </c>
      <c r="CQ127" s="832"/>
      <c r="CR127" s="832"/>
      <c r="CS127" s="832"/>
      <c r="CT127" s="832"/>
      <c r="CU127" s="832"/>
      <c r="CV127" s="832"/>
      <c r="CW127" s="832"/>
      <c r="CX127" s="832"/>
      <c r="CY127" s="832"/>
      <c r="CZ127" s="832"/>
      <c r="DA127" s="832"/>
      <c r="DB127" s="832"/>
      <c r="DC127" s="832"/>
      <c r="DD127" s="832"/>
      <c r="DE127" s="832"/>
      <c r="DF127" s="833"/>
      <c r="DG127" s="871" t="s">
        <v>126</v>
      </c>
      <c r="DH127" s="872"/>
      <c r="DI127" s="872"/>
      <c r="DJ127" s="872"/>
      <c r="DK127" s="872"/>
      <c r="DL127" s="872" t="s">
        <v>126</v>
      </c>
      <c r="DM127" s="872"/>
      <c r="DN127" s="872"/>
      <c r="DO127" s="872"/>
      <c r="DP127" s="872"/>
      <c r="DQ127" s="872" t="s">
        <v>434</v>
      </c>
      <c r="DR127" s="872"/>
      <c r="DS127" s="872"/>
      <c r="DT127" s="872"/>
      <c r="DU127" s="872"/>
      <c r="DV127" s="878" t="s">
        <v>434</v>
      </c>
      <c r="DW127" s="878"/>
      <c r="DX127" s="878"/>
      <c r="DY127" s="878"/>
      <c r="DZ127" s="879"/>
    </row>
    <row r="128" spans="1:130" s="247" customFormat="1" ht="26.25" customHeight="1" thickBot="1" x14ac:dyDescent="0.2">
      <c r="A128" s="880" t="s">
        <v>482</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483</v>
      </c>
      <c r="X128" s="882"/>
      <c r="Y128" s="882"/>
      <c r="Z128" s="883"/>
      <c r="AA128" s="884">
        <v>136065</v>
      </c>
      <c r="AB128" s="885"/>
      <c r="AC128" s="885"/>
      <c r="AD128" s="885"/>
      <c r="AE128" s="886"/>
      <c r="AF128" s="887">
        <v>485460</v>
      </c>
      <c r="AG128" s="885"/>
      <c r="AH128" s="885"/>
      <c r="AI128" s="885"/>
      <c r="AJ128" s="886"/>
      <c r="AK128" s="887">
        <v>255808</v>
      </c>
      <c r="AL128" s="885"/>
      <c r="AM128" s="885"/>
      <c r="AN128" s="885"/>
      <c r="AO128" s="886"/>
      <c r="AP128" s="888"/>
      <c r="AQ128" s="889"/>
      <c r="AR128" s="889"/>
      <c r="AS128" s="889"/>
      <c r="AT128" s="890"/>
      <c r="AU128" s="283"/>
      <c r="AV128" s="283"/>
      <c r="AW128" s="283"/>
      <c r="AX128" s="891" t="s">
        <v>484</v>
      </c>
      <c r="AY128" s="892"/>
      <c r="AZ128" s="892"/>
      <c r="BA128" s="892"/>
      <c r="BB128" s="892"/>
      <c r="BC128" s="892"/>
      <c r="BD128" s="892"/>
      <c r="BE128" s="893"/>
      <c r="BF128" s="868" t="s">
        <v>434</v>
      </c>
      <c r="BG128" s="869"/>
      <c r="BH128" s="869"/>
      <c r="BI128" s="869"/>
      <c r="BJ128" s="869"/>
      <c r="BK128" s="869"/>
      <c r="BL128" s="894"/>
      <c r="BM128" s="868">
        <v>13.42</v>
      </c>
      <c r="BN128" s="869"/>
      <c r="BO128" s="869"/>
      <c r="BP128" s="869"/>
      <c r="BQ128" s="869"/>
      <c r="BR128" s="869"/>
      <c r="BS128" s="894"/>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3" t="s">
        <v>485</v>
      </c>
      <c r="CQ128" s="810"/>
      <c r="CR128" s="810"/>
      <c r="CS128" s="810"/>
      <c r="CT128" s="810"/>
      <c r="CU128" s="810"/>
      <c r="CV128" s="810"/>
      <c r="CW128" s="810"/>
      <c r="CX128" s="810"/>
      <c r="CY128" s="810"/>
      <c r="CZ128" s="810"/>
      <c r="DA128" s="810"/>
      <c r="DB128" s="810"/>
      <c r="DC128" s="810"/>
      <c r="DD128" s="810"/>
      <c r="DE128" s="810"/>
      <c r="DF128" s="811"/>
      <c r="DG128" s="874">
        <v>3501</v>
      </c>
      <c r="DH128" s="875"/>
      <c r="DI128" s="875"/>
      <c r="DJ128" s="875"/>
      <c r="DK128" s="875"/>
      <c r="DL128" s="875">
        <v>22302</v>
      </c>
      <c r="DM128" s="875"/>
      <c r="DN128" s="875"/>
      <c r="DO128" s="875"/>
      <c r="DP128" s="875"/>
      <c r="DQ128" s="875" t="s">
        <v>434</v>
      </c>
      <c r="DR128" s="875"/>
      <c r="DS128" s="875"/>
      <c r="DT128" s="875"/>
      <c r="DU128" s="875"/>
      <c r="DV128" s="876" t="s">
        <v>126</v>
      </c>
      <c r="DW128" s="876"/>
      <c r="DX128" s="876"/>
      <c r="DY128" s="876"/>
      <c r="DZ128" s="877"/>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486</v>
      </c>
      <c r="X129" s="859"/>
      <c r="Y129" s="859"/>
      <c r="Z129" s="860"/>
      <c r="AA129" s="861">
        <v>9290509</v>
      </c>
      <c r="AB129" s="862"/>
      <c r="AC129" s="862"/>
      <c r="AD129" s="862"/>
      <c r="AE129" s="863"/>
      <c r="AF129" s="864">
        <v>9295101</v>
      </c>
      <c r="AG129" s="862"/>
      <c r="AH129" s="862"/>
      <c r="AI129" s="862"/>
      <c r="AJ129" s="863"/>
      <c r="AK129" s="864">
        <v>9528785</v>
      </c>
      <c r="AL129" s="862"/>
      <c r="AM129" s="862"/>
      <c r="AN129" s="862"/>
      <c r="AO129" s="863"/>
      <c r="AP129" s="865"/>
      <c r="AQ129" s="866"/>
      <c r="AR129" s="866"/>
      <c r="AS129" s="866"/>
      <c r="AT129" s="867"/>
      <c r="AU129" s="285"/>
      <c r="AV129" s="285"/>
      <c r="AW129" s="285"/>
      <c r="AX129" s="831" t="s">
        <v>487</v>
      </c>
      <c r="AY129" s="832"/>
      <c r="AZ129" s="832"/>
      <c r="BA129" s="832"/>
      <c r="BB129" s="832"/>
      <c r="BC129" s="832"/>
      <c r="BD129" s="832"/>
      <c r="BE129" s="833"/>
      <c r="BF129" s="851" t="s">
        <v>434</v>
      </c>
      <c r="BG129" s="852"/>
      <c r="BH129" s="852"/>
      <c r="BI129" s="852"/>
      <c r="BJ129" s="852"/>
      <c r="BK129" s="852"/>
      <c r="BL129" s="853"/>
      <c r="BM129" s="851">
        <v>18.420000000000002</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488</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489</v>
      </c>
      <c r="X130" s="859"/>
      <c r="Y130" s="859"/>
      <c r="Z130" s="860"/>
      <c r="AA130" s="861">
        <v>1196491</v>
      </c>
      <c r="AB130" s="862"/>
      <c r="AC130" s="862"/>
      <c r="AD130" s="862"/>
      <c r="AE130" s="863"/>
      <c r="AF130" s="864">
        <v>1131098</v>
      </c>
      <c r="AG130" s="862"/>
      <c r="AH130" s="862"/>
      <c r="AI130" s="862"/>
      <c r="AJ130" s="863"/>
      <c r="AK130" s="864">
        <v>1091779</v>
      </c>
      <c r="AL130" s="862"/>
      <c r="AM130" s="862"/>
      <c r="AN130" s="862"/>
      <c r="AO130" s="863"/>
      <c r="AP130" s="865"/>
      <c r="AQ130" s="866"/>
      <c r="AR130" s="866"/>
      <c r="AS130" s="866"/>
      <c r="AT130" s="867"/>
      <c r="AU130" s="285"/>
      <c r="AV130" s="285"/>
      <c r="AW130" s="285"/>
      <c r="AX130" s="831" t="s">
        <v>490</v>
      </c>
      <c r="AY130" s="832"/>
      <c r="AZ130" s="832"/>
      <c r="BA130" s="832"/>
      <c r="BB130" s="832"/>
      <c r="BC130" s="832"/>
      <c r="BD130" s="832"/>
      <c r="BE130" s="833"/>
      <c r="BF130" s="834">
        <v>-0.9</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491</v>
      </c>
      <c r="X131" s="842"/>
      <c r="Y131" s="842"/>
      <c r="Z131" s="843"/>
      <c r="AA131" s="844">
        <v>8094018</v>
      </c>
      <c r="AB131" s="845"/>
      <c r="AC131" s="845"/>
      <c r="AD131" s="845"/>
      <c r="AE131" s="846"/>
      <c r="AF131" s="847">
        <v>8164003</v>
      </c>
      <c r="AG131" s="845"/>
      <c r="AH131" s="845"/>
      <c r="AI131" s="845"/>
      <c r="AJ131" s="846"/>
      <c r="AK131" s="847">
        <v>8437006</v>
      </c>
      <c r="AL131" s="845"/>
      <c r="AM131" s="845"/>
      <c r="AN131" s="845"/>
      <c r="AO131" s="846"/>
      <c r="AP131" s="848"/>
      <c r="AQ131" s="849"/>
      <c r="AR131" s="849"/>
      <c r="AS131" s="849"/>
      <c r="AT131" s="850"/>
      <c r="AU131" s="285"/>
      <c r="AV131" s="285"/>
      <c r="AW131" s="285"/>
      <c r="AX131" s="809" t="s">
        <v>492</v>
      </c>
      <c r="AY131" s="810"/>
      <c r="AZ131" s="810"/>
      <c r="BA131" s="810"/>
      <c r="BB131" s="810"/>
      <c r="BC131" s="810"/>
      <c r="BD131" s="810"/>
      <c r="BE131" s="811"/>
      <c r="BF131" s="812" t="s">
        <v>126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493</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494</v>
      </c>
      <c r="W132" s="822"/>
      <c r="X132" s="822"/>
      <c r="Y132" s="822"/>
      <c r="Z132" s="823"/>
      <c r="AA132" s="824">
        <v>-0.84101616800000001</v>
      </c>
      <c r="AB132" s="825"/>
      <c r="AC132" s="825"/>
      <c r="AD132" s="825"/>
      <c r="AE132" s="826"/>
      <c r="AF132" s="827">
        <v>0.86106043799999998</v>
      </c>
      <c r="AG132" s="825"/>
      <c r="AH132" s="825"/>
      <c r="AI132" s="825"/>
      <c r="AJ132" s="826"/>
      <c r="AK132" s="827">
        <v>-2.859722987</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495</v>
      </c>
      <c r="W133" s="801"/>
      <c r="X133" s="801"/>
      <c r="Y133" s="801"/>
      <c r="Z133" s="802"/>
      <c r="AA133" s="803">
        <v>-1.4</v>
      </c>
      <c r="AB133" s="804"/>
      <c r="AC133" s="804"/>
      <c r="AD133" s="804"/>
      <c r="AE133" s="805"/>
      <c r="AF133" s="803">
        <v>-0.5</v>
      </c>
      <c r="AG133" s="804"/>
      <c r="AH133" s="804"/>
      <c r="AI133" s="804"/>
      <c r="AJ133" s="805"/>
      <c r="AK133" s="803">
        <v>-0.9</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kqTv7GhXVdlRnem9E9hKokU+APqxM75bZoEnJ0sPu9OQLyOg06AJ1osoy4iixrrum1GK+74iO6fSRqmgOrjxiA==" saltValue="QcWsNS0kK8/8VCA0jCwDV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60" zoomScaleNormal="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IAfOA4LmZn7nG57VT8AX0chxiDgYp0ROWvKxkQtSW6z5Op2Weshx/nY1zsnDy3O+I1yDuYslKCe8NAXZuCnzkA==" saltValue="K6oqTEThHSPUbJGBDvwu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60" zoomScaleNormal="6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mEyjhc++TF8sqngYfVbB5oDUohHnMtoUsM4Ty2ZAO4SdVgDVlg8HR1alYZAobFxHFQeARIl+C+W38s70qF2kQ==" saltValue="orZSDHWXt4D5iWOOv7l/F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499</v>
      </c>
      <c r="AP7" s="304"/>
      <c r="AQ7" s="305" t="s">
        <v>500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501</v>
      </c>
      <c r="AQ8" s="311" t="s">
        <v>502</v>
      </c>
      <c r="AR8" s="312" t="s">
        <v>503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504</v>
      </c>
      <c r="AL9" s="1231"/>
      <c r="AM9" s="1231"/>
      <c r="AN9" s="1232"/>
      <c r="AO9" s="313">
        <v>2552293</v>
      </c>
      <c r="AP9" s="313">
        <v>58013</v>
      </c>
      <c r="AQ9" s="314">
        <v>85177</v>
      </c>
      <c r="AR9" s="315">
        <v>-31.9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505</v>
      </c>
      <c r="AL10" s="1231"/>
      <c r="AM10" s="1231"/>
      <c r="AN10" s="1232"/>
      <c r="AO10" s="316">
        <v>127937</v>
      </c>
      <c r="AP10" s="316">
        <v>2908</v>
      </c>
      <c r="AQ10" s="317">
        <v>6907</v>
      </c>
      <c r="AR10" s="318">
        <v>-57.9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506</v>
      </c>
      <c r="AL11" s="1231"/>
      <c r="AM11" s="1231"/>
      <c r="AN11" s="1232"/>
      <c r="AO11" s="316">
        <v>402574</v>
      </c>
      <c r="AP11" s="316">
        <v>9150</v>
      </c>
      <c r="AQ11" s="317">
        <v>10862</v>
      </c>
      <c r="AR11" s="318">
        <v>-15.8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507</v>
      </c>
      <c r="AL12" s="1231"/>
      <c r="AM12" s="1231"/>
      <c r="AN12" s="1232"/>
      <c r="AO12" s="316">
        <v>51548</v>
      </c>
      <c r="AP12" s="316">
        <v>1172</v>
      </c>
      <c r="AQ12" s="317">
        <v>1188</v>
      </c>
      <c r="AR12" s="318">
        <v>-1.3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508</v>
      </c>
      <c r="AL13" s="1231"/>
      <c r="AM13" s="1231"/>
      <c r="AN13" s="1232"/>
      <c r="AO13" s="316" t="s">
        <v>509</v>
      </c>
      <c r="AP13" s="316" t="s">
        <v>509</v>
      </c>
      <c r="AQ13" s="317">
        <v>0</v>
      </c>
      <c r="AR13" s="318" t="s">
        <v>509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510</v>
      </c>
      <c r="AL14" s="1231"/>
      <c r="AM14" s="1231"/>
      <c r="AN14" s="1232"/>
      <c r="AO14" s="316">
        <v>125270</v>
      </c>
      <c r="AP14" s="316">
        <v>2847</v>
      </c>
      <c r="AQ14" s="317">
        <v>3894</v>
      </c>
      <c r="AR14" s="318">
        <v>-26.9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511</v>
      </c>
      <c r="AL15" s="1231"/>
      <c r="AM15" s="1231"/>
      <c r="AN15" s="1232"/>
      <c r="AO15" s="316">
        <v>52087</v>
      </c>
      <c r="AP15" s="316">
        <v>1184</v>
      </c>
      <c r="AQ15" s="317">
        <v>2213</v>
      </c>
      <c r="AR15" s="318">
        <v>-46.5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512</v>
      </c>
      <c r="AL16" s="1234"/>
      <c r="AM16" s="1234"/>
      <c r="AN16" s="1235"/>
      <c r="AO16" s="316">
        <v>-216649</v>
      </c>
      <c r="AP16" s="316">
        <v>-4924</v>
      </c>
      <c r="AQ16" s="317">
        <v>-7350</v>
      </c>
      <c r="AR16" s="318">
        <v>-33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184</v>
      </c>
      <c r="AL17" s="1234"/>
      <c r="AM17" s="1234"/>
      <c r="AN17" s="1235"/>
      <c r="AO17" s="316">
        <v>3095060</v>
      </c>
      <c r="AP17" s="316">
        <v>70350</v>
      </c>
      <c r="AQ17" s="317">
        <v>102890</v>
      </c>
      <c r="AR17" s="318">
        <v>-31.6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514</v>
      </c>
      <c r="AP20" s="324" t="s">
        <v>515</v>
      </c>
      <c r="AQ20" s="325" t="s">
        <v>516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517</v>
      </c>
      <c r="AL21" s="1228"/>
      <c r="AM21" s="1228"/>
      <c r="AN21" s="1229"/>
      <c r="AO21" s="328">
        <v>6.43</v>
      </c>
      <c r="AP21" s="329">
        <v>9.36</v>
      </c>
      <c r="AQ21" s="330">
        <v>-2.93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518</v>
      </c>
      <c r="AL22" s="1228"/>
      <c r="AM22" s="1228"/>
      <c r="AN22" s="1229"/>
      <c r="AO22" s="333">
        <v>97</v>
      </c>
      <c r="AP22" s="334">
        <v>97.4</v>
      </c>
      <c r="AQ22" s="335">
        <v>-0.4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499</v>
      </c>
      <c r="AP30" s="304"/>
      <c r="AQ30" s="305" t="s">
        <v>500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501</v>
      </c>
      <c r="AQ31" s="311" t="s">
        <v>502</v>
      </c>
      <c r="AR31" s="312" t="s">
        <v>503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522</v>
      </c>
      <c r="AL32" s="1219"/>
      <c r="AM32" s="1219"/>
      <c r="AN32" s="1220"/>
      <c r="AO32" s="343">
        <v>912758</v>
      </c>
      <c r="AP32" s="343">
        <v>20747</v>
      </c>
      <c r="AQ32" s="344">
        <v>58829</v>
      </c>
      <c r="AR32" s="345">
        <v>-64.7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523</v>
      </c>
      <c r="AL33" s="1219"/>
      <c r="AM33" s="1219"/>
      <c r="AN33" s="1220"/>
      <c r="AO33" s="343" t="s">
        <v>509</v>
      </c>
      <c r="AP33" s="343" t="s">
        <v>509</v>
      </c>
      <c r="AQ33" s="344" t="s">
        <v>509</v>
      </c>
      <c r="AR33" s="345" t="s">
        <v>509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524</v>
      </c>
      <c r="AL34" s="1219"/>
      <c r="AM34" s="1219"/>
      <c r="AN34" s="1220"/>
      <c r="AO34" s="343" t="s">
        <v>509</v>
      </c>
      <c r="AP34" s="343" t="s">
        <v>509</v>
      </c>
      <c r="AQ34" s="344">
        <v>5</v>
      </c>
      <c r="AR34" s="345" t="s">
        <v>509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525</v>
      </c>
      <c r="AL35" s="1219"/>
      <c r="AM35" s="1219"/>
      <c r="AN35" s="1220"/>
      <c r="AO35" s="343">
        <v>157557</v>
      </c>
      <c r="AP35" s="343">
        <v>3581</v>
      </c>
      <c r="AQ35" s="344">
        <v>16408</v>
      </c>
      <c r="AR35" s="345">
        <v>-78.2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526</v>
      </c>
      <c r="AL36" s="1219"/>
      <c r="AM36" s="1219"/>
      <c r="AN36" s="1220"/>
      <c r="AO36" s="343">
        <v>35991</v>
      </c>
      <c r="AP36" s="343">
        <v>818</v>
      </c>
      <c r="AQ36" s="344">
        <v>2516</v>
      </c>
      <c r="AR36" s="345">
        <v>-67.5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527</v>
      </c>
      <c r="AL37" s="1219"/>
      <c r="AM37" s="1219"/>
      <c r="AN37" s="1220"/>
      <c r="AO37" s="343">
        <v>6</v>
      </c>
      <c r="AP37" s="343">
        <v>0</v>
      </c>
      <c r="AQ37" s="344">
        <v>345</v>
      </c>
      <c r="AR37" s="345">
        <v>-100</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528</v>
      </c>
      <c r="AL38" s="1222"/>
      <c r="AM38" s="1222"/>
      <c r="AN38" s="1223"/>
      <c r="AO38" s="346" t="s">
        <v>509</v>
      </c>
      <c r="AP38" s="346" t="s">
        <v>509</v>
      </c>
      <c r="AQ38" s="347">
        <v>2</v>
      </c>
      <c r="AR38" s="335" t="s">
        <v>509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529</v>
      </c>
      <c r="AL39" s="1222"/>
      <c r="AM39" s="1222"/>
      <c r="AN39" s="1223"/>
      <c r="AO39" s="343">
        <v>-255808</v>
      </c>
      <c r="AP39" s="343">
        <v>-5814</v>
      </c>
      <c r="AQ39" s="344">
        <v>-6030</v>
      </c>
      <c r="AR39" s="345">
        <v>-3.6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530</v>
      </c>
      <c r="AL40" s="1219"/>
      <c r="AM40" s="1219"/>
      <c r="AN40" s="1220"/>
      <c r="AO40" s="343">
        <v>-1091779</v>
      </c>
      <c r="AP40" s="343">
        <v>-24816</v>
      </c>
      <c r="AQ40" s="344">
        <v>-49894</v>
      </c>
      <c r="AR40" s="345">
        <v>-50.3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296</v>
      </c>
      <c r="AL41" s="1225"/>
      <c r="AM41" s="1225"/>
      <c r="AN41" s="1226"/>
      <c r="AO41" s="343">
        <v>-241275</v>
      </c>
      <c r="AP41" s="343">
        <v>-5484</v>
      </c>
      <c r="AQ41" s="344">
        <v>22182</v>
      </c>
      <c r="AR41" s="345">
        <v>-124.7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499</v>
      </c>
      <c r="AN49" s="1213" t="s">
        <v>534</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535</v>
      </c>
      <c r="AO50" s="360" t="s">
        <v>536</v>
      </c>
      <c r="AP50" s="361" t="s">
        <v>537</v>
      </c>
      <c r="AQ50" s="362" t="s">
        <v>538</v>
      </c>
      <c r="AR50" s="363" t="s">
        <v>539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540</v>
      </c>
      <c r="AL51" s="356"/>
      <c r="AM51" s="364">
        <v>6581749</v>
      </c>
      <c r="AN51" s="365">
        <v>148659</v>
      </c>
      <c r="AO51" s="366">
        <v>-48.7</v>
      </c>
      <c r="AP51" s="367">
        <v>63727</v>
      </c>
      <c r="AQ51" s="368">
        <v>-40.200000000000003</v>
      </c>
      <c r="AR51" s="369">
        <v>-8.5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541</v>
      </c>
      <c r="AM52" s="372">
        <v>1334378</v>
      </c>
      <c r="AN52" s="373">
        <v>30139</v>
      </c>
      <c r="AO52" s="374">
        <v>65.099999999999994</v>
      </c>
      <c r="AP52" s="375">
        <v>34577</v>
      </c>
      <c r="AQ52" s="376">
        <v>-24.1</v>
      </c>
      <c r="AR52" s="377">
        <v>89.2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542</v>
      </c>
      <c r="AL53" s="356"/>
      <c r="AM53" s="364">
        <v>6932326</v>
      </c>
      <c r="AN53" s="365">
        <v>156373</v>
      </c>
      <c r="AO53" s="366">
        <v>5.2</v>
      </c>
      <c r="AP53" s="367">
        <v>66954</v>
      </c>
      <c r="AQ53" s="368">
        <v>5.0999999999999996</v>
      </c>
      <c r="AR53" s="369">
        <v>0.1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541</v>
      </c>
      <c r="AM54" s="372">
        <v>1052436</v>
      </c>
      <c r="AN54" s="373">
        <v>23740</v>
      </c>
      <c r="AO54" s="374">
        <v>-21.2</v>
      </c>
      <c r="AP54" s="375">
        <v>37305</v>
      </c>
      <c r="AQ54" s="376">
        <v>7.9</v>
      </c>
      <c r="AR54" s="377">
        <v>-29.1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543</v>
      </c>
      <c r="AL55" s="356"/>
      <c r="AM55" s="364">
        <v>5952350</v>
      </c>
      <c r="AN55" s="365">
        <v>134605</v>
      </c>
      <c r="AO55" s="366">
        <v>-13.9</v>
      </c>
      <c r="AP55" s="367">
        <v>72656</v>
      </c>
      <c r="AQ55" s="368">
        <v>8.5</v>
      </c>
      <c r="AR55" s="369">
        <v>-22.4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541</v>
      </c>
      <c r="AM56" s="372">
        <v>1935011</v>
      </c>
      <c r="AN56" s="373">
        <v>43758</v>
      </c>
      <c r="AO56" s="374">
        <v>84.3</v>
      </c>
      <c r="AP56" s="375">
        <v>36448</v>
      </c>
      <c r="AQ56" s="376">
        <v>-2.2999999999999998</v>
      </c>
      <c r="AR56" s="377">
        <v>86.6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544</v>
      </c>
      <c r="AL57" s="356"/>
      <c r="AM57" s="364">
        <v>3279447</v>
      </c>
      <c r="AN57" s="365">
        <v>74015</v>
      </c>
      <c r="AO57" s="366">
        <v>-45</v>
      </c>
      <c r="AP57" s="367">
        <v>65080</v>
      </c>
      <c r="AQ57" s="368">
        <v>-10.4</v>
      </c>
      <c r="AR57" s="369">
        <v>-34.6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541</v>
      </c>
      <c r="AM58" s="372">
        <v>1684999</v>
      </c>
      <c r="AN58" s="373">
        <v>38029</v>
      </c>
      <c r="AO58" s="374">
        <v>-13.1</v>
      </c>
      <c r="AP58" s="375">
        <v>38201</v>
      </c>
      <c r="AQ58" s="376">
        <v>4.8</v>
      </c>
      <c r="AR58" s="377">
        <v>-17.899999999999999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545</v>
      </c>
      <c r="AL59" s="356"/>
      <c r="AM59" s="364">
        <v>2625125</v>
      </c>
      <c r="AN59" s="365">
        <v>59669</v>
      </c>
      <c r="AO59" s="366">
        <v>-19.399999999999999</v>
      </c>
      <c r="AP59" s="367">
        <v>79288</v>
      </c>
      <c r="AQ59" s="368">
        <v>21.8</v>
      </c>
      <c r="AR59" s="369">
        <v>-41.2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541</v>
      </c>
      <c r="AM60" s="372">
        <v>1397989</v>
      </c>
      <c r="AN60" s="373">
        <v>31776</v>
      </c>
      <c r="AO60" s="374">
        <v>-16.399999999999999</v>
      </c>
      <c r="AP60" s="375">
        <v>41870</v>
      </c>
      <c r="AQ60" s="376">
        <v>9.6</v>
      </c>
      <c r="AR60" s="377">
        <v>-26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546</v>
      </c>
      <c r="AL61" s="378"/>
      <c r="AM61" s="379">
        <v>5074199</v>
      </c>
      <c r="AN61" s="380">
        <v>114664</v>
      </c>
      <c r="AO61" s="381">
        <v>-24.4</v>
      </c>
      <c r="AP61" s="382">
        <v>69541</v>
      </c>
      <c r="AQ61" s="383">
        <v>-3</v>
      </c>
      <c r="AR61" s="369">
        <v>-21.4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541</v>
      </c>
      <c r="AM62" s="372">
        <v>1480963</v>
      </c>
      <c r="AN62" s="373">
        <v>33488</v>
      </c>
      <c r="AO62" s="374">
        <v>19.7</v>
      </c>
      <c r="AP62" s="375">
        <v>37680</v>
      </c>
      <c r="AQ62" s="376">
        <v>-0.8</v>
      </c>
      <c r="AR62" s="377">
        <v>20.5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Gw9p/t7p34hTrGVHPPs7/uKFYV05NijQBJIaWWyOzkN8AcYz7Nh7XY30n0GkBBya4ouJC/JZpgeL0/c/ykEoSw==" saltValue="UOuwv7w7c0j8ElStj80kB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20" spans="125:125" ht="13.5" hidden="1" customHeight="1" x14ac:dyDescent="0.15"/>
    <row r="121" spans="125:125" ht="13.5" hidden="1" customHeight="1" x14ac:dyDescent="0.15">
      <c r="DU121" s="291"/>
    </row>
  </sheetData>
  <sheetProtection algorithmName="SHA-512" hashValue="HJehZOQM+Yu0Nr+pPLmGPZpgPCO/WV0i74Nxw981Qo2ImrKSxHQeep/ZVn2AgoK2+sFCpIoEqdEbJcMSgIq85A==" saltValue="6FL2cU8ezaEwXGSQJytUH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sheetData>
  <sheetProtection algorithmName="SHA-512" hashValue="nS1gg2tU1wKgwiu+VukCCu42iXJHnVawCvZXjZ+FS/RNFlWkTkk4AW3mS10dXUG93JKykR/Zs8NsE/k+t0ib5g==" saltValue="GMTj6f4ClCdgDZC1ftYje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6" t="s">
        <v>3</v>
      </c>
      <c r="D47" s="1236"/>
      <c r="E47" s="1237"/>
      <c r="F47" s="11">
        <v>57.88</v>
      </c>
      <c r="G47" s="12">
        <v>61.34</v>
      </c>
      <c r="H47" s="12">
        <v>59.09</v>
      </c>
      <c r="I47" s="12">
        <v>52.58</v>
      </c>
      <c r="J47" s="13">
        <v>47.56</v>
      </c>
    </row>
    <row r="48" spans="2:10" ht="57.75" customHeight="1" x14ac:dyDescent="0.15">
      <c r="B48" s="14"/>
      <c r="C48" s="1238" t="s">
        <v>4</v>
      </c>
      <c r="D48" s="1238"/>
      <c r="E48" s="1239"/>
      <c r="F48" s="15">
        <v>13.78</v>
      </c>
      <c r="G48" s="16">
        <v>26.45</v>
      </c>
      <c r="H48" s="16">
        <v>15.66</v>
      </c>
      <c r="I48" s="16">
        <v>13.72</v>
      </c>
      <c r="J48" s="17">
        <v>14.9</v>
      </c>
    </row>
    <row r="49" spans="2:10" ht="57.75" customHeight="1" thickBot="1" x14ac:dyDescent="0.2">
      <c r="B49" s="18"/>
      <c r="C49" s="1240" t="s">
        <v>5</v>
      </c>
      <c r="D49" s="1240"/>
      <c r="E49" s="1241"/>
      <c r="F49" s="19" t="s">
        <v>555</v>
      </c>
      <c r="G49" s="20">
        <v>7.56</v>
      </c>
      <c r="H49" s="20" t="s">
        <v>556</v>
      </c>
      <c r="I49" s="20" t="s">
        <v>557</v>
      </c>
      <c r="J49" s="21" t="s">
        <v>558</v>
      </c>
    </row>
    <row r="50" spans="2:10" ht="13.5" customHeight="1" x14ac:dyDescent="0.15"/>
  </sheetData>
  <sheetProtection algorithmName="SHA-512" hashValue="s1e698RbbGUhzhfQ4BfKDtaR47xG5X6ZCJcIfiYSmhoUpJGdyTT8DY+nNOD6QenCyork3jUHorL5UwEfnAgdcw==" saltValue="8WBpVf6jSTD1fAQPYLGc6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2021-03-11T07:01:36Z</cp:lastPrinted>
  <dcterms:created xsi:type="dcterms:W3CDTF">2021-02-05T01:04:23Z</dcterms:created>
  <dcterms:modified xsi:type="dcterms:W3CDTF">2021-11-19T04:41:49Z</dcterms:modified>
  <cp:category/>
</cp:coreProperties>
</file>