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tabRatio="70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<sst xmlns="http://schemas.openxmlformats.org/spreadsheetml/2006/main" count="1122" uniqueCount="613">
  <si>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</si>
  <si>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</si>
  <si>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</si>
  <si>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</si>
  <si>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</si>
  <si>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</si>
  <si>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</si>
  <si>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</si>
  <si>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</si>
  <si>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</si>
  <si>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</si>
  <si>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</si>
  <si>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</si>
  <si>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</si>
  <si>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</si>
  <si>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</si>
  <si>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</si>
  <si>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</si>
  <si>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</si>
  <si>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</si>
  <si>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</si>
  <si>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</si>
  <si>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</si>
  <si>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</si>
  <si>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</si>
  <si>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</si>
  <si>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</si>
  <si>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</si>
  <si>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</si>
  <si>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</si>
  <si>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</si>
  <si>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</si>
  <si>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</si>
  <si>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</si>
  <si>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</si>
  <si>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</si>
  <si>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</si>
  <si>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</si>
  <si>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</si>
  <si>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</si>
  <si>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</si>
  <si>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</si>
  <si>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</si>
  <si>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</si>
  <si>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</si>
  <si>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</si>
  <si>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</si>
  <si>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</si>
  <si>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</si>
  <si>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</si>
  <si>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</si>
  <si>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</si>
  <si>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</si>
  <si>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</si>
  <si>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</si>
  <si>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</si>
  <si>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</si>
  <si>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</si>
  <si>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</si>
  <si>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</si>
  <si>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</si>
  <si>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</si>
  <si>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</si>
  <si>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</si>
  <si>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</si>
  <si>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</si>
  <si>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</si>
  <si>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</si>
  <si>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</si>
  <si>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</si>
  <si>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</si>
  <si>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</si>
  <si>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</si>
  <si>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</si>
  <si>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</si>
  <si>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</si>
  <si>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</si>
  <si>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</si>
  <si>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</si>
  <si>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</si>
  <si>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</si>
  <si>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</si>
  <si>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</si>
  <si>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</si>
  <si>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</si>
  <si>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</si>
  <si>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</si>
  <si>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</si>
  <si>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</si>
  <si>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</si>
  <si>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</si>
  <si>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</si>
  <si>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</si>
  <si>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</si>
  <si>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</si>
  <si>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</si>
  <si>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</si>
  <si>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丸森町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</si>
  <si>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</si>
  <si>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</si>
  <si>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</si>
  <si>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</si>
  <si>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</si>
  <si>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</si>
  <si>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</si>
  <si>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</si>
  <si>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</si>
  <si>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</si>
  <si>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</si>
  <si>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</si>
  <si>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</si>
  <si>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</si>
  <si>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</si>
  <si>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</si>
  <si>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</si>
  <si>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</si>
  <si>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</si>
  <si>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</si>
  <si>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</si>
  <si>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</si>
  <si>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</si>
  <si>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</si>
  <si>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</si>
  <si>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</si>
  <si>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</si>
  <si>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</si>
  <si>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</si>
  <si>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</si>
  <si>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</si>
  <si>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</si>
  <si>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</si>
  <si>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</si>
  <si>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</si>
  <si>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</si>
  <si>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</si>
  <si>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</si>
  <si>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</si>
  <si>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</si>
  <si>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</si>
  <si>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</si>
  <si>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</si>
  <si>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</si>
  <si>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</si>
  <si>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</si>
  <si>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</si>
  <si>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</si>
  <si>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</si>
  <si>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</si>
  <si>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</si>
  <si>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</si>
  <si>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</si>
  <si>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</si>
  <si>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</si>
  <si>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</si>
  <si>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</si>
  <si>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</si>
  <si>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</si>
  <si>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</si>
  <si>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</si>
  <si>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</si>
  <si>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</si>
  <si>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</si>
  <si>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</si>
  <si>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</si>
  <si>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</si>
  <si>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</si>
  <si>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</si>
  <si>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</si>
  <si>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</si>
  <si>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</si>
  <si>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</si>
  <si>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</si>
  <si>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</si>
  <si>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</si>
  <si>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</si>
  <si>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</si>
  <si>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</si>
  <si>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</si>
  <si>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</si>
  <si>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</si>
  <si>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</si>
  <si>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</si>
  <si>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</si>
  <si>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</si>
  <si>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</si>
  <si>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</si>
  <si>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</si>
  <si>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</si>
  <si>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</si>
  <si>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</si>
  <si>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</si>
  <si>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</si>
  <si>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</si>
  <si>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</si>
  <si>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</si>
  <si>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</si>
  <si>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</si>
  <si>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</si>
  <si>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</si>
  <si>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</si>
  <si>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</si>
  <si>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</si>
  <si>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</si>
  <si>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</si>
  <si>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</si>
  <si>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</si>
  <si>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</si>
  <si>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</si>
  <si>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</si>
  <si>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</si>
  <si>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</si>
  <si>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</si>
  <si>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</si>
  <si>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</si>
  <si>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</si>
  <si>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宮城県丸森町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</si>
  <si>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</si>
  <si>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</si>
  <si>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</si>
  <si>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</si>
  <si>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</si>
  <si>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</si>
  <si>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</si>
  <si>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</si>
  <si>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</si>
  <si>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</si>
  <si>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</si>
  <si>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</si>
  <si>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</si>
  <si>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</si>
  <si>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</si>
  <si>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</si>
  <si>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</si>
  <si>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</si>
  <si>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</si>
  <si>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</si>
  <si>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</si>
  <si>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</si>
  <si>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</si>
  <si>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</si>
  <si>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</si>
  <si>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</si>
  <si>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</si>
  <si>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</si>
  <si>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</si>
  <si>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</si>
  <si>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</si>
  <si>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</si>
  <si>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</si>
  <si>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</si>
  <si>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</si>
  <si>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</si>
  <si>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</si>
  <si>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</si>
  <si>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</si>
  <si>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</si>
  <si>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</si>
  <si>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</si>
  <si>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</si>
  <si>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</si>
  <si>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</si>
  <si>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</si>
  <si>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</si>
  <si>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</si>
  <si>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</si>
  <si>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</si>
  <si>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</si>
  <si>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</si>
  <si>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</si>
  <si>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</si>
  <si>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</si>
  <si>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</si>
  <si>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</si>
  <si>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</si>
  <si>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</si>
  <si>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</si>
  <si>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</si>
  <si>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</si>
  <si>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</si>
  <si>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</si>
  <si>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</si>
  <si>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</si>
  <si>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</si>
  <si>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</si>
  <si>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</si>
  <si>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</si>
  <si>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</si>
  <si>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</si>
  <si>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</si>
  <si>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</si>
  <si>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</si>
  <si>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</si>
  <si>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</si>
  <si>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</si>
  <si>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</si>
  <si>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</si>
  <si>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</si>
  <si>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</si>
  <si>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</si>
  <si>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</si>
  <si>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</si>
  <si>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</si>
  <si>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</si>
  <si>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</si>
  <si>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</si>
  <si>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</si>
  <si>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</si>
  <si>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</si>
  <si>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</si>
  <si>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</si>
  <si>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</si>
  <si>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</si>
  <si>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</si>
  <si>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</si>
  <si>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</si>
  <si>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</si>
  <si>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</si>
  <si>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</si>
  <si>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</si>
  <si>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</si>
  <si>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</si>
  <si>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</si>
  <si>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</si>
  <si>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</si>
  <si>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</si>
  <si>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</si>
  <si>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</si>
  <si>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</si>
  <si>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</si>
  <si>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</si>
  <si>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</si>
  <si>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</si>
  <si>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</si>
  <si>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</si>
  <si>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</si>
  <si>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</si>
  <si>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</si>
  <si>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</si>
  <si>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</si>
  <si>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</si>
  <si>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</si>
  <si>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</si>
  <si>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</si>
  <si>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</si>
  <si>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</si>
  <si>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</si>
  <si>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</si>
  <si>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</si>
  <si>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</si>
  <si>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</si>
  <si>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</si>
  <si>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</si>
  <si>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</si>
  <si>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</si>
  <si>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</si>
  <si>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</si>
  <si>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</si>
  <si>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</si>
  <si>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</si>
  <si>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</si>
  <si>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</si>
  <si>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</si>
  <si>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</si>
  <si>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</si>
  <si>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</si>
  <si>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</si>
  <si>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宮城県丸森町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</si>
  <si>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</si>
  <si>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</si>
  <si>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</si>
  <si>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</si>
  <si>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</si>
  <si>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</si>
  <si>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</si>
  <si>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</si>
  <si>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</si>
  <si>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</si>
  <si>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</si>
  <si>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</si>
  <si>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</si>
  <si>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</si>
  <si>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</si>
  <si>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</si>
  <si>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</si>
  <si>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</si>
  <si>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</si>
  <si>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</si>
  <si>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</si>
  <si>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</si>
  <si>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</si>
  <si>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</si>
  <si>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</si>
  <si>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</si>
  <si>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</si>
  <si>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</si>
  <si>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</si>
  <si>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</si>
  <si>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</si>
  <si>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</si>
  <si>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</si>
  <si>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丸森町国民健康保険特別会計</t>
    <phoneticPr fontId="5"/>
  </si>
  <si>
    <t>丸森町介護保険特別会計</t>
    <phoneticPr fontId="5"/>
  </si>
  <si>
    <t>丸森町後期高齢者医療特別会計</t>
    <phoneticPr fontId="5"/>
  </si>
  <si>
    <t>丸森町水道事業会計</t>
    <phoneticPr fontId="5"/>
  </si>
  <si>
    <t>法適用企業</t>
    <phoneticPr fontId="5"/>
  </si>
  <si>
    <t>丸森町病院事業会計</t>
    <phoneticPr fontId="5"/>
  </si>
  <si>
    <t>丸森町公共下水道事業特別会計</t>
    <phoneticPr fontId="5"/>
  </si>
  <si>
    <t>法非適用企業</t>
    <phoneticPr fontId="5"/>
  </si>
  <si>
    <t>丸森町農業集落排水事業特別会計</t>
    <phoneticPr fontId="5"/>
  </si>
  <si>
    <t>丸森町宅地造成事業特別会計</t>
    <phoneticPr fontId="5"/>
  </si>
  <si>
    <t>-</t>
    <phoneticPr fontId="5"/>
  </si>
  <si>
    <t>丸森町工場団地造成事業特別会計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</si>
  <si>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</si>
  <si>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</si>
  <si>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</si>
  <si>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</si>
  <si>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</si>
  <si>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</si>
  <si>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</si>
  <si>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</si>
  <si>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</si>
  <si>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</si>
  <si>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</si>
  <si>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</si>
  <si>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</si>
  <si>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</si>
  <si>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</si>
  <si>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</si>
  <si>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</si>
  <si>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</si>
  <si>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</si>
  <si>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</si>
  <si>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</si>
  <si>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</si>
  <si>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</si>
  <si>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</si>
  <si>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</si>
  <si>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</si>
  <si>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</si>
  <si>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</si>
  <si>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</si>
  <si>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</si>
  <si>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</si>
  <si>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</si>
  <si>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</si>
  <si>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</si>
  <si>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</si>
  <si>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</si>
  <si>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</si>
  <si>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</si>
  <si>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</si>
  <si>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</si>
  <si>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</si>
  <si>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</si>
  <si>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</si>
  <si>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</si>
  <si>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</si>
  <si>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</si>
  <si>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</si>
  <si>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</si>
  <si>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</si>
  <si>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</si>
  <si>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</si>
  <si>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</si>
  <si>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</si>
  <si>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</si>
  <si>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</si>
  <si>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</si>
  <si>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</si>
  <si>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</si>
  <si>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</si>
  <si>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</si>
  <si>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丸森町水道事業会計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</si>
  <si>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</si>
  <si>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丸森町病院事業会計</t>
    <phoneticPr fontId="5"/>
  </si>
  <si>
    <t>(Ｆ)</t>
    <phoneticPr fontId="5"/>
  </si>
  <si>
    <t>丸森町農業集落排水事業特別会計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</si>
  <si>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</si>
  <si>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</si>
  <si>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</si>
  <si>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</si>
  <si>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</si>
  <si>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</si>
  <si>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</si>
  <si>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</si>
  <si>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</si>
  <si>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</si>
  <si>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</si>
  <si>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</si>
  <si>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</si>
  <si>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</si>
  <si>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</si>
  <si>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</si>
  <si>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</si>
  <si>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</si>
  <si>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</si>
  <si>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</si>
  <si>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</si>
  <si>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</si>
  <si>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</si>
  <si>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</si>
  <si>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</si>
  <si>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</si>
  <si>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</si>
  <si>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</si>
  <si>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</si>
  <si>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</si>
  <si>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</si>
  <si>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</si>
  <si>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</si>
  <si>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</si>
  <si>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</si>
  <si>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</si>
  <si>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</si>
  <si>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</si>
  <si>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</si>
  <si>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</si>
  <si>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</si>
  <si>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</si>
  <si>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</si>
  <si>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</si>
  <si>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</si>
  <si>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</si>
  <si>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</si>
  <si>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</si>
  <si>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</si>
  <si>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</si>
  <si>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</si>
  <si>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</si>
  <si>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</si>
  <si>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</si>
  <si>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</si>
  <si>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</si>
  <si>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</si>
  <si>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</si>
  <si>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</si>
  <si>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</si>
  <si>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</si>
  <si>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</si>
  <si>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</si>
  <si>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</si>
  <si>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</si>
  <si>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</si>
  <si>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</si>
  <si>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</si>
  <si>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</si>
  <si>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</si>
  <si>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</si>
  <si>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</si>
  <si>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</si>
  <si>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</si>
  <si>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</si>
  <si>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</si>
  <si>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</si>
  <si>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</si>
  <si>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</si>
  <si>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</si>
  <si>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</si>
  <si>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</si>
  <si>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</si>
  <si>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</si>
  <si>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9.17</t>
  </si>
  <si>
    <t>▲ 6.25</t>
  </si>
  <si>
    <t>▲ 6.76</t>
  </si>
  <si>
    <t>▲ 5.42</t>
  </si>
  <si>
    <t>丸森町水道事業会計</t>
  </si>
  <si>
    <t>丸森町病院事業会計</t>
  </si>
  <si>
    <t>一般会計</t>
  </si>
  <si>
    <t>丸森町国民健康保険特別会計</t>
  </si>
  <si>
    <t>丸森町介護保険特別会計</t>
  </si>
  <si>
    <t>丸森町農業集落排水事業特別会計</t>
  </si>
  <si>
    <t>丸森町公共下水道事業特別会計</t>
  </si>
  <si>
    <t>丸森町後期高齢者医療特別会計</t>
  </si>
  <si>
    <t>その他会計（赤字）</t>
  </si>
  <si>
    <t>その他会計（黒字）</t>
  </si>
  <si>
    <t>H25末</t>
    <phoneticPr fontId="5"/>
  </si>
  <si>
    <t>H26末</t>
    <phoneticPr fontId="5"/>
  </si>
  <si>
    <t>H27末</t>
    <phoneticPr fontId="5"/>
  </si>
  <si>
    <t>H28末</t>
    <phoneticPr fontId="5"/>
  </si>
  <si>
    <t>H29末</t>
    <phoneticPr fontId="5"/>
  </si>
  <si>
    <t>丸森町観光物産振興公社</t>
    <rPh sb="0" eb="3">
      <t>マルモリマチ</t>
    </rPh>
    <rPh sb="3" eb="5">
      <t>カンコウ</t>
    </rPh>
    <rPh sb="5" eb="7">
      <t>ブッサン</t>
    </rPh>
    <rPh sb="7" eb="9">
      <t>シンコウ</t>
    </rPh>
    <rPh sb="9" eb="11">
      <t>コウシャ</t>
    </rPh>
    <phoneticPr fontId="2"/>
  </si>
  <si>
    <t>ＧＭ７</t>
    <phoneticPr fontId="2"/>
  </si>
  <si>
    <t>-</t>
    <phoneticPr fontId="2"/>
  </si>
  <si>
    <t>-</t>
    <phoneticPr fontId="2"/>
  </si>
  <si>
    <t>-</t>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</si>
  <si>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</si>
  <si>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</si>
  <si>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</si>
  <si>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</si>
  <si>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</si>
  <si>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7">
      <t>コウレイ</t>
    </rPh>
    <rPh sb="7" eb="8">
      <t>シャ</t>
    </rPh>
    <rPh sb="8" eb="10">
      <t>イリョウ</t>
    </rPh>
    <rPh sb="10" eb="12">
      <t>ジギョウ</t>
    </rPh>
    <rPh sb="12" eb="14">
      <t>カイケイ</t>
    </rPh>
    <phoneticPr fontId="2"/>
  </si>
  <si>
    <t>-</t>
    <phoneticPr fontId="2"/>
  </si>
  <si>
    <t>-</t>
    <phoneticPr fontId="2"/>
  </si>
  <si>
    <t>-</t>
    <phoneticPr fontId="2"/>
  </si>
  <si>
    <t>地域福祉基金</t>
    <phoneticPr fontId="18"/>
  </si>
  <si>
    <t>子育て支援対策推進基金</t>
    <phoneticPr fontId="18"/>
  </si>
  <si>
    <t>定住促進住宅基金</t>
    <phoneticPr fontId="18"/>
  </si>
  <si>
    <t>長寿社会対策基金</t>
    <phoneticPr fontId="18"/>
  </si>
  <si>
    <t>みどりの森創生基金</t>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</si>
  <si>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</si>
  <si>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</si>
  <si>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</si>
  <si>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</si>
  <si>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</si>
  <si>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</si>
  <si>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</si>
  <si>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</si>
  <si>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</si>
  <si>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</si>
  <si>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</si>
  <si>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</si>
  <si>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実質公債費比率ともに類似団体平均値を上回っている。両者に共通している要因としては、H28より水道未普及対策事業が実施されたことが挙げられる。実質公債費比率については、未普及対策工事は資本的な経費であることから、当該事業に対する一般会計からの繰出金については計算上は地方債償還の財源として扱われることとなるため、比率が上昇している。将来負担比率については、水道事業債と一般会計出資債の両面で残高が増える純粋に地方債残高が膨れることと、資本的経費の増で準元利償還金が増えることで、将来負担比率を押上げる原因となっている。
現在の各比率の高さは一時的なものであり、当該事業が完了となればその分の起債発行額と資本的経費が減少することから、今後は改善されるものと思われる。</t>
    <rPh sb="0" eb="2">
      <t>ショウライ</t>
    </rPh>
    <rPh sb="2" eb="4">
      <t>フタン</t>
    </rPh>
    <rPh sb="4" eb="6">
      <t>ヒリツ</t>
    </rPh>
    <rPh sb="6" eb="7">
      <t>オヨ</t>
    </rPh>
    <rPh sb="8" eb="10">
      <t>ジッシツ</t>
    </rPh>
    <rPh sb="10" eb="13">
      <t>コウサイヒ</t>
    </rPh>
    <rPh sb="13" eb="15">
      <t>ヒリツ</t>
    </rPh>
    <rPh sb="18" eb="20">
      <t>ルイジ</t>
    </rPh>
    <rPh sb="20" eb="22">
      <t>ダンタイ</t>
    </rPh>
    <rPh sb="22" eb="25">
      <t>ヘイキンチ</t>
    </rPh>
    <rPh sb="26" eb="28">
      <t>ウワマワ</t>
    </rPh>
    <rPh sb="33" eb="35">
      <t>リョウシャ</t>
    </rPh>
    <rPh sb="36" eb="38">
      <t>キョウツウ</t>
    </rPh>
    <rPh sb="42" eb="44">
      <t>ヨウイン</t>
    </rPh>
    <rPh sb="54" eb="59">
      <t>スイドウミフキュウ</t>
    </rPh>
    <rPh sb="59" eb="61">
      <t>タイサク</t>
    </rPh>
    <rPh sb="61" eb="63">
      <t>ジギョウ</t>
    </rPh>
    <rPh sb="64" eb="66">
      <t>ジッシ</t>
    </rPh>
    <rPh sb="72" eb="73">
      <t>ア</t>
    </rPh>
    <rPh sb="91" eb="94">
      <t>ミフキュウ</t>
    </rPh>
    <rPh sb="94" eb="96">
      <t>タイサク</t>
    </rPh>
    <rPh sb="96" eb="98">
      <t>コウジ</t>
    </rPh>
    <rPh sb="163" eb="165">
      <t>ヒリツ</t>
    </rPh>
    <rPh sb="173" eb="175">
      <t>ショウライ</t>
    </rPh>
    <rPh sb="175" eb="177">
      <t>フタン</t>
    </rPh>
    <rPh sb="177" eb="179">
      <t>ヒリツ</t>
    </rPh>
    <rPh sb="208" eb="210">
      <t>ジュンスイ</t>
    </rPh>
    <rPh sb="211" eb="214">
      <t>チホウサイ</t>
    </rPh>
    <rPh sb="214" eb="216">
      <t>ザンダカ</t>
    </rPh>
    <rPh sb="217" eb="218">
      <t>フク</t>
    </rPh>
    <rPh sb="224" eb="227">
      <t>シホンテキ</t>
    </rPh>
    <rPh sb="227" eb="229">
      <t>ケイヒ</t>
    </rPh>
    <rPh sb="230" eb="231">
      <t>ゾウ</t>
    </rPh>
    <rPh sb="232" eb="233">
      <t>ジュン</t>
    </rPh>
    <rPh sb="233" eb="235">
      <t>ガンリ</t>
    </rPh>
    <rPh sb="235" eb="238">
      <t>ショウカンキン</t>
    </rPh>
    <rPh sb="239" eb="240">
      <t>フ</t>
    </rPh>
    <rPh sb="287" eb="289">
      <t>トウガイ</t>
    </rPh>
    <rPh sb="289" eb="291">
      <t>ジギョウ</t>
    </rPh>
    <rPh sb="292" eb="294">
      <t>カンリョウ</t>
    </rPh>
    <rPh sb="300" eb="301">
      <t>ブン</t>
    </rPh>
    <rPh sb="314" eb="316">
      <t>ゲンショウ</t>
    </rPh>
    <rPh sb="323" eb="325">
      <t>コンゴ</t>
    </rPh>
    <rPh sb="326" eb="328">
      <t>カイゼン</t>
    </rPh>
    <rPh sb="334" eb="335">
      <t>オモ</t>
    </rPh>
    <phoneticPr fontId="5"/>
  </si>
  <si>
    <t>将来負担比率がH29からH30までに16.1ポイント増となり、類似団体の平均値から大きく乖離している。要因としては地方債残高及び公営企業債等繰入見込額の増、充当可能基金の減、基準財政需要額算入見込み額の減の３点が挙げられる。地方債残高等については、H29繰越分の水道未普及対策に係る一般会計出資債と、小中学校の空調整備に係る地方債の発行によるものである。充当可能基金については、H26以降4年連続で取崩を行っている財政調整基金とH29から取崩を行っている減債管理基金の残高の減が要因である。基準財政需要額については、水道事業のH11以前同意債の元利償還金の減、起債額の大きいH21以前の資本費平準化債の理論償還率の減が挙げられる。</t>
    <rPh sb="0" eb="2">
      <t>ショウライ</t>
    </rPh>
    <rPh sb="2" eb="4">
      <t>フタン</t>
    </rPh>
    <rPh sb="4" eb="6">
      <t>ヒリツ</t>
    </rPh>
    <rPh sb="26" eb="27">
      <t>ゾウ</t>
    </rPh>
    <rPh sb="31" eb="33">
      <t>ルイジ</t>
    </rPh>
    <rPh sb="33" eb="35">
      <t>ダンタイ</t>
    </rPh>
    <rPh sb="36" eb="39">
      <t>ヘイキンチ</t>
    </rPh>
    <rPh sb="41" eb="42">
      <t>オオ</t>
    </rPh>
    <rPh sb="44" eb="46">
      <t>カイリ</t>
    </rPh>
    <rPh sb="51" eb="53">
      <t>ヨウイン</t>
    </rPh>
    <rPh sb="57" eb="60">
      <t>チホウサイ</t>
    </rPh>
    <rPh sb="60" eb="62">
      <t>ザンダカ</t>
    </rPh>
    <rPh sb="62" eb="63">
      <t>オヨ</t>
    </rPh>
    <rPh sb="76" eb="77">
      <t>ゾウ</t>
    </rPh>
    <rPh sb="78" eb="80">
      <t>ジュウトウ</t>
    </rPh>
    <rPh sb="80" eb="82">
      <t>カノウ</t>
    </rPh>
    <rPh sb="82" eb="84">
      <t>キキン</t>
    </rPh>
    <rPh sb="85" eb="86">
      <t>ゲン</t>
    </rPh>
    <rPh sb="87" eb="89">
      <t>キジュン</t>
    </rPh>
    <rPh sb="89" eb="91">
      <t>ザイセイ</t>
    </rPh>
    <rPh sb="91" eb="93">
      <t>ジュヨウ</t>
    </rPh>
    <rPh sb="93" eb="94">
      <t>ガク</t>
    </rPh>
    <rPh sb="94" eb="96">
      <t>サンニュウ</t>
    </rPh>
    <rPh sb="96" eb="98">
      <t>ミコ</t>
    </rPh>
    <rPh sb="99" eb="100">
      <t>ガク</t>
    </rPh>
    <rPh sb="101" eb="102">
      <t>ゲン</t>
    </rPh>
    <rPh sb="104" eb="105">
      <t>テン</t>
    </rPh>
    <rPh sb="106" eb="107">
      <t>ア</t>
    </rPh>
    <rPh sb="112" eb="117">
      <t>チホウサイザンダカ</t>
    </rPh>
    <rPh sb="117" eb="118">
      <t>ナド</t>
    </rPh>
    <rPh sb="127" eb="129">
      <t>クリコシ</t>
    </rPh>
    <rPh sb="129" eb="130">
      <t>ブン</t>
    </rPh>
    <rPh sb="131" eb="136">
      <t>スイドウミフキュウ</t>
    </rPh>
    <rPh sb="136" eb="138">
      <t>タイサク</t>
    </rPh>
    <rPh sb="139" eb="140">
      <t>カカ</t>
    </rPh>
    <rPh sb="141" eb="148">
      <t>イッパンカイケイシュッシサイ</t>
    </rPh>
    <rPh sb="150" eb="152">
      <t>ショウチュウ</t>
    </rPh>
    <rPh sb="152" eb="154">
      <t>ガッコウ</t>
    </rPh>
    <rPh sb="155" eb="157">
      <t>クウチョウ</t>
    </rPh>
    <rPh sb="157" eb="159">
      <t>セイビ</t>
    </rPh>
    <rPh sb="160" eb="161">
      <t>カカ</t>
    </rPh>
    <rPh sb="162" eb="165">
      <t>チホウサイ</t>
    </rPh>
    <rPh sb="166" eb="168">
      <t>ハッコウ</t>
    </rPh>
    <rPh sb="177" eb="179">
      <t>ジュウトウ</t>
    </rPh>
    <rPh sb="179" eb="181">
      <t>カノウ</t>
    </rPh>
    <rPh sb="181" eb="183">
      <t>キキン</t>
    </rPh>
    <rPh sb="192" eb="194">
      <t>イコウ</t>
    </rPh>
    <rPh sb="195" eb="196">
      <t>ネン</t>
    </rPh>
    <rPh sb="196" eb="198">
      <t>レンゾク</t>
    </rPh>
    <rPh sb="199" eb="201">
      <t>トリクズシ</t>
    </rPh>
    <rPh sb="202" eb="203">
      <t>オコナ</t>
    </rPh>
    <rPh sb="207" eb="209">
      <t>ザイセイ</t>
    </rPh>
    <rPh sb="209" eb="211">
      <t>チョウセイ</t>
    </rPh>
    <rPh sb="211" eb="213">
      <t>キキン</t>
    </rPh>
    <rPh sb="219" eb="221">
      <t>トリクズシ</t>
    </rPh>
    <rPh sb="222" eb="223">
      <t>オコナ</t>
    </rPh>
    <rPh sb="227" eb="229">
      <t>ゲンサイ</t>
    </rPh>
    <rPh sb="229" eb="231">
      <t>カンリ</t>
    </rPh>
    <rPh sb="231" eb="233">
      <t>キキン</t>
    </rPh>
    <rPh sb="234" eb="236">
      <t>ザンダカ</t>
    </rPh>
    <rPh sb="237" eb="238">
      <t>ゲン</t>
    </rPh>
    <rPh sb="239" eb="241">
      <t>ヨウイン</t>
    </rPh>
    <rPh sb="245" eb="249">
      <t>キジュンザイセイ</t>
    </rPh>
    <rPh sb="249" eb="252">
      <t>ジュヨウガク</t>
    </rPh>
    <rPh sb="258" eb="260">
      <t>スイドウ</t>
    </rPh>
    <rPh sb="260" eb="262">
      <t>ジギョウ</t>
    </rPh>
    <rPh sb="266" eb="268">
      <t>イゼン</t>
    </rPh>
    <rPh sb="268" eb="270">
      <t>ドウイ</t>
    </rPh>
    <rPh sb="270" eb="271">
      <t>サイ</t>
    </rPh>
    <rPh sb="272" eb="277">
      <t>ガンリショウカンキン</t>
    </rPh>
    <rPh sb="278" eb="279">
      <t>ゲン</t>
    </rPh>
    <rPh sb="280" eb="282">
      <t>キサイ</t>
    </rPh>
    <rPh sb="282" eb="283">
      <t>ガク</t>
    </rPh>
    <rPh sb="284" eb="285">
      <t>オオ</t>
    </rPh>
    <rPh sb="290" eb="292">
      <t>イゼン</t>
    </rPh>
    <rPh sb="293" eb="295">
      <t>シホン</t>
    </rPh>
    <rPh sb="295" eb="296">
      <t>ヒ</t>
    </rPh>
    <rPh sb="296" eb="299">
      <t>ヘイジュンカ</t>
    </rPh>
    <rPh sb="299" eb="300">
      <t>サイ</t>
    </rPh>
    <rPh sb="301" eb="303">
      <t>リロン</t>
    </rPh>
    <rPh sb="303" eb="305">
      <t>ショウカン</t>
    </rPh>
    <rPh sb="305" eb="306">
      <t>リツ</t>
    </rPh>
    <rPh sb="307" eb="308">
      <t>ゲン</t>
    </rPh>
    <rPh sb="309" eb="310">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</si>
</sst>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87551</c:v>
                </c:pt>
                <c:pt idx="1">
                  <c:v>106092</c:v>
                </c:pt>
                <c:pt idx="2">
                  <c:v>78903</c:v>
                </c:pt>
                <c:pt idx="3">
                  <c:v>82993</c:v>
                </c:pt>
                <c:pt idx="4">
                  <c:v>108252</c:v>
                </c:pt>
              </c:numCache>
            </c:numRef>
          </c:val>
          <c:smooth val="0"/>
          <c:extLst>
            <c:ext xmlns:c16="http://schemas.microsoft.com/office/drawing/2014/chart" uri="{C3380CC4-5D6E-409C-BE32-E72D297353CC}">
              <c16:uniqueId val="{00000000-2582-4593-B5E8-48198E539B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56856</c:v>
                </c:pt>
                <c:pt idx="1">
                  <c:v>41258</c:v>
                </c:pt>
                <c:pt idx="2">
                  <c:v>42947</c:v>
                </c:pt>
                <c:pt idx="3">
                  <c:v>72989</c:v>
                </c:pt>
                <c:pt idx="4">
                  <c:v>74630</c:v>
                </c:pt>
              </c:numCache>
            </c:numRef>
          </c:val>
          <c:smooth val="0"/>
          <c:extLst>
            <c:ext xmlns:c16="http://schemas.microsoft.com/office/drawing/2014/chart" uri="{C3380CC4-5D6E-409C-BE32-E72D297353CC}">
              <c16:uniqueId val="{00000001-2582-4593-B5E8-48198E539B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9.89</c:v>
                </c:pt>
                <c:pt idx="1">
                  <c:v>8.4700000000000006</c:v>
                </c:pt>
                <c:pt idx="2">
                  <c:v>8.24</c:v>
                </c:pt>
                <c:pt idx="3">
                  <c:v>6.94</c:v>
                </c:pt>
                <c:pt idx="4">
                  <c:v>6.29</c:v>
                </c:pt>
              </c:numCache>
            </c:numRef>
          </c:val>
          <c:extLst>
            <c:ext xmlns:c16="http://schemas.microsoft.com/office/drawing/2014/chart" uri="{C3380CC4-5D6E-409C-BE32-E72D297353CC}">
              <c16:uniqueId val="{00000000-753C-49E2-BBCC-1BBE0E4E28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30.14</c:v>
                </c:pt>
                <c:pt idx="1">
                  <c:v>26.31</c:v>
                </c:pt>
                <c:pt idx="2">
                  <c:v>24.96</c:v>
                </c:pt>
                <c:pt idx="3">
                  <c:v>24.54</c:v>
                </c:pt>
                <c:pt idx="4">
                  <c:v>23.04</c:v>
                </c:pt>
              </c:numCache>
            </c:numRef>
          </c:val>
          <c:extLst>
            <c:ext xmlns:c16="http://schemas.microsoft.com/office/drawing/2014/chart" uri="{C3380CC4-5D6E-409C-BE32-E72D297353CC}">
              <c16:uniqueId val="{00000001-753C-49E2-BBCC-1BBE0E4E28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4.67</c:v>
                </c:pt>
                <c:pt idx="1">
                  <c:v>-9.17</c:v>
                </c:pt>
                <c:pt idx="2">
                  <c:v>-6.25</c:v>
                </c:pt>
                <c:pt idx="3">
                  <c:v>-6.76</c:v>
                </c:pt>
                <c:pt idx="4">
                  <c:v>-5.42</c:v>
                </c:pt>
              </c:numCache>
            </c:numRef>
          </c:val>
          <c:smooth val="0"/>
          <c:extLst>
            <c:ext xmlns:c16="http://schemas.microsoft.com/office/drawing/2014/chart" uri="{C3380CC4-5D6E-409C-BE32-E72D297353CC}">
              <c16:uniqueId val="{00000002-753C-49E2-BBCC-1BBE0E4E28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#N/A</c:v>
                </c:pt>
                <c:pt idx="3">
                  <c:v>0.06</c:v>
                </c:pt>
                <c:pt idx="4">
                  <c:v>#N/A</c:v>
                </c:pt>
                <c:pt idx="5">
                  <c:v>0.01</c:v>
                </c:pt>
                <c:pt idx="6">
                  <c:v>#N/A</c:v>
                </c:pt>
                <c:pt idx="7">
                  <c:v>0</c:v>
                </c:pt>
                <c:pt idx="8">
                  <c:v>#N/A</c:v>
                </c:pt>
                <c:pt idx="9">
                  <c:v>0</c:v>
                </c:pt>
              </c:numCache>
            </c:numRef>
          </c:val>
          <c:extLst>
            <c:ext xmlns:c16="http://schemas.microsoft.com/office/drawing/2014/chart" uri="{C3380CC4-5D6E-409C-BE32-E72D297353CC}">
              <c16:uniqueId val="{00000000-DB92-420E-8330-73AD0A9904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92-420E-8330-73AD0A990403}"/>
            </c:ext>
          </c:extLst>
        </c:ser>
        <c:ser>
          <c:idx val="2"/>
          <c:order val="2"/>
          <c:tx>
            <c:strRef>
              <c:f>データシート!$A$29</c:f>
              <c:strCache>
                <c:ptCount val="1"/>
                <c:pt idx="0">
                  <c:v>丸森町後期高齢者医療特別会計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0.05</c:v>
                </c:pt>
                <c:pt idx="4">
                  <c:v>#N/A</c:v>
                </c:pt>
                <c:pt idx="5">
                  <c:v>0.05</c:v>
                </c:pt>
                <c:pt idx="6">
                  <c:v>#N/A</c:v>
                </c:pt>
                <c:pt idx="7">
                  <c:v>0.08</c:v>
                </c:pt>
                <c:pt idx="8">
                  <c:v>#N/A</c:v>
                </c:pt>
                <c:pt idx="9">
                  <c:v>0.09</c:v>
                </c:pt>
              </c:numCache>
            </c:numRef>
          </c:val>
          <c:extLst>
            <c:ext xmlns:c16="http://schemas.microsoft.com/office/drawing/2014/chart" uri="{C3380CC4-5D6E-409C-BE32-E72D297353CC}">
              <c16:uniqueId val="{00000002-DB92-420E-8330-73AD0A990403}"/>
            </c:ext>
          </c:extLst>
        </c:ser>
        <c:ser>
          <c:idx val="3"/>
          <c:order val="3"/>
          <c:tx>
            <c:strRef>
              <c:f>データシート!$A$30</c:f>
              <c:strCache>
                <c:ptCount val="1"/>
                <c:pt idx="0">
                  <c:v>丸森町公共下水道事業特別会計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0.18</c:v>
                </c:pt>
                <c:pt idx="4">
                  <c:v>#N/A</c:v>
                </c:pt>
                <c:pt idx="5">
                  <c:v>0.05</c:v>
                </c:pt>
                <c:pt idx="6">
                  <c:v>#N/A</c:v>
                </c:pt>
                <c:pt idx="7">
                  <c:v>0.1</c:v>
                </c:pt>
                <c:pt idx="8">
                  <c:v>#N/A</c:v>
                </c:pt>
                <c:pt idx="9">
                  <c:v>0.11</c:v>
                </c:pt>
              </c:numCache>
            </c:numRef>
          </c:val>
          <c:extLst>
            <c:ext xmlns:c16="http://schemas.microsoft.com/office/drawing/2014/chart" uri="{C3380CC4-5D6E-409C-BE32-E72D297353CC}">
              <c16:uniqueId val="{00000003-DB92-420E-8330-73AD0A990403}"/>
            </c:ext>
          </c:extLst>
        </c:ser>
        <c:ser>
          <c:idx val="4"/>
          <c:order val="4"/>
          <c:tx>
            <c:strRef>
              <c:f>データシート!$A$31</c:f>
              <c:strCache>
                <c:ptCount val="1"/>
                <c:pt idx="0">
                  <c:v>丸森町農業集落排水事業特別会計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0.08</c:v>
                </c:pt>
                <c:pt idx="4">
                  <c:v>#N/A</c:v>
                </c:pt>
                <c:pt idx="5">
                  <c:v>7.0000000000000007E-2</c:v>
                </c:pt>
                <c:pt idx="6">
                  <c:v>#N/A</c:v>
                </c:pt>
                <c:pt idx="7">
                  <c:v>7.0000000000000007E-2</c:v>
                </c:pt>
                <c:pt idx="8">
                  <c:v>#N/A</c:v>
                </c:pt>
                <c:pt idx="9">
                  <c:v>0.12</c:v>
                </c:pt>
              </c:numCache>
            </c:numRef>
          </c:val>
          <c:extLst>
            <c:ext xmlns:c16="http://schemas.microsoft.com/office/drawing/2014/chart" uri="{C3380CC4-5D6E-409C-BE32-E72D297353CC}">
              <c16:uniqueId val="{00000004-DB92-420E-8330-73AD0A990403}"/>
            </c:ext>
          </c:extLst>
        </c:ser>
        <c:ser>
          <c:idx val="5"/>
          <c:order val="5"/>
          <c:tx>
            <c:strRef>
              <c:f>データシート!$A$32</c:f>
              <c:strCache>
                <c:ptCount val="1"/>
                <c:pt idx="0">
                  <c:v>丸森町介護保険特別会計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1.1000000000000001</c:v>
                </c:pt>
                <c:pt idx="2">
                  <c:v>#N/A</c:v>
                </c:pt>
                <c:pt idx="3">
                  <c:v>1.1100000000000001</c:v>
                </c:pt>
                <c:pt idx="4">
                  <c:v>#N/A</c:v>
                </c:pt>
                <c:pt idx="5">
                  <c:v>1.07</c:v>
                </c:pt>
                <c:pt idx="6">
                  <c:v>#N/A</c:v>
                </c:pt>
                <c:pt idx="7">
                  <c:v>0.82</c:v>
                </c:pt>
                <c:pt idx="8">
                  <c:v>#N/A</c:v>
                </c:pt>
                <c:pt idx="9">
                  <c:v>0.68</c:v>
                </c:pt>
              </c:numCache>
            </c:numRef>
          </c:val>
          <c:extLst>
            <c:ext xmlns:c16="http://schemas.microsoft.com/office/drawing/2014/chart" uri="{C3380CC4-5D6E-409C-BE32-E72D297353CC}">
              <c16:uniqueId val="{00000005-DB92-420E-8330-73AD0A990403}"/>
            </c:ext>
          </c:extLst>
        </c:ser>
        <c:ser>
          <c:idx val="6"/>
          <c:order val="6"/>
          <c:tx>
            <c:strRef>
              <c:f>データシート!$A$33</c:f>
              <c:strCache>
                <c:ptCount val="1"/>
                <c:pt idx="0">
                  <c:v>丸森町国民健康保険特別会計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1.95</c:v>
                </c:pt>
                <c:pt idx="2">
                  <c:v>#N/A</c:v>
                </c:pt>
                <c:pt idx="3">
                  <c:v>0.7</c:v>
                </c:pt>
                <c:pt idx="4">
                  <c:v>#N/A</c:v>
                </c:pt>
                <c:pt idx="5">
                  <c:v>1.81</c:v>
                </c:pt>
                <c:pt idx="6">
                  <c:v>#N/A</c:v>
                </c:pt>
                <c:pt idx="7">
                  <c:v>1.6</c:v>
                </c:pt>
                <c:pt idx="8">
                  <c:v>#N/A</c:v>
                </c:pt>
                <c:pt idx="9">
                  <c:v>1.08</c:v>
                </c:pt>
              </c:numCache>
            </c:numRef>
          </c:val>
          <c:extLst>
            <c:ext xmlns:c16="http://schemas.microsoft.com/office/drawing/2014/chart" uri="{C3380CC4-5D6E-409C-BE32-E72D297353CC}">
              <c16:uniqueId val="{00000006-DB92-420E-8330-73AD0A99040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9.8800000000000008</c:v>
                </c:pt>
                <c:pt idx="2">
                  <c:v>#N/A</c:v>
                </c:pt>
                <c:pt idx="3">
                  <c:v>8.4600000000000009</c:v>
                </c:pt>
                <c:pt idx="4">
                  <c:v>#N/A</c:v>
                </c:pt>
                <c:pt idx="5">
                  <c:v>8.24</c:v>
                </c:pt>
                <c:pt idx="6">
                  <c:v>#N/A</c:v>
                </c:pt>
                <c:pt idx="7">
                  <c:v>6.93</c:v>
                </c:pt>
                <c:pt idx="8">
                  <c:v>#N/A</c:v>
                </c:pt>
                <c:pt idx="9">
                  <c:v>6.28</c:v>
                </c:pt>
              </c:numCache>
            </c:numRef>
          </c:val>
          <c:extLst>
            <c:ext xmlns:c16="http://schemas.microsoft.com/office/drawing/2014/chart" uri="{C3380CC4-5D6E-409C-BE32-E72D297353CC}">
              <c16:uniqueId val="{00000007-DB92-420E-8330-73AD0A990403}"/>
            </c:ext>
          </c:extLst>
        </c:ser>
        <c:ser>
          <c:idx val="8"/>
          <c:order val="8"/>
          <c:tx>
            <c:strRef>
              <c:f>データシート!$A$35</c:f>
              <c:strCache>
                <c:ptCount val="1"/>
                <c:pt idx="0">
                  <c:v>丸森町病院事業会計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3.73</c:v>
                </c:pt>
                <c:pt idx="2">
                  <c:v>#N/A</c:v>
                </c:pt>
                <c:pt idx="3">
                  <c:v>4.1100000000000003</c:v>
                </c:pt>
                <c:pt idx="4">
                  <c:v>#N/A</c:v>
                </c:pt>
                <c:pt idx="5">
                  <c:v>7.69</c:v>
                </c:pt>
                <c:pt idx="6">
                  <c:v>#N/A</c:v>
                </c:pt>
                <c:pt idx="7">
                  <c:v>7.58</c:v>
                </c:pt>
                <c:pt idx="8">
                  <c:v>#N/A</c:v>
                </c:pt>
                <c:pt idx="9">
                  <c:v>6.83</c:v>
                </c:pt>
              </c:numCache>
            </c:numRef>
          </c:val>
          <c:extLst>
            <c:ext xmlns:c16="http://schemas.microsoft.com/office/drawing/2014/chart" uri="{C3380CC4-5D6E-409C-BE32-E72D297353CC}">
              <c16:uniqueId val="{00000008-DB92-420E-8330-73AD0A990403}"/>
            </c:ext>
          </c:extLst>
        </c:ser>
        <c:ser>
          <c:idx val="9"/>
          <c:order val="9"/>
          <c:tx>
            <c:strRef>
              <c:f>データシート!$A$36</c:f>
              <c:strCache>
                <c:ptCount val="1"/>
                <c:pt idx="0">
                  <c:v>丸森町水道事業会計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4.68</c:v>
                </c:pt>
                <c:pt idx="2">
                  <c:v>#N/A</c:v>
                </c:pt>
                <c:pt idx="3">
                  <c:v>3.82</c:v>
                </c:pt>
                <c:pt idx="4">
                  <c:v>#N/A</c:v>
                </c:pt>
                <c:pt idx="5">
                  <c:v>7.01</c:v>
                </c:pt>
                <c:pt idx="6">
                  <c:v>#N/A</c:v>
                </c:pt>
                <c:pt idx="7">
                  <c:v>7.43</c:v>
                </c:pt>
                <c:pt idx="8">
                  <c:v>#N/A</c:v>
                </c:pt>
                <c:pt idx="9">
                  <c:v>7.51</c:v>
                </c:pt>
              </c:numCache>
            </c:numRef>
          </c:val>
          <c:extLst>
            <c:ext xmlns:c16="http://schemas.microsoft.com/office/drawing/2014/chart" uri="{C3380CC4-5D6E-409C-BE32-E72D297353CC}">
              <c16:uniqueId val="{00000009-DB92-420E-8330-73AD0A9904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875</c:v>
                </c:pt>
                <c:pt idx="5">
                  <c:v>879</c:v>
                </c:pt>
                <c:pt idx="8">
                  <c:v>931</c:v>
                </c:pt>
                <c:pt idx="11">
                  <c:v>944</c:v>
                </c:pt>
                <c:pt idx="14">
                  <c:v>942</c:v>
                </c:pt>
              </c:numCache>
            </c:numRef>
          </c:val>
          <c:extLst>
            <c:ext xmlns:c16="http://schemas.microsoft.com/office/drawing/2014/chart" uri="{C3380CC4-5D6E-409C-BE32-E72D297353CC}">
              <c16:uniqueId val="{00000000-A770-4330-8C2B-B7B1558F44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70-4330-8C2B-B7B1558F44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29</c:v>
                </c:pt>
                <c:pt idx="3">
                  <c:v>36</c:v>
                </c:pt>
                <c:pt idx="6">
                  <c:v>5</c:v>
                </c:pt>
                <c:pt idx="9">
                  <c:v>5</c:v>
                </c:pt>
                <c:pt idx="12">
                  <c:v>4</c:v>
                </c:pt>
              </c:numCache>
            </c:numRef>
          </c:val>
          <c:extLst>
            <c:ext xmlns:c16="http://schemas.microsoft.com/office/drawing/2014/chart" uri="{C3380CC4-5D6E-409C-BE32-E72D297353CC}">
              <c16:uniqueId val="{00000002-A770-4330-8C2B-B7B1558F44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c:v>
                </c:pt>
                <c:pt idx="3">
                  <c:v>13</c:v>
                </c:pt>
                <c:pt idx="6">
                  <c:v>14</c:v>
                </c:pt>
                <c:pt idx="9">
                  <c:v>14</c:v>
                </c:pt>
                <c:pt idx="12">
                  <c:v>17</c:v>
                </c:pt>
              </c:numCache>
            </c:numRef>
          </c:val>
          <c:extLst>
            <c:ext xmlns:c16="http://schemas.microsoft.com/office/drawing/2014/chart" uri="{C3380CC4-5D6E-409C-BE32-E72D297353CC}">
              <c16:uniqueId val="{00000003-A770-4330-8C2B-B7B1558F44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357</c:v>
                </c:pt>
                <c:pt idx="3">
                  <c:v>370</c:v>
                </c:pt>
                <c:pt idx="6">
                  <c:v>393</c:v>
                </c:pt>
                <c:pt idx="9">
                  <c:v>429</c:v>
                </c:pt>
                <c:pt idx="12">
                  <c:v>532</c:v>
                </c:pt>
              </c:numCache>
            </c:numRef>
          </c:val>
          <c:extLst>
            <c:ext xmlns:c16="http://schemas.microsoft.com/office/drawing/2014/chart" uri="{C3380CC4-5D6E-409C-BE32-E72D297353CC}">
              <c16:uniqueId val="{00000004-A770-4330-8C2B-B7B1558F44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70-4330-8C2B-B7B1558F44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70-4330-8C2B-B7B1558F44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890</c:v>
                </c:pt>
                <c:pt idx="3">
                  <c:v>860</c:v>
                </c:pt>
                <c:pt idx="6">
                  <c:v>944</c:v>
                </c:pt>
                <c:pt idx="9">
                  <c:v>968</c:v>
                </c:pt>
                <c:pt idx="12">
                  <c:v>938</c:v>
                </c:pt>
              </c:numCache>
            </c:numRef>
          </c:val>
          <c:extLst>
            <c:ext xmlns:c16="http://schemas.microsoft.com/office/drawing/2014/chart" uri="{C3380CC4-5D6E-409C-BE32-E72D297353CC}">
              <c16:uniqueId val="{00000007-A770-4330-8C2B-B7B1558F44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413</c:v>
                </c:pt>
                <c:pt idx="2">
                  <c:v>#N/A</c:v>
                </c:pt>
                <c:pt idx="3">
                  <c:v>#N/A</c:v>
                </c:pt>
                <c:pt idx="4">
                  <c:v>400</c:v>
                </c:pt>
                <c:pt idx="5">
                  <c:v>#N/A</c:v>
                </c:pt>
                <c:pt idx="6">
                  <c:v>#N/A</c:v>
                </c:pt>
                <c:pt idx="7">
                  <c:v>425</c:v>
                </c:pt>
                <c:pt idx="8">
                  <c:v>#N/A</c:v>
                </c:pt>
                <c:pt idx="9">
                  <c:v>#N/A</c:v>
                </c:pt>
                <c:pt idx="10">
                  <c:v>472</c:v>
                </c:pt>
                <c:pt idx="11">
                  <c:v>#N/A</c:v>
                </c:pt>
                <c:pt idx="12">
                  <c:v>#N/A</c:v>
                </c:pt>
                <c:pt idx="13">
                  <c:v>549</c:v>
                </c:pt>
                <c:pt idx="14">
                  <c:v>#N/A</c:v>
                </c:pt>
              </c:numCache>
            </c:numRef>
          </c:val>
          <c:smooth val="0"/>
          <c:extLst>
            <c:ext xmlns:c16="http://schemas.microsoft.com/office/drawing/2014/chart" uri="{C3380CC4-5D6E-409C-BE32-E72D297353CC}">
              <c16:uniqueId val="{00000008-A770-4330-8C2B-B7B1558F44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8609</c:v>
                </c:pt>
                <c:pt idx="5">
                  <c:v>7930</c:v>
                </c:pt>
                <c:pt idx="8">
                  <c:v>7893</c:v>
                </c:pt>
                <c:pt idx="11">
                  <c:v>7727</c:v>
                </c:pt>
                <c:pt idx="14">
                  <c:v>7291</c:v>
                </c:pt>
              </c:numCache>
            </c:numRef>
          </c:val>
          <c:extLst>
            <c:ext xmlns:c16="http://schemas.microsoft.com/office/drawing/2014/chart" uri="{C3380CC4-5D6E-409C-BE32-E72D297353CC}">
              <c16:uniqueId val="{00000000-EF52-494E-A4A1-575180245B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63</c:v>
                </c:pt>
                <c:pt idx="5">
                  <c:v>45</c:v>
                </c:pt>
                <c:pt idx="8">
                  <c:v>34</c:v>
                </c:pt>
                <c:pt idx="11">
                  <c:v>23</c:v>
                </c:pt>
                <c:pt idx="14">
                  <c:v>15</c:v>
                </c:pt>
              </c:numCache>
            </c:numRef>
          </c:val>
          <c:extLst>
            <c:ext xmlns:c16="http://schemas.microsoft.com/office/drawing/2014/chart" uri="{C3380CC4-5D6E-409C-BE32-E72D297353CC}">
              <c16:uniqueId val="{00000001-EF52-494E-A4A1-575180245B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3013</c:v>
                </c:pt>
                <c:pt idx="5">
                  <c:v>2995</c:v>
                </c:pt>
                <c:pt idx="8">
                  <c:v>2858</c:v>
                </c:pt>
                <c:pt idx="11">
                  <c:v>2714</c:v>
                </c:pt>
                <c:pt idx="14">
                  <c:v>2591</c:v>
                </c:pt>
              </c:numCache>
            </c:numRef>
          </c:val>
          <c:extLst>
            <c:ext xmlns:c16="http://schemas.microsoft.com/office/drawing/2014/chart" uri="{C3380CC4-5D6E-409C-BE32-E72D297353CC}">
              <c16:uniqueId val="{00000002-EF52-494E-A4A1-575180245B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52-494E-A4A1-575180245B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52-494E-A4A1-575180245B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52-494E-A4A1-575180245B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2781</c:v>
                </c:pt>
                <c:pt idx="3">
                  <c:v>2199</c:v>
                </c:pt>
                <c:pt idx="6">
                  <c:v>2018</c:v>
                </c:pt>
                <c:pt idx="9">
                  <c:v>1866</c:v>
                </c:pt>
                <c:pt idx="12">
                  <c:v>1700</c:v>
                </c:pt>
              </c:numCache>
            </c:numRef>
          </c:val>
          <c:extLst>
            <c:ext xmlns:c16="http://schemas.microsoft.com/office/drawing/2014/chart" uri="{C3380CC4-5D6E-409C-BE32-E72D297353CC}">
              <c16:uniqueId val="{00000006-EF52-494E-A4A1-575180245B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115</c:v>
                </c:pt>
                <c:pt idx="3">
                  <c:v>186</c:v>
                </c:pt>
                <c:pt idx="6">
                  <c:v>278</c:v>
                </c:pt>
                <c:pt idx="9">
                  <c:v>274</c:v>
                </c:pt>
                <c:pt idx="12">
                  <c:v>264</c:v>
                </c:pt>
              </c:numCache>
            </c:numRef>
          </c:val>
          <c:extLst>
            <c:ext xmlns:c16="http://schemas.microsoft.com/office/drawing/2014/chart" uri="{C3380CC4-5D6E-409C-BE32-E72D297353CC}">
              <c16:uniqueId val="{00000007-EF52-494E-A4A1-575180245B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3287</c:v>
                </c:pt>
                <c:pt idx="3">
                  <c:v>3209</c:v>
                </c:pt>
                <c:pt idx="6">
                  <c:v>3075</c:v>
                </c:pt>
                <c:pt idx="9">
                  <c:v>3033</c:v>
                </c:pt>
                <c:pt idx="12">
                  <c:v>3255</c:v>
                </c:pt>
              </c:numCache>
            </c:numRef>
          </c:val>
          <c:extLst>
            <c:ext xmlns:c16="http://schemas.microsoft.com/office/drawing/2014/chart" uri="{C3380CC4-5D6E-409C-BE32-E72D297353CC}">
              <c16:uniqueId val="{00000008-EF52-494E-A4A1-575180245B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29</c:v>
                </c:pt>
                <c:pt idx="3">
                  <c:v>35</c:v>
                </c:pt>
                <c:pt idx="6">
                  <c:v>16</c:v>
                </c:pt>
                <c:pt idx="9">
                  <c:v>11</c:v>
                </c:pt>
                <c:pt idx="12">
                  <c:v>4</c:v>
                </c:pt>
              </c:numCache>
            </c:numRef>
          </c:val>
          <c:extLst>
            <c:ext xmlns:c16="http://schemas.microsoft.com/office/drawing/2014/chart" uri="{C3380CC4-5D6E-409C-BE32-E72D297353CC}">
              <c16:uniqueId val="{00000009-EF52-494E-A4A1-575180245B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8533</c:v>
                </c:pt>
                <c:pt idx="3">
                  <c:v>8344</c:v>
                </c:pt>
                <c:pt idx="6">
                  <c:v>8057</c:v>
                </c:pt>
                <c:pt idx="9">
                  <c:v>7951</c:v>
                </c:pt>
                <c:pt idx="12">
                  <c:v>8050</c:v>
                </c:pt>
              </c:numCache>
            </c:numRef>
          </c:val>
          <c:extLst>
            <c:ext xmlns:c16="http://schemas.microsoft.com/office/drawing/2014/chart" uri="{C3380CC4-5D6E-409C-BE32-E72D297353CC}">
              <c16:uniqueId val="{0000000A-EF52-494E-A4A1-575180245B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3059</c:v>
                </c:pt>
                <c:pt idx="2">
                  <c:v>#N/A</c:v>
                </c:pt>
                <c:pt idx="3">
                  <c:v>#N/A</c:v>
                </c:pt>
                <c:pt idx="4">
                  <c:v>3003</c:v>
                </c:pt>
                <c:pt idx="5">
                  <c:v>#N/A</c:v>
                </c:pt>
                <c:pt idx="6">
                  <c:v>#N/A</c:v>
                </c:pt>
                <c:pt idx="7">
                  <c:v>2659</c:v>
                </c:pt>
                <c:pt idx="8">
                  <c:v>#N/A</c:v>
                </c:pt>
                <c:pt idx="9">
                  <c:v>#N/A</c:v>
                </c:pt>
                <c:pt idx="10">
                  <c:v>2671</c:v>
                </c:pt>
                <c:pt idx="11">
                  <c:v>#N/A</c:v>
                </c:pt>
                <c:pt idx="12">
                  <c:v>#N/A</c:v>
                </c:pt>
                <c:pt idx="13">
                  <c:v>3377</c:v>
                </c:pt>
                <c:pt idx="14">
                  <c:v>#N/A</c:v>
                </c:pt>
              </c:numCache>
            </c:numRef>
          </c:val>
          <c:smooth val="0"/>
          <c:extLst>
            <c:ext xmlns:c16="http://schemas.microsoft.com/office/drawing/2014/chart" uri="{C3380CC4-5D6E-409C-BE32-E72D297353CC}">
              <c16:uniqueId val="{0000000B-EF52-494E-A4A1-575180245B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1293</c:v>
                </c:pt>
                <c:pt idx="1">
                  <c:v>1251</c:v>
                </c:pt>
                <c:pt idx="2">
                  <c:v>1184</c:v>
                </c:pt>
              </c:numCache>
            </c:numRef>
          </c:val>
          <c:extLst>
            <c:ext xmlns:c16="http://schemas.microsoft.com/office/drawing/2014/chart" uri="{C3380CC4-5D6E-409C-BE32-E72D297353CC}">
              <c16:uniqueId val="{00000000-D69A-4BA4-BF11-887AB86BC2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365</c:v>
                </c:pt>
                <c:pt idx="1">
                  <c:v>305</c:v>
                </c:pt>
                <c:pt idx="2">
                  <c:v>245</c:v>
                </c:pt>
              </c:numCache>
            </c:numRef>
          </c:val>
          <c:extLst>
            <c:ext xmlns:c16="http://schemas.microsoft.com/office/drawing/2014/chart" uri="{C3380CC4-5D6E-409C-BE32-E72D297353CC}">
              <c16:uniqueId val="{00000001-D69A-4BA4-BF11-887AB86BC2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655</c:v>
                </c:pt>
                <c:pt idx="1">
                  <c:v>599</c:v>
                </c:pt>
                <c:pt idx="2">
                  <c:v>552</c:v>
                </c:pt>
              </c:numCache>
            </c:numRef>
          </c:val>
          <c:extLst>
            <c:ext xmlns:c16="http://schemas.microsoft.com/office/drawing/2014/chart" uri="{C3380CC4-5D6E-409C-BE32-E72D297353CC}">
              <c16:uniqueId val="{00000002-D69A-4BA4-BF11-887AB86BC2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{E9B6A95C-7FE6-4C32-A037-3785DF6CF7F1}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A09-4BF4-A8C9-24D4C7E478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{9F304300-BE25-47F5-96E9-311384C225A9}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09-4BF4-A8C9-24D4C7E478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{BA376087-1E43-46A8-B9A5-F82B0B6A092F}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09-4BF4-A8C9-24D4C7E478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{3744EF4B-BA3D-4DFD-8388-A118266C7BB1}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09-4BF4-A8C9-24D4C7E478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{FE0F01F0-4EB1-4DB5-B21B-56B134606D58}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09-4BF4-A8C9-24D4C7E4781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{8AE4DD8A-A08F-4BAE-A60A-8A2F9E5F412B}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A09-4BF4-A8C9-24D4C7E4781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{72D6E369-F165-4457-823F-AE94FAA7D51D}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A09-4BF4-A8C9-24D4C7E4781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{C80FEB25-0407-4FDD-A7E7-5102AF938C09}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A09-4BF4-A8C9-24D4C7E4781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{73D9D5E8-3983-4BC3-A177-F7AA2914829B}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A09-4BF4-A8C9-24D4C7E478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55.9</c:v>
                </c:pt>
                <c:pt idx="16">
                  <c:v>57.9</c:v>
                </c:pt>
                <c:pt idx="24">
                  <c:v>59.8</c:v>
                </c:pt>
                <c:pt idx="32">
                  <c:v>61.4</c:v>
                </c:pt>
              </c:numCache>
            </c:numRef>
          </c:xVal>
          <c:yVal>
            <c:numRef>
              <c:f>公会計指標分析・財政指標組合せ分析表!$BP$51:$DC$51</c:f>
              <c:numCache>
                <c:formatCode>#,##0.0;"▲ "#,##0.0</c:formatCode>
                <c:ptCount val="40"/>
                <c:pt idx="8">
                  <c:v>68.900000000000006</c:v>
                </c:pt>
                <c:pt idx="16">
                  <c:v>62.3</c:v>
                </c:pt>
                <c:pt idx="24">
                  <c:v>64</c:v>
                </c:pt>
                <c:pt idx="32">
                  <c:v>80.099999999999994</c:v>
                </c:pt>
              </c:numCache>
            </c:numRef>
          </c:yVal>
          <c:smooth val="0"/>
          <c:extLst>
            <c:ext xmlns:c16="http://schemas.microsoft.com/office/drawing/2014/chart" uri="{C3380CC4-5D6E-409C-BE32-E72D297353CC}">
              <c16:uniqueId val="{00000009-3A09-4BF4-A8C9-24D4C7E478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{744C7EE2-842F-457D-A3F4-949FE31264E6}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A09-4BF4-A8C9-24D4C7E478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{2488C9BC-DB99-4853-AD7E-300D31DB1599}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09-4BF4-A8C9-24D4C7E478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{E37F9550-91A9-4EE1-B6CF-34CE47A63E57}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09-4BF4-A8C9-24D4C7E478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{29BCC353-CC23-4AEF-8DE6-32FE43940283}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09-4BF4-A8C9-24D4C7E478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{59019ECF-CC58-43E0-ADF1-8A515EEA530F}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09-4BF4-A8C9-24D4C7E4781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{9BD4C244-9EC8-410E-B10A-6EADDEB2BAB3}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A09-4BF4-A8C9-24D4C7E4781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{E7EE4A5E-24B6-4C08-AA15-DCDE81BA6FF4}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A09-4BF4-A8C9-24D4C7E4781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{BC6279A8-943A-4889-8BB4-BDE168AFB101}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A09-4BF4-A8C9-24D4C7E4781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{CC02DE71-1FA9-456F-9644-73818E8D19BC}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A09-4BF4-A8C9-24D4C7E478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3A09-4BF4-A8C9-24D4C7E4781D}"/>
            </c:ext>
          </c:extLst>
        </c:ser>
        <c:dLbls>
          <c:showLegendKey val="0"/>
          <c:showVal val="1"/>
          <c:showCatName val="0"/>
          <c:showSerName val="0"/>
          <c:showPercent val="0"/>
          <c:showBubbleSize val="0"/>
        </c:dLbls>
        <c:axId val="46179840"/>
        <c:axId val="46181760"/>
      </c:scatterChart>
      <c:valAx>
        <c:axId val="46179840"/>
        <c:scaling>
          <c:orientation val="minMax"/>
          <c:max val="61.9"/>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1"/>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{B6E9C626-912F-4C59-8545-383166554628}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FB3-42FA-8025-918D9A3E9A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{7EBFB19F-B4D7-4AF3-AA11-496DDD2B10A4}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B3-42FA-8025-918D9A3E9A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{D454AB2B-0A65-406A-BE3A-E59A429318F1}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B3-42FA-8025-918D9A3E9A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{DFF4160C-2313-4572-B25C-CF4085C1ED86}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B3-42FA-8025-918D9A3E9A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{1D18D426-6070-42D8-AB19-AF041E0801EB}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B3-42FA-8025-918D9A3E9AB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{BAA8BBF0-473E-4292-A0E7-F34A87AA0AF7}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FB3-42FA-8025-918D9A3E9AB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{AEED1DE3-9D40-4038-BD0A-DBB6715C6EA8}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FB3-42FA-8025-918D9A3E9AB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{1226F504-E3AA-4F39-B1D0-F5F9AB9CB5FA}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FB3-42FA-8025-918D9A3E9AB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{480793CB-82B3-4886-BC1A-0FD67EB9760F}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FB3-42FA-8025-918D9A3E9A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9.5</c:v>
                </c:pt>
                <c:pt idx="16">
                  <c:v>9.6</c:v>
                </c:pt>
                <c:pt idx="24">
                  <c:v>10.1</c:v>
                </c:pt>
                <c:pt idx="32">
                  <c:v>11.4</c:v>
                </c:pt>
              </c:numCache>
            </c:numRef>
          </c:xVal>
          <c:yVal>
            <c:numRef>
              <c:f>公会計指標分析・財政指標組合せ分析表!$BP$73:$DC$73</c:f>
              <c:numCache>
                <c:formatCode>#,##0.0;"▲ "#,##0.0</c:formatCode>
                <c:ptCount val="40"/>
                <c:pt idx="0">
                  <c:v>72.400000000000006</c:v>
                </c:pt>
                <c:pt idx="8">
                  <c:v>68.900000000000006</c:v>
                </c:pt>
                <c:pt idx="16">
                  <c:v>62.3</c:v>
                </c:pt>
                <c:pt idx="24">
                  <c:v>64</c:v>
                </c:pt>
                <c:pt idx="32">
                  <c:v>80.099999999999994</c:v>
                </c:pt>
              </c:numCache>
            </c:numRef>
          </c:yVal>
          <c:smooth val="0"/>
          <c:extLst>
            <c:ext xmlns:c16="http://schemas.microsoft.com/office/drawing/2014/chart" uri="{C3380CC4-5D6E-409C-BE32-E72D297353CC}">
              <c16:uniqueId val="{00000009-0FB3-42FA-8025-918D9A3E9A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{40B7E912-2A07-43E9-A90E-268313C501B8}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FB3-42FA-8025-918D9A3E9A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{F1EB360D-D05A-4B37-A5ED-B6283D151BDB}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B3-42FA-8025-918D9A3E9A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{4F1AAE6C-C428-44D5-9008-B85CEA3A1ED3}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B3-42FA-8025-918D9A3E9A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{B0B58D19-8F8F-4370-A244-DFCF46646755}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B3-42FA-8025-918D9A3E9A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{08CDF075-2148-4C64-8A57-1B0628A80E8C}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B3-42FA-8025-918D9A3E9AB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{66D2DB9C-AFD4-4419-9FE2-60EAC3E807EE}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FB3-42FA-8025-918D9A3E9AB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{32173F15-F6FD-431B-B9C7-DC67C1204A06}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FB3-42FA-8025-918D9A3E9AB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{62FF53F0-63F3-45FE-8939-1292AC07E225}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FB3-42FA-8025-918D9A3E9AB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{089E83F7-9C28-4592-9B7C-77E975C5D25D}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FB3-42FA-8025-918D9A3E9A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40.299999999999997</c:v>
                </c:pt>
                <c:pt idx="8">
                  <c:v>20.2</c:v>
                </c:pt>
                <c:pt idx="16">
                  <c:v>38.5</c:v>
                </c:pt>
                <c:pt idx="24">
                  <c:v>32.799999999999997</c:v>
                </c:pt>
                <c:pt idx="32">
                  <c:v>20.9</c:v>
                </c:pt>
              </c:numCache>
            </c:numRef>
          </c:yVal>
          <c:smooth val="0"/>
          <c:extLst>
            <c:ext xmlns:c16="http://schemas.microsoft.com/office/drawing/2014/chart" uri="{C3380CC4-5D6E-409C-BE32-E72D297353CC}">
              <c16:uniqueId val="{00000013-0FB3-42FA-8025-918D9A3E9AB8}"/>
            </c:ext>
          </c:extLst>
        </c:ser>
        <c:dLbls>
          <c:showLegendKey val="0"/>
          <c:showVal val="1"/>
          <c:showCatName val="0"/>
          <c:showSerName val="0"/>
          <c:showPercent val="0"/>
          <c:showBubbleSize val="0"/>
        </c:dLbls>
        <c:axId val="84219776"/>
        <c:axId val="84234240"/>
      </c:scatterChart>
      <c:valAx>
        <c:axId val="84219776"/>
        <c:scaling>
          <c:orientation val="minMax"/>
          <c:max val="11.6"/>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1"/>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償還終了に伴い、一時的に減少しているが、次年度から過疎債等の償還開始により増加すると見込まれる。また、過疎債等、算入比率の高い地方債での借入を行っているため、算入公債費等の額は大きいものの、公営企業債の元利償還金に対する繰入金が増加傾向にあるため、実質公債費比率の分子も、増加傾向で推移する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は、一般会計等に係る地方債の現在高、公営企業債等繰入見込額が増額し、財政調整基金等の充当可能基金の減額、償還終了に伴い基準財政需要額算入見込額が減額となったため、将来負担額は増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宮城県丸森町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道路改良事業やこども園整備事業のため「財政調整基金」を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万円、地方債償還のため「減債基金」を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万円、特定目的基金では、第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子以降の保育料無料化等のため「子育て支援対策推進基金」を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万円、町有林造林事業のため「みどりの森創生基金」を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今後も道路改良事業や第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子以降の保育料無料化の財源として基金を取り崩す予定のため、減少傾向で推移する見込み。</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・地域福祉基金：社会福祉事業の振興及び地域の保健福祉の推進。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・子育て支援対策推進基金：子育て支援対策を推進することにより、町内の若者定住と地域の活性化を図る。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・定住促進住宅基金：定住促進住宅の整備充実を図る。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・長寿社会対策基金：地域における福祉活動の促進、快適な生活環境の形成等、本格的な高齢化社会の到来に対応した施策を推進し、地域の振興と住民福祉の向上を図る。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・みどりの森創生基金：羽出庭地区林野火災により焼失した山林の緑の回復並びに森林の有する公益的機能を維持増進する。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・子育て支援対策推進基金：第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子以降の保育料無料化等に係る助成の財源として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・定住促進住宅基金：定住促進住宅整備事業の着実な推進のため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・みどりの森創生基金：町有林造林事業のため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・子育て支援対策推進基金：第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子以降の保育料無料化等に係る助成の財源として、次年度以降も基金を取り崩す予定のため減少していく見込み。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・みどりの森創生基金：町有林造林事業に係る財源として、次年度以降も基金を取り崩す予定のため減少していく見込み。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道路改良事業やこども園整備事業のため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災害等へ備えるため、過去の実績等を踏まえ、例年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万円程度を積立する予定。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13,646
13,467
273.30
8,658,479
8,223,514
323,016
5,136,950
8,049,953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及びその推移の程度については、類似団体の平均値とほぼ同等の水準にある。それぞれの公共施設について個別施設計画を策定中であり、策定後は当該計画に基づき施設の維持管理を適切に進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類似団体平均値よりも僅かに高い点については、昭和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年代前半に取得した公立保育所３施設分の減価償却率の平均が</a:t>
          </a:r>
          <a:r>
            <a:rPr kumimoji="1" lang="en-US" altLang="ja-JP" sz="1100">
              <a:latin typeface="ＭＳ Ｐゴシック" panose="020B0600070205080204" pitchFamily="50" charset="-128"/>
              <a:ea typeface="ＭＳ Ｐゴシック" panose="020B0600070205080204" pitchFamily="50" charset="-128"/>
            </a:rPr>
            <a:t>87.3</a:t>
          </a:r>
          <a:r>
            <a:rPr kumimoji="1" lang="ja-JP" altLang="en-US" sz="1100">
              <a:latin typeface="ＭＳ Ｐゴシック" panose="020B0600070205080204" pitchFamily="50" charset="-128"/>
              <a:ea typeface="ＭＳ Ｐゴシック" panose="020B0600070205080204" pitchFamily="50" charset="-128"/>
            </a:rPr>
            <a:t>％と高いことが要因と思われる。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71" name="有形固定資産減価償却率平均値テキスト"/>
        <xdr:cNvSpPr txBox="1"/>
      </xdr:nvSpPr>
      <xdr:spPr>
        <a:xfrm>
          <a:off x="4813300" y="5799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40731</xdr:rowOff>
    </xdr:from>
    <xdr:to>
      <xdr:col>23</xdr:col>
      <xdr:colOff>136525</xdr:colOff>
      <xdr:row>29</xdr:row>
      <xdr:rowOff>142331</xdr:rowOff>
    </xdr:to>
    <xdr:sp macro="" textlink="">
      <xdr:nvSpPr>
        <xdr:cNvPr id="81" name="楕円 80"/>
        <xdr:cNvSpPr/>
      </xdr:nvSpPr>
      <xdr:spPr>
        <a:xfrm>
          <a:off x="47117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63608</xdr:rowOff>
    </xdr:from>
    <xdr:ext cx="405111" cy="259045"/>
    <xdr:sp macro="" textlink="">
      <xdr:nvSpPr>
        <xdr:cNvPr id="82" name="有形固定資産減価償却率該当値テキスト"/>
        <xdr:cNvSpPr txBox="1"/>
      </xdr:nvSpPr>
      <xdr:spPr>
        <a:xfrm>
          <a:off x="4813300" y="5635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90079</xdr:rowOff>
    </xdr:from>
    <xdr:to>
      <xdr:col>19</xdr:col>
      <xdr:colOff>187325</xdr:colOff>
      <xdr:row>30</xdr:row>
      <xdr:rowOff>20229</xdr:rowOff>
    </xdr:to>
    <xdr:sp macro="" textlink="">
      <xdr:nvSpPr>
        <xdr:cNvPr id="83" name="楕円 82"/>
        <xdr:cNvSpPr/>
      </xdr:nvSpPr>
      <xdr:spPr>
        <a:xfrm>
          <a:off x="4000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91531</xdr:rowOff>
    </xdr:from>
    <xdr:to>
      <xdr:col>23</xdr:col>
      <xdr:colOff>85725</xdr:colOff>
      <xdr:row>29</xdr:row>
      <xdr:rowOff>140879</xdr:rowOff>
    </xdr:to>
    <xdr:cxnSp macro="">
      <xdr:nvCxnSpPr>
        <xdr:cNvPr id="84" name="直線コネクタ 83"/>
        <xdr:cNvCxnSpPr/>
      </xdr:nvCxnSpPr>
      <xdr:spPr>
        <a:xfrm flipV="1">
          <a:off x="4051300" y="5835106"/>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148681</xdr:rowOff>
    </xdr:from>
    <xdr:to>
      <xdr:col>15</xdr:col>
      <xdr:colOff>187325</xdr:colOff>
      <xdr:row>30</xdr:row>
      <xdr:rowOff>78831</xdr:rowOff>
    </xdr:to>
    <xdr:sp macro="" textlink="">
      <xdr:nvSpPr>
        <xdr:cNvPr id="85" name="楕円 84"/>
        <xdr:cNvSpPr/>
      </xdr:nvSpPr>
      <xdr:spPr>
        <a:xfrm>
          <a:off x="3238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140879</xdr:rowOff>
    </xdr:from>
    <xdr:to>
      <xdr:col>19</xdr:col>
      <xdr:colOff>136525</xdr:colOff>
      <xdr:row>30</xdr:row>
      <xdr:rowOff>28031</xdr:rowOff>
    </xdr:to>
    <xdr:cxnSp macro="">
      <xdr:nvCxnSpPr>
        <xdr:cNvPr id="86" name="直線コネクタ 85"/>
        <xdr:cNvCxnSpPr/>
      </xdr:nvCxnSpPr>
      <xdr:spPr>
        <a:xfrm flipV="1">
          <a:off x="3289300" y="588445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38917</xdr:rowOff>
    </xdr:from>
    <xdr:to>
      <xdr:col>11</xdr:col>
      <xdr:colOff>187325</xdr:colOff>
      <xdr:row>30</xdr:row>
      <xdr:rowOff>140517</xdr:rowOff>
    </xdr:to>
    <xdr:sp macro="" textlink="">
      <xdr:nvSpPr>
        <xdr:cNvPr id="87" name="楕円 86"/>
        <xdr:cNvSpPr/>
      </xdr:nvSpPr>
      <xdr:spPr>
        <a:xfrm>
          <a:off x="24765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28031</xdr:rowOff>
    </xdr:from>
    <xdr:to>
      <xdr:col>15</xdr:col>
      <xdr:colOff>136525</xdr:colOff>
      <xdr:row>30</xdr:row>
      <xdr:rowOff>89717</xdr:rowOff>
    </xdr:to>
    <xdr:cxnSp macro="">
      <xdr:nvCxnSpPr>
        <xdr:cNvPr id="88" name="直線コネクタ 87"/>
        <xdr:cNvCxnSpPr/>
      </xdr:nvCxnSpPr>
      <xdr:spPr>
        <a:xfrm flipV="1">
          <a:off x="2527300" y="5943056"/>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89" name="n_1aveValue有形固定資産減価償却率"/>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90" name="n_2aveValue有形固定資産減価償却率"/>
        <xdr:cNvSpPr txBox="1"/>
      </xdr:nvSpPr>
      <xdr:spPr>
        <a:xfrm>
          <a:off x="3086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91" name="n_3aveValue有形固定資産減価償却率"/>
        <xdr:cNvSpPr txBox="1"/>
      </xdr:nvSpPr>
      <xdr:spPr>
        <a:xfrm>
          <a:off x="2324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36756</xdr:rowOff>
    </xdr:from>
    <xdr:ext cx="405111" cy="259045"/>
    <xdr:sp macro="" textlink="">
      <xdr:nvSpPr>
        <xdr:cNvPr id="92" name="n_1mainValue有形固定資産減価償却率"/>
        <xdr:cNvSpPr txBox="1"/>
      </xdr:nvSpPr>
      <xdr:spPr>
        <a:xfrm>
          <a:off x="38360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95358</xdr:rowOff>
    </xdr:from>
    <xdr:ext cx="405111" cy="259045"/>
    <xdr:sp macro="" textlink="">
      <xdr:nvSpPr>
        <xdr:cNvPr id="93" name="n_2mainValue有形固定資産減価償却率"/>
        <xdr:cNvSpPr txBox="1"/>
      </xdr:nvSpPr>
      <xdr:spPr>
        <a:xfrm>
          <a:off x="30867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157044</xdr:rowOff>
    </xdr:from>
    <xdr:ext cx="405111" cy="259045"/>
    <xdr:sp macro="" textlink="">
      <xdr:nvSpPr>
        <xdr:cNvPr id="94" name="n_3mainValue有形固定資産減価償却率"/>
        <xdr:cNvSpPr txBox="1"/>
      </xdr:nvSpPr>
      <xdr:spPr>
        <a:xfrm>
          <a:off x="2324744" y="572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分母の増要因である公営企業の繰入額が</a:t>
          </a:r>
          <a:r>
            <a:rPr kumimoji="1" lang="en-US" altLang="ja-JP" sz="1100">
              <a:latin typeface="ＭＳ Ｐゴシック" panose="020B0600070205080204" pitchFamily="50" charset="-128"/>
              <a:ea typeface="ＭＳ Ｐゴシック" panose="020B0600070205080204" pitchFamily="50" charset="-128"/>
            </a:rPr>
            <a:t>102,403</a:t>
          </a:r>
          <a:r>
            <a:rPr kumimoji="1" lang="ja-JP" altLang="en-US" sz="1100">
              <a:latin typeface="ＭＳ Ｐゴシック" panose="020B0600070205080204" pitchFamily="50" charset="-128"/>
              <a:ea typeface="ＭＳ Ｐゴシック" panose="020B0600070205080204" pitchFamily="50" charset="-128"/>
            </a:rPr>
            <a:t>千円増となったため債務償還比率が改善した。当該繰入額が増えた主な要因としては、</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は水道未普及工事の規模が大きかったことから、一般会計からの繰入金が増えたことが挙げられる。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で類似団体平均値よりも高い点については、将来負担額や経常経費が微増となったことが要因と思われる。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3" name="直線コネクタ 122"/>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6" name="債務償還比率最大値テキスト"/>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7" name="直線コネクタ 126"/>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28" name="債務償還比率平均値テキスト"/>
        <xdr:cNvSpPr txBox="1"/>
      </xdr:nvSpPr>
      <xdr:spPr>
        <a:xfrm>
          <a:off x="14846300" y="605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9" name="フローチャート: 判断 128"/>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0" name="フローチャート: 判断 129"/>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153875</xdr:rowOff>
    </xdr:from>
    <xdr:to>
      <xdr:col>76</xdr:col>
      <xdr:colOff>73025</xdr:colOff>
      <xdr:row>31</xdr:row>
      <xdr:rowOff>84025</xdr:rowOff>
    </xdr:to>
    <xdr:sp macro="" textlink="">
      <xdr:nvSpPr>
        <xdr:cNvPr id="136" name="楕円 135"/>
        <xdr:cNvSpPr/>
      </xdr:nvSpPr>
      <xdr:spPr>
        <a:xfrm>
          <a:off x="14744700" y="60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5302</xdr:rowOff>
    </xdr:from>
    <xdr:ext cx="469744" cy="259045"/>
    <xdr:sp macro="" textlink="">
      <xdr:nvSpPr>
        <xdr:cNvPr id="137" name="債務償還比率該当値テキスト"/>
        <xdr:cNvSpPr txBox="1"/>
      </xdr:nvSpPr>
      <xdr:spPr>
        <a:xfrm>
          <a:off x="14846300" y="59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148117</xdr:rowOff>
    </xdr:from>
    <xdr:to>
      <xdr:col>72</xdr:col>
      <xdr:colOff>123825</xdr:colOff>
      <xdr:row>31</xdr:row>
      <xdr:rowOff>78267</xdr:rowOff>
    </xdr:to>
    <xdr:sp macro="" textlink="">
      <xdr:nvSpPr>
        <xdr:cNvPr id="138" name="楕円 137"/>
        <xdr:cNvSpPr/>
      </xdr:nvSpPr>
      <xdr:spPr>
        <a:xfrm>
          <a:off x="14033500" y="606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27467</xdr:rowOff>
    </xdr:from>
    <xdr:to>
      <xdr:col>76</xdr:col>
      <xdr:colOff>22225</xdr:colOff>
      <xdr:row>31</xdr:row>
      <xdr:rowOff>33225</xdr:rowOff>
    </xdr:to>
    <xdr:cxnSp macro="">
      <xdr:nvCxnSpPr>
        <xdr:cNvPr id="139" name="直線コネクタ 138"/>
        <xdr:cNvCxnSpPr/>
      </xdr:nvCxnSpPr>
      <xdr:spPr>
        <a:xfrm>
          <a:off x="14084300" y="6113942"/>
          <a:ext cx="711200" cy="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91196</xdr:rowOff>
    </xdr:from>
    <xdr:ext cx="469744" cy="259045"/>
    <xdr:sp macro="" textlink="">
      <xdr:nvSpPr>
        <xdr:cNvPr id="140" name="n_1aveValue債務償還比率"/>
        <xdr:cNvSpPr txBox="1"/>
      </xdr:nvSpPr>
      <xdr:spPr>
        <a:xfrm>
          <a:off x="13836727" y="58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69394</xdr:rowOff>
    </xdr:from>
    <xdr:ext cx="469744" cy="259045"/>
    <xdr:sp macro="" textlink="">
      <xdr:nvSpPr>
        <xdr:cNvPr id="141" name="n_1mainValue債務償還比率"/>
        <xdr:cNvSpPr txBox="1"/>
      </xdr:nvSpPr>
      <xdr:spPr>
        <a:xfrm>
          <a:off x="13836727" y="61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13,646
13,467
273.30
8,658,479
8,223,514
323,016
5,136,950
8,049,953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1" name="楕円 70"/>
        <xdr:cNvSpPr/>
      </xdr:nvSpPr>
      <xdr:spPr>
        <a:xfrm>
          <a:off x="4584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111142</xdr:rowOff>
    </xdr:from>
    <xdr:ext cx="405111" cy="259045"/>
    <xdr:sp macro="" textlink="">
      <xdr:nvSpPr>
        <xdr:cNvPr id="72" name="【道路】&#10;有形固定資産減価償却率該当値テキスト"/>
        <xdr:cNvSpPr txBox="1"/>
      </xdr:nvSpPr>
      <xdr:spPr>
        <a:xfrm>
          <a:off x="4673600"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118745</xdr:rowOff>
    </xdr:from>
    <xdr:to>
      <xdr:col>20</xdr:col>
      <xdr:colOff>38100</xdr:colOff>
      <xdr:row>38</xdr:row>
      <xdr:rowOff>48895</xdr:rowOff>
    </xdr:to>
    <xdr:sp macro="" textlink="">
      <xdr:nvSpPr>
        <xdr:cNvPr id="73" name="楕円 72"/>
        <xdr:cNvSpPr/>
      </xdr:nvSpPr>
      <xdr:spPr>
        <a:xfrm>
          <a:off x="3746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37</xdr:row>
      <xdr:rowOff>169545</xdr:rowOff>
    </xdr:to>
    <xdr:cxnSp macro="">
      <xdr:nvCxnSpPr>
        <xdr:cNvPr id="74" name="直線コネクタ 73"/>
        <xdr:cNvCxnSpPr/>
      </xdr:nvCxnSpPr>
      <xdr:spPr>
        <a:xfrm flipV="1">
          <a:off x="3797300" y="64827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149225</xdr:rowOff>
    </xdr:from>
    <xdr:to>
      <xdr:col>15</xdr:col>
      <xdr:colOff>101600</xdr:colOff>
      <xdr:row>38</xdr:row>
      <xdr:rowOff>79375</xdr:rowOff>
    </xdr:to>
    <xdr:sp macro="" textlink="">
      <xdr:nvSpPr>
        <xdr:cNvPr id="75" name="楕円 74"/>
        <xdr:cNvSpPr/>
      </xdr:nvSpPr>
      <xdr:spPr>
        <a:xfrm>
          <a:off x="2857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169545</xdr:rowOff>
    </xdr:from>
    <xdr:to>
      <xdr:col>19</xdr:col>
      <xdr:colOff>177800</xdr:colOff>
      <xdr:row>38</xdr:row>
      <xdr:rowOff>28575</xdr:rowOff>
    </xdr:to>
    <xdr:cxnSp macro="">
      <xdr:nvCxnSpPr>
        <xdr:cNvPr id="76" name="直線コネクタ 75"/>
        <xdr:cNvCxnSpPr/>
      </xdr:nvCxnSpPr>
      <xdr:spPr>
        <a:xfrm flipV="1">
          <a:off x="2908300" y="65131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10160</xdr:rowOff>
    </xdr:from>
    <xdr:to>
      <xdr:col>10</xdr:col>
      <xdr:colOff>165100</xdr:colOff>
      <xdr:row>38</xdr:row>
      <xdr:rowOff>111760</xdr:rowOff>
    </xdr:to>
    <xdr:sp macro="" textlink="">
      <xdr:nvSpPr>
        <xdr:cNvPr id="77" name="楕円 76"/>
        <xdr:cNvSpPr/>
      </xdr:nvSpPr>
      <xdr:spPr>
        <a:xfrm>
          <a:off x="1968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28575</xdr:rowOff>
    </xdr:from>
    <xdr:to>
      <xdr:col>15</xdr:col>
      <xdr:colOff>50800</xdr:colOff>
      <xdr:row>38</xdr:row>
      <xdr:rowOff>60960</xdr:rowOff>
    </xdr:to>
    <xdr:cxnSp macro="">
      <xdr:nvCxnSpPr>
        <xdr:cNvPr id="78" name="直線コネクタ 77"/>
        <xdr:cNvCxnSpPr/>
      </xdr:nvCxnSpPr>
      <xdr:spPr>
        <a:xfrm flipV="1">
          <a:off x="2019300" y="65436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0" name="n_2ave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1" name="n_3aveValue【道路】&#10;有形固定資産減価償却率"/>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65422</xdr:rowOff>
    </xdr:from>
    <xdr:ext cx="405111" cy="259045"/>
    <xdr:sp macro="" textlink="">
      <xdr:nvSpPr>
        <xdr:cNvPr id="82" name="n_1mainValue【道路】&#10;有形固定資産減価償却率"/>
        <xdr:cNvSpPr txBox="1"/>
      </xdr:nvSpPr>
      <xdr:spPr>
        <a:xfrm>
          <a:off x="35820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95902</xdr:rowOff>
    </xdr:from>
    <xdr:ext cx="405111" cy="259045"/>
    <xdr:sp macro="" textlink="">
      <xdr:nvSpPr>
        <xdr:cNvPr id="83" name="n_2mainValue【道路】&#10;有形固定資産減価償却率"/>
        <xdr:cNvSpPr txBox="1"/>
      </xdr:nvSpPr>
      <xdr:spPr>
        <a:xfrm>
          <a:off x="2705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84" name="n_3main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13" name="【道路】&#10;一人当たり延長平均値テキスト"/>
        <xdr:cNvSpPr txBox="1"/>
      </xdr:nvSpPr>
      <xdr:spPr>
        <a:xfrm>
          <a:off x="10515600" y="659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52908</xdr:rowOff>
    </xdr:from>
    <xdr:to>
      <xdr:col>55</xdr:col>
      <xdr:colOff>50800</xdr:colOff>
      <xdr:row>38</xdr:row>
      <xdr:rowOff>154508</xdr:rowOff>
    </xdr:to>
    <xdr:sp macro="" textlink="">
      <xdr:nvSpPr>
        <xdr:cNvPr id="123" name="楕円 122"/>
        <xdr:cNvSpPr/>
      </xdr:nvSpPr>
      <xdr:spPr>
        <a:xfrm>
          <a:off x="10426700" y="65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75785</xdr:rowOff>
    </xdr:from>
    <xdr:ext cx="534377" cy="259045"/>
    <xdr:sp macro="" textlink="">
      <xdr:nvSpPr>
        <xdr:cNvPr id="124" name="【道路】&#10;一人当たり延長該当値テキスト"/>
        <xdr:cNvSpPr txBox="1"/>
      </xdr:nvSpPr>
      <xdr:spPr>
        <a:xfrm>
          <a:off x="10515600" y="64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65539</xdr:rowOff>
    </xdr:from>
    <xdr:to>
      <xdr:col>50</xdr:col>
      <xdr:colOff>165100</xdr:colOff>
      <xdr:row>38</xdr:row>
      <xdr:rowOff>167139</xdr:rowOff>
    </xdr:to>
    <xdr:sp macro="" textlink="">
      <xdr:nvSpPr>
        <xdr:cNvPr id="125" name="楕円 124"/>
        <xdr:cNvSpPr/>
      </xdr:nvSpPr>
      <xdr:spPr>
        <a:xfrm>
          <a:off x="9588500" y="658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103708</xdr:rowOff>
    </xdr:from>
    <xdr:to>
      <xdr:col>55</xdr:col>
      <xdr:colOff>0</xdr:colOff>
      <xdr:row>38</xdr:row>
      <xdr:rowOff>116339</xdr:rowOff>
    </xdr:to>
    <xdr:cxnSp macro="">
      <xdr:nvCxnSpPr>
        <xdr:cNvPr id="126" name="直線コネクタ 125"/>
        <xdr:cNvCxnSpPr/>
      </xdr:nvCxnSpPr>
      <xdr:spPr>
        <a:xfrm flipV="1">
          <a:off x="9639300" y="6618808"/>
          <a:ext cx="838200" cy="1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79102</xdr:rowOff>
    </xdr:from>
    <xdr:to>
      <xdr:col>46</xdr:col>
      <xdr:colOff>38100</xdr:colOff>
      <xdr:row>39</xdr:row>
      <xdr:rowOff>9252</xdr:rowOff>
    </xdr:to>
    <xdr:sp macro="" textlink="">
      <xdr:nvSpPr>
        <xdr:cNvPr id="127" name="楕円 126"/>
        <xdr:cNvSpPr/>
      </xdr:nvSpPr>
      <xdr:spPr>
        <a:xfrm>
          <a:off x="8699500" y="65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116339</xdr:rowOff>
    </xdr:from>
    <xdr:to>
      <xdr:col>50</xdr:col>
      <xdr:colOff>114300</xdr:colOff>
      <xdr:row>38</xdr:row>
      <xdr:rowOff>129902</xdr:rowOff>
    </xdr:to>
    <xdr:cxnSp macro="">
      <xdr:nvCxnSpPr>
        <xdr:cNvPr id="128" name="直線コネクタ 127"/>
        <xdr:cNvCxnSpPr/>
      </xdr:nvCxnSpPr>
      <xdr:spPr>
        <a:xfrm flipV="1">
          <a:off x="8750300" y="6631439"/>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89827</xdr:rowOff>
    </xdr:from>
    <xdr:to>
      <xdr:col>41</xdr:col>
      <xdr:colOff>101600</xdr:colOff>
      <xdr:row>39</xdr:row>
      <xdr:rowOff>19977</xdr:rowOff>
    </xdr:to>
    <xdr:sp macro="" textlink="">
      <xdr:nvSpPr>
        <xdr:cNvPr id="129" name="楕円 128"/>
        <xdr:cNvSpPr/>
      </xdr:nvSpPr>
      <xdr:spPr>
        <a:xfrm>
          <a:off x="7810500" y="66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129902</xdr:rowOff>
    </xdr:from>
    <xdr:to>
      <xdr:col>45</xdr:col>
      <xdr:colOff>177800</xdr:colOff>
      <xdr:row>38</xdr:row>
      <xdr:rowOff>140627</xdr:rowOff>
    </xdr:to>
    <xdr:cxnSp macro="">
      <xdr:nvCxnSpPr>
        <xdr:cNvPr id="130" name="直線コネクタ 129"/>
        <xdr:cNvCxnSpPr/>
      </xdr:nvCxnSpPr>
      <xdr:spPr>
        <a:xfrm flipV="1">
          <a:off x="7861300" y="6645002"/>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48156</xdr:rowOff>
    </xdr:from>
    <xdr:ext cx="534377" cy="259045"/>
    <xdr:sp macro="" textlink="">
      <xdr:nvSpPr>
        <xdr:cNvPr id="131" name="n_1aveValue【道路】&#10;一人当たり延長"/>
        <xdr:cNvSpPr txBox="1"/>
      </xdr:nvSpPr>
      <xdr:spPr>
        <a:xfrm>
          <a:off x="93594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47509</xdr:rowOff>
    </xdr:from>
    <xdr:ext cx="534377" cy="259045"/>
    <xdr:sp macro="" textlink="">
      <xdr:nvSpPr>
        <xdr:cNvPr id="132" name="n_2aveValue【道路】&#10;一人当たり延長"/>
        <xdr:cNvSpPr txBox="1"/>
      </xdr:nvSpPr>
      <xdr:spPr>
        <a:xfrm>
          <a:off x="8483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108431</xdr:rowOff>
    </xdr:from>
    <xdr:ext cx="534377" cy="259045"/>
    <xdr:sp macro="" textlink="">
      <xdr:nvSpPr>
        <xdr:cNvPr id="133" name="n_3aveValue【道路】&#10;一人当たり延長"/>
        <xdr:cNvSpPr txBox="1"/>
      </xdr:nvSpPr>
      <xdr:spPr>
        <a:xfrm>
          <a:off x="7594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12215</xdr:rowOff>
    </xdr:from>
    <xdr:ext cx="534377" cy="259045"/>
    <xdr:sp macro="" textlink="">
      <xdr:nvSpPr>
        <xdr:cNvPr id="134" name="n_1mainValue【道路】&#10;一人当たり延長"/>
        <xdr:cNvSpPr txBox="1"/>
      </xdr:nvSpPr>
      <xdr:spPr>
        <a:xfrm>
          <a:off x="9359411" y="63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25779</xdr:rowOff>
    </xdr:from>
    <xdr:ext cx="534377" cy="259045"/>
    <xdr:sp macro="" textlink="">
      <xdr:nvSpPr>
        <xdr:cNvPr id="135" name="n_2mainValue【道路】&#10;一人当たり延長"/>
        <xdr:cNvSpPr txBox="1"/>
      </xdr:nvSpPr>
      <xdr:spPr>
        <a:xfrm>
          <a:off x="8483111" y="636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36504</xdr:rowOff>
    </xdr:from>
    <xdr:ext cx="534377" cy="259045"/>
    <xdr:sp macro="" textlink="">
      <xdr:nvSpPr>
        <xdr:cNvPr id="136" name="n_3mainValue【道路】&#10;一人当たり延長"/>
        <xdr:cNvSpPr txBox="1"/>
      </xdr:nvSpPr>
      <xdr:spPr>
        <a:xfrm>
          <a:off x="7594111" y="638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16164</xdr:rowOff>
    </xdr:from>
    <xdr:ext cx="405111" cy="259045"/>
    <xdr:sp macro="" textlink="">
      <xdr:nvSpPr>
        <xdr:cNvPr id="167" name="【橋りょう・トンネル】&#10;有形固定資産減価償却率平均値テキスト"/>
        <xdr:cNvSpPr txBox="1"/>
      </xdr:nvSpPr>
      <xdr:spPr>
        <a:xfrm>
          <a:off x="4673600" y="996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104322</xdr:rowOff>
    </xdr:from>
    <xdr:to>
      <xdr:col>24</xdr:col>
      <xdr:colOff>114300</xdr:colOff>
      <xdr:row>60</xdr:row>
      <xdr:rowOff>34472</xdr:rowOff>
    </xdr:to>
    <xdr:sp macro="" textlink="">
      <xdr:nvSpPr>
        <xdr:cNvPr id="177" name="楕円 176"/>
        <xdr:cNvSpPr/>
      </xdr:nvSpPr>
      <xdr:spPr>
        <a:xfrm>
          <a:off x="45847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82749</xdr:rowOff>
    </xdr:from>
    <xdr:ext cx="405111" cy="259045"/>
    <xdr:sp macro="" textlink="">
      <xdr:nvSpPr>
        <xdr:cNvPr id="178" name="【橋りょう・トンネル】&#10;有形固定資産減価償却率該当値テキスト"/>
        <xdr:cNvSpPr txBox="1"/>
      </xdr:nvSpPr>
      <xdr:spPr>
        <a:xfrm>
          <a:off x="4673600"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79" name="楕円 178"/>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155122</xdr:rowOff>
    </xdr:from>
    <xdr:to>
      <xdr:col>24</xdr:col>
      <xdr:colOff>63500</xdr:colOff>
      <xdr:row>60</xdr:row>
      <xdr:rowOff>11430</xdr:rowOff>
    </xdr:to>
    <xdr:cxnSp macro="">
      <xdr:nvCxnSpPr>
        <xdr:cNvPr id="180" name="直線コネクタ 179"/>
        <xdr:cNvCxnSpPr/>
      </xdr:nvCxnSpPr>
      <xdr:spPr>
        <a:xfrm flipV="1">
          <a:off x="3797300" y="1027067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181" name="楕円 180"/>
        <xdr:cNvSpPr/>
      </xdr:nvSpPr>
      <xdr:spPr>
        <a:xfrm>
          <a:off x="2857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32657</xdr:rowOff>
    </xdr:to>
    <xdr:cxnSp macro="">
      <xdr:nvCxnSpPr>
        <xdr:cNvPr id="182" name="直線コネクタ 181"/>
        <xdr:cNvCxnSpPr/>
      </xdr:nvCxnSpPr>
      <xdr:spPr>
        <a:xfrm flipV="1">
          <a:off x="2908300" y="102984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9616</xdr:rowOff>
    </xdr:from>
    <xdr:to>
      <xdr:col>10</xdr:col>
      <xdr:colOff>165100</xdr:colOff>
      <xdr:row>60</xdr:row>
      <xdr:rowOff>111216</xdr:rowOff>
    </xdr:to>
    <xdr:sp macro="" textlink="">
      <xdr:nvSpPr>
        <xdr:cNvPr id="183" name="楕円 182"/>
        <xdr:cNvSpPr/>
      </xdr:nvSpPr>
      <xdr:spPr>
        <a:xfrm>
          <a:off x="1968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32657</xdr:rowOff>
    </xdr:from>
    <xdr:to>
      <xdr:col>15</xdr:col>
      <xdr:colOff>50800</xdr:colOff>
      <xdr:row>60</xdr:row>
      <xdr:rowOff>60416</xdr:rowOff>
    </xdr:to>
    <xdr:cxnSp macro="">
      <xdr:nvCxnSpPr>
        <xdr:cNvPr id="184" name="直線コネクタ 183"/>
        <xdr:cNvCxnSpPr/>
      </xdr:nvCxnSpPr>
      <xdr:spPr>
        <a:xfrm flipV="1">
          <a:off x="2019300" y="103196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85" name="n_1aveValue【橋りょう・トンネル】&#10;有形固定資産減価償却率"/>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7"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53357</xdr:rowOff>
    </xdr:from>
    <xdr:ext cx="405111" cy="259045"/>
    <xdr:sp macro="" textlink="">
      <xdr:nvSpPr>
        <xdr:cNvPr id="188" name="n_1mainValue【橋りょう・トンネル】&#10;有形固定資産減価償却率"/>
        <xdr:cNvSpPr txBox="1"/>
      </xdr:nvSpPr>
      <xdr:spPr>
        <a:xfrm>
          <a:off x="3582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89" name="n_2mainValue【橋りょう・トンネル】&#10;有形固定資産減価償却率"/>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102343</xdr:rowOff>
    </xdr:from>
    <xdr:ext cx="405111" cy="259045"/>
    <xdr:sp macro="" textlink="">
      <xdr:nvSpPr>
        <xdr:cNvPr id="190" name="n_3mainValue【橋りょう・トンネル】&#10;有形固定資産減価償却率"/>
        <xdr:cNvSpPr txBox="1"/>
      </xdr:nvSpPr>
      <xdr:spPr>
        <a:xfrm>
          <a:off x="1816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19" name="【橋りょう・トンネル】&#10;一人当たり有形固定資産（償却資産）額平均値テキスト"/>
        <xdr:cNvSpPr txBox="1"/>
      </xdr:nvSpPr>
      <xdr:spPr>
        <a:xfrm>
          <a:off x="10515600" y="10584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170521</xdr:rowOff>
    </xdr:from>
    <xdr:to>
      <xdr:col>55</xdr:col>
      <xdr:colOff>50800</xdr:colOff>
      <xdr:row>63</xdr:row>
      <xdr:rowOff>100671</xdr:rowOff>
    </xdr:to>
    <xdr:sp macro="" textlink="">
      <xdr:nvSpPr>
        <xdr:cNvPr id="229" name="楕円 228"/>
        <xdr:cNvSpPr/>
      </xdr:nvSpPr>
      <xdr:spPr>
        <a:xfrm>
          <a:off x="10426700" y="108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148948</xdr:rowOff>
    </xdr:from>
    <xdr:ext cx="599010" cy="259045"/>
    <xdr:sp macro="" textlink="">
      <xdr:nvSpPr>
        <xdr:cNvPr id="230" name="【橋りょう・トンネル】&#10;一人当たり有形固定資産（償却資産）額該当値テキスト"/>
        <xdr:cNvSpPr txBox="1"/>
      </xdr:nvSpPr>
      <xdr:spPr>
        <a:xfrm>
          <a:off x="10515600" y="1077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3307</xdr:rowOff>
    </xdr:from>
    <xdr:to>
      <xdr:col>50</xdr:col>
      <xdr:colOff>165100</xdr:colOff>
      <xdr:row>63</xdr:row>
      <xdr:rowOff>104907</xdr:rowOff>
    </xdr:to>
    <xdr:sp macro="" textlink="">
      <xdr:nvSpPr>
        <xdr:cNvPr id="231" name="楕円 230"/>
        <xdr:cNvSpPr/>
      </xdr:nvSpPr>
      <xdr:spPr>
        <a:xfrm>
          <a:off x="9588500" y="108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49871</xdr:rowOff>
    </xdr:from>
    <xdr:to>
      <xdr:col>55</xdr:col>
      <xdr:colOff>0</xdr:colOff>
      <xdr:row>63</xdr:row>
      <xdr:rowOff>54107</xdr:rowOff>
    </xdr:to>
    <xdr:cxnSp macro="">
      <xdr:nvCxnSpPr>
        <xdr:cNvPr id="232" name="直線コネクタ 231"/>
        <xdr:cNvCxnSpPr/>
      </xdr:nvCxnSpPr>
      <xdr:spPr>
        <a:xfrm flipV="1">
          <a:off x="9639300" y="10851221"/>
          <a:ext cx="8382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9399</xdr:rowOff>
    </xdr:from>
    <xdr:to>
      <xdr:col>46</xdr:col>
      <xdr:colOff>38100</xdr:colOff>
      <xdr:row>63</xdr:row>
      <xdr:rowOff>110999</xdr:rowOff>
    </xdr:to>
    <xdr:sp macro="" textlink="">
      <xdr:nvSpPr>
        <xdr:cNvPr id="233" name="楕円 232"/>
        <xdr:cNvSpPr/>
      </xdr:nvSpPr>
      <xdr:spPr>
        <a:xfrm>
          <a:off x="8699500" y="108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54107</xdr:rowOff>
    </xdr:from>
    <xdr:to>
      <xdr:col>50</xdr:col>
      <xdr:colOff>114300</xdr:colOff>
      <xdr:row>63</xdr:row>
      <xdr:rowOff>60199</xdr:rowOff>
    </xdr:to>
    <xdr:cxnSp macro="">
      <xdr:nvCxnSpPr>
        <xdr:cNvPr id="234" name="直線コネクタ 233"/>
        <xdr:cNvCxnSpPr/>
      </xdr:nvCxnSpPr>
      <xdr:spPr>
        <a:xfrm flipV="1">
          <a:off x="8750300" y="10855457"/>
          <a:ext cx="889000" cy="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12740</xdr:rowOff>
    </xdr:from>
    <xdr:to>
      <xdr:col>41</xdr:col>
      <xdr:colOff>101600</xdr:colOff>
      <xdr:row>63</xdr:row>
      <xdr:rowOff>114340</xdr:rowOff>
    </xdr:to>
    <xdr:sp macro="" textlink="">
      <xdr:nvSpPr>
        <xdr:cNvPr id="235" name="楕円 234"/>
        <xdr:cNvSpPr/>
      </xdr:nvSpPr>
      <xdr:spPr>
        <a:xfrm>
          <a:off x="7810500" y="108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60199</xdr:rowOff>
    </xdr:from>
    <xdr:to>
      <xdr:col>45</xdr:col>
      <xdr:colOff>177800</xdr:colOff>
      <xdr:row>63</xdr:row>
      <xdr:rowOff>63540</xdr:rowOff>
    </xdr:to>
    <xdr:cxnSp macro="">
      <xdr:nvCxnSpPr>
        <xdr:cNvPr id="236" name="直線コネクタ 235"/>
        <xdr:cNvCxnSpPr/>
      </xdr:nvCxnSpPr>
      <xdr:spPr>
        <a:xfrm flipV="1">
          <a:off x="7861300" y="10861549"/>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37" name="n_1aveValue【橋りょう・トンネル】&#10;一人当たり有形固定資産（償却資産）額"/>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38" name="n_2aveValue【橋りょう・トンネル】&#10;一人当たり有形固定資産（償却資産）額"/>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39" name="n_3aveValue【橋りょう・トンネル】&#10;一人当たり有形固定資産（償却資産）額"/>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96034</xdr:rowOff>
    </xdr:from>
    <xdr:ext cx="599010" cy="259045"/>
    <xdr:sp macro="" textlink="">
      <xdr:nvSpPr>
        <xdr:cNvPr id="240" name="n_1mainValue【橋りょう・トンネル】&#10;一人当たり有形固定資産（償却資産）額"/>
        <xdr:cNvSpPr txBox="1"/>
      </xdr:nvSpPr>
      <xdr:spPr>
        <a:xfrm>
          <a:off x="9327095" y="1089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102126</xdr:rowOff>
    </xdr:from>
    <xdr:ext cx="599010" cy="259045"/>
    <xdr:sp macro="" textlink="">
      <xdr:nvSpPr>
        <xdr:cNvPr id="241" name="n_2mainValue【橋りょう・トンネル】&#10;一人当たり有形固定資産（償却資産）額"/>
        <xdr:cNvSpPr txBox="1"/>
      </xdr:nvSpPr>
      <xdr:spPr>
        <a:xfrm>
          <a:off x="8450795" y="1090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105467</xdr:rowOff>
    </xdr:from>
    <xdr:ext cx="599010" cy="259045"/>
    <xdr:sp macro="" textlink="">
      <xdr:nvSpPr>
        <xdr:cNvPr id="242" name="n_3mainValue【橋りょう・トンネル】&#10;一人当たり有形固定資産（償却資産）額"/>
        <xdr:cNvSpPr txBox="1"/>
      </xdr:nvSpPr>
      <xdr:spPr>
        <a:xfrm>
          <a:off x="7561795" y="1090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2" name="【公営住宅】&#10;有形固定資産減価償却率平均値テキスト"/>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82" name="楕円 281"/>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91457</xdr:rowOff>
    </xdr:from>
    <xdr:ext cx="405111" cy="259045"/>
    <xdr:sp macro="" textlink="">
      <xdr:nvSpPr>
        <xdr:cNvPr id="283" name="【公営住宅】&#10;有形固定資産減価償却率該当値テキスト"/>
        <xdr:cNvSpPr txBox="1"/>
      </xdr:nvSpPr>
      <xdr:spPr>
        <a:xfrm>
          <a:off x="4673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153036</xdr:rowOff>
    </xdr:from>
    <xdr:to>
      <xdr:col>20</xdr:col>
      <xdr:colOff>38100</xdr:colOff>
      <xdr:row>82</xdr:row>
      <xdr:rowOff>83186</xdr:rowOff>
    </xdr:to>
    <xdr:sp macro="" textlink="">
      <xdr:nvSpPr>
        <xdr:cNvPr id="284" name="楕円 283"/>
        <xdr:cNvSpPr/>
      </xdr:nvSpPr>
      <xdr:spPr>
        <a:xfrm>
          <a:off x="3746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32386</xdr:rowOff>
    </xdr:to>
    <xdr:cxnSp macro="">
      <xdr:nvCxnSpPr>
        <xdr:cNvPr id="285" name="直線コネクタ 284"/>
        <xdr:cNvCxnSpPr/>
      </xdr:nvCxnSpPr>
      <xdr:spPr>
        <a:xfrm flipV="1">
          <a:off x="3797300" y="140512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286" name="楕円 285"/>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32386</xdr:rowOff>
    </xdr:from>
    <xdr:to>
      <xdr:col>19</xdr:col>
      <xdr:colOff>177800</xdr:colOff>
      <xdr:row>82</xdr:row>
      <xdr:rowOff>38100</xdr:rowOff>
    </xdr:to>
    <xdr:cxnSp macro="">
      <xdr:nvCxnSpPr>
        <xdr:cNvPr id="287" name="直線コネクタ 286"/>
        <xdr:cNvCxnSpPr/>
      </xdr:nvCxnSpPr>
      <xdr:spPr>
        <a:xfrm flipV="1">
          <a:off x="2908300" y="140912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154939</xdr:rowOff>
    </xdr:from>
    <xdr:to>
      <xdr:col>10</xdr:col>
      <xdr:colOff>165100</xdr:colOff>
      <xdr:row>82</xdr:row>
      <xdr:rowOff>85089</xdr:rowOff>
    </xdr:to>
    <xdr:sp macro="" textlink="">
      <xdr:nvSpPr>
        <xdr:cNvPr id="288" name="楕円 287"/>
        <xdr:cNvSpPr/>
      </xdr:nvSpPr>
      <xdr:spPr>
        <a:xfrm>
          <a:off x="1968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34289</xdr:rowOff>
    </xdr:from>
    <xdr:to>
      <xdr:col>15</xdr:col>
      <xdr:colOff>50800</xdr:colOff>
      <xdr:row>82</xdr:row>
      <xdr:rowOff>38100</xdr:rowOff>
    </xdr:to>
    <xdr:cxnSp macro="">
      <xdr:nvCxnSpPr>
        <xdr:cNvPr id="289" name="直線コネクタ 288"/>
        <xdr:cNvCxnSpPr/>
      </xdr:nvCxnSpPr>
      <xdr:spPr>
        <a:xfrm>
          <a:off x="2019300" y="14093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90" name="n_1aveValue【公営住宅】&#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91" name="n_2aveValue【公営住宅】&#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89552</xdr:rowOff>
    </xdr:from>
    <xdr:ext cx="405111" cy="259045"/>
    <xdr:sp macro="" textlink="">
      <xdr:nvSpPr>
        <xdr:cNvPr id="292" name="n_3aveValue【公営住宅】&#10;有形固定資産減価償却率"/>
        <xdr:cNvSpPr txBox="1"/>
      </xdr:nvSpPr>
      <xdr:spPr>
        <a:xfrm>
          <a:off x="1816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74313</xdr:rowOff>
    </xdr:from>
    <xdr:ext cx="405111" cy="259045"/>
    <xdr:sp macro="" textlink="">
      <xdr:nvSpPr>
        <xdr:cNvPr id="293" name="n_1mainValue【公営住宅】&#10;有形固定資産減価償却率"/>
        <xdr:cNvSpPr txBox="1"/>
      </xdr:nvSpPr>
      <xdr:spPr>
        <a:xfrm>
          <a:off x="35820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80027</xdr:rowOff>
    </xdr:from>
    <xdr:ext cx="405111" cy="259045"/>
    <xdr:sp macro="" textlink="">
      <xdr:nvSpPr>
        <xdr:cNvPr id="294" name="n_2mainValue【公営住宅】&#10;有形固定資産減価償却率"/>
        <xdr:cNvSpPr txBox="1"/>
      </xdr:nvSpPr>
      <xdr:spPr>
        <a:xfrm>
          <a:off x="2705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295" name="n_3mainValue【公営住宅】&#10;有形固定資産減価償却率"/>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66312</xdr:rowOff>
    </xdr:from>
    <xdr:ext cx="469744" cy="259045"/>
    <xdr:sp macro="" textlink="">
      <xdr:nvSpPr>
        <xdr:cNvPr id="324" name="【公営住宅】&#10;一人当たり面積平均値テキスト"/>
        <xdr:cNvSpPr txBox="1"/>
      </xdr:nvSpPr>
      <xdr:spPr>
        <a:xfrm>
          <a:off x="10515600" y="1446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102363</xdr:rowOff>
    </xdr:from>
    <xdr:to>
      <xdr:col>55</xdr:col>
      <xdr:colOff>50800</xdr:colOff>
      <xdr:row>84</xdr:row>
      <xdr:rowOff>32513</xdr:rowOff>
    </xdr:to>
    <xdr:sp macro="" textlink="">
      <xdr:nvSpPr>
        <xdr:cNvPr id="334" name="楕円 333"/>
        <xdr:cNvSpPr/>
      </xdr:nvSpPr>
      <xdr:spPr>
        <a:xfrm>
          <a:off x="10426700" y="1433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125240</xdr:rowOff>
    </xdr:from>
    <xdr:ext cx="469744" cy="259045"/>
    <xdr:sp macro="" textlink="">
      <xdr:nvSpPr>
        <xdr:cNvPr id="335" name="【公営住宅】&#10;一人当たり面積該当値テキスト"/>
        <xdr:cNvSpPr txBox="1"/>
      </xdr:nvSpPr>
      <xdr:spPr>
        <a:xfrm>
          <a:off x="10515600"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115697</xdr:rowOff>
    </xdr:from>
    <xdr:to>
      <xdr:col>50</xdr:col>
      <xdr:colOff>165100</xdr:colOff>
      <xdr:row>84</xdr:row>
      <xdr:rowOff>45847</xdr:rowOff>
    </xdr:to>
    <xdr:sp macro="" textlink="">
      <xdr:nvSpPr>
        <xdr:cNvPr id="336" name="楕円 335"/>
        <xdr:cNvSpPr/>
      </xdr:nvSpPr>
      <xdr:spPr>
        <a:xfrm>
          <a:off x="9588500" y="143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153163</xdr:rowOff>
    </xdr:from>
    <xdr:to>
      <xdr:col>55</xdr:col>
      <xdr:colOff>0</xdr:colOff>
      <xdr:row>83</xdr:row>
      <xdr:rowOff>166497</xdr:rowOff>
    </xdr:to>
    <xdr:cxnSp macro="">
      <xdr:nvCxnSpPr>
        <xdr:cNvPr id="337" name="直線コネクタ 336"/>
        <xdr:cNvCxnSpPr/>
      </xdr:nvCxnSpPr>
      <xdr:spPr>
        <a:xfrm flipV="1">
          <a:off x="9639300" y="14383513"/>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133604</xdr:rowOff>
    </xdr:from>
    <xdr:to>
      <xdr:col>46</xdr:col>
      <xdr:colOff>38100</xdr:colOff>
      <xdr:row>84</xdr:row>
      <xdr:rowOff>63754</xdr:rowOff>
    </xdr:to>
    <xdr:sp macro="" textlink="">
      <xdr:nvSpPr>
        <xdr:cNvPr id="338" name="楕円 337"/>
        <xdr:cNvSpPr/>
      </xdr:nvSpPr>
      <xdr:spPr>
        <a:xfrm>
          <a:off x="8699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166497</xdr:rowOff>
    </xdr:from>
    <xdr:to>
      <xdr:col>50</xdr:col>
      <xdr:colOff>114300</xdr:colOff>
      <xdr:row>84</xdr:row>
      <xdr:rowOff>12954</xdr:rowOff>
    </xdr:to>
    <xdr:cxnSp macro="">
      <xdr:nvCxnSpPr>
        <xdr:cNvPr id="339" name="直線コネクタ 338"/>
        <xdr:cNvCxnSpPr/>
      </xdr:nvCxnSpPr>
      <xdr:spPr>
        <a:xfrm flipV="1">
          <a:off x="8750300" y="14396847"/>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141605</xdr:rowOff>
    </xdr:from>
    <xdr:to>
      <xdr:col>41</xdr:col>
      <xdr:colOff>101600</xdr:colOff>
      <xdr:row>84</xdr:row>
      <xdr:rowOff>71755</xdr:rowOff>
    </xdr:to>
    <xdr:sp macro="" textlink="">
      <xdr:nvSpPr>
        <xdr:cNvPr id="340" name="楕円 339"/>
        <xdr:cNvSpPr/>
      </xdr:nvSpPr>
      <xdr:spPr>
        <a:xfrm>
          <a:off x="7810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12954</xdr:rowOff>
    </xdr:from>
    <xdr:to>
      <xdr:col>45</xdr:col>
      <xdr:colOff>177800</xdr:colOff>
      <xdr:row>84</xdr:row>
      <xdr:rowOff>20955</xdr:rowOff>
    </xdr:to>
    <xdr:cxnSp macro="">
      <xdr:nvCxnSpPr>
        <xdr:cNvPr id="341" name="直線コネクタ 340"/>
        <xdr:cNvCxnSpPr/>
      </xdr:nvCxnSpPr>
      <xdr:spPr>
        <a:xfrm flipV="1">
          <a:off x="7861300" y="1441475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24401</xdr:rowOff>
    </xdr:from>
    <xdr:ext cx="469744" cy="259045"/>
    <xdr:sp macro="" textlink="">
      <xdr:nvSpPr>
        <xdr:cNvPr id="342" name="n_1aveValue【公営住宅】&#10;一人当たり面積"/>
        <xdr:cNvSpPr txBox="1"/>
      </xdr:nvSpPr>
      <xdr:spPr>
        <a:xfrm>
          <a:off x="93917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17924</xdr:rowOff>
    </xdr:from>
    <xdr:ext cx="469744" cy="259045"/>
    <xdr:sp macro="" textlink="">
      <xdr:nvSpPr>
        <xdr:cNvPr id="343" name="n_2aveValue【公営住宅】&#10;一人当たり面積"/>
        <xdr:cNvSpPr txBox="1"/>
      </xdr:nvSpPr>
      <xdr:spPr>
        <a:xfrm>
          <a:off x="8515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56787</xdr:rowOff>
    </xdr:from>
    <xdr:ext cx="469744" cy="259045"/>
    <xdr:sp macro="" textlink="">
      <xdr:nvSpPr>
        <xdr:cNvPr id="344" name="n_3aveValue【公営住宅】&#10;一人当たり面積"/>
        <xdr:cNvSpPr txBox="1"/>
      </xdr:nvSpPr>
      <xdr:spPr>
        <a:xfrm>
          <a:off x="7626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62374</xdr:rowOff>
    </xdr:from>
    <xdr:ext cx="469744" cy="259045"/>
    <xdr:sp macro="" textlink="">
      <xdr:nvSpPr>
        <xdr:cNvPr id="345" name="n_1mainValue【公営住宅】&#10;一人当たり面積"/>
        <xdr:cNvSpPr txBox="1"/>
      </xdr:nvSpPr>
      <xdr:spPr>
        <a:xfrm>
          <a:off x="9391727" y="1412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80281</xdr:rowOff>
    </xdr:from>
    <xdr:ext cx="469744" cy="259045"/>
    <xdr:sp macro="" textlink="">
      <xdr:nvSpPr>
        <xdr:cNvPr id="346" name="n_2mainValue【公営住宅】&#10;一人当たり面積"/>
        <xdr:cNvSpPr txBox="1"/>
      </xdr:nvSpPr>
      <xdr:spPr>
        <a:xfrm>
          <a:off x="8515427" y="1413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88282</xdr:rowOff>
    </xdr:from>
    <xdr:ext cx="469744" cy="259045"/>
    <xdr:sp macro="" textlink="">
      <xdr:nvSpPr>
        <xdr:cNvPr id="347" name="n_3mainValue【公営住宅】&#10;一人当たり面積"/>
        <xdr:cNvSpPr txBox="1"/>
      </xdr:nvSpPr>
      <xdr:spPr>
        <a:xfrm>
          <a:off x="7626427" y="1414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89" name="直線コネクタ 388"/>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90" name="【認定こども園・幼稚園・保育所】&#10;有形固定資産減価償却率最小値テキスト"/>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91" name="直線コネクタ 390"/>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3" name="直線コネクタ 39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94" name="【認定こども園・幼稚園・保育所】&#10;有形固定資産減価償却率平均値テキスト"/>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95" name="フローチャート: 判断 394"/>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96" name="フローチャート: 判断 395"/>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97" name="フローチャート: 判断 396"/>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98" name="フローチャート: 判断 397"/>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84183</xdr:rowOff>
    </xdr:from>
    <xdr:to>
      <xdr:col>85</xdr:col>
      <xdr:colOff>177800</xdr:colOff>
      <xdr:row>35</xdr:row>
      <xdr:rowOff>14333</xdr:rowOff>
    </xdr:to>
    <xdr:sp macro="" textlink="">
      <xdr:nvSpPr>
        <xdr:cNvPr id="404" name="楕円 403"/>
        <xdr:cNvSpPr/>
      </xdr:nvSpPr>
      <xdr:spPr>
        <a:xfrm>
          <a:off x="162687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107060</xdr:rowOff>
    </xdr:from>
    <xdr:ext cx="405111" cy="259045"/>
    <xdr:sp macro="" textlink="">
      <xdr:nvSpPr>
        <xdr:cNvPr id="405" name="【認定こども園・幼稚園・保育所】&#10;有形固定資産減価償却率該当値テキスト"/>
        <xdr:cNvSpPr txBox="1"/>
      </xdr:nvSpPr>
      <xdr:spPr>
        <a:xfrm>
          <a:off x="16357600" y="576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71120</xdr:rowOff>
    </xdr:from>
    <xdr:to>
      <xdr:col>81</xdr:col>
      <xdr:colOff>101600</xdr:colOff>
      <xdr:row>35</xdr:row>
      <xdr:rowOff>1270</xdr:rowOff>
    </xdr:to>
    <xdr:sp macro="" textlink="">
      <xdr:nvSpPr>
        <xdr:cNvPr id="406" name="楕円 405"/>
        <xdr:cNvSpPr/>
      </xdr:nvSpPr>
      <xdr:spPr>
        <a:xfrm>
          <a:off x="15430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121920</xdr:rowOff>
    </xdr:from>
    <xdr:to>
      <xdr:col>85</xdr:col>
      <xdr:colOff>127000</xdr:colOff>
      <xdr:row>34</xdr:row>
      <xdr:rowOff>134983</xdr:rowOff>
    </xdr:to>
    <xdr:cxnSp macro="">
      <xdr:nvCxnSpPr>
        <xdr:cNvPr id="407" name="直線コネクタ 406"/>
        <xdr:cNvCxnSpPr/>
      </xdr:nvCxnSpPr>
      <xdr:spPr>
        <a:xfrm>
          <a:off x="15481300" y="595122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76019</xdr:rowOff>
    </xdr:from>
    <xdr:to>
      <xdr:col>76</xdr:col>
      <xdr:colOff>165100</xdr:colOff>
      <xdr:row>35</xdr:row>
      <xdr:rowOff>6169</xdr:rowOff>
    </xdr:to>
    <xdr:sp macro="" textlink="">
      <xdr:nvSpPr>
        <xdr:cNvPr id="408" name="楕円 407"/>
        <xdr:cNvSpPr/>
      </xdr:nvSpPr>
      <xdr:spPr>
        <a:xfrm>
          <a:off x="14541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121920</xdr:rowOff>
    </xdr:from>
    <xdr:to>
      <xdr:col>81</xdr:col>
      <xdr:colOff>50800</xdr:colOff>
      <xdr:row>34</xdr:row>
      <xdr:rowOff>126819</xdr:rowOff>
    </xdr:to>
    <xdr:cxnSp macro="">
      <xdr:nvCxnSpPr>
        <xdr:cNvPr id="409" name="直線コネクタ 408"/>
        <xdr:cNvCxnSpPr/>
      </xdr:nvCxnSpPr>
      <xdr:spPr>
        <a:xfrm flipV="1">
          <a:off x="14592300" y="59512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103777</xdr:rowOff>
    </xdr:from>
    <xdr:to>
      <xdr:col>72</xdr:col>
      <xdr:colOff>38100</xdr:colOff>
      <xdr:row>35</xdr:row>
      <xdr:rowOff>33927</xdr:rowOff>
    </xdr:to>
    <xdr:sp macro="" textlink="">
      <xdr:nvSpPr>
        <xdr:cNvPr id="410" name="楕円 409"/>
        <xdr:cNvSpPr/>
      </xdr:nvSpPr>
      <xdr:spPr>
        <a:xfrm>
          <a:off x="13652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126819</xdr:rowOff>
    </xdr:from>
    <xdr:to>
      <xdr:col>76</xdr:col>
      <xdr:colOff>114300</xdr:colOff>
      <xdr:row>34</xdr:row>
      <xdr:rowOff>154577</xdr:rowOff>
    </xdr:to>
    <xdr:cxnSp macro="">
      <xdr:nvCxnSpPr>
        <xdr:cNvPr id="411" name="直線コネクタ 410"/>
        <xdr:cNvCxnSpPr/>
      </xdr:nvCxnSpPr>
      <xdr:spPr>
        <a:xfrm flipV="1">
          <a:off x="13703300" y="59561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412" name="n_1aveValue【認定こども園・幼稚園・保育所】&#10;有形固定資産減価償却率"/>
        <xdr:cNvSpPr txBox="1"/>
      </xdr:nvSpPr>
      <xdr:spPr>
        <a:xfrm>
          <a:off x="1526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13" name="n_2aveValue【認定こども園・幼稚園・保育所】&#10;有形固定資産減価償却率"/>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14" name="n_3aveValue【認定こども園・幼稚園・保育所】&#10;有形固定資産減価償却率"/>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17797</xdr:rowOff>
    </xdr:from>
    <xdr:ext cx="405111" cy="259045"/>
    <xdr:sp macro="" textlink="">
      <xdr:nvSpPr>
        <xdr:cNvPr id="415" name="n_1mainValue【認定こども園・幼稚園・保育所】&#10;有形固定資産減価償却率"/>
        <xdr:cNvSpPr txBox="1"/>
      </xdr:nvSpPr>
      <xdr:spPr>
        <a:xfrm>
          <a:off x="152660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22696</xdr:rowOff>
    </xdr:from>
    <xdr:ext cx="405111" cy="259045"/>
    <xdr:sp macro="" textlink="">
      <xdr:nvSpPr>
        <xdr:cNvPr id="416" name="n_2mainValue【認定こども園・幼稚園・保育所】&#10;有形固定資産減価償却率"/>
        <xdr:cNvSpPr txBox="1"/>
      </xdr:nvSpPr>
      <xdr:spPr>
        <a:xfrm>
          <a:off x="14389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50454</xdr:rowOff>
    </xdr:from>
    <xdr:ext cx="405111" cy="259045"/>
    <xdr:sp macro="" textlink="">
      <xdr:nvSpPr>
        <xdr:cNvPr id="417" name="n_3mainValue【認定こども園・幼稚園・保育所】&#10;有形固定資産減価償却率"/>
        <xdr:cNvSpPr txBox="1"/>
      </xdr:nvSpPr>
      <xdr:spPr>
        <a:xfrm>
          <a:off x="135007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39" name="直線コネクタ 438"/>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4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41" name="直線コネクタ 44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42"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43" name="直線コネクタ 442"/>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44" name="【認定こども園・幼稚園・保育所】&#10;一人当たり面積平均値テキスト"/>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45" name="フローチャート: 判断 444"/>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46" name="フローチャート: 判断 445"/>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47" name="フローチャート: 判断 446"/>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48" name="フローチャート: 判断 447"/>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100838</xdr:rowOff>
    </xdr:from>
    <xdr:to>
      <xdr:col>116</xdr:col>
      <xdr:colOff>114300</xdr:colOff>
      <xdr:row>40</xdr:row>
      <xdr:rowOff>30988</xdr:rowOff>
    </xdr:to>
    <xdr:sp macro="" textlink="">
      <xdr:nvSpPr>
        <xdr:cNvPr id="454" name="楕円 453"/>
        <xdr:cNvSpPr/>
      </xdr:nvSpPr>
      <xdr:spPr>
        <a:xfrm>
          <a:off x="221107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79265</xdr:rowOff>
    </xdr:from>
    <xdr:ext cx="469744" cy="259045"/>
    <xdr:sp macro="" textlink="">
      <xdr:nvSpPr>
        <xdr:cNvPr id="455" name="【認定こども園・幼稚園・保育所】&#10;一人当たり面積該当値テキスト"/>
        <xdr:cNvSpPr txBox="1"/>
      </xdr:nvSpPr>
      <xdr:spPr>
        <a:xfrm>
          <a:off x="22199600"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107696</xdr:rowOff>
    </xdr:from>
    <xdr:to>
      <xdr:col>112</xdr:col>
      <xdr:colOff>38100</xdr:colOff>
      <xdr:row>40</xdr:row>
      <xdr:rowOff>37846</xdr:rowOff>
    </xdr:to>
    <xdr:sp macro="" textlink="">
      <xdr:nvSpPr>
        <xdr:cNvPr id="456" name="楕円 455"/>
        <xdr:cNvSpPr/>
      </xdr:nvSpPr>
      <xdr:spPr>
        <a:xfrm>
          <a:off x="21272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151638</xdr:rowOff>
    </xdr:from>
    <xdr:to>
      <xdr:col>116</xdr:col>
      <xdr:colOff>63500</xdr:colOff>
      <xdr:row>39</xdr:row>
      <xdr:rowOff>158496</xdr:rowOff>
    </xdr:to>
    <xdr:cxnSp macro="">
      <xdr:nvCxnSpPr>
        <xdr:cNvPr id="457" name="直線コネクタ 456"/>
        <xdr:cNvCxnSpPr/>
      </xdr:nvCxnSpPr>
      <xdr:spPr>
        <a:xfrm flipV="1">
          <a:off x="21323300" y="683818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114554</xdr:rowOff>
    </xdr:from>
    <xdr:to>
      <xdr:col>107</xdr:col>
      <xdr:colOff>101600</xdr:colOff>
      <xdr:row>40</xdr:row>
      <xdr:rowOff>44704</xdr:rowOff>
    </xdr:to>
    <xdr:sp macro="" textlink="">
      <xdr:nvSpPr>
        <xdr:cNvPr id="458" name="楕円 457"/>
        <xdr:cNvSpPr/>
      </xdr:nvSpPr>
      <xdr:spPr>
        <a:xfrm>
          <a:off x="20383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158496</xdr:rowOff>
    </xdr:from>
    <xdr:to>
      <xdr:col>111</xdr:col>
      <xdr:colOff>177800</xdr:colOff>
      <xdr:row>39</xdr:row>
      <xdr:rowOff>165354</xdr:rowOff>
    </xdr:to>
    <xdr:cxnSp macro="">
      <xdr:nvCxnSpPr>
        <xdr:cNvPr id="459" name="直線コネクタ 458"/>
        <xdr:cNvCxnSpPr/>
      </xdr:nvCxnSpPr>
      <xdr:spPr>
        <a:xfrm flipV="1">
          <a:off x="20434300" y="68450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121412</xdr:rowOff>
    </xdr:from>
    <xdr:to>
      <xdr:col>102</xdr:col>
      <xdr:colOff>165100</xdr:colOff>
      <xdr:row>40</xdr:row>
      <xdr:rowOff>51562</xdr:rowOff>
    </xdr:to>
    <xdr:sp macro="" textlink="">
      <xdr:nvSpPr>
        <xdr:cNvPr id="460" name="楕円 459"/>
        <xdr:cNvSpPr/>
      </xdr:nvSpPr>
      <xdr:spPr>
        <a:xfrm>
          <a:off x="19494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165354</xdr:rowOff>
    </xdr:from>
    <xdr:to>
      <xdr:col>107</xdr:col>
      <xdr:colOff>50800</xdr:colOff>
      <xdr:row>40</xdr:row>
      <xdr:rowOff>762</xdr:rowOff>
    </xdr:to>
    <xdr:cxnSp macro="">
      <xdr:nvCxnSpPr>
        <xdr:cNvPr id="461" name="直線コネクタ 460"/>
        <xdr:cNvCxnSpPr/>
      </xdr:nvCxnSpPr>
      <xdr:spPr>
        <a:xfrm flipV="1">
          <a:off x="19545300" y="685190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462" name="n_1aveValue【認定こども園・幼稚園・保育所】&#10;一人当たり面積"/>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63" name="n_2aveValue【認定こども園・幼稚園・保育所】&#10;一人当たり面積"/>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64" name="n_3aveValue【認定こども園・幼稚園・保育所】&#10;一人当たり面積"/>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28973</xdr:rowOff>
    </xdr:from>
    <xdr:ext cx="469744" cy="259045"/>
    <xdr:sp macro="" textlink="">
      <xdr:nvSpPr>
        <xdr:cNvPr id="465" name="n_1mainValue【認定こども園・幼稚園・保育所】&#10;一人当たり面積"/>
        <xdr:cNvSpPr txBox="1"/>
      </xdr:nvSpPr>
      <xdr:spPr>
        <a:xfrm>
          <a:off x="21075727" y="68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35831</xdr:rowOff>
    </xdr:from>
    <xdr:ext cx="469744" cy="259045"/>
    <xdr:sp macro="" textlink="">
      <xdr:nvSpPr>
        <xdr:cNvPr id="466" name="n_2mainValue【認定こども園・幼稚園・保育所】&#10;一人当たり面積"/>
        <xdr:cNvSpPr txBox="1"/>
      </xdr:nvSpPr>
      <xdr:spPr>
        <a:xfrm>
          <a:off x="20199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42689</xdr:rowOff>
    </xdr:from>
    <xdr:ext cx="469744" cy="259045"/>
    <xdr:sp macro="" textlink="">
      <xdr:nvSpPr>
        <xdr:cNvPr id="467" name="n_3mainValue【認定こども園・幼稚園・保育所】&#10;一人当たり面積"/>
        <xdr:cNvSpPr txBox="1"/>
      </xdr:nvSpPr>
      <xdr:spPr>
        <a:xfrm>
          <a:off x="19310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93" name="直線コネクタ 492"/>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96"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97" name="直線コネクタ 49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8"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9" name="フローチャート: 判断 498"/>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0" name="フローチャート: 判断 499"/>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01" name="フローチャート: 判断 500"/>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02" name="フローチャート: 判断 501"/>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19413</xdr:rowOff>
    </xdr:from>
    <xdr:to>
      <xdr:col>85</xdr:col>
      <xdr:colOff>177800</xdr:colOff>
      <xdr:row>58</xdr:row>
      <xdr:rowOff>121013</xdr:rowOff>
    </xdr:to>
    <xdr:sp macro="" textlink="">
      <xdr:nvSpPr>
        <xdr:cNvPr id="508" name="楕円 507"/>
        <xdr:cNvSpPr/>
      </xdr:nvSpPr>
      <xdr:spPr>
        <a:xfrm>
          <a:off x="162687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42290</xdr:rowOff>
    </xdr:from>
    <xdr:ext cx="405111" cy="259045"/>
    <xdr:sp macro="" textlink="">
      <xdr:nvSpPr>
        <xdr:cNvPr id="509" name="【学校施設】&#10;有形固定資産減価償却率該当値テキスト"/>
        <xdr:cNvSpPr txBox="1"/>
      </xdr:nvSpPr>
      <xdr:spPr>
        <a:xfrm>
          <a:off x="16357600" y="981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43906</xdr:rowOff>
    </xdr:from>
    <xdr:to>
      <xdr:col>81</xdr:col>
      <xdr:colOff>101600</xdr:colOff>
      <xdr:row>58</xdr:row>
      <xdr:rowOff>145506</xdr:rowOff>
    </xdr:to>
    <xdr:sp macro="" textlink="">
      <xdr:nvSpPr>
        <xdr:cNvPr id="510" name="楕円 509"/>
        <xdr:cNvSpPr/>
      </xdr:nvSpPr>
      <xdr:spPr>
        <a:xfrm>
          <a:off x="15430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70213</xdr:rowOff>
    </xdr:from>
    <xdr:to>
      <xdr:col>85</xdr:col>
      <xdr:colOff>127000</xdr:colOff>
      <xdr:row>58</xdr:row>
      <xdr:rowOff>94706</xdr:rowOff>
    </xdr:to>
    <xdr:cxnSp macro="">
      <xdr:nvCxnSpPr>
        <xdr:cNvPr id="511" name="直線コネクタ 510"/>
        <xdr:cNvCxnSpPr/>
      </xdr:nvCxnSpPr>
      <xdr:spPr>
        <a:xfrm flipV="1">
          <a:off x="15481300" y="1001431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81462</xdr:rowOff>
    </xdr:from>
    <xdr:to>
      <xdr:col>76</xdr:col>
      <xdr:colOff>165100</xdr:colOff>
      <xdr:row>59</xdr:row>
      <xdr:rowOff>11612</xdr:rowOff>
    </xdr:to>
    <xdr:sp macro="" textlink="">
      <xdr:nvSpPr>
        <xdr:cNvPr id="512" name="楕円 511"/>
        <xdr:cNvSpPr/>
      </xdr:nvSpPr>
      <xdr:spPr>
        <a:xfrm>
          <a:off x="14541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94706</xdr:rowOff>
    </xdr:from>
    <xdr:to>
      <xdr:col>81</xdr:col>
      <xdr:colOff>50800</xdr:colOff>
      <xdr:row>58</xdr:row>
      <xdr:rowOff>132262</xdr:rowOff>
    </xdr:to>
    <xdr:cxnSp macro="">
      <xdr:nvCxnSpPr>
        <xdr:cNvPr id="513" name="直線コネクタ 512"/>
        <xdr:cNvCxnSpPr/>
      </xdr:nvCxnSpPr>
      <xdr:spPr>
        <a:xfrm flipV="1">
          <a:off x="14592300" y="100388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117384</xdr:rowOff>
    </xdr:from>
    <xdr:to>
      <xdr:col>72</xdr:col>
      <xdr:colOff>38100</xdr:colOff>
      <xdr:row>59</xdr:row>
      <xdr:rowOff>47534</xdr:rowOff>
    </xdr:to>
    <xdr:sp macro="" textlink="">
      <xdr:nvSpPr>
        <xdr:cNvPr id="514" name="楕円 513"/>
        <xdr:cNvSpPr/>
      </xdr:nvSpPr>
      <xdr:spPr>
        <a:xfrm>
          <a:off x="13652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132262</xdr:rowOff>
    </xdr:from>
    <xdr:to>
      <xdr:col>76</xdr:col>
      <xdr:colOff>114300</xdr:colOff>
      <xdr:row>58</xdr:row>
      <xdr:rowOff>168184</xdr:rowOff>
    </xdr:to>
    <xdr:cxnSp macro="">
      <xdr:nvCxnSpPr>
        <xdr:cNvPr id="515" name="直線コネクタ 514"/>
        <xdr:cNvCxnSpPr/>
      </xdr:nvCxnSpPr>
      <xdr:spPr>
        <a:xfrm flipV="1">
          <a:off x="13703300" y="100763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16"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517" name="n_2aveValue【学校施設】&#10;有形固定資産減価償却率"/>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123570</xdr:rowOff>
    </xdr:from>
    <xdr:ext cx="405111" cy="259045"/>
    <xdr:sp macro="" textlink="">
      <xdr:nvSpPr>
        <xdr:cNvPr id="518" name="n_3aveValue【学校施設】&#10;有形固定資産減価償却率"/>
        <xdr:cNvSpPr txBox="1"/>
      </xdr:nvSpPr>
      <xdr:spPr>
        <a:xfrm>
          <a:off x="13500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162033</xdr:rowOff>
    </xdr:from>
    <xdr:ext cx="405111" cy="259045"/>
    <xdr:sp macro="" textlink="">
      <xdr:nvSpPr>
        <xdr:cNvPr id="519" name="n_1mainValue【学校施設】&#10;有形固定資産減価償却率"/>
        <xdr:cNvSpPr txBox="1"/>
      </xdr:nvSpPr>
      <xdr:spPr>
        <a:xfrm>
          <a:off x="152660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28139</xdr:rowOff>
    </xdr:from>
    <xdr:ext cx="405111" cy="259045"/>
    <xdr:sp macro="" textlink="">
      <xdr:nvSpPr>
        <xdr:cNvPr id="520" name="n_2mainValue【学校施設】&#10;有形固定資産減価償却率"/>
        <xdr:cNvSpPr txBox="1"/>
      </xdr:nvSpPr>
      <xdr:spPr>
        <a:xfrm>
          <a:off x="143897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64061</xdr:rowOff>
    </xdr:from>
    <xdr:ext cx="405111" cy="259045"/>
    <xdr:sp macro="" textlink="">
      <xdr:nvSpPr>
        <xdr:cNvPr id="521" name="n_3mainValue【学校施設】&#10;有形固定資産減価償却率"/>
        <xdr:cNvSpPr txBox="1"/>
      </xdr:nvSpPr>
      <xdr:spPr>
        <a:xfrm>
          <a:off x="13500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46" name="直線コネクタ 545"/>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47" name="【学校施設】&#10;一人当たり面積最小値テキスト"/>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48" name="直線コネクタ 547"/>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49" name="【学校施設】&#10;一人当たり面積最大値テキスト"/>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50" name="直線コネクタ 549"/>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551" name="【学校施設】&#10;一人当たり面積平均値テキスト"/>
        <xdr:cNvSpPr txBox="1"/>
      </xdr:nvSpPr>
      <xdr:spPr>
        <a:xfrm>
          <a:off x="22199600" y="1054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52" name="フローチャート: 判断 551"/>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53" name="フローチャート: 判断 552"/>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54" name="フローチャート: 判断 553"/>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55" name="フローチャート: 判断 554"/>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73406</xdr:rowOff>
    </xdr:from>
    <xdr:to>
      <xdr:col>116</xdr:col>
      <xdr:colOff>114300</xdr:colOff>
      <xdr:row>62</xdr:row>
      <xdr:rowOff>3556</xdr:rowOff>
    </xdr:to>
    <xdr:sp macro="" textlink="">
      <xdr:nvSpPr>
        <xdr:cNvPr id="561" name="楕円 560"/>
        <xdr:cNvSpPr/>
      </xdr:nvSpPr>
      <xdr:spPr>
        <a:xfrm>
          <a:off x="221107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96283</xdr:rowOff>
    </xdr:from>
    <xdr:ext cx="469744" cy="259045"/>
    <xdr:sp macro="" textlink="">
      <xdr:nvSpPr>
        <xdr:cNvPr id="562" name="【学校施設】&#10;一人当たり面積該当値テキスト"/>
        <xdr:cNvSpPr txBox="1"/>
      </xdr:nvSpPr>
      <xdr:spPr>
        <a:xfrm>
          <a:off x="22199600"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90932</xdr:rowOff>
    </xdr:from>
    <xdr:to>
      <xdr:col>112</xdr:col>
      <xdr:colOff>38100</xdr:colOff>
      <xdr:row>62</xdr:row>
      <xdr:rowOff>21082</xdr:rowOff>
    </xdr:to>
    <xdr:sp macro="" textlink="">
      <xdr:nvSpPr>
        <xdr:cNvPr id="563" name="楕円 562"/>
        <xdr:cNvSpPr/>
      </xdr:nvSpPr>
      <xdr:spPr>
        <a:xfrm>
          <a:off x="21272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124206</xdr:rowOff>
    </xdr:from>
    <xdr:to>
      <xdr:col>116</xdr:col>
      <xdr:colOff>63500</xdr:colOff>
      <xdr:row>61</xdr:row>
      <xdr:rowOff>141732</xdr:rowOff>
    </xdr:to>
    <xdr:cxnSp macro="">
      <xdr:nvCxnSpPr>
        <xdr:cNvPr id="564" name="直線コネクタ 563"/>
        <xdr:cNvCxnSpPr/>
      </xdr:nvCxnSpPr>
      <xdr:spPr>
        <a:xfrm flipV="1">
          <a:off x="21323300" y="10582656"/>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160274</xdr:rowOff>
    </xdr:from>
    <xdr:to>
      <xdr:col>107</xdr:col>
      <xdr:colOff>101600</xdr:colOff>
      <xdr:row>62</xdr:row>
      <xdr:rowOff>90424</xdr:rowOff>
    </xdr:to>
    <xdr:sp macro="" textlink="">
      <xdr:nvSpPr>
        <xdr:cNvPr id="565" name="楕円 564"/>
        <xdr:cNvSpPr/>
      </xdr:nvSpPr>
      <xdr:spPr>
        <a:xfrm>
          <a:off x="203835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141732</xdr:rowOff>
    </xdr:from>
    <xdr:to>
      <xdr:col>111</xdr:col>
      <xdr:colOff>177800</xdr:colOff>
      <xdr:row>62</xdr:row>
      <xdr:rowOff>39624</xdr:rowOff>
    </xdr:to>
    <xdr:cxnSp macro="">
      <xdr:nvCxnSpPr>
        <xdr:cNvPr id="566" name="直線コネクタ 565"/>
        <xdr:cNvCxnSpPr/>
      </xdr:nvCxnSpPr>
      <xdr:spPr>
        <a:xfrm flipV="1">
          <a:off x="20434300" y="10600182"/>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1778</xdr:rowOff>
    </xdr:from>
    <xdr:to>
      <xdr:col>102</xdr:col>
      <xdr:colOff>165100</xdr:colOff>
      <xdr:row>62</xdr:row>
      <xdr:rowOff>103378</xdr:rowOff>
    </xdr:to>
    <xdr:sp macro="" textlink="">
      <xdr:nvSpPr>
        <xdr:cNvPr id="567" name="楕円 566"/>
        <xdr:cNvSpPr/>
      </xdr:nvSpPr>
      <xdr:spPr>
        <a:xfrm>
          <a:off x="19494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39624</xdr:rowOff>
    </xdr:from>
    <xdr:to>
      <xdr:col>107</xdr:col>
      <xdr:colOff>50800</xdr:colOff>
      <xdr:row>62</xdr:row>
      <xdr:rowOff>52578</xdr:rowOff>
    </xdr:to>
    <xdr:cxnSp macro="">
      <xdr:nvCxnSpPr>
        <xdr:cNvPr id="568" name="直線コネクタ 567"/>
        <xdr:cNvCxnSpPr/>
      </xdr:nvCxnSpPr>
      <xdr:spPr>
        <a:xfrm flipV="1">
          <a:off x="19545300" y="1066952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14495</xdr:rowOff>
    </xdr:from>
    <xdr:ext cx="469744" cy="259045"/>
    <xdr:sp macro="" textlink="">
      <xdr:nvSpPr>
        <xdr:cNvPr id="569" name="n_1aveValue【学校施設】&#10;一人当たり面積"/>
        <xdr:cNvSpPr txBox="1"/>
      </xdr:nvSpPr>
      <xdr:spPr>
        <a:xfrm>
          <a:off x="21075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570" name="n_2aveValue【学校施設】&#10;一人当たり面積"/>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71" name="n_3aveValue【学校施設】&#10;一人当たり面積"/>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37609</xdr:rowOff>
    </xdr:from>
    <xdr:ext cx="469744" cy="259045"/>
    <xdr:sp macro="" textlink="">
      <xdr:nvSpPr>
        <xdr:cNvPr id="572" name="n_1mainValue【学校施設】&#10;一人当たり面積"/>
        <xdr:cNvSpPr txBox="1"/>
      </xdr:nvSpPr>
      <xdr:spPr>
        <a:xfrm>
          <a:off x="210757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81551</xdr:rowOff>
    </xdr:from>
    <xdr:ext cx="469744" cy="259045"/>
    <xdr:sp macro="" textlink="">
      <xdr:nvSpPr>
        <xdr:cNvPr id="573" name="n_2mainValue【学校施設】&#10;一人当たり面積"/>
        <xdr:cNvSpPr txBox="1"/>
      </xdr:nvSpPr>
      <xdr:spPr>
        <a:xfrm>
          <a:off x="20199427" y="1071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94505</xdr:rowOff>
    </xdr:from>
    <xdr:ext cx="469744" cy="259045"/>
    <xdr:sp macro="" textlink="">
      <xdr:nvSpPr>
        <xdr:cNvPr id="574" name="n_3mainValue【学校施設】&#10;一人当たり面積"/>
        <xdr:cNvSpPr txBox="1"/>
      </xdr:nvSpPr>
      <xdr:spPr>
        <a:xfrm>
          <a:off x="193104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5" name="テキスト ボックス 5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6" name="直線コネクタ 5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7" name="テキスト ボックス 58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8" name="直線コネクタ 5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9" name="テキスト ボックス 5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0" name="直線コネクタ 5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1" name="テキスト ボックス 5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2" name="直線コネクタ 5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3" name="テキスト ボックス 5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4" name="直線コネクタ 5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5" name="テキスト ボックス 59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81914</xdr:rowOff>
    </xdr:to>
    <xdr:cxnSp macro="">
      <xdr:nvCxnSpPr>
        <xdr:cNvPr id="599" name="直線コネクタ 598"/>
        <xdr:cNvCxnSpPr/>
      </xdr:nvCxnSpPr>
      <xdr:spPr>
        <a:xfrm flipV="1">
          <a:off x="16318864"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85741</xdr:rowOff>
    </xdr:from>
    <xdr:ext cx="405111" cy="259045"/>
    <xdr:sp macro="" textlink="">
      <xdr:nvSpPr>
        <xdr:cNvPr id="600" name="【児童館】&#10;有形固定資産減価償却率最小値テキスト"/>
        <xdr:cNvSpPr txBox="1"/>
      </xdr:nvSpPr>
      <xdr:spPr>
        <a:xfrm>
          <a:off x="16357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81914</xdr:rowOff>
    </xdr:from>
    <xdr:to>
      <xdr:col>86</xdr:col>
      <xdr:colOff>25400</xdr:colOff>
      <xdr:row>86</xdr:row>
      <xdr:rowOff>81914</xdr:rowOff>
    </xdr:to>
    <xdr:cxnSp macro="">
      <xdr:nvCxnSpPr>
        <xdr:cNvPr id="601" name="直線コネクタ 600"/>
        <xdr:cNvCxnSpPr/>
      </xdr:nvCxnSpPr>
      <xdr:spPr>
        <a:xfrm>
          <a:off x="16230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3" name="直線コネクタ 60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87647</xdr:rowOff>
    </xdr:from>
    <xdr:ext cx="405111" cy="259045"/>
    <xdr:sp macro="" textlink="">
      <xdr:nvSpPr>
        <xdr:cNvPr id="604" name="【児童館】&#10;有形固定資産減価償却率平均値テキスト"/>
        <xdr:cNvSpPr txBox="1"/>
      </xdr:nvSpPr>
      <xdr:spPr>
        <a:xfrm>
          <a:off x="16357600" y="1380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605" name="フローチャート: 判断 604"/>
        <xdr:cNvSpPr/>
      </xdr:nvSpPr>
      <xdr:spPr>
        <a:xfrm>
          <a:off x="162687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06" name="フローチャート: 判断 605"/>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607" name="フローチャート: 判断 606"/>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139700</xdr:rowOff>
    </xdr:from>
    <xdr:to>
      <xdr:col>72</xdr:col>
      <xdr:colOff>38100</xdr:colOff>
      <xdr:row>83</xdr:row>
      <xdr:rowOff>69850</xdr:rowOff>
    </xdr:to>
    <xdr:sp macro="" textlink="">
      <xdr:nvSpPr>
        <xdr:cNvPr id="608" name="フローチャート: 判断 607"/>
        <xdr:cNvSpPr/>
      </xdr:nvSpPr>
      <xdr:spPr>
        <a:xfrm>
          <a:off x="1365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12064</xdr:rowOff>
    </xdr:from>
    <xdr:to>
      <xdr:col>85</xdr:col>
      <xdr:colOff>177800</xdr:colOff>
      <xdr:row>80</xdr:row>
      <xdr:rowOff>113664</xdr:rowOff>
    </xdr:to>
    <xdr:sp macro="" textlink="">
      <xdr:nvSpPr>
        <xdr:cNvPr id="614" name="楕円 613"/>
        <xdr:cNvSpPr/>
      </xdr:nvSpPr>
      <xdr:spPr>
        <a:xfrm>
          <a:off x="162687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34941</xdr:rowOff>
    </xdr:from>
    <xdr:ext cx="405111" cy="259045"/>
    <xdr:sp macro="" textlink="">
      <xdr:nvSpPr>
        <xdr:cNvPr id="615" name="【児童館】&#10;有形固定資産減価償却率該当値テキスト"/>
        <xdr:cNvSpPr txBox="1"/>
      </xdr:nvSpPr>
      <xdr:spPr>
        <a:xfrm>
          <a:off x="16357600"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40639</xdr:rowOff>
    </xdr:from>
    <xdr:to>
      <xdr:col>81</xdr:col>
      <xdr:colOff>101600</xdr:colOff>
      <xdr:row>80</xdr:row>
      <xdr:rowOff>142239</xdr:rowOff>
    </xdr:to>
    <xdr:sp macro="" textlink="">
      <xdr:nvSpPr>
        <xdr:cNvPr id="616" name="楕円 615"/>
        <xdr:cNvSpPr/>
      </xdr:nvSpPr>
      <xdr:spPr>
        <a:xfrm>
          <a:off x="15430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62864</xdr:rowOff>
    </xdr:from>
    <xdr:to>
      <xdr:col>85</xdr:col>
      <xdr:colOff>127000</xdr:colOff>
      <xdr:row>80</xdr:row>
      <xdr:rowOff>91439</xdr:rowOff>
    </xdr:to>
    <xdr:cxnSp macro="">
      <xdr:nvCxnSpPr>
        <xdr:cNvPr id="617" name="直線コネクタ 616"/>
        <xdr:cNvCxnSpPr/>
      </xdr:nvCxnSpPr>
      <xdr:spPr>
        <a:xfrm flipV="1">
          <a:off x="15481300" y="137788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67311</xdr:rowOff>
    </xdr:from>
    <xdr:to>
      <xdr:col>76</xdr:col>
      <xdr:colOff>165100</xdr:colOff>
      <xdr:row>80</xdr:row>
      <xdr:rowOff>168911</xdr:rowOff>
    </xdr:to>
    <xdr:sp macro="" textlink="">
      <xdr:nvSpPr>
        <xdr:cNvPr id="618" name="楕円 617"/>
        <xdr:cNvSpPr/>
      </xdr:nvSpPr>
      <xdr:spPr>
        <a:xfrm>
          <a:off x="14541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91439</xdr:rowOff>
    </xdr:from>
    <xdr:to>
      <xdr:col>81</xdr:col>
      <xdr:colOff>50800</xdr:colOff>
      <xdr:row>80</xdr:row>
      <xdr:rowOff>118111</xdr:rowOff>
    </xdr:to>
    <xdr:cxnSp macro="">
      <xdr:nvCxnSpPr>
        <xdr:cNvPr id="619" name="直線コネクタ 618"/>
        <xdr:cNvCxnSpPr/>
      </xdr:nvCxnSpPr>
      <xdr:spPr>
        <a:xfrm flipV="1">
          <a:off x="14592300" y="138074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107314</xdr:rowOff>
    </xdr:from>
    <xdr:to>
      <xdr:col>72</xdr:col>
      <xdr:colOff>38100</xdr:colOff>
      <xdr:row>81</xdr:row>
      <xdr:rowOff>37464</xdr:rowOff>
    </xdr:to>
    <xdr:sp macro="" textlink="">
      <xdr:nvSpPr>
        <xdr:cNvPr id="620" name="楕円 619"/>
        <xdr:cNvSpPr/>
      </xdr:nvSpPr>
      <xdr:spPr>
        <a:xfrm>
          <a:off x="13652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118111</xdr:rowOff>
    </xdr:from>
    <xdr:to>
      <xdr:col>76</xdr:col>
      <xdr:colOff>114300</xdr:colOff>
      <xdr:row>80</xdr:row>
      <xdr:rowOff>158114</xdr:rowOff>
    </xdr:to>
    <xdr:cxnSp macro="">
      <xdr:nvCxnSpPr>
        <xdr:cNvPr id="621" name="直線コネクタ 620"/>
        <xdr:cNvCxnSpPr/>
      </xdr:nvCxnSpPr>
      <xdr:spPr>
        <a:xfrm flipV="1">
          <a:off x="13703300" y="138341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622" name="n_1aveValue【児童館】&#10;有形固定資産減価償却率"/>
        <xdr:cNvSpPr txBox="1"/>
      </xdr:nvSpPr>
      <xdr:spPr>
        <a:xfrm>
          <a:off x="15266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97172</xdr:rowOff>
    </xdr:from>
    <xdr:ext cx="405111" cy="259045"/>
    <xdr:sp macro="" textlink="">
      <xdr:nvSpPr>
        <xdr:cNvPr id="623" name="n_2aveValue【児童館】&#10;有形固定資産減価償却率"/>
        <xdr:cNvSpPr txBox="1"/>
      </xdr:nvSpPr>
      <xdr:spPr>
        <a:xfrm>
          <a:off x="14389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60977</xdr:rowOff>
    </xdr:from>
    <xdr:ext cx="405111" cy="259045"/>
    <xdr:sp macro="" textlink="">
      <xdr:nvSpPr>
        <xdr:cNvPr id="624" name="n_3aveValue【児童館】&#10;有形固定資産減価償却率"/>
        <xdr:cNvSpPr txBox="1"/>
      </xdr:nvSpPr>
      <xdr:spPr>
        <a:xfrm>
          <a:off x="13500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158766</xdr:rowOff>
    </xdr:from>
    <xdr:ext cx="405111" cy="259045"/>
    <xdr:sp macro="" textlink="">
      <xdr:nvSpPr>
        <xdr:cNvPr id="625" name="n_1mainValue【児童館】&#10;有形固定資産減価償却率"/>
        <xdr:cNvSpPr txBox="1"/>
      </xdr:nvSpPr>
      <xdr:spPr>
        <a:xfrm>
          <a:off x="15266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13988</xdr:rowOff>
    </xdr:from>
    <xdr:ext cx="405111" cy="259045"/>
    <xdr:sp macro="" textlink="">
      <xdr:nvSpPr>
        <xdr:cNvPr id="626" name="n_2mainValue【児童館】&#10;有形固定資産減価償却率"/>
        <xdr:cNvSpPr txBox="1"/>
      </xdr:nvSpPr>
      <xdr:spPr>
        <a:xfrm>
          <a:off x="14389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53991</xdr:rowOff>
    </xdr:from>
    <xdr:ext cx="405111" cy="259045"/>
    <xdr:sp macro="" textlink="">
      <xdr:nvSpPr>
        <xdr:cNvPr id="627" name="n_3mainValue【児童館】&#10;有形固定資産減価償却率"/>
        <xdr:cNvSpPr txBox="1"/>
      </xdr:nvSpPr>
      <xdr:spPr>
        <a:xfrm>
          <a:off x="13500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8" name="直線コネクタ 6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9" name="テキスト ボックス 6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0" name="直線コネクタ 6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1" name="テキスト ボックス 6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2" name="直線コネクタ 6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3" name="テキスト ボックス 6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4" name="直線コネクタ 6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5" name="テキスト ボックス 6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6" name="直線コネクタ 6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7" name="テキスト ボックス 6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7620</xdr:rowOff>
    </xdr:from>
    <xdr:to>
      <xdr:col>116</xdr:col>
      <xdr:colOff>62864</xdr:colOff>
      <xdr:row>86</xdr:row>
      <xdr:rowOff>38100</xdr:rowOff>
    </xdr:to>
    <xdr:cxnSp macro="">
      <xdr:nvCxnSpPr>
        <xdr:cNvPr id="651" name="直線コネクタ 650"/>
        <xdr:cNvCxnSpPr/>
      </xdr:nvCxnSpPr>
      <xdr:spPr>
        <a:xfrm flipV="1">
          <a:off x="22160864" y="1355217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52"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53" name="直線コネクタ 65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125747</xdr:rowOff>
    </xdr:from>
    <xdr:ext cx="469744" cy="259045"/>
    <xdr:sp macro="" textlink="">
      <xdr:nvSpPr>
        <xdr:cNvPr id="654" name="【児童館】&#10;一人当たり面積最大値テキスト"/>
        <xdr:cNvSpPr txBox="1"/>
      </xdr:nvSpPr>
      <xdr:spPr>
        <a:xfrm>
          <a:off x="22199600"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7620</xdr:rowOff>
    </xdr:from>
    <xdr:to>
      <xdr:col>116</xdr:col>
      <xdr:colOff>152400</xdr:colOff>
      <xdr:row>79</xdr:row>
      <xdr:rowOff>7620</xdr:rowOff>
    </xdr:to>
    <xdr:cxnSp macro="">
      <xdr:nvCxnSpPr>
        <xdr:cNvPr id="655" name="直線コネクタ 654"/>
        <xdr:cNvCxnSpPr/>
      </xdr:nvCxnSpPr>
      <xdr:spPr>
        <a:xfrm>
          <a:off x="22072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13988</xdr:rowOff>
    </xdr:from>
    <xdr:ext cx="469744" cy="259045"/>
    <xdr:sp macro="" textlink="">
      <xdr:nvSpPr>
        <xdr:cNvPr id="656" name="【児童館】&#10;一人当たり面積平均値テキスト"/>
        <xdr:cNvSpPr txBox="1"/>
      </xdr:nvSpPr>
      <xdr:spPr>
        <a:xfrm>
          <a:off x="22199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57" name="フローチャート: 判断 656"/>
        <xdr:cNvSpPr/>
      </xdr:nvSpPr>
      <xdr:spPr>
        <a:xfrm>
          <a:off x="22110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58" name="フローチャート: 判断 657"/>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59" name="フローチャート: 判断 658"/>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60" name="フローチャート: 判断 659"/>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666" name="楕円 665"/>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667" name="【児童館】&#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93980</xdr:rowOff>
    </xdr:from>
    <xdr:to>
      <xdr:col>112</xdr:col>
      <xdr:colOff>38100</xdr:colOff>
      <xdr:row>86</xdr:row>
      <xdr:rowOff>24130</xdr:rowOff>
    </xdr:to>
    <xdr:sp macro="" textlink="">
      <xdr:nvSpPr>
        <xdr:cNvPr id="668" name="楕円 667"/>
        <xdr:cNvSpPr/>
      </xdr:nvSpPr>
      <xdr:spPr>
        <a:xfrm>
          <a:off x="21272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144780</xdr:rowOff>
    </xdr:to>
    <xdr:cxnSp macro="">
      <xdr:nvCxnSpPr>
        <xdr:cNvPr id="669" name="直線コネクタ 668"/>
        <xdr:cNvCxnSpPr/>
      </xdr:nvCxnSpPr>
      <xdr:spPr>
        <a:xfrm flipV="1">
          <a:off x="21323300" y="14714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97789</xdr:rowOff>
    </xdr:from>
    <xdr:to>
      <xdr:col>107</xdr:col>
      <xdr:colOff>101600</xdr:colOff>
      <xdr:row>86</xdr:row>
      <xdr:rowOff>27939</xdr:rowOff>
    </xdr:to>
    <xdr:sp macro="" textlink="">
      <xdr:nvSpPr>
        <xdr:cNvPr id="670" name="楕円 669"/>
        <xdr:cNvSpPr/>
      </xdr:nvSpPr>
      <xdr:spPr>
        <a:xfrm>
          <a:off x="20383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144780</xdr:rowOff>
    </xdr:from>
    <xdr:to>
      <xdr:col>111</xdr:col>
      <xdr:colOff>177800</xdr:colOff>
      <xdr:row>85</xdr:row>
      <xdr:rowOff>148589</xdr:rowOff>
    </xdr:to>
    <xdr:cxnSp macro="">
      <xdr:nvCxnSpPr>
        <xdr:cNvPr id="671" name="直線コネクタ 670"/>
        <xdr:cNvCxnSpPr/>
      </xdr:nvCxnSpPr>
      <xdr:spPr>
        <a:xfrm flipV="1">
          <a:off x="20434300" y="1471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72" name="楕円 671"/>
        <xdr:cNvSpPr/>
      </xdr:nvSpPr>
      <xdr:spPr>
        <a:xfrm>
          <a:off x="19494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148589</xdr:rowOff>
    </xdr:from>
    <xdr:to>
      <xdr:col>107</xdr:col>
      <xdr:colOff>50800</xdr:colOff>
      <xdr:row>85</xdr:row>
      <xdr:rowOff>152400</xdr:rowOff>
    </xdr:to>
    <xdr:cxnSp macro="">
      <xdr:nvCxnSpPr>
        <xdr:cNvPr id="673" name="直線コネクタ 672"/>
        <xdr:cNvCxnSpPr/>
      </xdr:nvCxnSpPr>
      <xdr:spPr>
        <a:xfrm flipV="1">
          <a:off x="19545300" y="147218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674" name="n_1aveValue【児童館】&#10;一人当たり面積"/>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675" name="n_2aveValue【児童館】&#10;一人当たり面積"/>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676" name="n_3aveValue【児童館】&#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15257</xdr:rowOff>
    </xdr:from>
    <xdr:ext cx="469744" cy="259045"/>
    <xdr:sp macro="" textlink="">
      <xdr:nvSpPr>
        <xdr:cNvPr id="677" name="n_1mainValue【児童館】&#10;一人当たり面積"/>
        <xdr:cNvSpPr txBox="1"/>
      </xdr:nvSpPr>
      <xdr:spPr>
        <a:xfrm>
          <a:off x="21075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19066</xdr:rowOff>
    </xdr:from>
    <xdr:ext cx="469744" cy="259045"/>
    <xdr:sp macro="" textlink="">
      <xdr:nvSpPr>
        <xdr:cNvPr id="678" name="n_2mainValue【児童館】&#10;一人当たり面積"/>
        <xdr:cNvSpPr txBox="1"/>
      </xdr:nvSpPr>
      <xdr:spPr>
        <a:xfrm>
          <a:off x="20199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679" name="n_3mainValue【児童館】&#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類似団体と比較して特に有形固定資産減価償却率が高くなっている施設は、「認定こども園・幼稚園・保育所」と「児童館」である。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年代前半に取得した公立保育所３施設分の耐用年数</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年に対して稼働年数が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年以上となっており、当該施設の建物自体の減価償却率の平均が</a:t>
          </a:r>
          <a:r>
            <a:rPr kumimoji="1" lang="en-US" altLang="ja-JP" sz="1300">
              <a:latin typeface="ＭＳ Ｐゴシック" panose="020B0600070205080204" pitchFamily="50" charset="-128"/>
              <a:ea typeface="ＭＳ Ｐゴシック" panose="020B0600070205080204" pitchFamily="50" charset="-128"/>
            </a:rPr>
            <a:t>87.3</a:t>
          </a:r>
          <a:r>
            <a:rPr kumimoji="1" lang="ja-JP" altLang="en-US" sz="1300">
              <a:latin typeface="ＭＳ Ｐゴシック" panose="020B0600070205080204" pitchFamily="50" charset="-128"/>
              <a:ea typeface="ＭＳ Ｐゴシック" panose="020B0600070205080204" pitchFamily="50" charset="-128"/>
            </a:rPr>
            <a:t>％と特に高く、全体での減価償却率が</a:t>
          </a:r>
          <a:r>
            <a:rPr kumimoji="1" lang="en-US" altLang="ja-JP" sz="1300">
              <a:latin typeface="ＭＳ Ｐゴシック" panose="020B0600070205080204" pitchFamily="50" charset="-128"/>
              <a:ea typeface="ＭＳ Ｐゴシック" panose="020B0600070205080204" pitchFamily="50" charset="-128"/>
            </a:rPr>
            <a:t>81.4</a:t>
          </a:r>
          <a:r>
            <a:rPr kumimoji="1" lang="ja-JP" altLang="en-US" sz="1300">
              <a:latin typeface="ＭＳ Ｐゴシック" panose="020B0600070205080204" pitchFamily="50" charset="-128"/>
              <a:ea typeface="ＭＳ Ｐゴシック" panose="020B0600070205080204" pitchFamily="50" charset="-128"/>
            </a:rPr>
            <a:t>％と高い数値となる要因となっている。</a:t>
          </a:r>
        </a:p>
        <a:p>
          <a:r>
            <a:rPr kumimoji="1" lang="ja-JP" altLang="en-US" sz="1300">
              <a:latin typeface="ＭＳ Ｐゴシック" panose="020B0600070205080204" pitchFamily="50" charset="-128"/>
              <a:ea typeface="ＭＳ Ｐゴシック" panose="020B0600070205080204" pitchFamily="50" charset="-128"/>
            </a:rPr>
            <a:t>「児童館」についても、耐用年数</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年に対して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年以上の稼働年数となっていることから、当該施設の建物自体の減価償却率が</a:t>
          </a:r>
          <a:r>
            <a:rPr kumimoji="1" lang="en-US" altLang="ja-JP" sz="1300">
              <a:latin typeface="ＭＳ Ｐゴシック" panose="020B0600070205080204" pitchFamily="50" charset="-128"/>
              <a:ea typeface="ＭＳ Ｐゴシック" panose="020B0600070205080204" pitchFamily="50" charset="-128"/>
            </a:rPr>
            <a:t>80.3</a:t>
          </a:r>
          <a:r>
            <a:rPr kumimoji="1" lang="ja-JP" altLang="en-US" sz="1300">
              <a:latin typeface="ＭＳ Ｐゴシック" panose="020B0600070205080204" pitchFamily="50" charset="-128"/>
              <a:ea typeface="ＭＳ Ｐゴシック" panose="020B0600070205080204" pitchFamily="50" charset="-128"/>
            </a:rPr>
            <a:t>％と高くなっている。</a:t>
          </a:r>
        </a:p>
        <a:p>
          <a:r>
            <a:rPr kumimoji="1" lang="ja-JP" altLang="en-US" sz="1300">
              <a:latin typeface="ＭＳ Ｐゴシック" panose="020B0600070205080204" pitchFamily="50" charset="-128"/>
              <a:ea typeface="ＭＳ Ｐゴシック" panose="020B0600070205080204" pitchFamily="50" charset="-128"/>
            </a:rPr>
            <a:t>今後は、民設民営の保育所も交えた統廃合や施設の解体等によって、改善されるものと見込まれる。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13,646
13,467
273.30
8,658,479
8,223,514
323,016
5,136,950
8,049,953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2" name="【図書館】&#10;有形固定資産減価償却率平均値テキスト"/>
        <xdr:cNvSpPr txBox="1"/>
      </xdr:nvSpPr>
      <xdr:spPr>
        <a:xfrm>
          <a:off x="4673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107043</xdr:rowOff>
    </xdr:from>
    <xdr:to>
      <xdr:col>24</xdr:col>
      <xdr:colOff>114300</xdr:colOff>
      <xdr:row>35</xdr:row>
      <xdr:rowOff>37193</xdr:rowOff>
    </xdr:to>
    <xdr:sp macro="" textlink="">
      <xdr:nvSpPr>
        <xdr:cNvPr id="72" name="楕円 71"/>
        <xdr:cNvSpPr/>
      </xdr:nvSpPr>
      <xdr:spPr>
        <a:xfrm>
          <a:off x="45847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129920</xdr:rowOff>
    </xdr:from>
    <xdr:ext cx="405111" cy="259045"/>
    <xdr:sp macro="" textlink="">
      <xdr:nvSpPr>
        <xdr:cNvPr id="73" name="【図書館】&#10;有形固定資産減価償却率該当値テキスト"/>
        <xdr:cNvSpPr txBox="1"/>
      </xdr:nvSpPr>
      <xdr:spPr>
        <a:xfrm>
          <a:off x="4673600"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107043</xdr:rowOff>
    </xdr:from>
    <xdr:to>
      <xdr:col>20</xdr:col>
      <xdr:colOff>38100</xdr:colOff>
      <xdr:row>35</xdr:row>
      <xdr:rowOff>37193</xdr:rowOff>
    </xdr:to>
    <xdr:sp macro="" textlink="">
      <xdr:nvSpPr>
        <xdr:cNvPr id="74" name="楕円 73"/>
        <xdr:cNvSpPr/>
      </xdr:nvSpPr>
      <xdr:spPr>
        <a:xfrm>
          <a:off x="3746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157843</xdr:rowOff>
    </xdr:from>
    <xdr:to>
      <xdr:col>24</xdr:col>
      <xdr:colOff>63500</xdr:colOff>
      <xdr:row>34</xdr:row>
      <xdr:rowOff>157843</xdr:rowOff>
    </xdr:to>
    <xdr:cxnSp macro="">
      <xdr:nvCxnSpPr>
        <xdr:cNvPr id="75" name="直線コネクタ 74"/>
        <xdr:cNvCxnSpPr/>
      </xdr:nvCxnSpPr>
      <xdr:spPr>
        <a:xfrm>
          <a:off x="3797300" y="5987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151130</xdr:rowOff>
    </xdr:from>
    <xdr:to>
      <xdr:col>15</xdr:col>
      <xdr:colOff>101600</xdr:colOff>
      <xdr:row>35</xdr:row>
      <xdr:rowOff>81280</xdr:rowOff>
    </xdr:to>
    <xdr:sp macro="" textlink="">
      <xdr:nvSpPr>
        <xdr:cNvPr id="76" name="楕円 75"/>
        <xdr:cNvSpPr/>
      </xdr:nvSpPr>
      <xdr:spPr>
        <a:xfrm>
          <a:off x="2857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157843</xdr:rowOff>
    </xdr:from>
    <xdr:to>
      <xdr:col>19</xdr:col>
      <xdr:colOff>177800</xdr:colOff>
      <xdr:row>35</xdr:row>
      <xdr:rowOff>30480</xdr:rowOff>
    </xdr:to>
    <xdr:cxnSp macro="">
      <xdr:nvCxnSpPr>
        <xdr:cNvPr id="77" name="直線コネクタ 76"/>
        <xdr:cNvCxnSpPr/>
      </xdr:nvCxnSpPr>
      <xdr:spPr>
        <a:xfrm flipV="1">
          <a:off x="2908300" y="598714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151130</xdr:rowOff>
    </xdr:from>
    <xdr:to>
      <xdr:col>10</xdr:col>
      <xdr:colOff>165100</xdr:colOff>
      <xdr:row>35</xdr:row>
      <xdr:rowOff>81280</xdr:rowOff>
    </xdr:to>
    <xdr:sp macro="" textlink="">
      <xdr:nvSpPr>
        <xdr:cNvPr id="78" name="楕円 77"/>
        <xdr:cNvSpPr/>
      </xdr:nvSpPr>
      <xdr:spPr>
        <a:xfrm>
          <a:off x="1968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30480</xdr:rowOff>
    </xdr:from>
    <xdr:to>
      <xdr:col>15</xdr:col>
      <xdr:colOff>50800</xdr:colOff>
      <xdr:row>35</xdr:row>
      <xdr:rowOff>30480</xdr:rowOff>
    </xdr:to>
    <xdr:cxnSp macro="">
      <xdr:nvCxnSpPr>
        <xdr:cNvPr id="79" name="直線コネクタ 78"/>
        <xdr:cNvCxnSpPr/>
      </xdr:nvCxnSpPr>
      <xdr:spPr>
        <a:xfrm>
          <a:off x="2019300" y="6031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7093</xdr:rowOff>
    </xdr:from>
    <xdr:ext cx="405111" cy="259045"/>
    <xdr:sp macro="" textlink="">
      <xdr:nvSpPr>
        <xdr:cNvPr id="80" name="n_1aveValue【図書館】&#10;有形固定資産減価償却率"/>
        <xdr:cNvSpPr txBox="1"/>
      </xdr:nvSpPr>
      <xdr:spPr>
        <a:xfrm>
          <a:off x="3582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75673</xdr:rowOff>
    </xdr:from>
    <xdr:ext cx="405111" cy="259045"/>
    <xdr:sp macro="" textlink="">
      <xdr:nvSpPr>
        <xdr:cNvPr id="81" name="n_2aveValue【図書館】&#10;有形固定資産減価償却率"/>
        <xdr:cNvSpPr txBox="1"/>
      </xdr:nvSpPr>
      <xdr:spPr>
        <a:xfrm>
          <a:off x="2705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82" name="n_3aveValue【図書館】&#10;有形固定資産減価償却率"/>
        <xdr:cNvSpPr txBox="1"/>
      </xdr:nvSpPr>
      <xdr:spPr>
        <a:xfrm>
          <a:off x="1816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53720</xdr:rowOff>
    </xdr:from>
    <xdr:ext cx="405111" cy="259045"/>
    <xdr:sp macro="" textlink="">
      <xdr:nvSpPr>
        <xdr:cNvPr id="83" name="n_1mainValue【図書館】&#10;有形固定資産減価償却率"/>
        <xdr:cNvSpPr txBox="1"/>
      </xdr:nvSpPr>
      <xdr:spPr>
        <a:xfrm>
          <a:off x="35820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97807</xdr:rowOff>
    </xdr:from>
    <xdr:ext cx="405111" cy="259045"/>
    <xdr:sp macro="" textlink="">
      <xdr:nvSpPr>
        <xdr:cNvPr id="84" name="n_2mainValue【図書館】&#10;有形固定資産減価償却率"/>
        <xdr:cNvSpPr txBox="1"/>
      </xdr:nvSpPr>
      <xdr:spPr>
        <a:xfrm>
          <a:off x="2705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97807</xdr:rowOff>
    </xdr:from>
    <xdr:ext cx="405111" cy="259045"/>
    <xdr:sp macro="" textlink="">
      <xdr:nvSpPr>
        <xdr:cNvPr id="85" name="n_3mainValue【図書館】&#10;有形固定資産減価償却率"/>
        <xdr:cNvSpPr txBox="1"/>
      </xdr:nvSpPr>
      <xdr:spPr>
        <a:xfrm>
          <a:off x="1816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11" name="直線コネクタ 110"/>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2"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3" name="直線コネクタ 112"/>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4"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5" name="直線コネクタ 114"/>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48277</xdr:rowOff>
    </xdr:from>
    <xdr:ext cx="469744" cy="259045"/>
    <xdr:sp macro="" textlink="">
      <xdr:nvSpPr>
        <xdr:cNvPr id="116" name="【図書館】&#10;一人当たり面積平均値テキスト"/>
        <xdr:cNvSpPr txBox="1"/>
      </xdr:nvSpPr>
      <xdr:spPr>
        <a:xfrm>
          <a:off x="10515600" y="673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7" name="フローチャート: 判断 116"/>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8" name="フローチャート: 判断 117"/>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9" name="フローチャート: 判断 118"/>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20" name="フローチャート: 判断 119"/>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12337</xdr:rowOff>
    </xdr:from>
    <xdr:to>
      <xdr:col>55</xdr:col>
      <xdr:colOff>50800</xdr:colOff>
      <xdr:row>42</xdr:row>
      <xdr:rowOff>113937</xdr:rowOff>
    </xdr:to>
    <xdr:sp macro="" textlink="">
      <xdr:nvSpPr>
        <xdr:cNvPr id="126" name="楕円 125"/>
        <xdr:cNvSpPr/>
      </xdr:nvSpPr>
      <xdr:spPr>
        <a:xfrm>
          <a:off x="10426700" y="72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98714</xdr:rowOff>
    </xdr:from>
    <xdr:ext cx="469744" cy="259045"/>
    <xdr:sp macro="" textlink="">
      <xdr:nvSpPr>
        <xdr:cNvPr id="127" name="【図書館】&#10;一人当たり面積該当値テキスト"/>
        <xdr:cNvSpPr txBox="1"/>
      </xdr:nvSpPr>
      <xdr:spPr>
        <a:xfrm>
          <a:off x="10515600" y="712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12337</xdr:rowOff>
    </xdr:from>
    <xdr:to>
      <xdr:col>50</xdr:col>
      <xdr:colOff>165100</xdr:colOff>
      <xdr:row>42</xdr:row>
      <xdr:rowOff>113937</xdr:rowOff>
    </xdr:to>
    <xdr:sp macro="" textlink="">
      <xdr:nvSpPr>
        <xdr:cNvPr id="128" name="楕円 127"/>
        <xdr:cNvSpPr/>
      </xdr:nvSpPr>
      <xdr:spPr>
        <a:xfrm>
          <a:off x="9588500" y="72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63137</xdr:rowOff>
    </xdr:from>
    <xdr:to>
      <xdr:col>55</xdr:col>
      <xdr:colOff>0</xdr:colOff>
      <xdr:row>42</xdr:row>
      <xdr:rowOff>63137</xdr:rowOff>
    </xdr:to>
    <xdr:cxnSp macro="">
      <xdr:nvCxnSpPr>
        <xdr:cNvPr id="129" name="直線コネクタ 128"/>
        <xdr:cNvCxnSpPr/>
      </xdr:nvCxnSpPr>
      <xdr:spPr>
        <a:xfrm>
          <a:off x="9639300" y="7264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15603</xdr:rowOff>
    </xdr:from>
    <xdr:to>
      <xdr:col>46</xdr:col>
      <xdr:colOff>38100</xdr:colOff>
      <xdr:row>42</xdr:row>
      <xdr:rowOff>117203</xdr:rowOff>
    </xdr:to>
    <xdr:sp macro="" textlink="">
      <xdr:nvSpPr>
        <xdr:cNvPr id="130" name="楕円 129"/>
        <xdr:cNvSpPr/>
      </xdr:nvSpPr>
      <xdr:spPr>
        <a:xfrm>
          <a:off x="86995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63137</xdr:rowOff>
    </xdr:from>
    <xdr:to>
      <xdr:col>50</xdr:col>
      <xdr:colOff>114300</xdr:colOff>
      <xdr:row>42</xdr:row>
      <xdr:rowOff>66403</xdr:rowOff>
    </xdr:to>
    <xdr:cxnSp macro="">
      <xdr:nvCxnSpPr>
        <xdr:cNvPr id="131" name="直線コネクタ 130"/>
        <xdr:cNvCxnSpPr/>
      </xdr:nvCxnSpPr>
      <xdr:spPr>
        <a:xfrm flipV="1">
          <a:off x="8750300" y="72640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15603</xdr:rowOff>
    </xdr:from>
    <xdr:to>
      <xdr:col>41</xdr:col>
      <xdr:colOff>101600</xdr:colOff>
      <xdr:row>42</xdr:row>
      <xdr:rowOff>117203</xdr:rowOff>
    </xdr:to>
    <xdr:sp macro="" textlink="">
      <xdr:nvSpPr>
        <xdr:cNvPr id="132" name="楕円 131"/>
        <xdr:cNvSpPr/>
      </xdr:nvSpPr>
      <xdr:spPr>
        <a:xfrm>
          <a:off x="78105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66403</xdr:rowOff>
    </xdr:from>
    <xdr:to>
      <xdr:col>45</xdr:col>
      <xdr:colOff>177800</xdr:colOff>
      <xdr:row>42</xdr:row>
      <xdr:rowOff>66403</xdr:rowOff>
    </xdr:to>
    <xdr:cxnSp macro="">
      <xdr:nvCxnSpPr>
        <xdr:cNvPr id="133" name="直線コネクタ 132"/>
        <xdr:cNvCxnSpPr/>
      </xdr:nvCxnSpPr>
      <xdr:spPr>
        <a:xfrm>
          <a:off x="7861300" y="72673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136996</xdr:rowOff>
    </xdr:from>
    <xdr:ext cx="469744" cy="259045"/>
    <xdr:sp macro="" textlink="">
      <xdr:nvSpPr>
        <xdr:cNvPr id="134" name="n_1aveValue【図書館】&#10;一人当たり面積"/>
        <xdr:cNvSpPr txBox="1"/>
      </xdr:nvSpPr>
      <xdr:spPr>
        <a:xfrm>
          <a:off x="93917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127199</xdr:rowOff>
    </xdr:from>
    <xdr:ext cx="469744" cy="259045"/>
    <xdr:sp macro="" textlink="">
      <xdr:nvSpPr>
        <xdr:cNvPr id="135" name="n_2aveValue【図書館】&#10;一人当たり面積"/>
        <xdr:cNvSpPr txBox="1"/>
      </xdr:nvSpPr>
      <xdr:spPr>
        <a:xfrm>
          <a:off x="851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30860</xdr:rowOff>
    </xdr:from>
    <xdr:ext cx="469744" cy="259045"/>
    <xdr:sp macro="" textlink="">
      <xdr:nvSpPr>
        <xdr:cNvPr id="136" name="n_3aveValue【図書館】&#10;一人当たり面積"/>
        <xdr:cNvSpPr txBox="1"/>
      </xdr:nvSpPr>
      <xdr:spPr>
        <a:xfrm>
          <a:off x="7626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105064</xdr:rowOff>
    </xdr:from>
    <xdr:ext cx="469744" cy="259045"/>
    <xdr:sp macro="" textlink="">
      <xdr:nvSpPr>
        <xdr:cNvPr id="137" name="n_1mainValue【図書館】&#10;一人当たり面積"/>
        <xdr:cNvSpPr txBox="1"/>
      </xdr:nvSpPr>
      <xdr:spPr>
        <a:xfrm>
          <a:off x="9391727" y="730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108330</xdr:rowOff>
    </xdr:from>
    <xdr:ext cx="469744" cy="259045"/>
    <xdr:sp macro="" textlink="">
      <xdr:nvSpPr>
        <xdr:cNvPr id="138" name="n_2mainValue【図書館】&#10;一人当たり面積"/>
        <xdr:cNvSpPr txBox="1"/>
      </xdr:nvSpPr>
      <xdr:spPr>
        <a:xfrm>
          <a:off x="8515427" y="730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108330</xdr:rowOff>
    </xdr:from>
    <xdr:ext cx="469744" cy="259045"/>
    <xdr:sp macro="" textlink="">
      <xdr:nvSpPr>
        <xdr:cNvPr id="139" name="n_3mainValue【図書館】&#10;一人当たり面積"/>
        <xdr:cNvSpPr txBox="1"/>
      </xdr:nvSpPr>
      <xdr:spPr>
        <a:xfrm>
          <a:off x="7626427" y="730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64" name="直線コネクタ 163"/>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65"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6" name="直線コネクタ 165"/>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69"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70" name="フローチャート: 判断 169"/>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1" name="フローチャート: 判断 170"/>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72" name="フローチャート: 判断 171"/>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154940</xdr:rowOff>
    </xdr:from>
    <xdr:to>
      <xdr:col>24</xdr:col>
      <xdr:colOff>114300</xdr:colOff>
      <xdr:row>57</xdr:row>
      <xdr:rowOff>85090</xdr:rowOff>
    </xdr:to>
    <xdr:sp macro="" textlink="">
      <xdr:nvSpPr>
        <xdr:cNvPr id="179" name="楕円 178"/>
        <xdr:cNvSpPr/>
      </xdr:nvSpPr>
      <xdr:spPr>
        <a:xfrm>
          <a:off x="4584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6367</xdr:rowOff>
    </xdr:from>
    <xdr:ext cx="405111" cy="259045"/>
    <xdr:sp macro="" textlink="">
      <xdr:nvSpPr>
        <xdr:cNvPr id="180" name="【体育館・プール】&#10;有形固定資産減価償却率該当値テキスト"/>
        <xdr:cNvSpPr txBox="1"/>
      </xdr:nvSpPr>
      <xdr:spPr>
        <a:xfrm>
          <a:off x="4673600"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40640</xdr:rowOff>
    </xdr:from>
    <xdr:to>
      <xdr:col>20</xdr:col>
      <xdr:colOff>38100</xdr:colOff>
      <xdr:row>57</xdr:row>
      <xdr:rowOff>142240</xdr:rowOff>
    </xdr:to>
    <xdr:sp macro="" textlink="">
      <xdr:nvSpPr>
        <xdr:cNvPr id="181" name="楕円 180"/>
        <xdr:cNvSpPr/>
      </xdr:nvSpPr>
      <xdr:spPr>
        <a:xfrm>
          <a:off x="3746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34290</xdr:rowOff>
    </xdr:from>
    <xdr:to>
      <xdr:col>24</xdr:col>
      <xdr:colOff>63500</xdr:colOff>
      <xdr:row>57</xdr:row>
      <xdr:rowOff>91440</xdr:rowOff>
    </xdr:to>
    <xdr:cxnSp macro="">
      <xdr:nvCxnSpPr>
        <xdr:cNvPr id="182" name="直線コネクタ 181"/>
        <xdr:cNvCxnSpPr/>
      </xdr:nvCxnSpPr>
      <xdr:spPr>
        <a:xfrm flipV="1">
          <a:off x="3797300" y="98069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124460</xdr:rowOff>
    </xdr:from>
    <xdr:to>
      <xdr:col>15</xdr:col>
      <xdr:colOff>101600</xdr:colOff>
      <xdr:row>60</xdr:row>
      <xdr:rowOff>54610</xdr:rowOff>
    </xdr:to>
    <xdr:sp macro="" textlink="">
      <xdr:nvSpPr>
        <xdr:cNvPr id="183" name="楕円 182"/>
        <xdr:cNvSpPr/>
      </xdr:nvSpPr>
      <xdr:spPr>
        <a:xfrm>
          <a:off x="2857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91440</xdr:rowOff>
    </xdr:from>
    <xdr:to>
      <xdr:col>19</xdr:col>
      <xdr:colOff>177800</xdr:colOff>
      <xdr:row>60</xdr:row>
      <xdr:rowOff>3810</xdr:rowOff>
    </xdr:to>
    <xdr:cxnSp macro="">
      <xdr:nvCxnSpPr>
        <xdr:cNvPr id="184" name="直線コネクタ 183"/>
        <xdr:cNvCxnSpPr/>
      </xdr:nvCxnSpPr>
      <xdr:spPr>
        <a:xfrm flipV="1">
          <a:off x="2908300" y="986409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170180</xdr:rowOff>
    </xdr:from>
    <xdr:to>
      <xdr:col>10</xdr:col>
      <xdr:colOff>165100</xdr:colOff>
      <xdr:row>60</xdr:row>
      <xdr:rowOff>100330</xdr:rowOff>
    </xdr:to>
    <xdr:sp macro="" textlink="">
      <xdr:nvSpPr>
        <xdr:cNvPr id="185" name="楕円 184"/>
        <xdr:cNvSpPr/>
      </xdr:nvSpPr>
      <xdr:spPr>
        <a:xfrm>
          <a:off x="1968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xdr:rowOff>
    </xdr:from>
    <xdr:to>
      <xdr:col>15</xdr:col>
      <xdr:colOff>50800</xdr:colOff>
      <xdr:row>60</xdr:row>
      <xdr:rowOff>49530</xdr:rowOff>
    </xdr:to>
    <xdr:cxnSp macro="">
      <xdr:nvCxnSpPr>
        <xdr:cNvPr id="186" name="直線コネクタ 185"/>
        <xdr:cNvCxnSpPr/>
      </xdr:nvCxnSpPr>
      <xdr:spPr>
        <a:xfrm flipV="1">
          <a:off x="2019300" y="102908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7"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88"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89" name="n_3ave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158767</xdr:rowOff>
    </xdr:from>
    <xdr:ext cx="405111" cy="259045"/>
    <xdr:sp macro="" textlink="">
      <xdr:nvSpPr>
        <xdr:cNvPr id="190" name="n_1mainValue【体育館・プール】&#10;有形固定資産減価償却率"/>
        <xdr:cNvSpPr txBox="1"/>
      </xdr:nvSpPr>
      <xdr:spPr>
        <a:xfrm>
          <a:off x="3582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1" name="n_2mainValue【体育館・プール】&#10;有形固定資産減価償却率"/>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91457</xdr:rowOff>
    </xdr:from>
    <xdr:ext cx="405111" cy="259045"/>
    <xdr:sp macro="" textlink="">
      <xdr:nvSpPr>
        <xdr:cNvPr id="192" name="n_3mainValue【体育館・プール】&#10;有形固定資産減価償却率"/>
        <xdr:cNvSpPr txBox="1"/>
      </xdr:nvSpPr>
      <xdr:spPr>
        <a:xfrm>
          <a:off x="1816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4" name="テキスト ボックス 2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6" name="テキスト ボックス 2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8" name="テキスト ボックス 2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0" name="テキスト ボックス 2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2" name="テキスト ボックス 2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4" name="テキスト ボックス 21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18" name="直線コネクタ 217"/>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9"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20" name="直線コネクタ 219"/>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21"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22" name="直線コネクタ 221"/>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223" name="【体育館・プール】&#10;一人当たり面積平均値テキスト"/>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24" name="フローチャート: 判断 223"/>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25" name="フローチャート: 判断 224"/>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26" name="フローチャート: 判断 225"/>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27" name="フローチャート: 判断 226"/>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9072</xdr:rowOff>
    </xdr:from>
    <xdr:to>
      <xdr:col>55</xdr:col>
      <xdr:colOff>50800</xdr:colOff>
      <xdr:row>64</xdr:row>
      <xdr:rowOff>110672</xdr:rowOff>
    </xdr:to>
    <xdr:sp macro="" textlink="">
      <xdr:nvSpPr>
        <xdr:cNvPr id="233" name="楕円 232"/>
        <xdr:cNvSpPr/>
      </xdr:nvSpPr>
      <xdr:spPr>
        <a:xfrm>
          <a:off x="10426700" y="1098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95449</xdr:rowOff>
    </xdr:from>
    <xdr:ext cx="469744" cy="259045"/>
    <xdr:sp macro="" textlink="">
      <xdr:nvSpPr>
        <xdr:cNvPr id="234" name="【体育館・プール】&#10;一人当たり面積該当値テキスト"/>
        <xdr:cNvSpPr txBox="1"/>
      </xdr:nvSpPr>
      <xdr:spPr>
        <a:xfrm>
          <a:off x="10515600" y="1089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10160</xdr:rowOff>
    </xdr:from>
    <xdr:to>
      <xdr:col>50</xdr:col>
      <xdr:colOff>165100</xdr:colOff>
      <xdr:row>64</xdr:row>
      <xdr:rowOff>111760</xdr:rowOff>
    </xdr:to>
    <xdr:sp macro="" textlink="">
      <xdr:nvSpPr>
        <xdr:cNvPr id="235" name="楕円 234"/>
        <xdr:cNvSpPr/>
      </xdr:nvSpPr>
      <xdr:spPr>
        <a:xfrm>
          <a:off x="9588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59872</xdr:rowOff>
    </xdr:from>
    <xdr:to>
      <xdr:col>55</xdr:col>
      <xdr:colOff>0</xdr:colOff>
      <xdr:row>64</xdr:row>
      <xdr:rowOff>60960</xdr:rowOff>
    </xdr:to>
    <xdr:cxnSp macro="">
      <xdr:nvCxnSpPr>
        <xdr:cNvPr id="236" name="直線コネクタ 235"/>
        <xdr:cNvCxnSpPr/>
      </xdr:nvCxnSpPr>
      <xdr:spPr>
        <a:xfrm flipV="1">
          <a:off x="9639300" y="11032672"/>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150041</xdr:rowOff>
    </xdr:from>
    <xdr:to>
      <xdr:col>46</xdr:col>
      <xdr:colOff>38100</xdr:colOff>
      <xdr:row>64</xdr:row>
      <xdr:rowOff>80191</xdr:rowOff>
    </xdr:to>
    <xdr:sp macro="" textlink="">
      <xdr:nvSpPr>
        <xdr:cNvPr id="237" name="楕円 236"/>
        <xdr:cNvSpPr/>
      </xdr:nvSpPr>
      <xdr:spPr>
        <a:xfrm>
          <a:off x="8699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29391</xdr:rowOff>
    </xdr:from>
    <xdr:to>
      <xdr:col>50</xdr:col>
      <xdr:colOff>114300</xdr:colOff>
      <xdr:row>64</xdr:row>
      <xdr:rowOff>60960</xdr:rowOff>
    </xdr:to>
    <xdr:cxnSp macro="">
      <xdr:nvCxnSpPr>
        <xdr:cNvPr id="238" name="直線コネクタ 237"/>
        <xdr:cNvCxnSpPr/>
      </xdr:nvCxnSpPr>
      <xdr:spPr>
        <a:xfrm>
          <a:off x="8750300" y="11002191"/>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152219</xdr:rowOff>
    </xdr:from>
    <xdr:to>
      <xdr:col>41</xdr:col>
      <xdr:colOff>101600</xdr:colOff>
      <xdr:row>64</xdr:row>
      <xdr:rowOff>82369</xdr:rowOff>
    </xdr:to>
    <xdr:sp macro="" textlink="">
      <xdr:nvSpPr>
        <xdr:cNvPr id="239" name="楕円 238"/>
        <xdr:cNvSpPr/>
      </xdr:nvSpPr>
      <xdr:spPr>
        <a:xfrm>
          <a:off x="7810500" y="109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29391</xdr:rowOff>
    </xdr:from>
    <xdr:to>
      <xdr:col>45</xdr:col>
      <xdr:colOff>177800</xdr:colOff>
      <xdr:row>64</xdr:row>
      <xdr:rowOff>31569</xdr:rowOff>
    </xdr:to>
    <xdr:cxnSp macro="">
      <xdr:nvCxnSpPr>
        <xdr:cNvPr id="240" name="直線コネクタ 239"/>
        <xdr:cNvCxnSpPr/>
      </xdr:nvCxnSpPr>
      <xdr:spPr>
        <a:xfrm flipV="1">
          <a:off x="7861300" y="1100219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106515</xdr:rowOff>
    </xdr:from>
    <xdr:ext cx="469744" cy="259045"/>
    <xdr:sp macro="" textlink="">
      <xdr:nvSpPr>
        <xdr:cNvPr id="241" name="n_1aveValue【体育館・プール】&#10;一人当たり面積"/>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42"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152236</xdr:rowOff>
    </xdr:from>
    <xdr:ext cx="469744" cy="259045"/>
    <xdr:sp macro="" textlink="">
      <xdr:nvSpPr>
        <xdr:cNvPr id="243" name="n_3aveValue【体育館・プール】&#10;一人当たり面積"/>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102887</xdr:rowOff>
    </xdr:from>
    <xdr:ext cx="469744" cy="259045"/>
    <xdr:sp macro="" textlink="">
      <xdr:nvSpPr>
        <xdr:cNvPr id="244" name="n_1mainValue【体育館・プール】&#10;一人当たり面積"/>
        <xdr:cNvSpPr txBox="1"/>
      </xdr:nvSpPr>
      <xdr:spPr>
        <a:xfrm>
          <a:off x="93917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71318</xdr:rowOff>
    </xdr:from>
    <xdr:ext cx="469744" cy="259045"/>
    <xdr:sp macro="" textlink="">
      <xdr:nvSpPr>
        <xdr:cNvPr id="245" name="n_2mainValue【体育館・プール】&#10;一人当たり面積"/>
        <xdr:cNvSpPr txBox="1"/>
      </xdr:nvSpPr>
      <xdr:spPr>
        <a:xfrm>
          <a:off x="8515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73496</xdr:rowOff>
    </xdr:from>
    <xdr:ext cx="469744" cy="259045"/>
    <xdr:sp macro="" textlink="">
      <xdr:nvSpPr>
        <xdr:cNvPr id="246" name="n_3mainValue【体育館・プール】&#10;一人当たり面積"/>
        <xdr:cNvSpPr txBox="1"/>
      </xdr:nvSpPr>
      <xdr:spPr>
        <a:xfrm>
          <a:off x="7626427" y="1104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8" name="テキスト ボックス 25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8" name="テキスト ボックス 26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70" name="テキスト ボックス 26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272" name="直線コネクタ 271"/>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273" name="【福祉施設】&#10;有形固定資産減価償却率最小値テキスト"/>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274" name="直線コネクタ 273"/>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5"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6" name="直線コネクタ 27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62065</xdr:rowOff>
    </xdr:from>
    <xdr:ext cx="405111" cy="259045"/>
    <xdr:sp macro="" textlink="">
      <xdr:nvSpPr>
        <xdr:cNvPr id="277" name="【福祉施設】&#10;有形固定資産減価償却率平均値テキスト"/>
        <xdr:cNvSpPr txBox="1"/>
      </xdr:nvSpPr>
      <xdr:spPr>
        <a:xfrm>
          <a:off x="4673600" y="1394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278" name="フローチャート: 判断 277"/>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279" name="フローチャート: 判断 278"/>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280" name="フローチャート: 判断 279"/>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122827</xdr:rowOff>
    </xdr:from>
    <xdr:to>
      <xdr:col>10</xdr:col>
      <xdr:colOff>165100</xdr:colOff>
      <xdr:row>82</xdr:row>
      <xdr:rowOff>52977</xdr:rowOff>
    </xdr:to>
    <xdr:sp macro="" textlink="">
      <xdr:nvSpPr>
        <xdr:cNvPr id="281" name="フローチャート: 判断 280"/>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163649</xdr:rowOff>
    </xdr:from>
    <xdr:to>
      <xdr:col>15</xdr:col>
      <xdr:colOff>101600</xdr:colOff>
      <xdr:row>82</xdr:row>
      <xdr:rowOff>93799</xdr:rowOff>
    </xdr:to>
    <xdr:sp macro="" textlink="">
      <xdr:nvSpPr>
        <xdr:cNvPr id="287" name="楕円 286"/>
        <xdr:cNvSpPr/>
      </xdr:nvSpPr>
      <xdr:spPr>
        <a:xfrm>
          <a:off x="2857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15058</xdr:rowOff>
    </xdr:from>
    <xdr:to>
      <xdr:col>10</xdr:col>
      <xdr:colOff>165100</xdr:colOff>
      <xdr:row>82</xdr:row>
      <xdr:rowOff>116658</xdr:rowOff>
    </xdr:to>
    <xdr:sp macro="" textlink="">
      <xdr:nvSpPr>
        <xdr:cNvPr id="288" name="楕円 287"/>
        <xdr:cNvSpPr/>
      </xdr:nvSpPr>
      <xdr:spPr>
        <a:xfrm>
          <a:off x="1968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42999</xdr:rowOff>
    </xdr:from>
    <xdr:to>
      <xdr:col>15</xdr:col>
      <xdr:colOff>50800</xdr:colOff>
      <xdr:row>82</xdr:row>
      <xdr:rowOff>65858</xdr:rowOff>
    </xdr:to>
    <xdr:cxnSp macro="">
      <xdr:nvCxnSpPr>
        <xdr:cNvPr id="289" name="直線コネクタ 288"/>
        <xdr:cNvCxnSpPr/>
      </xdr:nvCxnSpPr>
      <xdr:spPr>
        <a:xfrm flipV="1">
          <a:off x="2019300" y="1410189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76035</xdr:rowOff>
    </xdr:from>
    <xdr:ext cx="405111" cy="259045"/>
    <xdr:sp macro="" textlink="">
      <xdr:nvSpPr>
        <xdr:cNvPr id="290" name="n_1aveValue【福祉施設】&#10;有形固定資産減価償却率"/>
        <xdr:cNvSpPr txBox="1"/>
      </xdr:nvSpPr>
      <xdr:spPr>
        <a:xfrm>
          <a:off x="3582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91" name="n_2aveValue【福祉施設】&#10;有形固定資産減価償却率"/>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69504</xdr:rowOff>
    </xdr:from>
    <xdr:ext cx="405111" cy="259045"/>
    <xdr:sp macro="" textlink="">
      <xdr:nvSpPr>
        <xdr:cNvPr id="292" name="n_3aveValue【福祉施設】&#10;有形固定資産減価償却率"/>
        <xdr:cNvSpPr txBox="1"/>
      </xdr:nvSpPr>
      <xdr:spPr>
        <a:xfrm>
          <a:off x="1816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84926</xdr:rowOff>
    </xdr:from>
    <xdr:ext cx="405111" cy="259045"/>
    <xdr:sp macro="" textlink="">
      <xdr:nvSpPr>
        <xdr:cNvPr id="293" name="n_2mainValue【福祉施設】&#10;有形固定資産減価償却率"/>
        <xdr:cNvSpPr txBox="1"/>
      </xdr:nvSpPr>
      <xdr:spPr>
        <a:xfrm>
          <a:off x="27057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107785</xdr:rowOff>
    </xdr:from>
    <xdr:ext cx="405111" cy="259045"/>
    <xdr:sp macro="" textlink="">
      <xdr:nvSpPr>
        <xdr:cNvPr id="294" name="n_3mainValue【福祉施設】&#10;有形固定資産減価償却率"/>
        <xdr:cNvSpPr txBox="1"/>
      </xdr:nvSpPr>
      <xdr:spPr>
        <a:xfrm>
          <a:off x="18167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318" name="直線コネクタ 317"/>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9"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20" name="直線コネクタ 319"/>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321" name="【福祉施設】&#10;一人当たり面積最大値テキスト"/>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322" name="直線コネクタ 321"/>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23"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4" name="フローチャート: 判断 323"/>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325" name="フローチャート: 判断 324"/>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158750</xdr:rowOff>
    </xdr:from>
    <xdr:to>
      <xdr:col>46</xdr:col>
      <xdr:colOff>38100</xdr:colOff>
      <xdr:row>83</xdr:row>
      <xdr:rowOff>88900</xdr:rowOff>
    </xdr:to>
    <xdr:sp macro="" textlink="">
      <xdr:nvSpPr>
        <xdr:cNvPr id="326" name="フローチャート: 判断 325"/>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19686</xdr:rowOff>
    </xdr:from>
    <xdr:to>
      <xdr:col>41</xdr:col>
      <xdr:colOff>101600</xdr:colOff>
      <xdr:row>84</xdr:row>
      <xdr:rowOff>121286</xdr:rowOff>
    </xdr:to>
    <xdr:sp macro="" textlink="">
      <xdr:nvSpPr>
        <xdr:cNvPr id="327" name="フローチャート: 判断 326"/>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107314</xdr:rowOff>
    </xdr:from>
    <xdr:to>
      <xdr:col>46</xdr:col>
      <xdr:colOff>38100</xdr:colOff>
      <xdr:row>80</xdr:row>
      <xdr:rowOff>37464</xdr:rowOff>
    </xdr:to>
    <xdr:sp macro="" textlink="">
      <xdr:nvSpPr>
        <xdr:cNvPr id="333" name="楕円 332"/>
        <xdr:cNvSpPr/>
      </xdr:nvSpPr>
      <xdr:spPr>
        <a:xfrm>
          <a:off x="8699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79</xdr:row>
      <xdr:rowOff>128270</xdr:rowOff>
    </xdr:from>
    <xdr:to>
      <xdr:col>41</xdr:col>
      <xdr:colOff>101600</xdr:colOff>
      <xdr:row>80</xdr:row>
      <xdr:rowOff>58420</xdr:rowOff>
    </xdr:to>
    <xdr:sp macro="" textlink="">
      <xdr:nvSpPr>
        <xdr:cNvPr id="334" name="楕円 333"/>
        <xdr:cNvSpPr/>
      </xdr:nvSpPr>
      <xdr:spPr>
        <a:xfrm>
          <a:off x="7810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158114</xdr:rowOff>
    </xdr:from>
    <xdr:to>
      <xdr:col>45</xdr:col>
      <xdr:colOff>177800</xdr:colOff>
      <xdr:row>80</xdr:row>
      <xdr:rowOff>7620</xdr:rowOff>
    </xdr:to>
    <xdr:cxnSp macro="">
      <xdr:nvCxnSpPr>
        <xdr:cNvPr id="335" name="直線コネクタ 334"/>
        <xdr:cNvCxnSpPr/>
      </xdr:nvCxnSpPr>
      <xdr:spPr>
        <a:xfrm flipV="1">
          <a:off x="7861300" y="137026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65422</xdr:rowOff>
    </xdr:from>
    <xdr:ext cx="469744" cy="259045"/>
    <xdr:sp macro="" textlink="">
      <xdr:nvSpPr>
        <xdr:cNvPr id="336" name="n_1aveValue【福祉施設】&#10;一人当たり面積"/>
        <xdr:cNvSpPr txBox="1"/>
      </xdr:nvSpPr>
      <xdr:spPr>
        <a:xfrm>
          <a:off x="93917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80027</xdr:rowOff>
    </xdr:from>
    <xdr:ext cx="469744" cy="259045"/>
    <xdr:sp macro="" textlink="">
      <xdr:nvSpPr>
        <xdr:cNvPr id="337" name="n_2aveValue【福祉施設】&#10;一人当たり面積"/>
        <xdr:cNvSpPr txBox="1"/>
      </xdr:nvSpPr>
      <xdr:spPr>
        <a:xfrm>
          <a:off x="851542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112413</xdr:rowOff>
    </xdr:from>
    <xdr:ext cx="469744" cy="259045"/>
    <xdr:sp macro="" textlink="">
      <xdr:nvSpPr>
        <xdr:cNvPr id="338" name="n_3aveValue【福祉施設】&#10;一人当たり面積"/>
        <xdr:cNvSpPr txBox="1"/>
      </xdr:nvSpPr>
      <xdr:spPr>
        <a:xfrm>
          <a:off x="7626427" y="1451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53991</xdr:rowOff>
    </xdr:from>
    <xdr:ext cx="469744" cy="259045"/>
    <xdr:sp macro="" textlink="">
      <xdr:nvSpPr>
        <xdr:cNvPr id="339" name="n_2mainValue【福祉施設】&#10;一人当たり面積"/>
        <xdr:cNvSpPr txBox="1"/>
      </xdr:nvSpPr>
      <xdr:spPr>
        <a:xfrm>
          <a:off x="8515427" y="1342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74947</xdr:rowOff>
    </xdr:from>
    <xdr:ext cx="469744" cy="259045"/>
    <xdr:sp macro="" textlink="">
      <xdr:nvSpPr>
        <xdr:cNvPr id="340" name="n_3mainValue【福祉施設】&#10;一人当たり面積"/>
        <xdr:cNvSpPr txBox="1"/>
      </xdr:nvSpPr>
      <xdr:spPr>
        <a:xfrm>
          <a:off x="7626427" y="1344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5" name="テキスト ボックス 3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6" name="直線コネクタ 3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7" name="直線コネクタ 36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8" name="テキスト ボックス 36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9" name="直線コネクタ 36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0" name="テキスト ボックス 36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1" name="直線コネクタ 37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2" name="テキスト ボックス 37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3" name="直線コネクタ 37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4" name="テキスト ボックス 37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5" name="直線コネクタ 37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6" name="テキスト ボックス 37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7" name="直線コネクタ 37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8" name="テキスト ボックス 37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382" name="直線コネクタ 381"/>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383" name="【一般廃棄物処理施設】&#10;有形固定資産減価償却率最小値テキスト"/>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384" name="直線コネクタ 383"/>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385" name="【一般廃棄物処理施設】&#10;有形固定資産減価償却率最大値テキスト"/>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386" name="直線コネクタ 385"/>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142983</xdr:rowOff>
    </xdr:from>
    <xdr:ext cx="405111" cy="259045"/>
    <xdr:sp macro="" textlink="">
      <xdr:nvSpPr>
        <xdr:cNvPr id="387" name="【一般廃棄物処理施設】&#10;有形固定資産減価償却率平均値テキスト"/>
        <xdr:cNvSpPr txBox="1"/>
      </xdr:nvSpPr>
      <xdr:spPr>
        <a:xfrm>
          <a:off x="16357600" y="614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388" name="フローチャート: 判断 387"/>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389" name="フローチャート: 判断 388"/>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95613</xdr:rowOff>
    </xdr:from>
    <xdr:to>
      <xdr:col>76</xdr:col>
      <xdr:colOff>165100</xdr:colOff>
      <xdr:row>37</xdr:row>
      <xdr:rowOff>25763</xdr:rowOff>
    </xdr:to>
    <xdr:sp macro="" textlink="">
      <xdr:nvSpPr>
        <xdr:cNvPr id="390" name="フローチャート: 判断 389"/>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69487</xdr:rowOff>
    </xdr:from>
    <xdr:to>
      <xdr:col>72</xdr:col>
      <xdr:colOff>38100</xdr:colOff>
      <xdr:row>36</xdr:row>
      <xdr:rowOff>171087</xdr:rowOff>
    </xdr:to>
    <xdr:sp macro="" textlink="">
      <xdr:nvSpPr>
        <xdr:cNvPr id="391" name="フローチャート: 判断 390"/>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120106</xdr:rowOff>
    </xdr:from>
    <xdr:to>
      <xdr:col>85</xdr:col>
      <xdr:colOff>177800</xdr:colOff>
      <xdr:row>39</xdr:row>
      <xdr:rowOff>50256</xdr:rowOff>
    </xdr:to>
    <xdr:sp macro="" textlink="">
      <xdr:nvSpPr>
        <xdr:cNvPr id="397" name="楕円 396"/>
        <xdr:cNvSpPr/>
      </xdr:nvSpPr>
      <xdr:spPr>
        <a:xfrm>
          <a:off x="16268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98533</xdr:rowOff>
    </xdr:from>
    <xdr:ext cx="405111" cy="259045"/>
    <xdr:sp macro="" textlink="">
      <xdr:nvSpPr>
        <xdr:cNvPr id="398" name="【一般廃棄物処理施設】&#10;有形固定資産減価償却率該当値テキスト"/>
        <xdr:cNvSpPr txBox="1"/>
      </xdr:nvSpPr>
      <xdr:spPr>
        <a:xfrm>
          <a:off x="16357600"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20501</xdr:rowOff>
    </xdr:from>
    <xdr:to>
      <xdr:col>81</xdr:col>
      <xdr:colOff>101600</xdr:colOff>
      <xdr:row>39</xdr:row>
      <xdr:rowOff>122101</xdr:rowOff>
    </xdr:to>
    <xdr:sp macro="" textlink="">
      <xdr:nvSpPr>
        <xdr:cNvPr id="399" name="楕円 398"/>
        <xdr:cNvSpPr/>
      </xdr:nvSpPr>
      <xdr:spPr>
        <a:xfrm>
          <a:off x="15430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170906</xdr:rowOff>
    </xdr:from>
    <xdr:to>
      <xdr:col>85</xdr:col>
      <xdr:colOff>127000</xdr:colOff>
      <xdr:row>39</xdr:row>
      <xdr:rowOff>71301</xdr:rowOff>
    </xdr:to>
    <xdr:cxnSp macro="">
      <xdr:nvCxnSpPr>
        <xdr:cNvPr id="400" name="直線コネクタ 399"/>
        <xdr:cNvCxnSpPr/>
      </xdr:nvCxnSpPr>
      <xdr:spPr>
        <a:xfrm flipV="1">
          <a:off x="15481300" y="66860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35758</xdr:rowOff>
    </xdr:from>
    <xdr:ext cx="405111" cy="259045"/>
    <xdr:sp macro="" textlink="">
      <xdr:nvSpPr>
        <xdr:cNvPr id="401" name="n_1aveValue【一般廃棄物処理施設】&#10;有形固定資産減価償却率"/>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42290</xdr:rowOff>
    </xdr:from>
    <xdr:ext cx="405111" cy="259045"/>
    <xdr:sp macro="" textlink="">
      <xdr:nvSpPr>
        <xdr:cNvPr id="402" name="n_2aveValue【一般廃棄物処理施設】&#10;有形固定資産減価償却率"/>
        <xdr:cNvSpPr txBox="1"/>
      </xdr:nvSpPr>
      <xdr:spPr>
        <a:xfrm>
          <a:off x="14389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16164</xdr:rowOff>
    </xdr:from>
    <xdr:ext cx="405111" cy="259045"/>
    <xdr:sp macro="" textlink="">
      <xdr:nvSpPr>
        <xdr:cNvPr id="403" name="n_3aveValue【一般廃棄物処理施設】&#10;有形固定資産減価償却率"/>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113228</xdr:rowOff>
    </xdr:from>
    <xdr:ext cx="405111" cy="259045"/>
    <xdr:sp macro="" textlink="">
      <xdr:nvSpPr>
        <xdr:cNvPr id="404" name="n_1mainValue【一般廃棄物処理施設】&#10;有形固定資産減価償却率"/>
        <xdr:cNvSpPr txBox="1"/>
      </xdr:nvSpPr>
      <xdr:spPr>
        <a:xfrm>
          <a:off x="1526604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426" name="直線コネクタ 425"/>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427" name="【一般廃棄物処理施設】&#10;一人当たり有形固定資産（償却資産）額最小値テキスト"/>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428" name="直線コネクタ 427"/>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429" name="【一般廃棄物処理施設】&#10;一人当たり有形固定資産（償却資産）額最大値テキスト"/>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430" name="直線コネクタ 429"/>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8802</xdr:rowOff>
    </xdr:from>
    <xdr:ext cx="599010" cy="259045"/>
    <xdr:sp macro="" textlink="">
      <xdr:nvSpPr>
        <xdr:cNvPr id="431" name="【一般廃棄物処理施設】&#10;一人当たり有形固定資産（償却資産）額平均値テキスト"/>
        <xdr:cNvSpPr txBox="1"/>
      </xdr:nvSpPr>
      <xdr:spPr>
        <a:xfrm>
          <a:off x="22199600" y="6352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432" name="フローチャート: 判断 431"/>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433" name="フローチャート: 判断 432"/>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121810</xdr:rowOff>
    </xdr:from>
    <xdr:to>
      <xdr:col>107</xdr:col>
      <xdr:colOff>101600</xdr:colOff>
      <xdr:row>39</xdr:row>
      <xdr:rowOff>51960</xdr:rowOff>
    </xdr:to>
    <xdr:sp macro="" textlink="">
      <xdr:nvSpPr>
        <xdr:cNvPr id="434" name="フローチャート: 判断 433"/>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133825</xdr:rowOff>
    </xdr:from>
    <xdr:to>
      <xdr:col>102</xdr:col>
      <xdr:colOff>165100</xdr:colOff>
      <xdr:row>39</xdr:row>
      <xdr:rowOff>63975</xdr:rowOff>
    </xdr:to>
    <xdr:sp macro="" textlink="">
      <xdr:nvSpPr>
        <xdr:cNvPr id="435" name="フローチャート: 判断 434"/>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22561</xdr:rowOff>
    </xdr:from>
    <xdr:to>
      <xdr:col>116</xdr:col>
      <xdr:colOff>114300</xdr:colOff>
      <xdr:row>38</xdr:row>
      <xdr:rowOff>124161</xdr:rowOff>
    </xdr:to>
    <xdr:sp macro="" textlink="">
      <xdr:nvSpPr>
        <xdr:cNvPr id="441" name="楕円 440"/>
        <xdr:cNvSpPr/>
      </xdr:nvSpPr>
      <xdr:spPr>
        <a:xfrm>
          <a:off x="22110700" y="65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988</xdr:rowOff>
    </xdr:from>
    <xdr:ext cx="599010" cy="259045"/>
    <xdr:sp macro="" textlink="">
      <xdr:nvSpPr>
        <xdr:cNvPr id="442" name="【一般廃棄物処理施設】&#10;一人当たり有形固定資産（償却資産）額該当値テキスト"/>
        <xdr:cNvSpPr txBox="1"/>
      </xdr:nvSpPr>
      <xdr:spPr>
        <a:xfrm>
          <a:off x="22199600" y="651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160580</xdr:rowOff>
    </xdr:from>
    <xdr:to>
      <xdr:col>112</xdr:col>
      <xdr:colOff>38100</xdr:colOff>
      <xdr:row>38</xdr:row>
      <xdr:rowOff>90730</xdr:rowOff>
    </xdr:to>
    <xdr:sp macro="" textlink="">
      <xdr:nvSpPr>
        <xdr:cNvPr id="443" name="楕円 442"/>
        <xdr:cNvSpPr/>
      </xdr:nvSpPr>
      <xdr:spPr>
        <a:xfrm>
          <a:off x="21272500" y="65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39930</xdr:rowOff>
    </xdr:from>
    <xdr:to>
      <xdr:col>116</xdr:col>
      <xdr:colOff>63500</xdr:colOff>
      <xdr:row>38</xdr:row>
      <xdr:rowOff>73361</xdr:rowOff>
    </xdr:to>
    <xdr:cxnSp macro="">
      <xdr:nvCxnSpPr>
        <xdr:cNvPr id="444" name="直線コネクタ 443"/>
        <xdr:cNvCxnSpPr/>
      </xdr:nvCxnSpPr>
      <xdr:spPr>
        <a:xfrm>
          <a:off x="21323300" y="6555030"/>
          <a:ext cx="838200" cy="3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164203</xdr:rowOff>
    </xdr:from>
    <xdr:ext cx="599010" cy="259045"/>
    <xdr:sp macro="" textlink="">
      <xdr:nvSpPr>
        <xdr:cNvPr id="445" name="n_1aveValue【一般廃棄物処理施設】&#10;一人当たり有形固定資産（償却資産）額"/>
        <xdr:cNvSpPr txBox="1"/>
      </xdr:nvSpPr>
      <xdr:spPr>
        <a:xfrm>
          <a:off x="21011095" y="667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68487</xdr:rowOff>
    </xdr:from>
    <xdr:ext cx="599010" cy="259045"/>
    <xdr:sp macro="" textlink="">
      <xdr:nvSpPr>
        <xdr:cNvPr id="446" name="n_2aveValue【一般廃棄物処理施設】&#10;一人当たり有形固定資産（償却資産）額"/>
        <xdr:cNvSpPr txBox="1"/>
      </xdr:nvSpPr>
      <xdr:spPr>
        <a:xfrm>
          <a:off x="201347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80502</xdr:rowOff>
    </xdr:from>
    <xdr:ext cx="599010" cy="259045"/>
    <xdr:sp macro="" textlink="">
      <xdr:nvSpPr>
        <xdr:cNvPr id="447" name="n_3aveValue【一般廃棄物処理施設】&#10;一人当たり有形固定資産（償却資産）額"/>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107258</xdr:rowOff>
    </xdr:from>
    <xdr:ext cx="599010" cy="259045"/>
    <xdr:sp macro="" textlink="">
      <xdr:nvSpPr>
        <xdr:cNvPr id="448" name="n_1mainValue【一般廃棄物処理施設】&#10;一人当たり有形固定資産（償却資産）額"/>
        <xdr:cNvSpPr txBox="1"/>
      </xdr:nvSpPr>
      <xdr:spPr>
        <a:xfrm>
          <a:off x="21011095" y="627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473" name="直線コネクタ 472"/>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474" name="【保健センター・保健所】&#10;有形固定資産減価償却率最小値テキスト"/>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475" name="直線コネクタ 474"/>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76"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77" name="直線コネクタ 47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478" name="【保健センター・保健所】&#10;有形固定資産減価償却率平均値テキスト"/>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479" name="フローチャート: 判断 478"/>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480" name="フローチャート: 判断 479"/>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xdr:rowOff>
    </xdr:from>
    <xdr:to>
      <xdr:col>76</xdr:col>
      <xdr:colOff>165100</xdr:colOff>
      <xdr:row>61</xdr:row>
      <xdr:rowOff>113665</xdr:rowOff>
    </xdr:to>
    <xdr:sp macro="" textlink="">
      <xdr:nvSpPr>
        <xdr:cNvPr id="481" name="フローチャート: 判断 480"/>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482" name="フローチャート: 判断 481"/>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88" name="楕円 487"/>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166387</xdr:rowOff>
    </xdr:from>
    <xdr:ext cx="405111" cy="259045"/>
    <xdr:sp macro="" textlink="">
      <xdr:nvSpPr>
        <xdr:cNvPr id="489" name="【保健センター・保健所】&#10;有形固定資産減価償却率該当値テキスト"/>
        <xdr:cNvSpPr txBox="1"/>
      </xdr:nvSpPr>
      <xdr:spPr>
        <a:xfrm>
          <a:off x="16357600"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19685</xdr:rowOff>
    </xdr:from>
    <xdr:to>
      <xdr:col>81</xdr:col>
      <xdr:colOff>101600</xdr:colOff>
      <xdr:row>60</xdr:row>
      <xdr:rowOff>121285</xdr:rowOff>
    </xdr:to>
    <xdr:sp macro="" textlink="">
      <xdr:nvSpPr>
        <xdr:cNvPr id="490" name="楕円 489"/>
        <xdr:cNvSpPr/>
      </xdr:nvSpPr>
      <xdr:spPr>
        <a:xfrm>
          <a:off x="15430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70485</xdr:rowOff>
    </xdr:to>
    <xdr:cxnSp macro="">
      <xdr:nvCxnSpPr>
        <xdr:cNvPr id="491" name="直線コネクタ 490"/>
        <xdr:cNvCxnSpPr/>
      </xdr:nvCxnSpPr>
      <xdr:spPr>
        <a:xfrm flipV="1">
          <a:off x="15481300" y="103098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21590</xdr:rowOff>
    </xdr:from>
    <xdr:to>
      <xdr:col>76</xdr:col>
      <xdr:colOff>165100</xdr:colOff>
      <xdr:row>60</xdr:row>
      <xdr:rowOff>123190</xdr:rowOff>
    </xdr:to>
    <xdr:sp macro="" textlink="">
      <xdr:nvSpPr>
        <xdr:cNvPr id="492" name="楕円 491"/>
        <xdr:cNvSpPr/>
      </xdr:nvSpPr>
      <xdr:spPr>
        <a:xfrm>
          <a:off x="14541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70485</xdr:rowOff>
    </xdr:from>
    <xdr:to>
      <xdr:col>81</xdr:col>
      <xdr:colOff>50800</xdr:colOff>
      <xdr:row>60</xdr:row>
      <xdr:rowOff>72390</xdr:rowOff>
    </xdr:to>
    <xdr:cxnSp macro="">
      <xdr:nvCxnSpPr>
        <xdr:cNvPr id="493" name="直線コネクタ 492"/>
        <xdr:cNvCxnSpPr/>
      </xdr:nvCxnSpPr>
      <xdr:spPr>
        <a:xfrm flipV="1">
          <a:off x="14592300" y="103574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94" name="楕円 493"/>
        <xdr:cNvSpPr/>
      </xdr:nvSpPr>
      <xdr:spPr>
        <a:xfrm>
          <a:off x="13652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72390</xdr:rowOff>
    </xdr:from>
    <xdr:to>
      <xdr:col>76</xdr:col>
      <xdr:colOff>114300</xdr:colOff>
      <xdr:row>60</xdr:row>
      <xdr:rowOff>108585</xdr:rowOff>
    </xdr:to>
    <xdr:cxnSp macro="">
      <xdr:nvCxnSpPr>
        <xdr:cNvPr id="495" name="直線コネクタ 494"/>
        <xdr:cNvCxnSpPr/>
      </xdr:nvCxnSpPr>
      <xdr:spPr>
        <a:xfrm flipV="1">
          <a:off x="13703300" y="103593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74312</xdr:rowOff>
    </xdr:from>
    <xdr:ext cx="405111" cy="259045"/>
    <xdr:sp macro="" textlink="">
      <xdr:nvSpPr>
        <xdr:cNvPr id="496" name="n_1aveValue【保健センター・保健所】&#10;有形固定資産減価償却率"/>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104792</xdr:rowOff>
    </xdr:from>
    <xdr:ext cx="405111" cy="259045"/>
    <xdr:sp macro="" textlink="">
      <xdr:nvSpPr>
        <xdr:cNvPr id="497" name="n_2aveValue【保健センター・保健所】&#10;有形固定資産減価償却率"/>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154957</xdr:rowOff>
    </xdr:from>
    <xdr:ext cx="405111" cy="259045"/>
    <xdr:sp macro="" textlink="">
      <xdr:nvSpPr>
        <xdr:cNvPr id="498" name="n_3aveValue【保健センター・保健所】&#10;有形固定資産減価償却率"/>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137812</xdr:rowOff>
    </xdr:from>
    <xdr:ext cx="405111" cy="259045"/>
    <xdr:sp macro="" textlink="">
      <xdr:nvSpPr>
        <xdr:cNvPr id="499" name="n_1mainValue【保健センター・保健所】&#10;有形固定資産減価償却率"/>
        <xdr:cNvSpPr txBox="1"/>
      </xdr:nvSpPr>
      <xdr:spPr>
        <a:xfrm>
          <a:off x="152660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139717</xdr:rowOff>
    </xdr:from>
    <xdr:ext cx="405111" cy="259045"/>
    <xdr:sp macro="" textlink="">
      <xdr:nvSpPr>
        <xdr:cNvPr id="500" name="n_2mainValue【保健センター・保健所】&#10;有形固定資産減価償却率"/>
        <xdr:cNvSpPr txBox="1"/>
      </xdr:nvSpPr>
      <xdr:spPr>
        <a:xfrm>
          <a:off x="14389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501" name="n_3mainValue【保健センター・保健所】&#10;有形固定資産減価償却率"/>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3" name="正方形/長方形 5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4" name="正方形/長方形 5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5" name="正方形/長方形 5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6" name="正方形/長方形 5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7" name="正方形/長方形 5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8" name="正方形/長方形 5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0" name="テキスト ボックス 5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1" name="直線コネクタ 5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12" name="直線コネクタ 5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3" name="テキスト ボックス 5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4" name="直線コネクタ 5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5" name="テキスト ボックス 5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6" name="直線コネクタ 5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7" name="テキスト ボックス 5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8" name="直線コネクタ 5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9" name="テキスト ボックス 5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523" name="直線コネクタ 522"/>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24"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25" name="直線コネクタ 524"/>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526" name="【保健センター・保健所】&#10;一人当たり面積最大値テキスト"/>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527" name="直線コネクタ 526"/>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528" name="【保健センター・保健所】&#10;一人当たり面積平均値テキスト"/>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529" name="フローチャート: 判断 528"/>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530" name="フローチャート: 判断 529"/>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104648</xdr:rowOff>
    </xdr:from>
    <xdr:to>
      <xdr:col>107</xdr:col>
      <xdr:colOff>101600</xdr:colOff>
      <xdr:row>61</xdr:row>
      <xdr:rowOff>34798</xdr:rowOff>
    </xdr:to>
    <xdr:sp macro="" textlink="">
      <xdr:nvSpPr>
        <xdr:cNvPr id="531" name="フローチャート: 判断 530"/>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532" name="フローチャート: 判断 531"/>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49784</xdr:rowOff>
    </xdr:from>
    <xdr:to>
      <xdr:col>116</xdr:col>
      <xdr:colOff>114300</xdr:colOff>
      <xdr:row>62</xdr:row>
      <xdr:rowOff>151384</xdr:rowOff>
    </xdr:to>
    <xdr:sp macro="" textlink="">
      <xdr:nvSpPr>
        <xdr:cNvPr id="538" name="楕円 537"/>
        <xdr:cNvSpPr/>
      </xdr:nvSpPr>
      <xdr:spPr>
        <a:xfrm>
          <a:off x="22110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28211</xdr:rowOff>
    </xdr:from>
    <xdr:ext cx="469744" cy="259045"/>
    <xdr:sp macro="" textlink="">
      <xdr:nvSpPr>
        <xdr:cNvPr id="539" name="【保健センター・保健所】&#10;一人当たり面積該当値テキスト"/>
        <xdr:cNvSpPr txBox="1"/>
      </xdr:nvSpPr>
      <xdr:spPr>
        <a:xfrm>
          <a:off x="22199600"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54356</xdr:rowOff>
    </xdr:from>
    <xdr:to>
      <xdr:col>112</xdr:col>
      <xdr:colOff>38100</xdr:colOff>
      <xdr:row>62</xdr:row>
      <xdr:rowOff>155956</xdr:rowOff>
    </xdr:to>
    <xdr:sp macro="" textlink="">
      <xdr:nvSpPr>
        <xdr:cNvPr id="540" name="楕円 539"/>
        <xdr:cNvSpPr/>
      </xdr:nvSpPr>
      <xdr:spPr>
        <a:xfrm>
          <a:off x="21272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100584</xdr:rowOff>
    </xdr:from>
    <xdr:to>
      <xdr:col>116</xdr:col>
      <xdr:colOff>63500</xdr:colOff>
      <xdr:row>62</xdr:row>
      <xdr:rowOff>105156</xdr:rowOff>
    </xdr:to>
    <xdr:cxnSp macro="">
      <xdr:nvCxnSpPr>
        <xdr:cNvPr id="541" name="直線コネクタ 540"/>
        <xdr:cNvCxnSpPr/>
      </xdr:nvCxnSpPr>
      <xdr:spPr>
        <a:xfrm flipV="1">
          <a:off x="21323300" y="10730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31496</xdr:rowOff>
    </xdr:from>
    <xdr:to>
      <xdr:col>107</xdr:col>
      <xdr:colOff>101600</xdr:colOff>
      <xdr:row>62</xdr:row>
      <xdr:rowOff>133096</xdr:rowOff>
    </xdr:to>
    <xdr:sp macro="" textlink="">
      <xdr:nvSpPr>
        <xdr:cNvPr id="542" name="楕円 541"/>
        <xdr:cNvSpPr/>
      </xdr:nvSpPr>
      <xdr:spPr>
        <a:xfrm>
          <a:off x="20383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82296</xdr:rowOff>
    </xdr:from>
    <xdr:to>
      <xdr:col>111</xdr:col>
      <xdr:colOff>177800</xdr:colOff>
      <xdr:row>62</xdr:row>
      <xdr:rowOff>105156</xdr:rowOff>
    </xdr:to>
    <xdr:cxnSp macro="">
      <xdr:nvCxnSpPr>
        <xdr:cNvPr id="543" name="直線コネクタ 542"/>
        <xdr:cNvCxnSpPr/>
      </xdr:nvCxnSpPr>
      <xdr:spPr>
        <a:xfrm>
          <a:off x="20434300" y="10712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36068</xdr:rowOff>
    </xdr:from>
    <xdr:to>
      <xdr:col>102</xdr:col>
      <xdr:colOff>165100</xdr:colOff>
      <xdr:row>62</xdr:row>
      <xdr:rowOff>137668</xdr:rowOff>
    </xdr:to>
    <xdr:sp macro="" textlink="">
      <xdr:nvSpPr>
        <xdr:cNvPr id="544" name="楕円 543"/>
        <xdr:cNvSpPr/>
      </xdr:nvSpPr>
      <xdr:spPr>
        <a:xfrm>
          <a:off x="19494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82296</xdr:rowOff>
    </xdr:from>
    <xdr:to>
      <xdr:col>107</xdr:col>
      <xdr:colOff>50800</xdr:colOff>
      <xdr:row>62</xdr:row>
      <xdr:rowOff>86868</xdr:rowOff>
    </xdr:to>
    <xdr:cxnSp macro="">
      <xdr:nvCxnSpPr>
        <xdr:cNvPr id="545" name="直線コネクタ 544"/>
        <xdr:cNvCxnSpPr/>
      </xdr:nvCxnSpPr>
      <xdr:spPr>
        <a:xfrm flipV="1">
          <a:off x="19545300" y="1071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546"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547" name="n_2aveValue【保健センター・保健所】&#10;一人当たり面積"/>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3319</xdr:rowOff>
    </xdr:from>
    <xdr:ext cx="469744" cy="259045"/>
    <xdr:sp macro="" textlink="">
      <xdr:nvSpPr>
        <xdr:cNvPr id="548" name="n_3aveValue【保健センター・保健所】&#10;一人当たり面積"/>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147083</xdr:rowOff>
    </xdr:from>
    <xdr:ext cx="469744" cy="259045"/>
    <xdr:sp macro="" textlink="">
      <xdr:nvSpPr>
        <xdr:cNvPr id="549" name="n_1mainValue【保健センター・保健所】&#10;一人当たり面積"/>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124223</xdr:rowOff>
    </xdr:from>
    <xdr:ext cx="469744" cy="259045"/>
    <xdr:sp macro="" textlink="">
      <xdr:nvSpPr>
        <xdr:cNvPr id="550" name="n_2mainValue【保健センター・保健所】&#10;一人当たり面積"/>
        <xdr:cNvSpPr txBox="1"/>
      </xdr:nvSpPr>
      <xdr:spPr>
        <a:xfrm>
          <a:off x="20199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128795</xdr:rowOff>
    </xdr:from>
    <xdr:ext cx="469744" cy="259045"/>
    <xdr:sp macro="" textlink="">
      <xdr:nvSpPr>
        <xdr:cNvPr id="551" name="n_3mainValue【保健センター・保健所】&#10;一人当たり面積"/>
        <xdr:cNvSpPr txBox="1"/>
      </xdr:nvSpPr>
      <xdr:spPr>
        <a:xfrm>
          <a:off x="19310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2" name="正方形/長方形 5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3" name="正方形/長方形 5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4" name="正方形/長方形 5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5" name="正方形/長方形 5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6" name="正方形/長方形 5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7" name="正方形/長方形 5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8" name="正方形/長方形 5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9" name="正方形/長方形 5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0" name="テキスト ボックス 5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1" name="直線コネクタ 5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2" name="直線コネクタ 56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3" name="テキスト ボックス 56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4" name="直線コネクタ 56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5" name="テキスト ボックス 56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6" name="直線コネクタ 56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7" name="テキスト ボックス 56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8" name="直線コネクタ 56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9" name="テキスト ボックス 56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0" name="直線コネクタ 56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1" name="テキスト ボックス 57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2" name="直線コネクタ 57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3" name="テキスト ボックス 57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4" name="直線コネクタ 5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5" name="テキスト ボックス 5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577" name="直線コネクタ 576"/>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578"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579" name="直線コネクタ 578"/>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580"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581" name="直線コネクタ 580"/>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82"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83" name="フローチャート: 判断 582"/>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84" name="フローチャート: 判断 583"/>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585" name="フローチャート: 判断 584"/>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586" name="フローチャート: 判断 585"/>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7" name="テキスト ボックス 5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8" name="テキスト ボックス 5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9" name="テキスト ボックス 5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0" name="テキスト ボックス 5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1" name="テキスト ボックス 5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160382</xdr:rowOff>
    </xdr:from>
    <xdr:to>
      <xdr:col>85</xdr:col>
      <xdr:colOff>177800</xdr:colOff>
      <xdr:row>80</xdr:row>
      <xdr:rowOff>90532</xdr:rowOff>
    </xdr:to>
    <xdr:sp macro="" textlink="">
      <xdr:nvSpPr>
        <xdr:cNvPr id="592" name="楕円 591"/>
        <xdr:cNvSpPr/>
      </xdr:nvSpPr>
      <xdr:spPr>
        <a:xfrm>
          <a:off x="162687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11809</xdr:rowOff>
    </xdr:from>
    <xdr:ext cx="405111" cy="259045"/>
    <xdr:sp macro="" textlink="">
      <xdr:nvSpPr>
        <xdr:cNvPr id="593" name="【消防施設】&#10;有形固定資産減価償却率該当値テキスト"/>
        <xdr:cNvSpPr txBox="1"/>
      </xdr:nvSpPr>
      <xdr:spPr>
        <a:xfrm>
          <a:off x="16357600" y="1355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46082</xdr:rowOff>
    </xdr:from>
    <xdr:to>
      <xdr:col>81</xdr:col>
      <xdr:colOff>101600</xdr:colOff>
      <xdr:row>80</xdr:row>
      <xdr:rowOff>147682</xdr:rowOff>
    </xdr:to>
    <xdr:sp macro="" textlink="">
      <xdr:nvSpPr>
        <xdr:cNvPr id="594" name="楕円 593"/>
        <xdr:cNvSpPr/>
      </xdr:nvSpPr>
      <xdr:spPr>
        <a:xfrm>
          <a:off x="15430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39732</xdr:rowOff>
    </xdr:from>
    <xdr:to>
      <xdr:col>85</xdr:col>
      <xdr:colOff>127000</xdr:colOff>
      <xdr:row>80</xdr:row>
      <xdr:rowOff>96882</xdr:rowOff>
    </xdr:to>
    <xdr:cxnSp macro="">
      <xdr:nvCxnSpPr>
        <xdr:cNvPr id="595" name="直線コネクタ 594"/>
        <xdr:cNvCxnSpPr/>
      </xdr:nvCxnSpPr>
      <xdr:spPr>
        <a:xfrm flipV="1">
          <a:off x="15481300" y="1375573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596"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167476</xdr:rowOff>
    </xdr:from>
    <xdr:ext cx="405111" cy="259045"/>
    <xdr:sp macro="" textlink="">
      <xdr:nvSpPr>
        <xdr:cNvPr id="597" name="n_2aveValue【消防施設】&#10;有形固定資産減価償却率"/>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598" name="n_3aveValue【消防施設】&#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164209</xdr:rowOff>
    </xdr:from>
    <xdr:ext cx="405111" cy="259045"/>
    <xdr:sp macro="" textlink="">
      <xdr:nvSpPr>
        <xdr:cNvPr id="599" name="n_1mainValue【消防施設】&#10;有形固定資産減価償却率"/>
        <xdr:cNvSpPr txBox="1"/>
      </xdr:nvSpPr>
      <xdr:spPr>
        <a:xfrm>
          <a:off x="152660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8" name="テキスト ボックス 6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0" name="直線コネクタ 60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1" name="テキスト ボックス 61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2" name="直線コネクタ 61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3" name="テキスト ボックス 61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4" name="直線コネクタ 61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5" name="テキスト ボックス 61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6" name="直線コネクタ 61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7" name="テキスト ボックス 61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621" name="直線コネクタ 620"/>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22"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23" name="直線コネクタ 622"/>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624"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625" name="直線コネクタ 624"/>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626" name="【消防施設】&#10;一人当たり面積平均値テキスト"/>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627" name="フローチャート: 判断 626"/>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28" name="フローチャート: 判断 627"/>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29" name="フローチャート: 判断 628"/>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630" name="フローチャート: 判断 629"/>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35306</xdr:rowOff>
    </xdr:from>
    <xdr:to>
      <xdr:col>116</xdr:col>
      <xdr:colOff>114300</xdr:colOff>
      <xdr:row>85</xdr:row>
      <xdr:rowOff>136906</xdr:rowOff>
    </xdr:to>
    <xdr:sp macro="" textlink="">
      <xdr:nvSpPr>
        <xdr:cNvPr id="636" name="楕円 635"/>
        <xdr:cNvSpPr/>
      </xdr:nvSpPr>
      <xdr:spPr>
        <a:xfrm>
          <a:off x="221107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121683</xdr:rowOff>
    </xdr:from>
    <xdr:ext cx="469744" cy="259045"/>
    <xdr:sp macro="" textlink="">
      <xdr:nvSpPr>
        <xdr:cNvPr id="637" name="【消防施設】&#10;一人当たり面積該当値テキスト"/>
        <xdr:cNvSpPr txBox="1"/>
      </xdr:nvSpPr>
      <xdr:spPr>
        <a:xfrm>
          <a:off x="22199600" y="1452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28448</xdr:rowOff>
    </xdr:from>
    <xdr:to>
      <xdr:col>112</xdr:col>
      <xdr:colOff>38100</xdr:colOff>
      <xdr:row>85</xdr:row>
      <xdr:rowOff>130048</xdr:rowOff>
    </xdr:to>
    <xdr:sp macro="" textlink="">
      <xdr:nvSpPr>
        <xdr:cNvPr id="638" name="楕円 637"/>
        <xdr:cNvSpPr/>
      </xdr:nvSpPr>
      <xdr:spPr>
        <a:xfrm>
          <a:off x="21272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79248</xdr:rowOff>
    </xdr:from>
    <xdr:to>
      <xdr:col>116</xdr:col>
      <xdr:colOff>63500</xdr:colOff>
      <xdr:row>85</xdr:row>
      <xdr:rowOff>86106</xdr:rowOff>
    </xdr:to>
    <xdr:cxnSp macro="">
      <xdr:nvCxnSpPr>
        <xdr:cNvPr id="639" name="直線コネクタ 638"/>
        <xdr:cNvCxnSpPr/>
      </xdr:nvCxnSpPr>
      <xdr:spPr>
        <a:xfrm>
          <a:off x="21323300" y="1465249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40"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41"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52849</xdr:rowOff>
    </xdr:from>
    <xdr:ext cx="469744" cy="259045"/>
    <xdr:sp macro="" textlink="">
      <xdr:nvSpPr>
        <xdr:cNvPr id="642" name="n_3aveValue【消防施設】&#10;一人当たり面積"/>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121175</xdr:rowOff>
    </xdr:from>
    <xdr:ext cx="469744" cy="259045"/>
    <xdr:sp macro="" textlink="">
      <xdr:nvSpPr>
        <xdr:cNvPr id="643" name="n_1mainValue【消防施設】&#10;一人当たり面積"/>
        <xdr:cNvSpPr txBox="1"/>
      </xdr:nvSpPr>
      <xdr:spPr>
        <a:xfrm>
          <a:off x="210757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5" name="テキスト ボックス 65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5" name="テキスト ボックス 66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669" name="直線コネクタ 668"/>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70"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71" name="直線コネクタ 670"/>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674" name="【庁舎】&#10;有形固定資産減価償却率平均値テキスト"/>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675" name="フローチャート: 判断 674"/>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76" name="フローチャート: 判断 675"/>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677" name="フローチャート: 判断 676"/>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678" name="フローチャート: 判断 677"/>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138068</xdr:rowOff>
    </xdr:from>
    <xdr:to>
      <xdr:col>85</xdr:col>
      <xdr:colOff>177800</xdr:colOff>
      <xdr:row>103</xdr:row>
      <xdr:rowOff>68218</xdr:rowOff>
    </xdr:to>
    <xdr:sp macro="" textlink="">
      <xdr:nvSpPr>
        <xdr:cNvPr id="684" name="楕円 683"/>
        <xdr:cNvSpPr/>
      </xdr:nvSpPr>
      <xdr:spPr>
        <a:xfrm>
          <a:off x="162687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160945</xdr:rowOff>
    </xdr:from>
    <xdr:ext cx="405111" cy="259045"/>
    <xdr:sp macro="" textlink="">
      <xdr:nvSpPr>
        <xdr:cNvPr id="685" name="【庁舎】&#10;有形固定資産減価償却率該当値テキスト"/>
        <xdr:cNvSpPr txBox="1"/>
      </xdr:nvSpPr>
      <xdr:spPr>
        <a:xfrm>
          <a:off x="16357600" y="1747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5806</xdr:rowOff>
    </xdr:from>
    <xdr:to>
      <xdr:col>81</xdr:col>
      <xdr:colOff>101600</xdr:colOff>
      <xdr:row>103</xdr:row>
      <xdr:rowOff>107406</xdr:rowOff>
    </xdr:to>
    <xdr:sp macro="" textlink="">
      <xdr:nvSpPr>
        <xdr:cNvPr id="686" name="楕円 685"/>
        <xdr:cNvSpPr/>
      </xdr:nvSpPr>
      <xdr:spPr>
        <a:xfrm>
          <a:off x="15430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17418</xdr:rowOff>
    </xdr:from>
    <xdr:to>
      <xdr:col>85</xdr:col>
      <xdr:colOff>127000</xdr:colOff>
      <xdr:row>103</xdr:row>
      <xdr:rowOff>56606</xdr:rowOff>
    </xdr:to>
    <xdr:cxnSp macro="">
      <xdr:nvCxnSpPr>
        <xdr:cNvPr id="687" name="直線コネクタ 686"/>
        <xdr:cNvCxnSpPr/>
      </xdr:nvCxnSpPr>
      <xdr:spPr>
        <a:xfrm flipV="1">
          <a:off x="15481300" y="1767676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88" name="楕円 687"/>
        <xdr:cNvSpPr/>
      </xdr:nvSpPr>
      <xdr:spPr>
        <a:xfrm>
          <a:off x="14541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56606</xdr:rowOff>
    </xdr:from>
    <xdr:to>
      <xdr:col>81</xdr:col>
      <xdr:colOff>50800</xdr:colOff>
      <xdr:row>103</xdr:row>
      <xdr:rowOff>95794</xdr:rowOff>
    </xdr:to>
    <xdr:cxnSp macro="">
      <xdr:nvCxnSpPr>
        <xdr:cNvPr id="689" name="直線コネクタ 688"/>
        <xdr:cNvCxnSpPr/>
      </xdr:nvCxnSpPr>
      <xdr:spPr>
        <a:xfrm flipV="1">
          <a:off x="14592300" y="177159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84182</xdr:rowOff>
    </xdr:from>
    <xdr:to>
      <xdr:col>72</xdr:col>
      <xdr:colOff>38100</xdr:colOff>
      <xdr:row>104</xdr:row>
      <xdr:rowOff>14332</xdr:rowOff>
    </xdr:to>
    <xdr:sp macro="" textlink="">
      <xdr:nvSpPr>
        <xdr:cNvPr id="690" name="楕円 689"/>
        <xdr:cNvSpPr/>
      </xdr:nvSpPr>
      <xdr:spPr>
        <a:xfrm>
          <a:off x="13652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95794</xdr:rowOff>
    </xdr:from>
    <xdr:to>
      <xdr:col>76</xdr:col>
      <xdr:colOff>114300</xdr:colOff>
      <xdr:row>103</xdr:row>
      <xdr:rowOff>134982</xdr:rowOff>
    </xdr:to>
    <xdr:cxnSp macro="">
      <xdr:nvCxnSpPr>
        <xdr:cNvPr id="691" name="直線コネクタ 690"/>
        <xdr:cNvCxnSpPr/>
      </xdr:nvCxnSpPr>
      <xdr:spPr>
        <a:xfrm flipV="1">
          <a:off x="13703300" y="1775514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692"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144253</xdr:rowOff>
    </xdr:from>
    <xdr:ext cx="405111" cy="259045"/>
    <xdr:sp macro="" textlink="">
      <xdr:nvSpPr>
        <xdr:cNvPr id="693" name="n_2aveValue【庁舎】&#10;有形固定資産減価償却率"/>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47914</xdr:rowOff>
    </xdr:from>
    <xdr:ext cx="405111" cy="259045"/>
    <xdr:sp macro="" textlink="">
      <xdr:nvSpPr>
        <xdr:cNvPr id="694" name="n_3aveValue【庁舎】&#10;有形固定資産減価償却率"/>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123933</xdr:rowOff>
    </xdr:from>
    <xdr:ext cx="405111" cy="259045"/>
    <xdr:sp macro="" textlink="">
      <xdr:nvSpPr>
        <xdr:cNvPr id="695" name="n_1mainValue【庁舎】&#10;有形固定資産減価償却率"/>
        <xdr:cNvSpPr txBox="1"/>
      </xdr:nvSpPr>
      <xdr:spPr>
        <a:xfrm>
          <a:off x="152660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696" name="n_2mainValue【庁舎】&#10;有形固定資産減価償却率"/>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30859</xdr:rowOff>
    </xdr:from>
    <xdr:ext cx="405111" cy="259045"/>
    <xdr:sp macro="" textlink="">
      <xdr:nvSpPr>
        <xdr:cNvPr id="697" name="n_3mainValue【庁舎】&#10;有形固定資産減価償却率"/>
        <xdr:cNvSpPr txBox="1"/>
      </xdr:nvSpPr>
      <xdr:spPr>
        <a:xfrm>
          <a:off x="13500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721" name="直線コネクタ 720"/>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722" name="【庁舎】&#10;一人当たり面積最小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723" name="直線コネクタ 722"/>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724" name="【庁舎】&#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725" name="直線コネクタ 724"/>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726" name="【庁舎】&#10;一人当たり面積平均値テキスト"/>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727" name="フローチャート: 判断 726"/>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728" name="フローチャート: 判断 727"/>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729" name="フローチャート: 判断 728"/>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730" name="フローチャート: 判断 729"/>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11430</xdr:rowOff>
    </xdr:from>
    <xdr:to>
      <xdr:col>116</xdr:col>
      <xdr:colOff>114300</xdr:colOff>
      <xdr:row>105</xdr:row>
      <xdr:rowOff>113030</xdr:rowOff>
    </xdr:to>
    <xdr:sp macro="" textlink="">
      <xdr:nvSpPr>
        <xdr:cNvPr id="736" name="楕円 735"/>
        <xdr:cNvSpPr/>
      </xdr:nvSpPr>
      <xdr:spPr>
        <a:xfrm>
          <a:off x="22110700" y="180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34307</xdr:rowOff>
    </xdr:from>
    <xdr:ext cx="469744" cy="259045"/>
    <xdr:sp macro="" textlink="">
      <xdr:nvSpPr>
        <xdr:cNvPr id="737" name="【庁舎】&#10;一人当たり面積該当値テキスト"/>
        <xdr:cNvSpPr txBox="1"/>
      </xdr:nvSpPr>
      <xdr:spPr>
        <a:xfrm>
          <a:off x="22199600" y="1786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24130</xdr:rowOff>
    </xdr:from>
    <xdr:to>
      <xdr:col>112</xdr:col>
      <xdr:colOff>38100</xdr:colOff>
      <xdr:row>105</xdr:row>
      <xdr:rowOff>125730</xdr:rowOff>
    </xdr:to>
    <xdr:sp macro="" textlink="">
      <xdr:nvSpPr>
        <xdr:cNvPr id="738" name="楕円 737"/>
        <xdr:cNvSpPr/>
      </xdr:nvSpPr>
      <xdr:spPr>
        <a:xfrm>
          <a:off x="21272500" y="180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62230</xdr:rowOff>
    </xdr:from>
    <xdr:to>
      <xdr:col>116</xdr:col>
      <xdr:colOff>63500</xdr:colOff>
      <xdr:row>105</xdr:row>
      <xdr:rowOff>74930</xdr:rowOff>
    </xdr:to>
    <xdr:cxnSp macro="">
      <xdr:nvCxnSpPr>
        <xdr:cNvPr id="739" name="直線コネクタ 738"/>
        <xdr:cNvCxnSpPr/>
      </xdr:nvCxnSpPr>
      <xdr:spPr>
        <a:xfrm flipV="1">
          <a:off x="21323300" y="1806448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40" name="楕円 739"/>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74930</xdr:rowOff>
    </xdr:from>
    <xdr:to>
      <xdr:col>111</xdr:col>
      <xdr:colOff>177800</xdr:colOff>
      <xdr:row>105</xdr:row>
      <xdr:rowOff>87630</xdr:rowOff>
    </xdr:to>
    <xdr:cxnSp macro="">
      <xdr:nvCxnSpPr>
        <xdr:cNvPr id="741" name="直線コネクタ 740"/>
        <xdr:cNvCxnSpPr/>
      </xdr:nvCxnSpPr>
      <xdr:spPr>
        <a:xfrm flipV="1">
          <a:off x="20434300" y="1807718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46989</xdr:rowOff>
    </xdr:from>
    <xdr:to>
      <xdr:col>102</xdr:col>
      <xdr:colOff>165100</xdr:colOff>
      <xdr:row>105</xdr:row>
      <xdr:rowOff>148589</xdr:rowOff>
    </xdr:to>
    <xdr:sp macro="" textlink="">
      <xdr:nvSpPr>
        <xdr:cNvPr id="742" name="楕円 741"/>
        <xdr:cNvSpPr/>
      </xdr:nvSpPr>
      <xdr:spPr>
        <a:xfrm>
          <a:off x="19494500" y="180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97789</xdr:rowOff>
    </xdr:to>
    <xdr:cxnSp macro="">
      <xdr:nvCxnSpPr>
        <xdr:cNvPr id="743" name="直線コネクタ 742"/>
        <xdr:cNvCxnSpPr/>
      </xdr:nvCxnSpPr>
      <xdr:spPr>
        <a:xfrm flipV="1">
          <a:off x="19545300" y="1808988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62247</xdr:rowOff>
    </xdr:from>
    <xdr:ext cx="469744" cy="259045"/>
    <xdr:sp macro="" textlink="">
      <xdr:nvSpPr>
        <xdr:cNvPr id="744" name="n_1aveValue【庁舎】&#10;一人当たり面積"/>
        <xdr:cNvSpPr txBox="1"/>
      </xdr:nvSpPr>
      <xdr:spPr>
        <a:xfrm>
          <a:off x="210757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35577</xdr:rowOff>
    </xdr:from>
    <xdr:ext cx="469744" cy="259045"/>
    <xdr:sp macro="" textlink="">
      <xdr:nvSpPr>
        <xdr:cNvPr id="745" name="n_2aveValue【庁舎】&#10;一人当たり面積"/>
        <xdr:cNvSpPr txBox="1"/>
      </xdr:nvSpPr>
      <xdr:spPr>
        <a:xfrm>
          <a:off x="20199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93997</xdr:rowOff>
    </xdr:from>
    <xdr:ext cx="469744" cy="259045"/>
    <xdr:sp macro="" textlink="">
      <xdr:nvSpPr>
        <xdr:cNvPr id="746" name="n_3aveValue【庁舎】&#10;一人当たり面積"/>
        <xdr:cNvSpPr txBox="1"/>
      </xdr:nvSpPr>
      <xdr:spPr>
        <a:xfrm>
          <a:off x="19310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142257</xdr:rowOff>
    </xdr:from>
    <xdr:ext cx="469744" cy="259045"/>
    <xdr:sp macro="" textlink="">
      <xdr:nvSpPr>
        <xdr:cNvPr id="747" name="n_1mainValue【庁舎】&#10;一人当たり面積"/>
        <xdr:cNvSpPr txBox="1"/>
      </xdr:nvSpPr>
      <xdr:spPr>
        <a:xfrm>
          <a:off x="21075727" y="178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748" name="n_2mainValue【庁舎】&#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165116</xdr:rowOff>
    </xdr:from>
    <xdr:ext cx="469744" cy="259045"/>
    <xdr:sp macro="" textlink="">
      <xdr:nvSpPr>
        <xdr:cNvPr id="749" name="n_3mainValue【庁舎】&#10;一人当たり面積"/>
        <xdr:cNvSpPr txBox="1"/>
      </xdr:nvSpPr>
      <xdr:spPr>
        <a:xfrm>
          <a:off x="19310427" y="1782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「図書館」については、耐用年数</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年に対して稼働年数が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年となっており、建物自体の有形固定資産減価償却率は</a:t>
          </a:r>
          <a:r>
            <a:rPr kumimoji="1" lang="en-US" altLang="ja-JP" sz="1300">
              <a:latin typeface="ＭＳ Ｐゴシック" panose="020B0600070205080204" pitchFamily="50" charset="-128"/>
              <a:ea typeface="ＭＳ Ｐゴシック" panose="020B0600070205080204" pitchFamily="50" charset="-128"/>
            </a:rPr>
            <a:t>92.4</a:t>
          </a:r>
          <a:r>
            <a:rPr kumimoji="1" lang="ja-JP" altLang="en-US" sz="1300">
              <a:latin typeface="ＭＳ Ｐゴシック" panose="020B0600070205080204" pitchFamily="50" charset="-128"/>
              <a:ea typeface="ＭＳ Ｐゴシック" panose="020B0600070205080204" pitchFamily="50" charset="-128"/>
            </a:rPr>
            <a:t>％と非常に高い数値となっている。直近</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年間では小規模な修繕以外の改修等は行われていないため、減価償却率が</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％と高い状態で留まっている。現在策定中の個別施設計画でも対象の施設であるため、計画策定後は評価に基づいた適切な対応を実施する。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「一般廃棄物処理施設」については仙南地域広域行政事務組合で管理している施設が対象となっているが、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に取得した熱回収施設の新設により有形固定減価償却率は類似団体と比較して低い水準となっている。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13,646
13,467
273.30
8,658,479
8,223,514
323,016
5,136,950
8,049,953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・人口減少や高齢化率の上昇に加え、町内に中心となる産業がないこと等により財政基盤が弱く、</a:t>
          </a:r>
          <a:r>
            <a:rPr kumimoji="1" lang="en-US" altLang="ja-JP" sz="1300">
              <a:latin typeface="ＭＳ Ｐゴシック" panose="020B0600070205080204" pitchFamily="50" charset="-128"/>
              <a:ea typeface="ＭＳ Ｐゴシック" panose="020B0600070205080204" pitchFamily="50" charset="-128"/>
            </a:rPr>
            <a:t>0.30</a:t>
          </a:r>
          <a:r>
            <a:rPr kumimoji="1" lang="ja-JP" altLang="en-US" sz="1300">
              <a:latin typeface="ＭＳ Ｐゴシック" panose="020B0600070205080204" pitchFamily="50" charset="-128"/>
              <a:ea typeface="ＭＳ Ｐゴシック" panose="020B0600070205080204" pitchFamily="50" charset="-128"/>
            </a:rPr>
            <a:t>となった。類似団体との比較では平均を</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・歳入では、新たな課税客体による歳入増加は景気低迷下の中では難しい状況である為、今後は、さらなる収納率向上対策を進めることにより、自主財源の現状維持に努める。</a:t>
          </a:r>
        </a:p>
        <a:p>
          <a:r>
            <a:rPr kumimoji="1" lang="ja-JP" altLang="en-US" sz="1300">
              <a:latin typeface="ＭＳ Ｐゴシック" panose="020B0600070205080204" pitchFamily="50" charset="-128"/>
              <a:ea typeface="ＭＳ Ｐゴシック" panose="020B0600070205080204" pitchFamily="50" charset="-128"/>
            </a:rPr>
            <a:t>・歳出では、効率的・効果的に行政経営を行うため、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全事務事業評価</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全施策評価</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を実施するとともに、定員適正化計画の目標以上の削減を達成した職員数についても、更なる削減に向けた取り組みに努める。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12277</xdr:rowOff>
    </xdr:to>
    <xdr:cxnSp macro="">
      <xdr:nvCxnSpPr>
        <xdr:cNvPr id="68" name="直線コネクタ 67"/>
        <xdr:cNvCxnSpPr/>
      </xdr:nvCxnSpPr>
      <xdr:spPr>
        <a:xfrm flipV="1">
          <a:off x="4114800" y="75480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12277</xdr:rowOff>
    </xdr:from>
    <xdr:to>
      <xdr:col>19</xdr:col>
      <xdr:colOff>133350</xdr:colOff>
      <xdr:row>44</xdr:row>
      <xdr:rowOff>12277</xdr:rowOff>
    </xdr:to>
    <xdr:cxnSp macro="">
      <xdr:nvCxnSpPr>
        <xdr:cNvPr id="71" name="直線コネクタ 70"/>
        <xdr:cNvCxnSpPr/>
      </xdr:nvCxnSpPr>
      <xdr:spPr>
        <a:xfrm>
          <a:off x="3225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12277</xdr:rowOff>
    </xdr:from>
    <xdr:to>
      <xdr:col>15</xdr:col>
      <xdr:colOff>82550</xdr:colOff>
      <xdr:row>44</xdr:row>
      <xdr:rowOff>20320</xdr:rowOff>
    </xdr:to>
    <xdr:cxnSp macro="">
      <xdr:nvCxnSpPr>
        <xdr:cNvPr id="74" name="直線コネクタ 73"/>
        <xdr:cNvCxnSpPr/>
      </xdr:nvCxnSpPr>
      <xdr:spPr>
        <a:xfrm flipV="1">
          <a:off x="2336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28363</xdr:rowOff>
    </xdr:to>
    <xdr:cxnSp macro="">
      <xdr:nvCxnSpPr>
        <xdr:cNvPr id="77" name="直線コネクタ 76"/>
        <xdr:cNvCxnSpPr/>
      </xdr:nvCxnSpPr>
      <xdr:spPr>
        <a:xfrm flipV="1">
          <a:off x="1447800" y="75641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7" name="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132927</xdr:rowOff>
    </xdr:from>
    <xdr:to>
      <xdr:col>19</xdr:col>
      <xdr:colOff>184150</xdr:colOff>
      <xdr:row>44</xdr:row>
      <xdr:rowOff>63077</xdr:rowOff>
    </xdr:to>
    <xdr:sp macro="" textlink="">
      <xdr:nvSpPr>
        <xdr:cNvPr id="89" name="楕円 88"/>
        <xdr:cNvSpPr/>
      </xdr:nvSpPr>
      <xdr:spPr>
        <a:xfrm>
          <a:off x="4064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47854</xdr:rowOff>
    </xdr:from>
    <xdr:ext cx="736600" cy="259045"/>
    <xdr:sp macro="" textlink="">
      <xdr:nvSpPr>
        <xdr:cNvPr id="90" name="テキスト ボックス 89"/>
        <xdr:cNvSpPr txBox="1"/>
      </xdr:nvSpPr>
      <xdr:spPr>
        <a:xfrm>
          <a:off x="3733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132927</xdr:rowOff>
    </xdr:from>
    <xdr:to>
      <xdr:col>15</xdr:col>
      <xdr:colOff>133350</xdr:colOff>
      <xdr:row>44</xdr:row>
      <xdr:rowOff>63077</xdr:rowOff>
    </xdr:to>
    <xdr:sp macro="" textlink="">
      <xdr:nvSpPr>
        <xdr:cNvPr id="91" name="楕円 90"/>
        <xdr:cNvSpPr/>
      </xdr:nvSpPr>
      <xdr:spPr>
        <a:xfrm>
          <a:off x="3175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47854</xdr:rowOff>
    </xdr:from>
    <xdr:ext cx="762000" cy="259045"/>
    <xdr:sp macro="" textlink="">
      <xdr:nvSpPr>
        <xdr:cNvPr id="92" name="テキスト ボックス 91"/>
        <xdr:cNvSpPr txBox="1"/>
      </xdr:nvSpPr>
      <xdr:spPr>
        <a:xfrm>
          <a:off x="2844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3" name="楕円 92"/>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4" name="テキスト ボックス 93"/>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149013</xdr:rowOff>
    </xdr:from>
    <xdr:to>
      <xdr:col>7</xdr:col>
      <xdr:colOff>31750</xdr:colOff>
      <xdr:row>44</xdr:row>
      <xdr:rowOff>79163</xdr:rowOff>
    </xdr:to>
    <xdr:sp macro="" textlink="">
      <xdr:nvSpPr>
        <xdr:cNvPr id="95" name="楕円 94"/>
        <xdr:cNvSpPr/>
      </xdr:nvSpPr>
      <xdr:spPr>
        <a:xfrm>
          <a:off x="1397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63940</xdr:rowOff>
    </xdr:from>
    <xdr:ext cx="762000" cy="259045"/>
    <xdr:sp macro="" textlink="">
      <xdr:nvSpPr>
        <xdr:cNvPr id="96" name="テキスト ボックス 95"/>
        <xdr:cNvSpPr txBox="1"/>
      </xdr:nvSpPr>
      <xdr:spPr>
        <a:xfrm>
          <a:off x="1066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・経常収支比率は、昨年から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88.5%</a:t>
          </a:r>
          <a:r>
            <a:rPr kumimoji="1" lang="ja-JP" altLang="en-US" sz="1300">
              <a:latin typeface="ＭＳ Ｐゴシック" panose="020B0600070205080204" pitchFamily="50" charset="-128"/>
              <a:ea typeface="ＭＳ Ｐゴシック" panose="020B0600070205080204" pitchFamily="50" charset="-128"/>
            </a:rPr>
            <a:t>になった。</a:t>
          </a:r>
        </a:p>
        <a:p>
          <a:r>
            <a:rPr kumimoji="1" lang="ja-JP" altLang="en-US" sz="1300">
              <a:latin typeface="ＭＳ Ｐゴシック" panose="020B0600070205080204" pitchFamily="50" charset="-128"/>
              <a:ea typeface="ＭＳ Ｐゴシック" panose="020B0600070205080204" pitchFamily="50" charset="-128"/>
            </a:rPr>
            <a:t>・地形上や高齢化等が理由となっている部分もあるが、弾力性を高めるよう、行財政改革に努める。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63</xdr:row>
      <xdr:rowOff>162560</xdr:rowOff>
    </xdr:to>
    <xdr:cxnSp macro="">
      <xdr:nvCxnSpPr>
        <xdr:cNvPr id="129" name="直線コネクタ 128"/>
        <xdr:cNvCxnSpPr/>
      </xdr:nvCxnSpPr>
      <xdr:spPr>
        <a:xfrm>
          <a:off x="4114800" y="1095908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63</xdr:row>
      <xdr:rowOff>157734</xdr:rowOff>
    </xdr:to>
    <xdr:cxnSp macro="">
      <xdr:nvCxnSpPr>
        <xdr:cNvPr id="132" name="直線コネクタ 131"/>
        <xdr:cNvCxnSpPr/>
      </xdr:nvCxnSpPr>
      <xdr:spPr>
        <a:xfrm>
          <a:off x="3225800" y="109156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58674</xdr:rowOff>
    </xdr:to>
    <xdr:cxnSp macro="">
      <xdr:nvCxnSpPr>
        <xdr:cNvPr id="135" name="直線コネクタ 134"/>
        <xdr:cNvCxnSpPr/>
      </xdr:nvCxnSpPr>
      <xdr:spPr>
        <a:xfrm flipV="1">
          <a:off x="2336800" y="1091565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58674</xdr:rowOff>
    </xdr:from>
    <xdr:to>
      <xdr:col>11</xdr:col>
      <xdr:colOff>31750</xdr:colOff>
      <xdr:row>65</xdr:row>
      <xdr:rowOff>3048</xdr:rowOff>
    </xdr:to>
    <xdr:cxnSp macro="">
      <xdr:nvCxnSpPr>
        <xdr:cNvPr id="138" name="直線コネクタ 137"/>
        <xdr:cNvCxnSpPr/>
      </xdr:nvCxnSpPr>
      <xdr:spPr>
        <a:xfrm flipV="1">
          <a:off x="1447800" y="1103147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1" name="フローチャート: 判断 140"/>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2" name="テキスト ボックス 141"/>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8" name="楕円 147"/>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128287</xdr:rowOff>
    </xdr:from>
    <xdr:ext cx="762000" cy="259045"/>
    <xdr:sp macro="" textlink="">
      <xdr:nvSpPr>
        <xdr:cNvPr id="149" name="財政構造の弾力性該当値テキスト"/>
        <xdr:cNvSpPr txBox="1"/>
      </xdr:nvSpPr>
      <xdr:spPr>
        <a:xfrm>
          <a:off x="50419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0" name="楕円 149"/>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51" name="テキスト ボックス 150"/>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2" name="楕円 151"/>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3" name="テキスト ボックス 152"/>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4" name="楕円 153"/>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94251</xdr:rowOff>
    </xdr:from>
    <xdr:ext cx="762000" cy="259045"/>
    <xdr:sp macro="" textlink="">
      <xdr:nvSpPr>
        <xdr:cNvPr id="155" name="テキスト ボックス 154"/>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123698</xdr:rowOff>
    </xdr:from>
    <xdr:to>
      <xdr:col>7</xdr:col>
      <xdr:colOff>31750</xdr:colOff>
      <xdr:row>65</xdr:row>
      <xdr:rowOff>53848</xdr:rowOff>
    </xdr:to>
    <xdr:sp macro="" textlink="">
      <xdr:nvSpPr>
        <xdr:cNvPr id="156" name="楕円 155"/>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38625</xdr:rowOff>
    </xdr:from>
    <xdr:ext cx="762000" cy="259045"/>
    <xdr:sp macro="" textlink="">
      <xdr:nvSpPr>
        <xdr:cNvPr id="157" name="テキスト ボックス 156"/>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[188,553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・本町は面積が広く、町内の各地域に小学校・保育所等が点在しており、効率的な運営が難しい状況である。この影響もあり、類似団体との比較でも一人当たり約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千円上回っている状況である。</a:t>
          </a:r>
        </a:p>
        <a:p>
          <a:r>
            <a:rPr kumimoji="1" lang="ja-JP" altLang="en-US" sz="1300">
              <a:latin typeface="ＭＳ Ｐゴシック" panose="020B0600070205080204" pitchFamily="50" charset="-128"/>
              <a:ea typeface="ＭＳ Ｐゴシック" panose="020B0600070205080204" pitchFamily="50" charset="-128"/>
            </a:rPr>
            <a:t>・これまでも職員数の削減、まちづくりセンター・保育所等、各種施設の指定管理を行う等、削減に努めているが、人口の減少が重なり、効果として数値に表れていない状況である。</a:t>
          </a:r>
        </a:p>
        <a:p>
          <a:r>
            <a:rPr kumimoji="1" lang="ja-JP" altLang="en-US" sz="1300">
              <a:latin typeface="ＭＳ Ｐゴシック" panose="020B0600070205080204" pitchFamily="50" charset="-128"/>
              <a:ea typeface="ＭＳ Ｐゴシック" panose="020B0600070205080204" pitchFamily="50" charset="-128"/>
            </a:rPr>
            <a:t>・今後も保育所の民営化、指定管理者制度の有効活用等を行い、サービス低下を招かないような経常的経費の削減に努める。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88188</xdr:rowOff>
    </xdr:from>
    <xdr:to>
      <xdr:col>23</xdr:col>
      <xdr:colOff>133350</xdr:colOff>
      <xdr:row>82</xdr:row>
      <xdr:rowOff>97898</xdr:rowOff>
    </xdr:to>
    <xdr:cxnSp macro="">
      <xdr:nvCxnSpPr>
        <xdr:cNvPr id="192" name="直線コネクタ 191"/>
        <xdr:cNvCxnSpPr/>
      </xdr:nvCxnSpPr>
      <xdr:spPr>
        <a:xfrm>
          <a:off x="4114800" y="14147088"/>
          <a:ext cx="838200" cy="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5700</xdr:rowOff>
    </xdr:from>
    <xdr:ext cx="762000" cy="259045"/>
    <xdr:sp macro="" textlink="">
      <xdr:nvSpPr>
        <xdr:cNvPr id="193" name="人件費・物件費等の状況平均値テキスト"/>
        <xdr:cNvSpPr txBox="1"/>
      </xdr:nvSpPr>
      <xdr:spPr>
        <a:xfrm>
          <a:off x="5041900" y="138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78601</xdr:rowOff>
    </xdr:from>
    <xdr:to>
      <xdr:col>19</xdr:col>
      <xdr:colOff>133350</xdr:colOff>
      <xdr:row>82</xdr:row>
      <xdr:rowOff>88188</xdr:rowOff>
    </xdr:to>
    <xdr:cxnSp macro="">
      <xdr:nvCxnSpPr>
        <xdr:cNvPr id="195" name="直線コネクタ 194"/>
        <xdr:cNvCxnSpPr/>
      </xdr:nvCxnSpPr>
      <xdr:spPr>
        <a:xfrm>
          <a:off x="3225800" y="14137501"/>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102072</xdr:rowOff>
    </xdr:from>
    <xdr:ext cx="736600" cy="259045"/>
    <xdr:sp macro="" textlink="">
      <xdr:nvSpPr>
        <xdr:cNvPr id="197" name="テキスト ボックス 196"/>
        <xdr:cNvSpPr txBox="1"/>
      </xdr:nvSpPr>
      <xdr:spPr>
        <a:xfrm>
          <a:off x="3733800" y="138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78601</xdr:rowOff>
    </xdr:from>
    <xdr:to>
      <xdr:col>15</xdr:col>
      <xdr:colOff>82550</xdr:colOff>
      <xdr:row>82</xdr:row>
      <xdr:rowOff>87868</xdr:rowOff>
    </xdr:to>
    <xdr:cxnSp macro="">
      <xdr:nvCxnSpPr>
        <xdr:cNvPr id="198" name="直線コネクタ 197"/>
        <xdr:cNvCxnSpPr/>
      </xdr:nvCxnSpPr>
      <xdr:spPr>
        <a:xfrm flipV="1">
          <a:off x="2336800" y="14137501"/>
          <a:ext cx="889000" cy="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97841</xdr:rowOff>
    </xdr:from>
    <xdr:ext cx="762000" cy="259045"/>
    <xdr:sp macro="" textlink="">
      <xdr:nvSpPr>
        <xdr:cNvPr id="200" name="テキスト ボックス 199"/>
        <xdr:cNvSpPr txBox="1"/>
      </xdr:nvSpPr>
      <xdr:spPr>
        <a:xfrm>
          <a:off x="2844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57837</xdr:rowOff>
    </xdr:from>
    <xdr:to>
      <xdr:col>11</xdr:col>
      <xdr:colOff>31750</xdr:colOff>
      <xdr:row>82</xdr:row>
      <xdr:rowOff>87868</xdr:rowOff>
    </xdr:to>
    <xdr:cxnSp macro="">
      <xdr:nvCxnSpPr>
        <xdr:cNvPr id="201" name="直線コネクタ 200"/>
        <xdr:cNvCxnSpPr/>
      </xdr:nvCxnSpPr>
      <xdr:spPr>
        <a:xfrm>
          <a:off x="1447800" y="14116737"/>
          <a:ext cx="889000" cy="3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104650</xdr:rowOff>
    </xdr:from>
    <xdr:ext cx="762000" cy="259045"/>
    <xdr:sp macro="" textlink="">
      <xdr:nvSpPr>
        <xdr:cNvPr id="203" name="テキスト ボックス 202"/>
        <xdr:cNvSpPr txBox="1"/>
      </xdr:nvSpPr>
      <xdr:spPr>
        <a:xfrm>
          <a:off x="1955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26701</xdr:rowOff>
    </xdr:from>
    <xdr:to>
      <xdr:col>7</xdr:col>
      <xdr:colOff>31750</xdr:colOff>
      <xdr:row>83</xdr:row>
      <xdr:rowOff>128301</xdr:rowOff>
    </xdr:to>
    <xdr:sp macro="" textlink="">
      <xdr:nvSpPr>
        <xdr:cNvPr id="204" name="フローチャート: 判断 203"/>
        <xdr:cNvSpPr/>
      </xdr:nvSpPr>
      <xdr:spPr>
        <a:xfrm>
          <a:off x="1397000" y="1425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113078</xdr:rowOff>
    </xdr:from>
    <xdr:ext cx="762000" cy="259045"/>
    <xdr:sp macro="" textlink="">
      <xdr:nvSpPr>
        <xdr:cNvPr id="205" name="テキスト ボックス 204"/>
        <xdr:cNvSpPr txBox="1"/>
      </xdr:nvSpPr>
      <xdr:spPr>
        <a:xfrm>
          <a:off x="1066800" y="1434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47098</xdr:rowOff>
    </xdr:from>
    <xdr:to>
      <xdr:col>23</xdr:col>
      <xdr:colOff>184150</xdr:colOff>
      <xdr:row>82</xdr:row>
      <xdr:rowOff>148698</xdr:rowOff>
    </xdr:to>
    <xdr:sp macro="" textlink="">
      <xdr:nvSpPr>
        <xdr:cNvPr id="211" name="楕円 210"/>
        <xdr:cNvSpPr/>
      </xdr:nvSpPr>
      <xdr:spPr>
        <a:xfrm>
          <a:off x="4902200" y="141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19175</xdr:rowOff>
    </xdr:from>
    <xdr:ext cx="762000" cy="259045"/>
    <xdr:sp macro="" textlink="">
      <xdr:nvSpPr>
        <xdr:cNvPr id="212" name="人件費・物件費等の状況該当値テキスト"/>
        <xdr:cNvSpPr txBox="1"/>
      </xdr:nvSpPr>
      <xdr:spPr>
        <a:xfrm>
          <a:off x="5041900" y="1407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37388</xdr:rowOff>
    </xdr:from>
    <xdr:to>
      <xdr:col>19</xdr:col>
      <xdr:colOff>184150</xdr:colOff>
      <xdr:row>82</xdr:row>
      <xdr:rowOff>138988</xdr:rowOff>
    </xdr:to>
    <xdr:sp macro="" textlink="">
      <xdr:nvSpPr>
        <xdr:cNvPr id="213" name="楕円 212"/>
        <xdr:cNvSpPr/>
      </xdr:nvSpPr>
      <xdr:spPr>
        <a:xfrm>
          <a:off x="4064000" y="140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123765</xdr:rowOff>
    </xdr:from>
    <xdr:ext cx="736600" cy="259045"/>
    <xdr:sp macro="" textlink="">
      <xdr:nvSpPr>
        <xdr:cNvPr id="214" name="テキスト ボックス 213"/>
        <xdr:cNvSpPr txBox="1"/>
      </xdr:nvSpPr>
      <xdr:spPr>
        <a:xfrm>
          <a:off x="3733800" y="1418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27801</xdr:rowOff>
    </xdr:from>
    <xdr:to>
      <xdr:col>15</xdr:col>
      <xdr:colOff>133350</xdr:colOff>
      <xdr:row>82</xdr:row>
      <xdr:rowOff>129401</xdr:rowOff>
    </xdr:to>
    <xdr:sp macro="" textlink="">
      <xdr:nvSpPr>
        <xdr:cNvPr id="215" name="楕円 214"/>
        <xdr:cNvSpPr/>
      </xdr:nvSpPr>
      <xdr:spPr>
        <a:xfrm>
          <a:off x="3175000" y="1408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16" name="テキスト ボックス 215"/>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37068</xdr:rowOff>
    </xdr:from>
    <xdr:to>
      <xdr:col>11</xdr:col>
      <xdr:colOff>82550</xdr:colOff>
      <xdr:row>82</xdr:row>
      <xdr:rowOff>138668</xdr:rowOff>
    </xdr:to>
    <xdr:sp macro="" textlink="">
      <xdr:nvSpPr>
        <xdr:cNvPr id="217" name="楕円 216"/>
        <xdr:cNvSpPr/>
      </xdr:nvSpPr>
      <xdr:spPr>
        <a:xfrm>
          <a:off x="2286000" y="1409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123445</xdr:rowOff>
    </xdr:from>
    <xdr:ext cx="762000" cy="259045"/>
    <xdr:sp macro="" textlink="">
      <xdr:nvSpPr>
        <xdr:cNvPr id="218" name="テキスト ボックス 217"/>
        <xdr:cNvSpPr txBox="1"/>
      </xdr:nvSpPr>
      <xdr:spPr>
        <a:xfrm>
          <a:off x="1955800" y="1418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7037</xdr:rowOff>
    </xdr:from>
    <xdr:to>
      <xdr:col>7</xdr:col>
      <xdr:colOff>31750</xdr:colOff>
      <xdr:row>82</xdr:row>
      <xdr:rowOff>108637</xdr:rowOff>
    </xdr:to>
    <xdr:sp macro="" textlink="">
      <xdr:nvSpPr>
        <xdr:cNvPr id="219" name="楕円 218"/>
        <xdr:cNvSpPr/>
      </xdr:nvSpPr>
      <xdr:spPr>
        <a:xfrm>
          <a:off x="1397000" y="140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118814</xdr:rowOff>
    </xdr:from>
    <xdr:ext cx="762000" cy="259045"/>
    <xdr:sp macro="" textlink="">
      <xdr:nvSpPr>
        <xdr:cNvPr id="220" name="テキスト ボックス 219"/>
        <xdr:cNvSpPr txBox="1"/>
      </xdr:nvSpPr>
      <xdr:spPr>
        <a:xfrm>
          <a:off x="1066800" y="1383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ポイント下回っており、給与構造改革の確実な実施、昇給の抑制等の成果が表れている。</a:t>
          </a:r>
        </a:p>
        <a:p>
          <a:r>
            <a:rPr kumimoji="1" lang="ja-JP" altLang="en-US" sz="1300">
              <a:latin typeface="ＭＳ Ｐゴシック" panose="020B0600070205080204" pitchFamily="50" charset="-128"/>
              <a:ea typeface="ＭＳ Ｐゴシック" panose="020B0600070205080204" pitchFamily="50" charset="-128"/>
            </a:rPr>
            <a:t>・今後も同様に削減に努めていくが、急激な削減は職員の意欲減退にもつながり、サービスの質・低下を招く可能性もあるため、職員提案制度による施策・事業展開等、モチベーションの維持・向上対策も同時に行い、給与のさらなる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76805</xdr:rowOff>
    </xdr:to>
    <xdr:cxnSp macro="">
      <xdr:nvCxnSpPr>
        <xdr:cNvPr id="256" name="直線コネクタ 255"/>
        <xdr:cNvCxnSpPr/>
      </xdr:nvCxnSpPr>
      <xdr:spPr>
        <a:xfrm>
          <a:off x="16179800" y="14363700"/>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7"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7862</xdr:rowOff>
    </xdr:to>
    <xdr:cxnSp macro="">
      <xdr:nvCxnSpPr>
        <xdr:cNvPr id="259" name="直線コネクタ 258"/>
        <xdr:cNvCxnSpPr/>
      </xdr:nvCxnSpPr>
      <xdr:spPr>
        <a:xfrm flipV="1">
          <a:off x="15290800" y="143637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1" name="テキスト ボックス 260"/>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7862</xdr:rowOff>
    </xdr:from>
    <xdr:to>
      <xdr:col>72</xdr:col>
      <xdr:colOff>203200</xdr:colOff>
      <xdr:row>84</xdr:row>
      <xdr:rowOff>65314</xdr:rowOff>
    </xdr:to>
    <xdr:cxnSp macro="">
      <xdr:nvCxnSpPr>
        <xdr:cNvPr id="262" name="直線コネクタ 261"/>
        <xdr:cNvCxnSpPr/>
      </xdr:nvCxnSpPr>
      <xdr:spPr>
        <a:xfrm flipV="1">
          <a:off x="14401800" y="144096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4" name="テキスト ボックス 263"/>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76805</xdr:rowOff>
    </xdr:to>
    <xdr:cxnSp macro="">
      <xdr:nvCxnSpPr>
        <xdr:cNvPr id="265" name="直線コネクタ 264"/>
        <xdr:cNvCxnSpPr/>
      </xdr:nvCxnSpPr>
      <xdr:spPr>
        <a:xfrm flipV="1">
          <a:off x="13512800" y="144671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7" name="テキスト ボックス 266"/>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68" name="フローチャート: 判断 267"/>
        <xdr:cNvSpPr/>
      </xdr:nvSpPr>
      <xdr:spPr>
        <a:xfrm>
          <a:off x="13462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69" name="テキスト ボックス 268"/>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26005</xdr:rowOff>
    </xdr:from>
    <xdr:to>
      <xdr:col>81</xdr:col>
      <xdr:colOff>95250</xdr:colOff>
      <xdr:row>84</xdr:row>
      <xdr:rowOff>127605</xdr:rowOff>
    </xdr:to>
    <xdr:sp macro="" textlink="">
      <xdr:nvSpPr>
        <xdr:cNvPr id="275" name="楕円 274"/>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42532</xdr:rowOff>
    </xdr:from>
    <xdr:ext cx="762000" cy="259045"/>
    <xdr:sp macro="" textlink="">
      <xdr:nvSpPr>
        <xdr:cNvPr id="276" name="給与水準   （国との比較）該当値テキスト"/>
        <xdr:cNvSpPr txBox="1"/>
      </xdr:nvSpPr>
      <xdr:spPr>
        <a:xfrm>
          <a:off x="17106900" y="1427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7" name="楕円 276"/>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8" name="テキスト ボックス 277"/>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128512</xdr:rowOff>
    </xdr:from>
    <xdr:to>
      <xdr:col>73</xdr:col>
      <xdr:colOff>44450</xdr:colOff>
      <xdr:row>84</xdr:row>
      <xdr:rowOff>58662</xdr:rowOff>
    </xdr:to>
    <xdr:sp macro="" textlink="">
      <xdr:nvSpPr>
        <xdr:cNvPr id="279" name="楕円 278"/>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68839</xdr:rowOff>
    </xdr:from>
    <xdr:ext cx="762000" cy="259045"/>
    <xdr:sp macro="" textlink="">
      <xdr:nvSpPr>
        <xdr:cNvPr id="280" name="テキスト ボックス 279"/>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1" name="楕円 280"/>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2" name="テキスト ボックス 281"/>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26005</xdr:rowOff>
    </xdr:from>
    <xdr:to>
      <xdr:col>64</xdr:col>
      <xdr:colOff>152400</xdr:colOff>
      <xdr:row>84</xdr:row>
      <xdr:rowOff>127605</xdr:rowOff>
    </xdr:to>
    <xdr:sp macro="" textlink="">
      <xdr:nvSpPr>
        <xdr:cNvPr id="283" name="楕円 282"/>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137782</xdr:rowOff>
    </xdr:from>
    <xdr:ext cx="762000" cy="259045"/>
    <xdr:sp macro="" textlink="">
      <xdr:nvSpPr>
        <xdr:cNvPr id="284" name="テキスト ボックス 283"/>
        <xdr:cNvSpPr txBox="1"/>
      </xdr:nvSpPr>
      <xdr:spPr>
        <a:xfrm>
          <a:off x="13131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は面積が広く、人口ベースだけでは比較できない事業も多数存在している。これまでも定員適正化計画を上回るペースで職員の削減を行っているものの、人口の減少も重なり数値には表れず、類似団体の比較でも人口千人当たり</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人上回っている状況である。 </a:t>
          </a:r>
        </a:p>
        <a:p>
          <a:r>
            <a:rPr kumimoji="1" lang="ja-JP" altLang="en-US" sz="1300">
              <a:latin typeface="ＭＳ Ｐゴシック" panose="020B0600070205080204" pitchFamily="50" charset="-128"/>
              <a:ea typeface="ＭＳ Ｐゴシック" panose="020B0600070205080204" pitchFamily="50" charset="-128"/>
            </a:rPr>
            <a:t>・今後は、さらなる職員数削減に向け、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全事務事業評価</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全施策評価</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による事業の見直しや機構改革による適正な人員配置により、効果・効率的に行政経営を行う体制を整備することに努める。 </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2752</xdr:rowOff>
    </xdr:from>
    <xdr:to>
      <xdr:col>81</xdr:col>
      <xdr:colOff>44450</xdr:colOff>
      <xdr:row>61</xdr:row>
      <xdr:rowOff>7578</xdr:rowOff>
    </xdr:to>
    <xdr:cxnSp macro="">
      <xdr:nvCxnSpPr>
        <xdr:cNvPr id="319" name="直線コネクタ 318"/>
        <xdr:cNvCxnSpPr/>
      </xdr:nvCxnSpPr>
      <xdr:spPr>
        <a:xfrm flipV="1">
          <a:off x="16179800" y="1046120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0" name="定員管理の状況平均値テキスト"/>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7578</xdr:rowOff>
    </xdr:from>
    <xdr:to>
      <xdr:col>77</xdr:col>
      <xdr:colOff>44450</xdr:colOff>
      <xdr:row>61</xdr:row>
      <xdr:rowOff>10795</xdr:rowOff>
    </xdr:to>
    <xdr:cxnSp macro="">
      <xdr:nvCxnSpPr>
        <xdr:cNvPr id="322" name="直線コネクタ 321"/>
        <xdr:cNvCxnSpPr/>
      </xdr:nvCxnSpPr>
      <xdr:spPr>
        <a:xfrm flipV="1">
          <a:off x="15290800" y="10466028"/>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17077</xdr:rowOff>
    </xdr:from>
    <xdr:ext cx="736600" cy="259045"/>
    <xdr:sp macro="" textlink="">
      <xdr:nvSpPr>
        <xdr:cNvPr id="324" name="テキスト ボックス 323"/>
        <xdr:cNvSpPr txBox="1"/>
      </xdr:nvSpPr>
      <xdr:spPr>
        <a:xfrm>
          <a:off x="15798800" y="1013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10795</xdr:rowOff>
    </xdr:from>
    <xdr:to>
      <xdr:col>72</xdr:col>
      <xdr:colOff>203200</xdr:colOff>
      <xdr:row>61</xdr:row>
      <xdr:rowOff>23664</xdr:rowOff>
    </xdr:to>
    <xdr:cxnSp macro="">
      <xdr:nvCxnSpPr>
        <xdr:cNvPr id="325" name="直線コネクタ 324"/>
        <xdr:cNvCxnSpPr/>
      </xdr:nvCxnSpPr>
      <xdr:spPr>
        <a:xfrm flipV="1">
          <a:off x="14401800" y="10469245"/>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10643</xdr:rowOff>
    </xdr:from>
    <xdr:ext cx="762000" cy="259045"/>
    <xdr:sp macro="" textlink="">
      <xdr:nvSpPr>
        <xdr:cNvPr id="327" name="テキスト ボックス 326"/>
        <xdr:cNvSpPr txBox="1"/>
      </xdr:nvSpPr>
      <xdr:spPr>
        <a:xfrm>
          <a:off x="14909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7578</xdr:rowOff>
    </xdr:from>
    <xdr:to>
      <xdr:col>68</xdr:col>
      <xdr:colOff>152400</xdr:colOff>
      <xdr:row>61</xdr:row>
      <xdr:rowOff>23664</xdr:rowOff>
    </xdr:to>
    <xdr:cxnSp macro="">
      <xdr:nvCxnSpPr>
        <xdr:cNvPr id="328" name="直線コネクタ 327"/>
        <xdr:cNvCxnSpPr/>
      </xdr:nvCxnSpPr>
      <xdr:spPr>
        <a:xfrm>
          <a:off x="13512800" y="1046602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30" name="テキスト ボックス 329"/>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109051</xdr:rowOff>
    </xdr:from>
    <xdr:to>
      <xdr:col>64</xdr:col>
      <xdr:colOff>152400</xdr:colOff>
      <xdr:row>60</xdr:row>
      <xdr:rowOff>39201</xdr:rowOff>
    </xdr:to>
    <xdr:sp macro="" textlink="">
      <xdr:nvSpPr>
        <xdr:cNvPr id="331" name="フローチャート: 判断 330"/>
        <xdr:cNvSpPr/>
      </xdr:nvSpPr>
      <xdr:spPr>
        <a:xfrm>
          <a:off x="13462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49378</xdr:rowOff>
    </xdr:from>
    <xdr:ext cx="762000" cy="259045"/>
    <xdr:sp macro="" textlink="">
      <xdr:nvSpPr>
        <xdr:cNvPr id="332" name="テキスト ボックス 331"/>
        <xdr:cNvSpPr txBox="1"/>
      </xdr:nvSpPr>
      <xdr:spPr>
        <a:xfrm>
          <a:off x="13131800" y="99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123402</xdr:rowOff>
    </xdr:from>
    <xdr:to>
      <xdr:col>81</xdr:col>
      <xdr:colOff>95250</xdr:colOff>
      <xdr:row>61</xdr:row>
      <xdr:rowOff>53552</xdr:rowOff>
    </xdr:to>
    <xdr:sp macro="" textlink="">
      <xdr:nvSpPr>
        <xdr:cNvPr id="338" name="楕円 337"/>
        <xdr:cNvSpPr/>
      </xdr:nvSpPr>
      <xdr:spPr>
        <a:xfrm>
          <a:off x="169672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95479</xdr:rowOff>
    </xdr:from>
    <xdr:ext cx="762000" cy="259045"/>
    <xdr:sp macro="" textlink="">
      <xdr:nvSpPr>
        <xdr:cNvPr id="339" name="定員管理の状況該当値テキスト"/>
        <xdr:cNvSpPr txBox="1"/>
      </xdr:nvSpPr>
      <xdr:spPr>
        <a:xfrm>
          <a:off x="17106900" y="1038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128228</xdr:rowOff>
    </xdr:from>
    <xdr:to>
      <xdr:col>77</xdr:col>
      <xdr:colOff>95250</xdr:colOff>
      <xdr:row>61</xdr:row>
      <xdr:rowOff>58378</xdr:rowOff>
    </xdr:to>
    <xdr:sp macro="" textlink="">
      <xdr:nvSpPr>
        <xdr:cNvPr id="340" name="楕円 339"/>
        <xdr:cNvSpPr/>
      </xdr:nvSpPr>
      <xdr:spPr>
        <a:xfrm>
          <a:off x="16129000" y="104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43155</xdr:rowOff>
    </xdr:from>
    <xdr:ext cx="736600" cy="259045"/>
    <xdr:sp macro="" textlink="">
      <xdr:nvSpPr>
        <xdr:cNvPr id="341" name="テキスト ボックス 340"/>
        <xdr:cNvSpPr txBox="1"/>
      </xdr:nvSpPr>
      <xdr:spPr>
        <a:xfrm>
          <a:off x="15798800" y="105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131445</xdr:rowOff>
    </xdr:from>
    <xdr:to>
      <xdr:col>73</xdr:col>
      <xdr:colOff>44450</xdr:colOff>
      <xdr:row>61</xdr:row>
      <xdr:rowOff>61595</xdr:rowOff>
    </xdr:to>
    <xdr:sp macro="" textlink="">
      <xdr:nvSpPr>
        <xdr:cNvPr id="342" name="楕円 341"/>
        <xdr:cNvSpPr/>
      </xdr:nvSpPr>
      <xdr:spPr>
        <a:xfrm>
          <a:off x="15240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43" name="テキスト ボックス 342"/>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144314</xdr:rowOff>
    </xdr:from>
    <xdr:to>
      <xdr:col>68</xdr:col>
      <xdr:colOff>203200</xdr:colOff>
      <xdr:row>61</xdr:row>
      <xdr:rowOff>74464</xdr:rowOff>
    </xdr:to>
    <xdr:sp macro="" textlink="">
      <xdr:nvSpPr>
        <xdr:cNvPr id="344" name="楕円 343"/>
        <xdr:cNvSpPr/>
      </xdr:nvSpPr>
      <xdr:spPr>
        <a:xfrm>
          <a:off x="14351000" y="104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59241</xdr:rowOff>
    </xdr:from>
    <xdr:ext cx="762000" cy="259045"/>
    <xdr:sp macro="" textlink="">
      <xdr:nvSpPr>
        <xdr:cNvPr id="345" name="テキスト ボックス 344"/>
        <xdr:cNvSpPr txBox="1"/>
      </xdr:nvSpPr>
      <xdr:spPr>
        <a:xfrm>
          <a:off x="14020800" y="1051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128228</xdr:rowOff>
    </xdr:from>
    <xdr:to>
      <xdr:col>64</xdr:col>
      <xdr:colOff>152400</xdr:colOff>
      <xdr:row>61</xdr:row>
      <xdr:rowOff>58378</xdr:rowOff>
    </xdr:to>
    <xdr:sp macro="" textlink="">
      <xdr:nvSpPr>
        <xdr:cNvPr id="346" name="楕円 345"/>
        <xdr:cNvSpPr/>
      </xdr:nvSpPr>
      <xdr:spPr>
        <a:xfrm>
          <a:off x="13462000" y="104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43155</xdr:rowOff>
    </xdr:from>
    <xdr:ext cx="762000" cy="259045"/>
    <xdr:sp macro="" textlink="">
      <xdr:nvSpPr>
        <xdr:cNvPr id="347" name="テキスト ボックス 346"/>
        <xdr:cNvSpPr txBox="1"/>
      </xdr:nvSpPr>
      <xdr:spPr>
        <a:xfrm>
          <a:off x="13131800" y="105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・公営企業（一部事務組合）において借入れた地方債の償還開始に伴い、前年から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ポイント増加している。新たな地方債の発行を抑制しているものの、類似団体平均を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ポイント上回っている。今後も同様の抑制を行い、さらなる適正比率の保持・減少に努める。 </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81038</xdr:rowOff>
    </xdr:from>
    <xdr:to>
      <xdr:col>81</xdr:col>
      <xdr:colOff>44450</xdr:colOff>
      <xdr:row>41</xdr:row>
      <xdr:rowOff>58965</xdr:rowOff>
    </xdr:to>
    <xdr:cxnSp macro="">
      <xdr:nvCxnSpPr>
        <xdr:cNvPr id="384" name="直線コネクタ 383"/>
        <xdr:cNvCxnSpPr/>
      </xdr:nvCxnSpPr>
      <xdr:spPr>
        <a:xfrm>
          <a:off x="16179800" y="6939038"/>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81038</xdr:rowOff>
    </xdr:to>
    <xdr:cxnSp macro="">
      <xdr:nvCxnSpPr>
        <xdr:cNvPr id="387" name="直線コネクタ 386"/>
        <xdr:cNvCxnSpPr/>
      </xdr:nvCxnSpPr>
      <xdr:spPr>
        <a:xfrm>
          <a:off x="15290800" y="68815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12095</xdr:rowOff>
    </xdr:from>
    <xdr:to>
      <xdr:col>72</xdr:col>
      <xdr:colOff>203200</xdr:colOff>
      <xdr:row>40</xdr:row>
      <xdr:rowOff>23585</xdr:rowOff>
    </xdr:to>
    <xdr:cxnSp macro="">
      <xdr:nvCxnSpPr>
        <xdr:cNvPr id="390" name="直線コネクタ 389"/>
        <xdr:cNvCxnSpPr/>
      </xdr:nvCxnSpPr>
      <xdr:spPr>
        <a:xfrm>
          <a:off x="14401800" y="68700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12095</xdr:rowOff>
    </xdr:from>
    <xdr:to>
      <xdr:col>68</xdr:col>
      <xdr:colOff>152400</xdr:colOff>
      <xdr:row>40</xdr:row>
      <xdr:rowOff>104019</xdr:rowOff>
    </xdr:to>
    <xdr:cxnSp macro="">
      <xdr:nvCxnSpPr>
        <xdr:cNvPr id="393" name="直線コネクタ 392"/>
        <xdr:cNvCxnSpPr/>
      </xdr:nvCxnSpPr>
      <xdr:spPr>
        <a:xfrm flipV="1">
          <a:off x="13512800" y="687009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396" name="フローチャート: 判断 395"/>
        <xdr:cNvSpPr/>
      </xdr:nvSpPr>
      <xdr:spPr>
        <a:xfrm>
          <a:off x="13462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397" name="テキスト ボックス 396"/>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3" name="楕円 402"/>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404" name="公債費負担の状況該当値テキスト"/>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30238</xdr:rowOff>
    </xdr:from>
    <xdr:to>
      <xdr:col>77</xdr:col>
      <xdr:colOff>95250</xdr:colOff>
      <xdr:row>40</xdr:row>
      <xdr:rowOff>131838</xdr:rowOff>
    </xdr:to>
    <xdr:sp macro="" textlink="">
      <xdr:nvSpPr>
        <xdr:cNvPr id="405" name="楕円 404"/>
        <xdr:cNvSpPr/>
      </xdr:nvSpPr>
      <xdr:spPr>
        <a:xfrm>
          <a:off x="16129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116615</xdr:rowOff>
    </xdr:from>
    <xdr:ext cx="736600" cy="259045"/>
    <xdr:sp macro="" textlink="">
      <xdr:nvSpPr>
        <xdr:cNvPr id="406" name="テキスト ボックス 405"/>
        <xdr:cNvSpPr txBox="1"/>
      </xdr:nvSpPr>
      <xdr:spPr>
        <a:xfrm>
          <a:off x="15798800" y="697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144235</xdr:rowOff>
    </xdr:from>
    <xdr:to>
      <xdr:col>73</xdr:col>
      <xdr:colOff>44450</xdr:colOff>
      <xdr:row>40</xdr:row>
      <xdr:rowOff>74385</xdr:rowOff>
    </xdr:to>
    <xdr:sp macro="" textlink="">
      <xdr:nvSpPr>
        <xdr:cNvPr id="407" name="楕円 406"/>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408" name="テキスト ボックス 407"/>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132745</xdr:rowOff>
    </xdr:from>
    <xdr:to>
      <xdr:col>68</xdr:col>
      <xdr:colOff>203200</xdr:colOff>
      <xdr:row>40</xdr:row>
      <xdr:rowOff>62895</xdr:rowOff>
    </xdr:to>
    <xdr:sp macro="" textlink="">
      <xdr:nvSpPr>
        <xdr:cNvPr id="409" name="楕円 408"/>
        <xdr:cNvSpPr/>
      </xdr:nvSpPr>
      <xdr:spPr>
        <a:xfrm>
          <a:off x="14351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410" name="テキスト ボックス 409"/>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53219</xdr:rowOff>
    </xdr:from>
    <xdr:to>
      <xdr:col>64</xdr:col>
      <xdr:colOff>152400</xdr:colOff>
      <xdr:row>40</xdr:row>
      <xdr:rowOff>154819</xdr:rowOff>
    </xdr:to>
    <xdr:sp macro="" textlink="">
      <xdr:nvSpPr>
        <xdr:cNvPr id="411" name="楕円 410"/>
        <xdr:cNvSpPr/>
      </xdr:nvSpPr>
      <xdr:spPr>
        <a:xfrm>
          <a:off x="13462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139596</xdr:rowOff>
    </xdr:from>
    <xdr:ext cx="762000" cy="259045"/>
    <xdr:sp macro="" textlink="">
      <xdr:nvSpPr>
        <xdr:cNvPr id="412" name="テキスト ボックス 411"/>
        <xdr:cNvSpPr txBox="1"/>
      </xdr:nvSpPr>
      <xdr:spPr>
        <a:xfrm>
          <a:off x="131318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・昨年から</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ポイント増加している。災害復旧事業の実施により地方債現在高の増加、公営企業債等繰入見込額の増加、償還終了に伴い基準財政需要額参入見込額が減少したことにより、類似団体との比較では</a:t>
          </a:r>
          <a:r>
            <a:rPr kumimoji="1" lang="en-US" altLang="ja-JP" sz="1300">
              <a:latin typeface="ＭＳ Ｐゴシック" panose="020B0600070205080204" pitchFamily="50" charset="-128"/>
              <a:ea typeface="ＭＳ Ｐゴシック" panose="020B0600070205080204" pitchFamily="50" charset="-128"/>
            </a:rPr>
            <a:t>59.2</a:t>
          </a:r>
          <a:r>
            <a:rPr kumimoji="1" lang="ja-JP" altLang="en-US" sz="1300">
              <a:latin typeface="ＭＳ Ｐゴシック" panose="020B0600070205080204" pitchFamily="50" charset="-128"/>
              <a:ea typeface="ＭＳ Ｐゴシック" panose="020B0600070205080204" pitchFamily="50" charset="-128"/>
            </a:rPr>
            <a:t>ポイント上回っている。比率を減少させる必要性はあるものの、引き続き道路の整備や老朽化に伴う施設の更新も必要となるため、地方債の発行は不可欠である。ただし、事業を重点化することで、発行額を抑制し、さらなる適正化比率の保持・減少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133955</xdr:rowOff>
    </xdr:from>
    <xdr:to>
      <xdr:col>81</xdr:col>
      <xdr:colOff>44450</xdr:colOff>
      <xdr:row>18</xdr:row>
      <xdr:rowOff>147501</xdr:rowOff>
    </xdr:to>
    <xdr:cxnSp macro="">
      <xdr:nvCxnSpPr>
        <xdr:cNvPr id="448" name="直線コネクタ 447"/>
        <xdr:cNvCxnSpPr/>
      </xdr:nvCxnSpPr>
      <xdr:spPr>
        <a:xfrm>
          <a:off x="16179800" y="3048605"/>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114421</xdr:rowOff>
    </xdr:from>
    <xdr:to>
      <xdr:col>77</xdr:col>
      <xdr:colOff>44450</xdr:colOff>
      <xdr:row>17</xdr:row>
      <xdr:rowOff>133955</xdr:rowOff>
    </xdr:to>
    <xdr:cxnSp macro="">
      <xdr:nvCxnSpPr>
        <xdr:cNvPr id="451" name="直線コネクタ 450"/>
        <xdr:cNvCxnSpPr/>
      </xdr:nvCxnSpPr>
      <xdr:spPr>
        <a:xfrm>
          <a:off x="15290800" y="302907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114421</xdr:rowOff>
    </xdr:from>
    <xdr:to>
      <xdr:col>72</xdr:col>
      <xdr:colOff>203200</xdr:colOff>
      <xdr:row>18</xdr:row>
      <xdr:rowOff>18808</xdr:rowOff>
    </xdr:to>
    <xdr:cxnSp macro="">
      <xdr:nvCxnSpPr>
        <xdr:cNvPr id="454" name="直線コネクタ 453"/>
        <xdr:cNvCxnSpPr/>
      </xdr:nvCxnSpPr>
      <xdr:spPr>
        <a:xfrm flipV="1">
          <a:off x="14401800" y="302907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6" name="テキスト ボックス 455"/>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18808</xdr:rowOff>
    </xdr:from>
    <xdr:to>
      <xdr:col>68</xdr:col>
      <xdr:colOff>152400</xdr:colOff>
      <xdr:row>18</xdr:row>
      <xdr:rowOff>59025</xdr:rowOff>
    </xdr:to>
    <xdr:cxnSp macro="">
      <xdr:nvCxnSpPr>
        <xdr:cNvPr id="457" name="直線コネクタ 456"/>
        <xdr:cNvCxnSpPr/>
      </xdr:nvCxnSpPr>
      <xdr:spPr>
        <a:xfrm flipV="1">
          <a:off x="13512800" y="31049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153731</xdr:rowOff>
    </xdr:from>
    <xdr:to>
      <xdr:col>64</xdr:col>
      <xdr:colOff>152400</xdr:colOff>
      <xdr:row>16</xdr:row>
      <xdr:rowOff>83881</xdr:rowOff>
    </xdr:to>
    <xdr:sp macro="" textlink="">
      <xdr:nvSpPr>
        <xdr:cNvPr id="460" name="フローチャート: 判断 459"/>
        <xdr:cNvSpPr/>
      </xdr:nvSpPr>
      <xdr:spPr>
        <a:xfrm>
          <a:off x="13462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94058</xdr:rowOff>
    </xdr:from>
    <xdr:ext cx="762000" cy="259045"/>
    <xdr:sp macro="" textlink="">
      <xdr:nvSpPr>
        <xdr:cNvPr id="461" name="テキスト ボックス 460"/>
        <xdr:cNvSpPr txBox="1"/>
      </xdr:nvSpPr>
      <xdr:spPr>
        <a:xfrm>
          <a:off x="13131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96701</xdr:rowOff>
    </xdr:from>
    <xdr:to>
      <xdr:col>81</xdr:col>
      <xdr:colOff>95250</xdr:colOff>
      <xdr:row>19</xdr:row>
      <xdr:rowOff>26851</xdr:rowOff>
    </xdr:to>
    <xdr:sp macro="" textlink="">
      <xdr:nvSpPr>
        <xdr:cNvPr id="467" name="楕円 466"/>
        <xdr:cNvSpPr/>
      </xdr:nvSpPr>
      <xdr:spPr>
        <a:xfrm>
          <a:off x="16967200" y="31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68778</xdr:rowOff>
    </xdr:from>
    <xdr:ext cx="762000" cy="259045"/>
    <xdr:sp macro="" textlink="">
      <xdr:nvSpPr>
        <xdr:cNvPr id="468" name="将来負担の状況該当値テキスト"/>
        <xdr:cNvSpPr txBox="1"/>
      </xdr:nvSpPr>
      <xdr:spPr>
        <a:xfrm>
          <a:off x="17106900" y="315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83155</xdr:rowOff>
    </xdr:from>
    <xdr:to>
      <xdr:col>77</xdr:col>
      <xdr:colOff>95250</xdr:colOff>
      <xdr:row>18</xdr:row>
      <xdr:rowOff>13305</xdr:rowOff>
    </xdr:to>
    <xdr:sp macro="" textlink="">
      <xdr:nvSpPr>
        <xdr:cNvPr id="469" name="楕円 468"/>
        <xdr:cNvSpPr/>
      </xdr:nvSpPr>
      <xdr:spPr>
        <a:xfrm>
          <a:off x="16129000" y="2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169532</xdr:rowOff>
    </xdr:from>
    <xdr:ext cx="736600" cy="259045"/>
    <xdr:sp macro="" textlink="">
      <xdr:nvSpPr>
        <xdr:cNvPr id="470" name="テキスト ボックス 469"/>
        <xdr:cNvSpPr txBox="1"/>
      </xdr:nvSpPr>
      <xdr:spPr>
        <a:xfrm>
          <a:off x="15798800" y="308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63621</xdr:rowOff>
    </xdr:from>
    <xdr:to>
      <xdr:col>73</xdr:col>
      <xdr:colOff>44450</xdr:colOff>
      <xdr:row>17</xdr:row>
      <xdr:rowOff>165221</xdr:rowOff>
    </xdr:to>
    <xdr:sp macro="" textlink="">
      <xdr:nvSpPr>
        <xdr:cNvPr id="471" name="楕円 470"/>
        <xdr:cNvSpPr/>
      </xdr:nvSpPr>
      <xdr:spPr>
        <a:xfrm>
          <a:off x="15240000" y="29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149998</xdr:rowOff>
    </xdr:from>
    <xdr:ext cx="762000" cy="259045"/>
    <xdr:sp macro="" textlink="">
      <xdr:nvSpPr>
        <xdr:cNvPr id="472" name="テキスト ボックス 471"/>
        <xdr:cNvSpPr txBox="1"/>
      </xdr:nvSpPr>
      <xdr:spPr>
        <a:xfrm>
          <a:off x="14909800" y="306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139458</xdr:rowOff>
    </xdr:from>
    <xdr:to>
      <xdr:col>68</xdr:col>
      <xdr:colOff>203200</xdr:colOff>
      <xdr:row>18</xdr:row>
      <xdr:rowOff>69608</xdr:rowOff>
    </xdr:to>
    <xdr:sp macro="" textlink="">
      <xdr:nvSpPr>
        <xdr:cNvPr id="473" name="楕円 472"/>
        <xdr:cNvSpPr/>
      </xdr:nvSpPr>
      <xdr:spPr>
        <a:xfrm>
          <a:off x="14351000" y="30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54385</xdr:rowOff>
    </xdr:from>
    <xdr:ext cx="762000" cy="259045"/>
    <xdr:sp macro="" textlink="">
      <xdr:nvSpPr>
        <xdr:cNvPr id="474" name="テキスト ボックス 473"/>
        <xdr:cNvSpPr txBox="1"/>
      </xdr:nvSpPr>
      <xdr:spPr>
        <a:xfrm>
          <a:off x="14020800" y="314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8225</xdr:rowOff>
    </xdr:from>
    <xdr:to>
      <xdr:col>64</xdr:col>
      <xdr:colOff>152400</xdr:colOff>
      <xdr:row>18</xdr:row>
      <xdr:rowOff>109825</xdr:rowOff>
    </xdr:to>
    <xdr:sp macro="" textlink="">
      <xdr:nvSpPr>
        <xdr:cNvPr id="475" name="楕円 474"/>
        <xdr:cNvSpPr/>
      </xdr:nvSpPr>
      <xdr:spPr>
        <a:xfrm>
          <a:off x="13462000" y="3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94602</xdr:rowOff>
    </xdr:from>
    <xdr:ext cx="762000" cy="259045"/>
    <xdr:sp macro="" textlink="">
      <xdr:nvSpPr>
        <xdr:cNvPr id="476" name="テキスト ボックス 475"/>
        <xdr:cNvSpPr txBox="1"/>
      </xdr:nvSpPr>
      <xdr:spPr>
        <a:xfrm>
          <a:off x="13131800" y="31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13,646
13,467
273.30
8,658,479
8,223,514
323,016
5,136,950
8,049,953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は面積が広く、町内各地域に施設等が点在している等の理由から、職員数は類似団体平均と比べて多くなっている。ただし、給与構造改革の実施、各種手当の廃止・見直し、昇給の抑制を行ったことにより、ラスパイレス指数は逆に類似団体平均を下回っており、全体に占める人件費は類似団体平均に近い数値となっている。</a:t>
          </a:r>
        </a:p>
        <a:p>
          <a:r>
            <a:rPr kumimoji="1" lang="ja-JP" altLang="en-US" sz="1300">
              <a:latin typeface="ＭＳ Ｐゴシック" panose="020B0600070205080204" pitchFamily="50" charset="-128"/>
              <a:ea typeface="ＭＳ Ｐゴシック" panose="020B0600070205080204" pitchFamily="50" charset="-128"/>
            </a:rPr>
            <a:t>・今後も、事務事業評価による事務の見直し、機構改革による事務の効率化等を進め、適正な人員配置を行い人件費削減に努める。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36</xdr:row>
      <xdr:rowOff>127000</xdr:rowOff>
    </xdr:to>
    <xdr:cxnSp macro="">
      <xdr:nvCxnSpPr>
        <xdr:cNvPr id="66" name="直線コネクタ 65"/>
        <xdr:cNvCxnSpPr/>
      </xdr:nvCxnSpPr>
      <xdr:spPr>
        <a:xfrm flipV="1">
          <a:off x="3987800" y="6283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157480</xdr:rowOff>
    </xdr:to>
    <xdr:cxnSp macro="">
      <xdr:nvCxnSpPr>
        <xdr:cNvPr id="69" name="直線コネクタ 68"/>
        <xdr:cNvCxnSpPr/>
      </xdr:nvCxnSpPr>
      <xdr:spPr>
        <a:xfrm flipV="1">
          <a:off x="3098800" y="629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24130</xdr:rowOff>
    </xdr:to>
    <xdr:cxnSp macro="">
      <xdr:nvCxnSpPr>
        <xdr:cNvPr id="72" name="直線コネクタ 71"/>
        <xdr:cNvCxnSpPr/>
      </xdr:nvCxnSpPr>
      <xdr:spPr>
        <a:xfrm flipV="1">
          <a:off x="2209800" y="632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85090</xdr:rowOff>
    </xdr:to>
    <xdr:cxnSp macro="">
      <xdr:nvCxnSpPr>
        <xdr:cNvPr id="75" name="直線コネクタ 74"/>
        <xdr:cNvCxnSpPr/>
      </xdr:nvCxnSpPr>
      <xdr:spPr>
        <a:xfrm flipV="1">
          <a:off x="1320800" y="636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33037</xdr:rowOff>
    </xdr:from>
    <xdr:ext cx="762000" cy="259045"/>
    <xdr:sp macro="" textlink="">
      <xdr:nvSpPr>
        <xdr:cNvPr id="86" name="人件費該当値テキスト"/>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2" name="テキスト ボックス 91"/>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・事務の効率化のための民間委託が増えている一方で、省エネ行動による光熱水費・コピー枚数の減、公用車の効率的利用、新たな備品購入の抑制等による削減が行われているため、類似団体との比較では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・今後は、照明の</a:t>
          </a:r>
          <a:r>
            <a:rPr kumimoji="1" lang="en-US" altLang="ja-JP" sz="1300">
              <a:latin typeface="ＭＳ Ｐゴシック" panose="020B0600070205080204" pitchFamily="50" charset="-128"/>
              <a:ea typeface="ＭＳ Ｐゴシック" panose="020B0600070205080204" pitchFamily="50" charset="-128"/>
            </a:rPr>
            <a:t>LED</a:t>
          </a:r>
          <a:r>
            <a:rPr kumimoji="1" lang="ja-JP" altLang="en-US" sz="1300">
              <a:latin typeface="ＭＳ Ｐゴシック" panose="020B0600070205080204" pitchFamily="50" charset="-128"/>
              <a:ea typeface="ＭＳ Ｐゴシック" panose="020B0600070205080204" pitchFamily="50" charset="-128"/>
            </a:rPr>
            <a:t>化等、省エネ設備の導入・エコ製品への切り替え等を行い光熱費削減、委託業者選定方法の見直しによる委託費の削減等、より一層の節減に努める。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13</xdr:row>
      <xdr:rowOff>156936</xdr:rowOff>
    </xdr:to>
    <xdr:cxnSp macro="">
      <xdr:nvCxnSpPr>
        <xdr:cNvPr id="129" name="直線コネクタ 128"/>
        <xdr:cNvCxnSpPr/>
      </xdr:nvCxnSpPr>
      <xdr:spPr>
        <a:xfrm>
          <a:off x="15671800" y="23313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26307</xdr:rowOff>
    </xdr:from>
    <xdr:to>
      <xdr:col>78</xdr:col>
      <xdr:colOff>69850</xdr:colOff>
      <xdr:row>13</xdr:row>
      <xdr:rowOff>102507</xdr:rowOff>
    </xdr:to>
    <xdr:cxnSp macro="">
      <xdr:nvCxnSpPr>
        <xdr:cNvPr id="132" name="直線コネクタ 131"/>
        <xdr:cNvCxnSpPr/>
      </xdr:nvCxnSpPr>
      <xdr:spPr>
        <a:xfrm>
          <a:off x="14782800" y="2255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26307</xdr:rowOff>
    </xdr:to>
    <xdr:cxnSp macro="">
      <xdr:nvCxnSpPr>
        <xdr:cNvPr id="135" name="直線コネクタ 134"/>
        <xdr:cNvCxnSpPr/>
      </xdr:nvCxnSpPr>
      <xdr:spPr>
        <a:xfrm>
          <a:off x="13893800" y="222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165100</xdr:rowOff>
    </xdr:from>
    <xdr:to>
      <xdr:col>69</xdr:col>
      <xdr:colOff>92075</xdr:colOff>
      <xdr:row>14</xdr:row>
      <xdr:rowOff>83457</xdr:rowOff>
    </xdr:to>
    <xdr:cxnSp macro="">
      <xdr:nvCxnSpPr>
        <xdr:cNvPr id="138" name="直線コネクタ 137"/>
        <xdr:cNvCxnSpPr/>
      </xdr:nvCxnSpPr>
      <xdr:spPr>
        <a:xfrm flipV="1">
          <a:off x="13004800" y="22225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45556</xdr:rowOff>
    </xdr:from>
    <xdr:ext cx="762000" cy="259045"/>
    <xdr:sp macro="" textlink="">
      <xdr:nvSpPr>
        <xdr:cNvPr id="142" name="テキスト ボックス 141"/>
        <xdr:cNvSpPr txBox="1"/>
      </xdr:nvSpPr>
      <xdr:spPr>
        <a:xfrm>
          <a:off x="12623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106136</xdr:rowOff>
    </xdr:from>
    <xdr:to>
      <xdr:col>82</xdr:col>
      <xdr:colOff>158750</xdr:colOff>
      <xdr:row>14</xdr:row>
      <xdr:rowOff>36286</xdr:rowOff>
    </xdr:to>
    <xdr:sp macro="" textlink="">
      <xdr:nvSpPr>
        <xdr:cNvPr id="148" name="楕円 147"/>
        <xdr:cNvSpPr/>
      </xdr:nvSpPr>
      <xdr:spPr>
        <a:xfrm>
          <a:off x="164592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122663</xdr:rowOff>
    </xdr:from>
    <xdr:ext cx="762000" cy="259045"/>
    <xdr:sp macro="" textlink="">
      <xdr:nvSpPr>
        <xdr:cNvPr id="149" name="物件費該当値テキスト"/>
        <xdr:cNvSpPr txBox="1"/>
      </xdr:nvSpPr>
      <xdr:spPr>
        <a:xfrm>
          <a:off x="165989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0" name="楕円 149"/>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1" name="テキスト ボックス 150"/>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146957</xdr:rowOff>
    </xdr:from>
    <xdr:to>
      <xdr:col>74</xdr:col>
      <xdr:colOff>31750</xdr:colOff>
      <xdr:row>13</xdr:row>
      <xdr:rowOff>77107</xdr:rowOff>
    </xdr:to>
    <xdr:sp macro="" textlink="">
      <xdr:nvSpPr>
        <xdr:cNvPr id="152" name="楕円 151"/>
        <xdr:cNvSpPr/>
      </xdr:nvSpPr>
      <xdr:spPr>
        <a:xfrm>
          <a:off x="14732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87284</xdr:rowOff>
    </xdr:from>
    <xdr:ext cx="762000" cy="259045"/>
    <xdr:sp macro="" textlink="">
      <xdr:nvSpPr>
        <xdr:cNvPr id="153" name="テキスト ボックス 152"/>
        <xdr:cNvSpPr txBox="1"/>
      </xdr:nvSpPr>
      <xdr:spPr>
        <a:xfrm>
          <a:off x="14401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114300</xdr:rowOff>
    </xdr:from>
    <xdr:to>
      <xdr:col>69</xdr:col>
      <xdr:colOff>142875</xdr:colOff>
      <xdr:row>13</xdr:row>
      <xdr:rowOff>44450</xdr:rowOff>
    </xdr:to>
    <xdr:sp macro="" textlink="">
      <xdr:nvSpPr>
        <xdr:cNvPr id="154" name="楕円 153"/>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54627</xdr:rowOff>
    </xdr:from>
    <xdr:ext cx="762000" cy="259045"/>
    <xdr:sp macro="" textlink="">
      <xdr:nvSpPr>
        <xdr:cNvPr id="155" name="テキスト ボックス 154"/>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32657</xdr:rowOff>
    </xdr:from>
    <xdr:to>
      <xdr:col>65</xdr:col>
      <xdr:colOff>53975</xdr:colOff>
      <xdr:row>14</xdr:row>
      <xdr:rowOff>134257</xdr:rowOff>
    </xdr:to>
    <xdr:sp macro="" textlink="">
      <xdr:nvSpPr>
        <xdr:cNvPr id="156" name="楕円 155"/>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144434</xdr:rowOff>
    </xdr:from>
    <xdr:ext cx="762000" cy="259045"/>
    <xdr:sp macro="" textlink="">
      <xdr:nvSpPr>
        <xdr:cNvPr id="157" name="テキスト ボックス 156"/>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・少子高齢化が進む中で、介護者に対する支援、乳幼児等子どもを持つ家庭等への支援、また、障害者自立支援法施行による障害者への支援が増えている中、類似団体平均より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 今後も、各事務事業の見直し・組み替え等により、事業の重点化を図り、ニーズに対応した手当てを行うよう努める。 </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139700</xdr:rowOff>
    </xdr:to>
    <xdr:cxnSp macro="">
      <xdr:nvCxnSpPr>
        <xdr:cNvPr id="189" name="直線コネクタ 188"/>
        <xdr:cNvCxnSpPr/>
      </xdr:nvCxnSpPr>
      <xdr:spPr>
        <a:xfrm>
          <a:off x="3987800" y="9639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38100</xdr:rowOff>
    </xdr:to>
    <xdr:cxnSp macro="">
      <xdr:nvCxnSpPr>
        <xdr:cNvPr id="192" name="直線コネクタ 191"/>
        <xdr:cNvCxnSpPr/>
      </xdr:nvCxnSpPr>
      <xdr:spPr>
        <a:xfrm>
          <a:off x="3098800" y="963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38100</xdr:rowOff>
    </xdr:to>
    <xdr:cxnSp macro="">
      <xdr:nvCxnSpPr>
        <xdr:cNvPr id="195" name="直線コネクタ 194"/>
        <xdr:cNvCxnSpPr/>
      </xdr:nvCxnSpPr>
      <xdr:spPr>
        <a:xfrm>
          <a:off x="2209800" y="9537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120650</xdr:rowOff>
    </xdr:to>
    <xdr:cxnSp macro="">
      <xdr:nvCxnSpPr>
        <xdr:cNvPr id="198" name="直線コネクタ 197"/>
        <xdr:cNvCxnSpPr/>
      </xdr:nvCxnSpPr>
      <xdr:spPr>
        <a:xfrm flipV="1">
          <a:off x="1320800" y="953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2" name="テキスト ボックス 201"/>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8" name="楕円 207"/>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9"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10" name="楕円 209"/>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11" name="テキスト ボックス 210"/>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2" name="楕円 211"/>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99077</xdr:rowOff>
    </xdr:from>
    <xdr:ext cx="762000" cy="259045"/>
    <xdr:sp macro="" textlink="">
      <xdr:nvSpPr>
        <xdr:cNvPr id="213" name="テキスト ボックス 212"/>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4" name="楕円 213"/>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5" name="テキスト ボックス 214"/>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6" name="楕円 215"/>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7" name="テキスト ボックス 216"/>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これまで整備した下水道施設に係る地方債償還や高資本費対策に係る繰出金が多額になっていること、また、生産人口の減と高齢化等による、国民健康保険・後期高齢者医療への医療費負担、介護保険への給付費に係る繰出しが年々増加していることが、主な要因であ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57</xdr:row>
      <xdr:rowOff>109038</xdr:rowOff>
    </xdr:to>
    <xdr:cxnSp macro="">
      <xdr:nvCxnSpPr>
        <xdr:cNvPr id="252" name="直線コネクタ 251"/>
        <xdr:cNvCxnSpPr/>
      </xdr:nvCxnSpPr>
      <xdr:spPr>
        <a:xfrm>
          <a:off x="15671800" y="98751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3"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102507</xdr:rowOff>
    </xdr:to>
    <xdr:cxnSp macro="">
      <xdr:nvCxnSpPr>
        <xdr:cNvPr id="255" name="直線コネクタ 254"/>
        <xdr:cNvCxnSpPr/>
      </xdr:nvCxnSpPr>
      <xdr:spPr>
        <a:xfrm>
          <a:off x="14782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7" name="テキスト ボックス 256"/>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22497</xdr:rowOff>
    </xdr:to>
    <xdr:cxnSp macro="">
      <xdr:nvCxnSpPr>
        <xdr:cNvPr id="258" name="直線コネクタ 257"/>
        <xdr:cNvCxnSpPr/>
      </xdr:nvCxnSpPr>
      <xdr:spPr>
        <a:xfrm flipV="1">
          <a:off x="13893800" y="984250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0" name="テキスト ボックス 259"/>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76381</xdr:rowOff>
    </xdr:from>
    <xdr:to>
      <xdr:col>69</xdr:col>
      <xdr:colOff>92075</xdr:colOff>
      <xdr:row>58</xdr:row>
      <xdr:rowOff>22497</xdr:rowOff>
    </xdr:to>
    <xdr:cxnSp macro="">
      <xdr:nvCxnSpPr>
        <xdr:cNvPr id="261" name="直線コネクタ 260"/>
        <xdr:cNvCxnSpPr/>
      </xdr:nvCxnSpPr>
      <xdr:spPr>
        <a:xfrm>
          <a:off x="13004800" y="984903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63" name="テキスト ボックス 262"/>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4" name="フローチャート: 判断 263"/>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5" name="テキスト ボックス 264"/>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58238</xdr:rowOff>
    </xdr:from>
    <xdr:to>
      <xdr:col>82</xdr:col>
      <xdr:colOff>158750</xdr:colOff>
      <xdr:row>57</xdr:row>
      <xdr:rowOff>159838</xdr:rowOff>
    </xdr:to>
    <xdr:sp macro="" textlink="">
      <xdr:nvSpPr>
        <xdr:cNvPr id="271" name="楕円 270"/>
        <xdr:cNvSpPr/>
      </xdr:nvSpPr>
      <xdr:spPr>
        <a:xfrm>
          <a:off x="164592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30315</xdr:rowOff>
    </xdr:from>
    <xdr:ext cx="762000" cy="259045"/>
    <xdr:sp macro="" textlink="">
      <xdr:nvSpPr>
        <xdr:cNvPr id="272" name="その他該当値テキスト"/>
        <xdr:cNvSpPr txBox="1"/>
      </xdr:nvSpPr>
      <xdr:spPr>
        <a:xfrm>
          <a:off x="165989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3" name="楕円 272"/>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4" name="テキスト ボックス 273"/>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5" name="楕円 274"/>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6" name="テキスト ボックス 275"/>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143147</xdr:rowOff>
    </xdr:from>
    <xdr:to>
      <xdr:col>69</xdr:col>
      <xdr:colOff>142875</xdr:colOff>
      <xdr:row>58</xdr:row>
      <xdr:rowOff>73297</xdr:rowOff>
    </xdr:to>
    <xdr:sp macro="" textlink="">
      <xdr:nvSpPr>
        <xdr:cNvPr id="277" name="楕円 276"/>
        <xdr:cNvSpPr/>
      </xdr:nvSpPr>
      <xdr:spPr>
        <a:xfrm>
          <a:off x="13843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58074</xdr:rowOff>
    </xdr:from>
    <xdr:ext cx="762000" cy="259045"/>
    <xdr:sp macro="" textlink="">
      <xdr:nvSpPr>
        <xdr:cNvPr id="278" name="テキスト ボックス 277"/>
        <xdr:cNvSpPr txBox="1"/>
      </xdr:nvSpPr>
      <xdr:spPr>
        <a:xfrm>
          <a:off x="13512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25581</xdr:rowOff>
    </xdr:from>
    <xdr:to>
      <xdr:col>65</xdr:col>
      <xdr:colOff>53975</xdr:colOff>
      <xdr:row>57</xdr:row>
      <xdr:rowOff>127181</xdr:rowOff>
    </xdr:to>
    <xdr:sp macro="" textlink="">
      <xdr:nvSpPr>
        <xdr:cNvPr id="279" name="楕円 278"/>
        <xdr:cNvSpPr/>
      </xdr:nvSpPr>
      <xdr:spPr>
        <a:xfrm>
          <a:off x="12954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111958</xdr:rowOff>
    </xdr:from>
    <xdr:ext cx="762000" cy="259045"/>
    <xdr:sp macro="" textlink="">
      <xdr:nvSpPr>
        <xdr:cNvPr id="280" name="テキスト ボックス 279"/>
        <xdr:cNvSpPr txBox="1"/>
      </xdr:nvSpPr>
      <xdr:spPr>
        <a:xfrm>
          <a:off x="12623800" y="988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・これまで集中改革プランによる補助金の見直しを行い、年々減少してきており、類似団体との比較では、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ポイント低くなっている。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36</xdr:row>
      <xdr:rowOff>168148</xdr:rowOff>
    </xdr:to>
    <xdr:cxnSp macro="">
      <xdr:nvCxnSpPr>
        <xdr:cNvPr id="310" name="直線コネクタ 309"/>
        <xdr:cNvCxnSpPr/>
      </xdr:nvCxnSpPr>
      <xdr:spPr>
        <a:xfrm flipV="1">
          <a:off x="15671800" y="63266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24130</xdr:rowOff>
    </xdr:to>
    <xdr:cxnSp macro="">
      <xdr:nvCxnSpPr>
        <xdr:cNvPr id="313" name="直線コネクタ 312"/>
        <xdr:cNvCxnSpPr/>
      </xdr:nvCxnSpPr>
      <xdr:spPr>
        <a:xfrm flipV="1">
          <a:off x="14782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165862</xdr:rowOff>
    </xdr:to>
    <xdr:cxnSp macro="">
      <xdr:nvCxnSpPr>
        <xdr:cNvPr id="316" name="直線コネクタ 315"/>
        <xdr:cNvCxnSpPr/>
      </xdr:nvCxnSpPr>
      <xdr:spPr>
        <a:xfrm flipV="1">
          <a:off x="13893800" y="636778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8" name="テキスト ボックス 317"/>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156718</xdr:rowOff>
    </xdr:from>
    <xdr:to>
      <xdr:col>69</xdr:col>
      <xdr:colOff>92075</xdr:colOff>
      <xdr:row>37</xdr:row>
      <xdr:rowOff>165862</xdr:rowOff>
    </xdr:to>
    <xdr:cxnSp macro="">
      <xdr:nvCxnSpPr>
        <xdr:cNvPr id="319" name="直線コネクタ 318"/>
        <xdr:cNvCxnSpPr/>
      </xdr:nvCxnSpPr>
      <xdr:spPr>
        <a:xfrm>
          <a:off x="13004800" y="65003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2" name="フローチャート: 判断 321"/>
        <xdr:cNvSpPr/>
      </xdr:nvSpPr>
      <xdr:spPr>
        <a:xfrm>
          <a:off x="12954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139971</xdr:rowOff>
    </xdr:from>
    <xdr:ext cx="762000" cy="259045"/>
    <xdr:sp macro="" textlink="">
      <xdr:nvSpPr>
        <xdr:cNvPr id="323" name="テキスト ボックス 322"/>
        <xdr:cNvSpPr txBox="1"/>
      </xdr:nvSpPr>
      <xdr:spPr>
        <a:xfrm>
          <a:off x="12623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9" name="楕円 328"/>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30"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31" name="楕円 330"/>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32" name="テキスト ボックス 331"/>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3" name="楕円 332"/>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4" name="テキスト ボックス 33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35" name="楕円 334"/>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36" name="テキスト ボックス 335"/>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37" name="楕円 336"/>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8" name="テキスト ボックス 337"/>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・償還終了により、前年から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ポイント減少している。類似団体との比較では</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・今後は事業の重点化により、さらに発行額を抑制し、比率の減少に努める。 </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62992</xdr:rowOff>
    </xdr:to>
    <xdr:cxnSp macro="">
      <xdr:nvCxnSpPr>
        <xdr:cNvPr id="368" name="直線コネクタ 367"/>
        <xdr:cNvCxnSpPr/>
      </xdr:nvCxnSpPr>
      <xdr:spPr>
        <a:xfrm flipV="1">
          <a:off x="3987800" y="133995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30987</xdr:rowOff>
    </xdr:from>
    <xdr:to>
      <xdr:col>19</xdr:col>
      <xdr:colOff>187325</xdr:colOff>
      <xdr:row>78</xdr:row>
      <xdr:rowOff>62992</xdr:rowOff>
    </xdr:to>
    <xdr:cxnSp macro="">
      <xdr:nvCxnSpPr>
        <xdr:cNvPr id="371" name="直線コネクタ 370"/>
        <xdr:cNvCxnSpPr/>
      </xdr:nvCxnSpPr>
      <xdr:spPr>
        <a:xfrm>
          <a:off x="3098800" y="134040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3" name="テキスト ボックス 372"/>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110998</xdr:rowOff>
    </xdr:from>
    <xdr:to>
      <xdr:col>15</xdr:col>
      <xdr:colOff>98425</xdr:colOff>
      <xdr:row>78</xdr:row>
      <xdr:rowOff>30987</xdr:rowOff>
    </xdr:to>
    <xdr:cxnSp macro="">
      <xdr:nvCxnSpPr>
        <xdr:cNvPr id="374" name="直線コネクタ 373"/>
        <xdr:cNvCxnSpPr/>
      </xdr:nvCxnSpPr>
      <xdr:spPr>
        <a:xfrm>
          <a:off x="2209800" y="133126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6" name="テキスト ボックス 375"/>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110998</xdr:rowOff>
    </xdr:from>
    <xdr:to>
      <xdr:col>11</xdr:col>
      <xdr:colOff>9525</xdr:colOff>
      <xdr:row>77</xdr:row>
      <xdr:rowOff>161289</xdr:rowOff>
    </xdr:to>
    <xdr:cxnSp macro="">
      <xdr:nvCxnSpPr>
        <xdr:cNvPr id="377" name="直線コネクタ 376"/>
        <xdr:cNvCxnSpPr/>
      </xdr:nvCxnSpPr>
      <xdr:spPr>
        <a:xfrm flipV="1">
          <a:off x="1320800" y="133126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9" name="テキスト ボックス 378"/>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0" name="フローチャート: 判断 379"/>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81" name="テキスト ボックス 380"/>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87" name="楕円 386"/>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119142</xdr:rowOff>
    </xdr:from>
    <xdr:ext cx="762000" cy="259045"/>
    <xdr:sp macro="" textlink="">
      <xdr:nvSpPr>
        <xdr:cNvPr id="388" name="公債費該当値テキスト"/>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89" name="楕円 388"/>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90" name="テキスト ボックス 389"/>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91" name="楕円 390"/>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92" name="テキスト ボックス 391"/>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60198</xdr:rowOff>
    </xdr:from>
    <xdr:to>
      <xdr:col>11</xdr:col>
      <xdr:colOff>60325</xdr:colOff>
      <xdr:row>77</xdr:row>
      <xdr:rowOff>161798</xdr:rowOff>
    </xdr:to>
    <xdr:sp macro="" textlink="">
      <xdr:nvSpPr>
        <xdr:cNvPr id="393" name="楕円 392"/>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146575</xdr:rowOff>
    </xdr:from>
    <xdr:ext cx="762000" cy="259045"/>
    <xdr:sp macro="" textlink="">
      <xdr:nvSpPr>
        <xdr:cNvPr id="394" name="テキスト ボックス 393"/>
        <xdr:cNvSpPr txBox="1"/>
      </xdr:nvSpPr>
      <xdr:spPr>
        <a:xfrm>
          <a:off x="1828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5" name="楕円 394"/>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6" name="テキスト ボックス 39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人件費・その他（主に繰出金）の占める割合が高く、扶助費・物件費・補助費等が低くなっている。行財政改革の効果が表れている部分もあるが、人件費・繰出金にはさらに経常経費を削減する余地があるようにも見てとれる。地形上や高齢化等が理由となっている部分ではあるが、今後も削減に向けた取り組みを行う。</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44704</xdr:rowOff>
    </xdr:to>
    <xdr:cxnSp macro="">
      <xdr:nvCxnSpPr>
        <xdr:cNvPr id="427" name="直線コネクタ 426"/>
        <xdr:cNvCxnSpPr/>
      </xdr:nvCxnSpPr>
      <xdr:spPr>
        <a:xfrm>
          <a:off x="15671800" y="130337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28" name="公債費以外平均値テキスト"/>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3556</xdr:rowOff>
    </xdr:to>
    <xdr:cxnSp macro="">
      <xdr:nvCxnSpPr>
        <xdr:cNvPr id="430" name="直線コネクタ 429"/>
        <xdr:cNvCxnSpPr/>
      </xdr:nvCxnSpPr>
      <xdr:spPr>
        <a:xfrm>
          <a:off x="14782800" y="130246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32" name="テキスト ボックス 43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77</xdr:row>
      <xdr:rowOff>24130</xdr:rowOff>
    </xdr:to>
    <xdr:cxnSp macro="">
      <xdr:nvCxnSpPr>
        <xdr:cNvPr id="433" name="直線コネクタ 432"/>
        <xdr:cNvCxnSpPr/>
      </xdr:nvCxnSpPr>
      <xdr:spPr>
        <a:xfrm flipV="1">
          <a:off x="13893800" y="13024613"/>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61992</xdr:rowOff>
    </xdr:from>
    <xdr:ext cx="762000" cy="259045"/>
    <xdr:sp macro="" textlink="">
      <xdr:nvSpPr>
        <xdr:cNvPr id="435" name="テキスト ボックス 434"/>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83565</xdr:rowOff>
    </xdr:to>
    <xdr:cxnSp macro="">
      <xdr:nvCxnSpPr>
        <xdr:cNvPr id="436" name="直線コネクタ 435"/>
        <xdr:cNvCxnSpPr/>
      </xdr:nvCxnSpPr>
      <xdr:spPr>
        <a:xfrm flipV="1">
          <a:off x="13004800" y="132257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9" name="フローチャート: 判断 438"/>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0" name="テキスト ボックス 439"/>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165354</xdr:rowOff>
    </xdr:from>
    <xdr:to>
      <xdr:col>82</xdr:col>
      <xdr:colOff>158750</xdr:colOff>
      <xdr:row>76</xdr:row>
      <xdr:rowOff>95504</xdr:rowOff>
    </xdr:to>
    <xdr:sp macro="" textlink="">
      <xdr:nvSpPr>
        <xdr:cNvPr id="446" name="楕円 445"/>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10431</xdr:rowOff>
    </xdr:from>
    <xdr:ext cx="762000" cy="259045"/>
    <xdr:sp macro="" textlink="">
      <xdr:nvSpPr>
        <xdr:cNvPr id="447"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48" name="楕円 447"/>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49" name="テキスト ボックス 448"/>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50" name="楕円 449"/>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51" name="テキスト ボックス 450"/>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2" name="楕円 451"/>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3" name="テキスト ボックス 452"/>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4" name="楕円 453"/>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5" name="テキスト ボックス 454"/>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111783</xdr:rowOff>
    </xdr:from>
    <xdr:to>
      <xdr:col>29</xdr:col>
      <xdr:colOff>127000</xdr:colOff>
      <xdr:row>17</xdr:row>
      <xdr:rowOff>126771</xdr:rowOff>
    </xdr:to>
    <xdr:cxnSp macro="">
      <xdr:nvCxnSpPr>
        <xdr:cNvPr id="50" name="直線コネクタ 49"/>
        <xdr:cNvCxnSpPr/>
      </xdr:nvCxnSpPr>
      <xdr:spPr bwMode="auto">
        <a:xfrm flipV="1">
          <a:off x="5003800" y="3074058"/>
          <a:ext cx="647700" cy="14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96560</xdr:rowOff>
    </xdr:from>
    <xdr:ext cx="762000" cy="259045"/>
    <xdr:sp macro="" textlink="">
      <xdr:nvSpPr>
        <xdr:cNvPr id="51" name="人口1人当たり決算額の推移平均値テキスト130"/>
        <xdr:cNvSpPr txBox="1"/>
      </xdr:nvSpPr>
      <xdr:spPr>
        <a:xfrm>
          <a:off x="5740400" y="3058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126771</xdr:rowOff>
    </xdr:from>
    <xdr:to>
      <xdr:col>26</xdr:col>
      <xdr:colOff>50800</xdr:colOff>
      <xdr:row>17</xdr:row>
      <xdr:rowOff>138209</xdr:rowOff>
    </xdr:to>
    <xdr:cxnSp macro="">
      <xdr:nvCxnSpPr>
        <xdr:cNvPr id="53" name="直線コネクタ 52"/>
        <xdr:cNvCxnSpPr/>
      </xdr:nvCxnSpPr>
      <xdr:spPr bwMode="auto">
        <a:xfrm flipV="1">
          <a:off x="4305300" y="3089046"/>
          <a:ext cx="698500" cy="11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119258</xdr:rowOff>
    </xdr:from>
    <xdr:to>
      <xdr:col>22</xdr:col>
      <xdr:colOff>114300</xdr:colOff>
      <xdr:row>17</xdr:row>
      <xdr:rowOff>138209</xdr:rowOff>
    </xdr:to>
    <xdr:cxnSp macro="">
      <xdr:nvCxnSpPr>
        <xdr:cNvPr id="56" name="直線コネクタ 55"/>
        <xdr:cNvCxnSpPr/>
      </xdr:nvCxnSpPr>
      <xdr:spPr bwMode="auto">
        <a:xfrm>
          <a:off x="3606800" y="3081533"/>
          <a:ext cx="698500" cy="18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29821</xdr:rowOff>
    </xdr:from>
    <xdr:ext cx="762000" cy="259045"/>
    <xdr:sp macro="" textlink="">
      <xdr:nvSpPr>
        <xdr:cNvPr id="58" name="テキスト ボックス 57"/>
        <xdr:cNvSpPr txBox="1"/>
      </xdr:nvSpPr>
      <xdr:spPr>
        <a:xfrm>
          <a:off x="3924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119258</xdr:rowOff>
    </xdr:from>
    <xdr:to>
      <xdr:col>18</xdr:col>
      <xdr:colOff>177800</xdr:colOff>
      <xdr:row>17</xdr:row>
      <xdr:rowOff>135908</xdr:rowOff>
    </xdr:to>
    <xdr:cxnSp macro="">
      <xdr:nvCxnSpPr>
        <xdr:cNvPr id="59" name="直線コネクタ 58"/>
        <xdr:cNvCxnSpPr/>
      </xdr:nvCxnSpPr>
      <xdr:spPr bwMode="auto">
        <a:xfrm flipV="1">
          <a:off x="2908300" y="3081533"/>
          <a:ext cx="698500" cy="16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24795</xdr:rowOff>
    </xdr:from>
    <xdr:to>
      <xdr:col>15</xdr:col>
      <xdr:colOff>101600</xdr:colOff>
      <xdr:row>18</xdr:row>
      <xdr:rowOff>126395</xdr:rowOff>
    </xdr:to>
    <xdr:sp macro="" textlink="">
      <xdr:nvSpPr>
        <xdr:cNvPr id="62" name="フローチャート: 判断 61"/>
        <xdr:cNvSpPr/>
      </xdr:nvSpPr>
      <xdr:spPr bwMode="auto">
        <a:xfrm>
          <a:off x="2857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111172</xdr:rowOff>
    </xdr:from>
    <xdr:ext cx="762000" cy="259045"/>
    <xdr:sp macro="" textlink="">
      <xdr:nvSpPr>
        <xdr:cNvPr id="63" name="テキスト ボックス 62"/>
        <xdr:cNvSpPr txBox="1"/>
      </xdr:nvSpPr>
      <xdr:spPr>
        <a:xfrm>
          <a:off x="2527300" y="324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60983</xdr:rowOff>
    </xdr:from>
    <xdr:to>
      <xdr:col>29</xdr:col>
      <xdr:colOff>177800</xdr:colOff>
      <xdr:row>17</xdr:row>
      <xdr:rowOff>162583</xdr:rowOff>
    </xdr:to>
    <xdr:sp macro="" textlink="">
      <xdr:nvSpPr>
        <xdr:cNvPr id="69" name="楕円 68"/>
        <xdr:cNvSpPr/>
      </xdr:nvSpPr>
      <xdr:spPr bwMode="auto">
        <a:xfrm>
          <a:off x="5600700" y="302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77510</xdr:rowOff>
    </xdr:from>
    <xdr:ext cx="762000" cy="259045"/>
    <xdr:sp macro="" textlink="">
      <xdr:nvSpPr>
        <xdr:cNvPr id="70" name="人口1人当たり決算額の推移該当値テキスト130"/>
        <xdr:cNvSpPr txBox="1"/>
      </xdr:nvSpPr>
      <xdr:spPr>
        <a:xfrm>
          <a:off x="5740400" y="286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75971</xdr:rowOff>
    </xdr:from>
    <xdr:to>
      <xdr:col>26</xdr:col>
      <xdr:colOff>101600</xdr:colOff>
      <xdr:row>18</xdr:row>
      <xdr:rowOff>6121</xdr:rowOff>
    </xdr:to>
    <xdr:sp macro="" textlink="">
      <xdr:nvSpPr>
        <xdr:cNvPr id="71" name="楕円 70"/>
        <xdr:cNvSpPr/>
      </xdr:nvSpPr>
      <xdr:spPr bwMode="auto">
        <a:xfrm>
          <a:off x="4953000" y="3038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16298</xdr:rowOff>
    </xdr:from>
    <xdr:ext cx="736600" cy="259045"/>
    <xdr:sp macro="" textlink="">
      <xdr:nvSpPr>
        <xdr:cNvPr id="72" name="テキスト ボックス 71"/>
        <xdr:cNvSpPr txBox="1"/>
      </xdr:nvSpPr>
      <xdr:spPr>
        <a:xfrm>
          <a:off x="4622800" y="2807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87409</xdr:rowOff>
    </xdr:from>
    <xdr:to>
      <xdr:col>22</xdr:col>
      <xdr:colOff>165100</xdr:colOff>
      <xdr:row>18</xdr:row>
      <xdr:rowOff>17559</xdr:rowOff>
    </xdr:to>
    <xdr:sp macro="" textlink="">
      <xdr:nvSpPr>
        <xdr:cNvPr id="73" name="楕円 72"/>
        <xdr:cNvSpPr/>
      </xdr:nvSpPr>
      <xdr:spPr bwMode="auto">
        <a:xfrm>
          <a:off x="4254500" y="304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27736</xdr:rowOff>
    </xdr:from>
    <xdr:ext cx="762000" cy="259045"/>
    <xdr:sp macro="" textlink="">
      <xdr:nvSpPr>
        <xdr:cNvPr id="74" name="テキスト ボックス 73"/>
        <xdr:cNvSpPr txBox="1"/>
      </xdr:nvSpPr>
      <xdr:spPr>
        <a:xfrm>
          <a:off x="3924300" y="281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68458</xdr:rowOff>
    </xdr:from>
    <xdr:to>
      <xdr:col>19</xdr:col>
      <xdr:colOff>38100</xdr:colOff>
      <xdr:row>17</xdr:row>
      <xdr:rowOff>170058</xdr:rowOff>
    </xdr:to>
    <xdr:sp macro="" textlink="">
      <xdr:nvSpPr>
        <xdr:cNvPr id="75" name="楕円 74"/>
        <xdr:cNvSpPr/>
      </xdr:nvSpPr>
      <xdr:spPr bwMode="auto">
        <a:xfrm>
          <a:off x="3556000" y="303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8785</xdr:rowOff>
    </xdr:from>
    <xdr:ext cx="762000" cy="259045"/>
    <xdr:sp macro="" textlink="">
      <xdr:nvSpPr>
        <xdr:cNvPr id="76" name="テキスト ボックス 75"/>
        <xdr:cNvSpPr txBox="1"/>
      </xdr:nvSpPr>
      <xdr:spPr>
        <a:xfrm>
          <a:off x="3225800" y="279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85108</xdr:rowOff>
    </xdr:from>
    <xdr:to>
      <xdr:col>15</xdr:col>
      <xdr:colOff>101600</xdr:colOff>
      <xdr:row>18</xdr:row>
      <xdr:rowOff>15258</xdr:rowOff>
    </xdr:to>
    <xdr:sp macro="" textlink="">
      <xdr:nvSpPr>
        <xdr:cNvPr id="77" name="楕円 76"/>
        <xdr:cNvSpPr/>
      </xdr:nvSpPr>
      <xdr:spPr bwMode="auto">
        <a:xfrm>
          <a:off x="2857500" y="3047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25435</xdr:rowOff>
    </xdr:from>
    <xdr:ext cx="762000" cy="259045"/>
    <xdr:sp macro="" textlink="">
      <xdr:nvSpPr>
        <xdr:cNvPr id="78" name="テキスト ボックス 77"/>
        <xdr:cNvSpPr txBox="1"/>
      </xdr:nvSpPr>
      <xdr:spPr>
        <a:xfrm>
          <a:off x="2527300" y="281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182321</xdr:rowOff>
    </xdr:from>
    <xdr:to>
      <xdr:col>29</xdr:col>
      <xdr:colOff>127000</xdr:colOff>
      <xdr:row>35</xdr:row>
      <xdr:rowOff>301727</xdr:rowOff>
    </xdr:to>
    <xdr:cxnSp macro="">
      <xdr:nvCxnSpPr>
        <xdr:cNvPr id="112" name="直線コネクタ 111"/>
        <xdr:cNvCxnSpPr/>
      </xdr:nvCxnSpPr>
      <xdr:spPr bwMode="auto">
        <a:xfrm flipV="1">
          <a:off x="5003800" y="6792671"/>
          <a:ext cx="647700" cy="119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23550</xdr:rowOff>
    </xdr:from>
    <xdr:ext cx="762000" cy="259045"/>
    <xdr:sp macro="" textlink="">
      <xdr:nvSpPr>
        <xdr:cNvPr id="113" name="人口1人当たり決算額の推移平均値テキスト445"/>
        <xdr:cNvSpPr txBox="1"/>
      </xdr:nvSpPr>
      <xdr:spPr>
        <a:xfrm>
          <a:off x="5740400" y="6976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301727</xdr:rowOff>
    </xdr:from>
    <xdr:to>
      <xdr:col>26</xdr:col>
      <xdr:colOff>50800</xdr:colOff>
      <xdr:row>36</xdr:row>
      <xdr:rowOff>36570</xdr:rowOff>
    </xdr:to>
    <xdr:cxnSp macro="">
      <xdr:nvCxnSpPr>
        <xdr:cNvPr id="115" name="直線コネクタ 114"/>
        <xdr:cNvCxnSpPr/>
      </xdr:nvCxnSpPr>
      <xdr:spPr bwMode="auto">
        <a:xfrm flipV="1">
          <a:off x="4305300" y="6912077"/>
          <a:ext cx="698500" cy="77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36570</xdr:rowOff>
    </xdr:from>
    <xdr:to>
      <xdr:col>22</xdr:col>
      <xdr:colOff>114300</xdr:colOff>
      <xdr:row>36</xdr:row>
      <xdr:rowOff>76251</xdr:rowOff>
    </xdr:to>
    <xdr:cxnSp macro="">
      <xdr:nvCxnSpPr>
        <xdr:cNvPr id="118" name="直線コネクタ 117"/>
        <xdr:cNvCxnSpPr/>
      </xdr:nvCxnSpPr>
      <xdr:spPr bwMode="auto">
        <a:xfrm flipV="1">
          <a:off x="3606800" y="6989820"/>
          <a:ext cx="698500" cy="39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72727</xdr:rowOff>
    </xdr:from>
    <xdr:to>
      <xdr:col>18</xdr:col>
      <xdr:colOff>177800</xdr:colOff>
      <xdr:row>36</xdr:row>
      <xdr:rowOff>76251</xdr:rowOff>
    </xdr:to>
    <xdr:cxnSp macro="">
      <xdr:nvCxnSpPr>
        <xdr:cNvPr id="121" name="直線コネクタ 120"/>
        <xdr:cNvCxnSpPr/>
      </xdr:nvCxnSpPr>
      <xdr:spPr bwMode="auto">
        <a:xfrm>
          <a:off x="2908300" y="7025977"/>
          <a:ext cx="698500" cy="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119653</xdr:rowOff>
    </xdr:from>
    <xdr:to>
      <xdr:col>15</xdr:col>
      <xdr:colOff>101600</xdr:colOff>
      <xdr:row>37</xdr:row>
      <xdr:rowOff>49803</xdr:rowOff>
    </xdr:to>
    <xdr:sp macro="" textlink="">
      <xdr:nvSpPr>
        <xdr:cNvPr id="124" name="フローチャート: 判断 123"/>
        <xdr:cNvSpPr/>
      </xdr:nvSpPr>
      <xdr:spPr bwMode="auto">
        <a:xfrm>
          <a:off x="2857500" y="707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34580</xdr:rowOff>
    </xdr:from>
    <xdr:ext cx="762000" cy="259045"/>
    <xdr:sp macro="" textlink="">
      <xdr:nvSpPr>
        <xdr:cNvPr id="125" name="テキスト ボックス 124"/>
        <xdr:cNvSpPr txBox="1"/>
      </xdr:nvSpPr>
      <xdr:spPr>
        <a:xfrm>
          <a:off x="2527300" y="715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131521</xdr:rowOff>
    </xdr:from>
    <xdr:to>
      <xdr:col>29</xdr:col>
      <xdr:colOff>177800</xdr:colOff>
      <xdr:row>35</xdr:row>
      <xdr:rowOff>233121</xdr:rowOff>
    </xdr:to>
    <xdr:sp macro="" textlink="">
      <xdr:nvSpPr>
        <xdr:cNvPr id="131" name="楕円 130"/>
        <xdr:cNvSpPr/>
      </xdr:nvSpPr>
      <xdr:spPr bwMode="auto">
        <a:xfrm>
          <a:off x="5600700" y="6741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319498</xdr:rowOff>
    </xdr:from>
    <xdr:ext cx="762000" cy="259045"/>
    <xdr:sp macro="" textlink="">
      <xdr:nvSpPr>
        <xdr:cNvPr id="132" name="人口1人当たり決算額の推移該当値テキスト445"/>
        <xdr:cNvSpPr txBox="1"/>
      </xdr:nvSpPr>
      <xdr:spPr>
        <a:xfrm>
          <a:off x="5740400" y="658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250927</xdr:rowOff>
    </xdr:from>
    <xdr:to>
      <xdr:col>26</xdr:col>
      <xdr:colOff>101600</xdr:colOff>
      <xdr:row>36</xdr:row>
      <xdr:rowOff>9627</xdr:rowOff>
    </xdr:to>
    <xdr:sp macro="" textlink="">
      <xdr:nvSpPr>
        <xdr:cNvPr id="133" name="楕円 132"/>
        <xdr:cNvSpPr/>
      </xdr:nvSpPr>
      <xdr:spPr bwMode="auto">
        <a:xfrm>
          <a:off x="4953000" y="6861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19804</xdr:rowOff>
    </xdr:from>
    <xdr:ext cx="736600" cy="259045"/>
    <xdr:sp macro="" textlink="">
      <xdr:nvSpPr>
        <xdr:cNvPr id="134" name="テキスト ボックス 133"/>
        <xdr:cNvSpPr txBox="1"/>
      </xdr:nvSpPr>
      <xdr:spPr>
        <a:xfrm>
          <a:off x="4622800" y="663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328670</xdr:rowOff>
    </xdr:from>
    <xdr:to>
      <xdr:col>22</xdr:col>
      <xdr:colOff>165100</xdr:colOff>
      <xdr:row>36</xdr:row>
      <xdr:rowOff>87370</xdr:rowOff>
    </xdr:to>
    <xdr:sp macro="" textlink="">
      <xdr:nvSpPr>
        <xdr:cNvPr id="135" name="楕円 134"/>
        <xdr:cNvSpPr/>
      </xdr:nvSpPr>
      <xdr:spPr bwMode="auto">
        <a:xfrm>
          <a:off x="4254500" y="6939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97547</xdr:rowOff>
    </xdr:from>
    <xdr:ext cx="762000" cy="259045"/>
    <xdr:sp macro="" textlink="">
      <xdr:nvSpPr>
        <xdr:cNvPr id="136" name="テキスト ボックス 135"/>
        <xdr:cNvSpPr txBox="1"/>
      </xdr:nvSpPr>
      <xdr:spPr>
        <a:xfrm>
          <a:off x="3924300" y="670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25451</xdr:rowOff>
    </xdr:from>
    <xdr:to>
      <xdr:col>19</xdr:col>
      <xdr:colOff>38100</xdr:colOff>
      <xdr:row>36</xdr:row>
      <xdr:rowOff>127051</xdr:rowOff>
    </xdr:to>
    <xdr:sp macro="" textlink="">
      <xdr:nvSpPr>
        <xdr:cNvPr id="137" name="楕円 136"/>
        <xdr:cNvSpPr/>
      </xdr:nvSpPr>
      <xdr:spPr bwMode="auto">
        <a:xfrm>
          <a:off x="3556000" y="697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137228</xdr:rowOff>
    </xdr:from>
    <xdr:ext cx="762000" cy="259045"/>
    <xdr:sp macro="" textlink="">
      <xdr:nvSpPr>
        <xdr:cNvPr id="138" name="テキスト ボックス 137"/>
        <xdr:cNvSpPr txBox="1"/>
      </xdr:nvSpPr>
      <xdr:spPr>
        <a:xfrm>
          <a:off x="3225800" y="674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21927</xdr:rowOff>
    </xdr:from>
    <xdr:to>
      <xdr:col>15</xdr:col>
      <xdr:colOff>101600</xdr:colOff>
      <xdr:row>36</xdr:row>
      <xdr:rowOff>123527</xdr:rowOff>
    </xdr:to>
    <xdr:sp macro="" textlink="">
      <xdr:nvSpPr>
        <xdr:cNvPr id="139" name="楕円 138"/>
        <xdr:cNvSpPr/>
      </xdr:nvSpPr>
      <xdr:spPr bwMode="auto">
        <a:xfrm>
          <a:off x="2857500" y="6975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133704</xdr:rowOff>
    </xdr:from>
    <xdr:ext cx="762000" cy="259045"/>
    <xdr:sp macro="" textlink="">
      <xdr:nvSpPr>
        <xdr:cNvPr id="140" name="テキスト ボックス 139"/>
        <xdr:cNvSpPr txBox="1"/>
      </xdr:nvSpPr>
      <xdr:spPr>
        <a:xfrm>
          <a:off x="2527300" y="674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13,646
13,467
273.30
8,658,479
8,223,514
323,016
5,136,950
8,049,953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63677</xdr:rowOff>
    </xdr:from>
    <xdr:to>
      <xdr:col>24</xdr:col>
      <xdr:colOff>63500</xdr:colOff>
      <xdr:row>36</xdr:row>
      <xdr:rowOff>75701</xdr:rowOff>
    </xdr:to>
    <xdr:cxnSp macro="">
      <xdr:nvCxnSpPr>
        <xdr:cNvPr id="59" name="直線コネクタ 58"/>
        <xdr:cNvCxnSpPr/>
      </xdr:nvCxnSpPr>
      <xdr:spPr>
        <a:xfrm flipV="1">
          <a:off x="3797300" y="6235877"/>
          <a:ext cx="8382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75701</xdr:rowOff>
    </xdr:from>
    <xdr:to>
      <xdr:col>19</xdr:col>
      <xdr:colOff>177800</xdr:colOff>
      <xdr:row>36</xdr:row>
      <xdr:rowOff>79825</xdr:rowOff>
    </xdr:to>
    <xdr:cxnSp macro="">
      <xdr:nvCxnSpPr>
        <xdr:cNvPr id="62" name="直線コネクタ 61"/>
        <xdr:cNvCxnSpPr/>
      </xdr:nvCxnSpPr>
      <xdr:spPr>
        <a:xfrm flipV="1">
          <a:off x="2908300" y="6247901"/>
          <a:ext cx="8890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57559</xdr:rowOff>
    </xdr:from>
    <xdr:to>
      <xdr:col>15</xdr:col>
      <xdr:colOff>50800</xdr:colOff>
      <xdr:row>36</xdr:row>
      <xdr:rowOff>79825</xdr:rowOff>
    </xdr:to>
    <xdr:cxnSp macro="">
      <xdr:nvCxnSpPr>
        <xdr:cNvPr id="65" name="直線コネクタ 64"/>
        <xdr:cNvCxnSpPr/>
      </xdr:nvCxnSpPr>
      <xdr:spPr>
        <a:xfrm>
          <a:off x="2019300" y="6229759"/>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31665</xdr:rowOff>
    </xdr:from>
    <xdr:ext cx="534377" cy="259045"/>
    <xdr:sp macro="" textlink="">
      <xdr:nvSpPr>
        <xdr:cNvPr id="67" name="テキスト ボックス 66"/>
        <xdr:cNvSpPr txBox="1"/>
      </xdr:nvSpPr>
      <xdr:spPr>
        <a:xfrm>
          <a:off x="2641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57559</xdr:rowOff>
    </xdr:from>
    <xdr:to>
      <xdr:col>10</xdr:col>
      <xdr:colOff>114300</xdr:colOff>
      <xdr:row>36</xdr:row>
      <xdr:rowOff>79139</xdr:rowOff>
    </xdr:to>
    <xdr:cxnSp macro="">
      <xdr:nvCxnSpPr>
        <xdr:cNvPr id="68" name="直線コネクタ 67"/>
        <xdr:cNvCxnSpPr/>
      </xdr:nvCxnSpPr>
      <xdr:spPr>
        <a:xfrm flipV="1">
          <a:off x="1130300" y="6229759"/>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42739</xdr:rowOff>
    </xdr:from>
    <xdr:ext cx="534377" cy="259045"/>
    <xdr:sp macro="" textlink="">
      <xdr:nvSpPr>
        <xdr:cNvPr id="70" name="テキスト ボックス 69"/>
        <xdr:cNvSpPr txBox="1"/>
      </xdr:nvSpPr>
      <xdr:spPr>
        <a:xfrm>
          <a:off x="1752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18409</xdr:rowOff>
    </xdr:from>
    <xdr:to>
      <xdr:col>6</xdr:col>
      <xdr:colOff>38100</xdr:colOff>
      <xdr:row>37</xdr:row>
      <xdr:rowOff>120009</xdr:rowOff>
    </xdr:to>
    <xdr:sp macro="" textlink="">
      <xdr:nvSpPr>
        <xdr:cNvPr id="71" name="フローチャート: 判断 70"/>
        <xdr:cNvSpPr/>
      </xdr:nvSpPr>
      <xdr:spPr>
        <a:xfrm>
          <a:off x="1079500" y="63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111136</xdr:rowOff>
    </xdr:from>
    <xdr:ext cx="534377" cy="259045"/>
    <xdr:sp macro="" textlink="">
      <xdr:nvSpPr>
        <xdr:cNvPr id="72" name="テキスト ボックス 71"/>
        <xdr:cNvSpPr txBox="1"/>
      </xdr:nvSpPr>
      <xdr:spPr>
        <a:xfrm>
          <a:off x="863111" y="64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12877</xdr:rowOff>
    </xdr:from>
    <xdr:to>
      <xdr:col>24</xdr:col>
      <xdr:colOff>114300</xdr:colOff>
      <xdr:row>36</xdr:row>
      <xdr:rowOff>114477</xdr:rowOff>
    </xdr:to>
    <xdr:sp macro="" textlink="">
      <xdr:nvSpPr>
        <xdr:cNvPr id="78" name="楕円 77"/>
        <xdr:cNvSpPr/>
      </xdr:nvSpPr>
      <xdr:spPr>
        <a:xfrm>
          <a:off x="4584700" y="618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35754</xdr:rowOff>
    </xdr:from>
    <xdr:ext cx="534377" cy="259045"/>
    <xdr:sp macro="" textlink="">
      <xdr:nvSpPr>
        <xdr:cNvPr id="79" name="人件費該当値テキスト"/>
        <xdr:cNvSpPr txBox="1"/>
      </xdr:nvSpPr>
      <xdr:spPr>
        <a:xfrm>
          <a:off x="4686300" y="603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24901</xdr:rowOff>
    </xdr:from>
    <xdr:to>
      <xdr:col>20</xdr:col>
      <xdr:colOff>38100</xdr:colOff>
      <xdr:row>36</xdr:row>
      <xdr:rowOff>126501</xdr:rowOff>
    </xdr:to>
    <xdr:sp macro="" textlink="">
      <xdr:nvSpPr>
        <xdr:cNvPr id="80" name="楕円 79"/>
        <xdr:cNvSpPr/>
      </xdr:nvSpPr>
      <xdr:spPr>
        <a:xfrm>
          <a:off x="3746500" y="619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143028</xdr:rowOff>
    </xdr:from>
    <xdr:ext cx="534377" cy="259045"/>
    <xdr:sp macro="" textlink="">
      <xdr:nvSpPr>
        <xdr:cNvPr id="81" name="テキスト ボックス 80"/>
        <xdr:cNvSpPr txBox="1"/>
      </xdr:nvSpPr>
      <xdr:spPr>
        <a:xfrm>
          <a:off x="3530111" y="597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29025</xdr:rowOff>
    </xdr:from>
    <xdr:to>
      <xdr:col>15</xdr:col>
      <xdr:colOff>101600</xdr:colOff>
      <xdr:row>36</xdr:row>
      <xdr:rowOff>130625</xdr:rowOff>
    </xdr:to>
    <xdr:sp macro="" textlink="">
      <xdr:nvSpPr>
        <xdr:cNvPr id="82" name="楕円 81"/>
        <xdr:cNvSpPr/>
      </xdr:nvSpPr>
      <xdr:spPr>
        <a:xfrm>
          <a:off x="2857500" y="62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147152</xdr:rowOff>
    </xdr:from>
    <xdr:ext cx="534377" cy="259045"/>
    <xdr:sp macro="" textlink="">
      <xdr:nvSpPr>
        <xdr:cNvPr id="83" name="テキスト ボックス 82"/>
        <xdr:cNvSpPr txBox="1"/>
      </xdr:nvSpPr>
      <xdr:spPr>
        <a:xfrm>
          <a:off x="2641111" y="597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6759</xdr:rowOff>
    </xdr:from>
    <xdr:to>
      <xdr:col>10</xdr:col>
      <xdr:colOff>165100</xdr:colOff>
      <xdr:row>36</xdr:row>
      <xdr:rowOff>108359</xdr:rowOff>
    </xdr:to>
    <xdr:sp macro="" textlink="">
      <xdr:nvSpPr>
        <xdr:cNvPr id="84" name="楕円 83"/>
        <xdr:cNvSpPr/>
      </xdr:nvSpPr>
      <xdr:spPr>
        <a:xfrm>
          <a:off x="1968500" y="61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124886</xdr:rowOff>
    </xdr:from>
    <xdr:ext cx="534377" cy="259045"/>
    <xdr:sp macro="" textlink="">
      <xdr:nvSpPr>
        <xdr:cNvPr id="85" name="テキスト ボックス 84"/>
        <xdr:cNvSpPr txBox="1"/>
      </xdr:nvSpPr>
      <xdr:spPr>
        <a:xfrm>
          <a:off x="1752111" y="595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28339</xdr:rowOff>
    </xdr:from>
    <xdr:to>
      <xdr:col>6</xdr:col>
      <xdr:colOff>38100</xdr:colOff>
      <xdr:row>36</xdr:row>
      <xdr:rowOff>129939</xdr:rowOff>
    </xdr:to>
    <xdr:sp macro="" textlink="">
      <xdr:nvSpPr>
        <xdr:cNvPr id="86" name="楕円 85"/>
        <xdr:cNvSpPr/>
      </xdr:nvSpPr>
      <xdr:spPr>
        <a:xfrm>
          <a:off x="1079500" y="62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146466</xdr:rowOff>
    </xdr:from>
    <xdr:ext cx="534377" cy="259045"/>
    <xdr:sp macro="" textlink="">
      <xdr:nvSpPr>
        <xdr:cNvPr id="87" name="テキスト ボックス 86"/>
        <xdr:cNvSpPr txBox="1"/>
      </xdr:nvSpPr>
      <xdr:spPr>
        <a:xfrm>
          <a:off x="863111" y="59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94725</xdr:rowOff>
    </xdr:from>
    <xdr:to>
      <xdr:col>24</xdr:col>
      <xdr:colOff>63500</xdr:colOff>
      <xdr:row>56</xdr:row>
      <xdr:rowOff>102657</xdr:rowOff>
    </xdr:to>
    <xdr:cxnSp macro="">
      <xdr:nvCxnSpPr>
        <xdr:cNvPr id="114" name="直線コネクタ 113"/>
        <xdr:cNvCxnSpPr/>
      </xdr:nvCxnSpPr>
      <xdr:spPr>
        <a:xfrm flipV="1">
          <a:off x="3797300" y="9695925"/>
          <a:ext cx="8382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102657</xdr:rowOff>
    </xdr:from>
    <xdr:to>
      <xdr:col>19</xdr:col>
      <xdr:colOff>177800</xdr:colOff>
      <xdr:row>56</xdr:row>
      <xdr:rowOff>118797</xdr:rowOff>
    </xdr:to>
    <xdr:cxnSp macro="">
      <xdr:nvCxnSpPr>
        <xdr:cNvPr id="117" name="直線コネクタ 116"/>
        <xdr:cNvCxnSpPr/>
      </xdr:nvCxnSpPr>
      <xdr:spPr>
        <a:xfrm flipV="1">
          <a:off x="2908300" y="9703857"/>
          <a:ext cx="8890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113671</xdr:rowOff>
    </xdr:from>
    <xdr:to>
      <xdr:col>15</xdr:col>
      <xdr:colOff>50800</xdr:colOff>
      <xdr:row>56</xdr:row>
      <xdr:rowOff>118797</xdr:rowOff>
    </xdr:to>
    <xdr:cxnSp macro="">
      <xdr:nvCxnSpPr>
        <xdr:cNvPr id="120" name="直線コネクタ 119"/>
        <xdr:cNvCxnSpPr/>
      </xdr:nvCxnSpPr>
      <xdr:spPr>
        <a:xfrm>
          <a:off x="2019300" y="9714871"/>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113671</xdr:rowOff>
    </xdr:from>
    <xdr:to>
      <xdr:col>10</xdr:col>
      <xdr:colOff>114300</xdr:colOff>
      <xdr:row>56</xdr:row>
      <xdr:rowOff>134703</xdr:rowOff>
    </xdr:to>
    <xdr:cxnSp macro="">
      <xdr:nvCxnSpPr>
        <xdr:cNvPr id="123" name="直線コネクタ 122"/>
        <xdr:cNvCxnSpPr/>
      </xdr:nvCxnSpPr>
      <xdr:spPr>
        <a:xfrm flipV="1">
          <a:off x="1130300" y="9714871"/>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89083</xdr:rowOff>
    </xdr:from>
    <xdr:to>
      <xdr:col>6</xdr:col>
      <xdr:colOff>38100</xdr:colOff>
      <xdr:row>55</xdr:row>
      <xdr:rowOff>19233</xdr:rowOff>
    </xdr:to>
    <xdr:sp macro="" textlink="">
      <xdr:nvSpPr>
        <xdr:cNvPr id="126" name="フローチャート: 判断 125"/>
        <xdr:cNvSpPr/>
      </xdr:nvSpPr>
      <xdr:spPr>
        <a:xfrm>
          <a:off x="1079500" y="934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35760</xdr:rowOff>
    </xdr:from>
    <xdr:ext cx="599010" cy="259045"/>
    <xdr:sp macro="" textlink="">
      <xdr:nvSpPr>
        <xdr:cNvPr id="127" name="テキスト ボックス 126"/>
        <xdr:cNvSpPr txBox="1"/>
      </xdr:nvSpPr>
      <xdr:spPr>
        <a:xfrm>
          <a:off x="830795" y="912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43925</xdr:rowOff>
    </xdr:from>
    <xdr:to>
      <xdr:col>24</xdr:col>
      <xdr:colOff>114300</xdr:colOff>
      <xdr:row>56</xdr:row>
      <xdr:rowOff>145525</xdr:rowOff>
    </xdr:to>
    <xdr:sp macro="" textlink="">
      <xdr:nvSpPr>
        <xdr:cNvPr id="133" name="楕円 132"/>
        <xdr:cNvSpPr/>
      </xdr:nvSpPr>
      <xdr:spPr>
        <a:xfrm>
          <a:off x="4584700" y="96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22352</xdr:rowOff>
    </xdr:from>
    <xdr:ext cx="534377" cy="259045"/>
    <xdr:sp macro="" textlink="">
      <xdr:nvSpPr>
        <xdr:cNvPr id="134" name="物件費該当値テキスト"/>
        <xdr:cNvSpPr txBox="1"/>
      </xdr:nvSpPr>
      <xdr:spPr>
        <a:xfrm>
          <a:off x="4686300" y="962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51857</xdr:rowOff>
    </xdr:from>
    <xdr:to>
      <xdr:col>20</xdr:col>
      <xdr:colOff>38100</xdr:colOff>
      <xdr:row>56</xdr:row>
      <xdr:rowOff>153457</xdr:rowOff>
    </xdr:to>
    <xdr:sp macro="" textlink="">
      <xdr:nvSpPr>
        <xdr:cNvPr id="135" name="楕円 134"/>
        <xdr:cNvSpPr/>
      </xdr:nvSpPr>
      <xdr:spPr>
        <a:xfrm>
          <a:off x="3746500" y="965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144584</xdr:rowOff>
    </xdr:from>
    <xdr:ext cx="534377" cy="259045"/>
    <xdr:sp macro="" textlink="">
      <xdr:nvSpPr>
        <xdr:cNvPr id="136" name="テキスト ボックス 135"/>
        <xdr:cNvSpPr txBox="1"/>
      </xdr:nvSpPr>
      <xdr:spPr>
        <a:xfrm>
          <a:off x="3530111" y="974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67997</xdr:rowOff>
    </xdr:from>
    <xdr:to>
      <xdr:col>15</xdr:col>
      <xdr:colOff>101600</xdr:colOff>
      <xdr:row>56</xdr:row>
      <xdr:rowOff>169597</xdr:rowOff>
    </xdr:to>
    <xdr:sp macro="" textlink="">
      <xdr:nvSpPr>
        <xdr:cNvPr id="137" name="楕円 136"/>
        <xdr:cNvSpPr/>
      </xdr:nvSpPr>
      <xdr:spPr>
        <a:xfrm>
          <a:off x="2857500" y="966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160724</xdr:rowOff>
    </xdr:from>
    <xdr:ext cx="534377" cy="259045"/>
    <xdr:sp macro="" textlink="">
      <xdr:nvSpPr>
        <xdr:cNvPr id="138" name="テキスト ボックス 137"/>
        <xdr:cNvSpPr txBox="1"/>
      </xdr:nvSpPr>
      <xdr:spPr>
        <a:xfrm>
          <a:off x="2641111" y="976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62871</xdr:rowOff>
    </xdr:from>
    <xdr:to>
      <xdr:col>10</xdr:col>
      <xdr:colOff>165100</xdr:colOff>
      <xdr:row>56</xdr:row>
      <xdr:rowOff>164471</xdr:rowOff>
    </xdr:to>
    <xdr:sp macro="" textlink="">
      <xdr:nvSpPr>
        <xdr:cNvPr id="139" name="楕円 138"/>
        <xdr:cNvSpPr/>
      </xdr:nvSpPr>
      <xdr:spPr>
        <a:xfrm>
          <a:off x="1968500" y="96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155598</xdr:rowOff>
    </xdr:from>
    <xdr:ext cx="534377" cy="259045"/>
    <xdr:sp macro="" textlink="">
      <xdr:nvSpPr>
        <xdr:cNvPr id="140" name="テキスト ボックス 139"/>
        <xdr:cNvSpPr txBox="1"/>
      </xdr:nvSpPr>
      <xdr:spPr>
        <a:xfrm>
          <a:off x="1752111" y="97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83903</xdr:rowOff>
    </xdr:from>
    <xdr:to>
      <xdr:col>6</xdr:col>
      <xdr:colOff>38100</xdr:colOff>
      <xdr:row>57</xdr:row>
      <xdr:rowOff>14053</xdr:rowOff>
    </xdr:to>
    <xdr:sp macro="" textlink="">
      <xdr:nvSpPr>
        <xdr:cNvPr id="141" name="楕円 140"/>
        <xdr:cNvSpPr/>
      </xdr:nvSpPr>
      <xdr:spPr>
        <a:xfrm>
          <a:off x="1079500" y="96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5180</xdr:rowOff>
    </xdr:from>
    <xdr:ext cx="534377" cy="259045"/>
    <xdr:sp macro="" textlink="">
      <xdr:nvSpPr>
        <xdr:cNvPr id="142" name="テキスト ボックス 141"/>
        <xdr:cNvSpPr txBox="1"/>
      </xdr:nvSpPr>
      <xdr:spPr>
        <a:xfrm>
          <a:off x="863111" y="977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143015</xdr:rowOff>
    </xdr:from>
    <xdr:to>
      <xdr:col>24</xdr:col>
      <xdr:colOff>63500</xdr:colOff>
      <xdr:row>76</xdr:row>
      <xdr:rowOff>144867</xdr:rowOff>
    </xdr:to>
    <xdr:cxnSp macro="">
      <xdr:nvCxnSpPr>
        <xdr:cNvPr id="169" name="直線コネクタ 168"/>
        <xdr:cNvCxnSpPr/>
      </xdr:nvCxnSpPr>
      <xdr:spPr>
        <a:xfrm flipV="1">
          <a:off x="3797300" y="13173215"/>
          <a:ext cx="8382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84312</xdr:rowOff>
    </xdr:from>
    <xdr:ext cx="469744" cy="259045"/>
    <xdr:sp macro="" textlink="">
      <xdr:nvSpPr>
        <xdr:cNvPr id="170" name="維持補修費平均値テキスト"/>
        <xdr:cNvSpPr txBox="1"/>
      </xdr:nvSpPr>
      <xdr:spPr>
        <a:xfrm>
          <a:off x="4686300" y="13285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99467</xdr:rowOff>
    </xdr:from>
    <xdr:to>
      <xdr:col>19</xdr:col>
      <xdr:colOff>177800</xdr:colOff>
      <xdr:row>76</xdr:row>
      <xdr:rowOff>144867</xdr:rowOff>
    </xdr:to>
    <xdr:cxnSp macro="">
      <xdr:nvCxnSpPr>
        <xdr:cNvPr id="172" name="直線コネクタ 171"/>
        <xdr:cNvCxnSpPr/>
      </xdr:nvCxnSpPr>
      <xdr:spPr>
        <a:xfrm>
          <a:off x="2908300" y="13129667"/>
          <a:ext cx="8890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153852</xdr:rowOff>
    </xdr:from>
    <xdr:ext cx="469744" cy="259045"/>
    <xdr:sp macro="" textlink="">
      <xdr:nvSpPr>
        <xdr:cNvPr id="174" name="テキスト ボックス 173"/>
        <xdr:cNvSpPr txBox="1"/>
      </xdr:nvSpPr>
      <xdr:spPr>
        <a:xfrm>
          <a:off x="3562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99467</xdr:rowOff>
    </xdr:from>
    <xdr:to>
      <xdr:col>15</xdr:col>
      <xdr:colOff>50800</xdr:colOff>
      <xdr:row>76</xdr:row>
      <xdr:rowOff>139472</xdr:rowOff>
    </xdr:to>
    <xdr:cxnSp macro="">
      <xdr:nvCxnSpPr>
        <xdr:cNvPr id="175" name="直線コネクタ 174"/>
        <xdr:cNvCxnSpPr/>
      </xdr:nvCxnSpPr>
      <xdr:spPr>
        <a:xfrm flipV="1">
          <a:off x="2019300" y="13129667"/>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13834</xdr:rowOff>
    </xdr:from>
    <xdr:ext cx="469744" cy="259045"/>
    <xdr:sp macro="" textlink="">
      <xdr:nvSpPr>
        <xdr:cNvPr id="177" name="テキスト ボックス 176"/>
        <xdr:cNvSpPr txBox="1"/>
      </xdr:nvSpPr>
      <xdr:spPr>
        <a:xfrm>
          <a:off x="2673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139472</xdr:rowOff>
    </xdr:from>
    <xdr:to>
      <xdr:col>10</xdr:col>
      <xdr:colOff>114300</xdr:colOff>
      <xdr:row>76</xdr:row>
      <xdr:rowOff>165120</xdr:rowOff>
    </xdr:to>
    <xdr:cxnSp macro="">
      <xdr:nvCxnSpPr>
        <xdr:cNvPr id="178" name="直線コネクタ 177"/>
        <xdr:cNvCxnSpPr/>
      </xdr:nvCxnSpPr>
      <xdr:spPr>
        <a:xfrm flipV="1">
          <a:off x="1130300" y="13169672"/>
          <a:ext cx="889000" cy="2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56331</xdr:rowOff>
    </xdr:from>
    <xdr:ext cx="469744" cy="259045"/>
    <xdr:sp macro="" textlink="">
      <xdr:nvSpPr>
        <xdr:cNvPr id="180" name="テキスト ボックス 179"/>
        <xdr:cNvSpPr txBox="1"/>
      </xdr:nvSpPr>
      <xdr:spPr>
        <a:xfrm>
          <a:off x="1784428"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126299</xdr:rowOff>
    </xdr:from>
    <xdr:to>
      <xdr:col>6</xdr:col>
      <xdr:colOff>38100</xdr:colOff>
      <xdr:row>78</xdr:row>
      <xdr:rowOff>56449</xdr:rowOff>
    </xdr:to>
    <xdr:sp macro="" textlink="">
      <xdr:nvSpPr>
        <xdr:cNvPr id="181" name="フローチャート: 判断 180"/>
        <xdr:cNvSpPr/>
      </xdr:nvSpPr>
      <xdr:spPr>
        <a:xfrm>
          <a:off x="1079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47576</xdr:rowOff>
    </xdr:from>
    <xdr:ext cx="469744" cy="259045"/>
    <xdr:sp macro="" textlink="">
      <xdr:nvSpPr>
        <xdr:cNvPr id="182" name="テキスト ボックス 181"/>
        <xdr:cNvSpPr txBox="1"/>
      </xdr:nvSpPr>
      <xdr:spPr>
        <a:xfrm>
          <a:off x="895428" y="1342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92215</xdr:rowOff>
    </xdr:from>
    <xdr:to>
      <xdr:col>24</xdr:col>
      <xdr:colOff>114300</xdr:colOff>
      <xdr:row>77</xdr:row>
      <xdr:rowOff>22365</xdr:rowOff>
    </xdr:to>
    <xdr:sp macro="" textlink="">
      <xdr:nvSpPr>
        <xdr:cNvPr id="188" name="楕円 187"/>
        <xdr:cNvSpPr/>
      </xdr:nvSpPr>
      <xdr:spPr>
        <a:xfrm>
          <a:off x="4584700" y="131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115092</xdr:rowOff>
    </xdr:from>
    <xdr:ext cx="534377" cy="259045"/>
    <xdr:sp macro="" textlink="">
      <xdr:nvSpPr>
        <xdr:cNvPr id="189" name="維持補修費該当値テキスト"/>
        <xdr:cNvSpPr txBox="1"/>
      </xdr:nvSpPr>
      <xdr:spPr>
        <a:xfrm>
          <a:off x="4686300" y="129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94067</xdr:rowOff>
    </xdr:from>
    <xdr:to>
      <xdr:col>20</xdr:col>
      <xdr:colOff>38100</xdr:colOff>
      <xdr:row>77</xdr:row>
      <xdr:rowOff>24217</xdr:rowOff>
    </xdr:to>
    <xdr:sp macro="" textlink="">
      <xdr:nvSpPr>
        <xdr:cNvPr id="190" name="楕円 189"/>
        <xdr:cNvSpPr/>
      </xdr:nvSpPr>
      <xdr:spPr>
        <a:xfrm>
          <a:off x="3746500" y="1312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40743</xdr:rowOff>
    </xdr:from>
    <xdr:ext cx="534377" cy="259045"/>
    <xdr:sp macro="" textlink="">
      <xdr:nvSpPr>
        <xdr:cNvPr id="191" name="テキスト ボックス 190"/>
        <xdr:cNvSpPr txBox="1"/>
      </xdr:nvSpPr>
      <xdr:spPr>
        <a:xfrm>
          <a:off x="3530111" y="1289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48667</xdr:rowOff>
    </xdr:from>
    <xdr:to>
      <xdr:col>15</xdr:col>
      <xdr:colOff>101600</xdr:colOff>
      <xdr:row>76</xdr:row>
      <xdr:rowOff>150267</xdr:rowOff>
    </xdr:to>
    <xdr:sp macro="" textlink="">
      <xdr:nvSpPr>
        <xdr:cNvPr id="192" name="楕円 191"/>
        <xdr:cNvSpPr/>
      </xdr:nvSpPr>
      <xdr:spPr>
        <a:xfrm>
          <a:off x="2857500" y="130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166793</xdr:rowOff>
    </xdr:from>
    <xdr:ext cx="534377" cy="259045"/>
    <xdr:sp macro="" textlink="">
      <xdr:nvSpPr>
        <xdr:cNvPr id="193" name="テキスト ボックス 192"/>
        <xdr:cNvSpPr txBox="1"/>
      </xdr:nvSpPr>
      <xdr:spPr>
        <a:xfrm>
          <a:off x="2641111" y="1285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88672</xdr:rowOff>
    </xdr:from>
    <xdr:to>
      <xdr:col>10</xdr:col>
      <xdr:colOff>165100</xdr:colOff>
      <xdr:row>77</xdr:row>
      <xdr:rowOff>18822</xdr:rowOff>
    </xdr:to>
    <xdr:sp macro="" textlink="">
      <xdr:nvSpPr>
        <xdr:cNvPr id="194" name="楕円 193"/>
        <xdr:cNvSpPr/>
      </xdr:nvSpPr>
      <xdr:spPr>
        <a:xfrm>
          <a:off x="1968500" y="131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35348</xdr:rowOff>
    </xdr:from>
    <xdr:ext cx="534377" cy="259045"/>
    <xdr:sp macro="" textlink="">
      <xdr:nvSpPr>
        <xdr:cNvPr id="195" name="テキスト ボックス 194"/>
        <xdr:cNvSpPr txBox="1"/>
      </xdr:nvSpPr>
      <xdr:spPr>
        <a:xfrm>
          <a:off x="1752111" y="1289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114320</xdr:rowOff>
    </xdr:from>
    <xdr:to>
      <xdr:col>6</xdr:col>
      <xdr:colOff>38100</xdr:colOff>
      <xdr:row>77</xdr:row>
      <xdr:rowOff>44470</xdr:rowOff>
    </xdr:to>
    <xdr:sp macro="" textlink="">
      <xdr:nvSpPr>
        <xdr:cNvPr id="196" name="楕円 195"/>
        <xdr:cNvSpPr/>
      </xdr:nvSpPr>
      <xdr:spPr>
        <a:xfrm>
          <a:off x="1079500" y="1314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60997</xdr:rowOff>
    </xdr:from>
    <xdr:ext cx="534377" cy="259045"/>
    <xdr:sp macro="" textlink="">
      <xdr:nvSpPr>
        <xdr:cNvPr id="197" name="テキスト ボックス 196"/>
        <xdr:cNvSpPr txBox="1"/>
      </xdr:nvSpPr>
      <xdr:spPr>
        <a:xfrm>
          <a:off x="863111" y="1291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149797</xdr:rowOff>
    </xdr:from>
    <xdr:to>
      <xdr:col>24</xdr:col>
      <xdr:colOff>63500</xdr:colOff>
      <xdr:row>97</xdr:row>
      <xdr:rowOff>171208</xdr:rowOff>
    </xdr:to>
    <xdr:cxnSp macro="">
      <xdr:nvCxnSpPr>
        <xdr:cNvPr id="227" name="直線コネクタ 226"/>
        <xdr:cNvCxnSpPr/>
      </xdr:nvCxnSpPr>
      <xdr:spPr>
        <a:xfrm>
          <a:off x="3797300" y="16780447"/>
          <a:ext cx="8382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149797</xdr:rowOff>
    </xdr:from>
    <xdr:to>
      <xdr:col>19</xdr:col>
      <xdr:colOff>177800</xdr:colOff>
      <xdr:row>98</xdr:row>
      <xdr:rowOff>54832</xdr:rowOff>
    </xdr:to>
    <xdr:cxnSp macro="">
      <xdr:nvCxnSpPr>
        <xdr:cNvPr id="230" name="直線コネクタ 229"/>
        <xdr:cNvCxnSpPr/>
      </xdr:nvCxnSpPr>
      <xdr:spPr>
        <a:xfrm flipV="1">
          <a:off x="2908300" y="16780447"/>
          <a:ext cx="889000" cy="7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54832</xdr:rowOff>
    </xdr:from>
    <xdr:to>
      <xdr:col>15</xdr:col>
      <xdr:colOff>50800</xdr:colOff>
      <xdr:row>98</xdr:row>
      <xdr:rowOff>104287</xdr:rowOff>
    </xdr:to>
    <xdr:cxnSp macro="">
      <xdr:nvCxnSpPr>
        <xdr:cNvPr id="233" name="直線コネクタ 232"/>
        <xdr:cNvCxnSpPr/>
      </xdr:nvCxnSpPr>
      <xdr:spPr>
        <a:xfrm flipV="1">
          <a:off x="2019300" y="16856932"/>
          <a:ext cx="889000" cy="4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79502</xdr:rowOff>
    </xdr:from>
    <xdr:to>
      <xdr:col>10</xdr:col>
      <xdr:colOff>114300</xdr:colOff>
      <xdr:row>98</xdr:row>
      <xdr:rowOff>104287</xdr:rowOff>
    </xdr:to>
    <xdr:cxnSp macro="">
      <xdr:nvCxnSpPr>
        <xdr:cNvPr id="236" name="直線コネクタ 235"/>
        <xdr:cNvCxnSpPr/>
      </xdr:nvCxnSpPr>
      <xdr:spPr>
        <a:xfrm>
          <a:off x="1130300" y="16881602"/>
          <a:ext cx="889000" cy="2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141782</xdr:rowOff>
    </xdr:from>
    <xdr:to>
      <xdr:col>6</xdr:col>
      <xdr:colOff>38100</xdr:colOff>
      <xdr:row>98</xdr:row>
      <xdr:rowOff>71932</xdr:rowOff>
    </xdr:to>
    <xdr:sp macro="" textlink="">
      <xdr:nvSpPr>
        <xdr:cNvPr id="239" name="フローチャート: 判断 238"/>
        <xdr:cNvSpPr/>
      </xdr:nvSpPr>
      <xdr:spPr>
        <a:xfrm>
          <a:off x="1079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88459</xdr:rowOff>
    </xdr:from>
    <xdr:ext cx="534377" cy="259045"/>
    <xdr:sp macro="" textlink="">
      <xdr:nvSpPr>
        <xdr:cNvPr id="240" name="テキスト ボックス 239"/>
        <xdr:cNvSpPr txBox="1"/>
      </xdr:nvSpPr>
      <xdr:spPr>
        <a:xfrm>
          <a:off x="863111" y="165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120408</xdr:rowOff>
    </xdr:from>
    <xdr:to>
      <xdr:col>24</xdr:col>
      <xdr:colOff>114300</xdr:colOff>
      <xdr:row>98</xdr:row>
      <xdr:rowOff>50558</xdr:rowOff>
    </xdr:to>
    <xdr:sp macro="" textlink="">
      <xdr:nvSpPr>
        <xdr:cNvPr id="246" name="楕円 245"/>
        <xdr:cNvSpPr/>
      </xdr:nvSpPr>
      <xdr:spPr>
        <a:xfrm>
          <a:off x="4584700" y="167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98835</xdr:rowOff>
    </xdr:from>
    <xdr:ext cx="534377" cy="259045"/>
    <xdr:sp macro="" textlink="">
      <xdr:nvSpPr>
        <xdr:cNvPr id="247" name="扶助費該当値テキスト"/>
        <xdr:cNvSpPr txBox="1"/>
      </xdr:nvSpPr>
      <xdr:spPr>
        <a:xfrm>
          <a:off x="4686300" y="1672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98997</xdr:rowOff>
    </xdr:from>
    <xdr:to>
      <xdr:col>20</xdr:col>
      <xdr:colOff>38100</xdr:colOff>
      <xdr:row>98</xdr:row>
      <xdr:rowOff>29147</xdr:rowOff>
    </xdr:to>
    <xdr:sp macro="" textlink="">
      <xdr:nvSpPr>
        <xdr:cNvPr id="248" name="楕円 247"/>
        <xdr:cNvSpPr/>
      </xdr:nvSpPr>
      <xdr:spPr>
        <a:xfrm>
          <a:off x="3746500" y="167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20274</xdr:rowOff>
    </xdr:from>
    <xdr:ext cx="534377" cy="259045"/>
    <xdr:sp macro="" textlink="">
      <xdr:nvSpPr>
        <xdr:cNvPr id="249" name="テキスト ボックス 248"/>
        <xdr:cNvSpPr txBox="1"/>
      </xdr:nvSpPr>
      <xdr:spPr>
        <a:xfrm>
          <a:off x="3530111" y="1682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4032</xdr:rowOff>
    </xdr:from>
    <xdr:to>
      <xdr:col>15</xdr:col>
      <xdr:colOff>101600</xdr:colOff>
      <xdr:row>98</xdr:row>
      <xdr:rowOff>105632</xdr:rowOff>
    </xdr:to>
    <xdr:sp macro="" textlink="">
      <xdr:nvSpPr>
        <xdr:cNvPr id="250" name="楕円 249"/>
        <xdr:cNvSpPr/>
      </xdr:nvSpPr>
      <xdr:spPr>
        <a:xfrm>
          <a:off x="2857500" y="1680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96759</xdr:rowOff>
    </xdr:from>
    <xdr:ext cx="534377" cy="259045"/>
    <xdr:sp macro="" textlink="">
      <xdr:nvSpPr>
        <xdr:cNvPr id="251" name="テキスト ボックス 250"/>
        <xdr:cNvSpPr txBox="1"/>
      </xdr:nvSpPr>
      <xdr:spPr>
        <a:xfrm>
          <a:off x="2641111" y="168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53487</xdr:rowOff>
    </xdr:from>
    <xdr:to>
      <xdr:col>10</xdr:col>
      <xdr:colOff>165100</xdr:colOff>
      <xdr:row>98</xdr:row>
      <xdr:rowOff>155087</xdr:rowOff>
    </xdr:to>
    <xdr:sp macro="" textlink="">
      <xdr:nvSpPr>
        <xdr:cNvPr id="252" name="楕円 251"/>
        <xdr:cNvSpPr/>
      </xdr:nvSpPr>
      <xdr:spPr>
        <a:xfrm>
          <a:off x="1968500" y="1685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146214</xdr:rowOff>
    </xdr:from>
    <xdr:ext cx="534377" cy="259045"/>
    <xdr:sp macro="" textlink="">
      <xdr:nvSpPr>
        <xdr:cNvPr id="253" name="テキスト ボックス 252"/>
        <xdr:cNvSpPr txBox="1"/>
      </xdr:nvSpPr>
      <xdr:spPr>
        <a:xfrm>
          <a:off x="1752111" y="1694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28702</xdr:rowOff>
    </xdr:from>
    <xdr:to>
      <xdr:col>6</xdr:col>
      <xdr:colOff>38100</xdr:colOff>
      <xdr:row>98</xdr:row>
      <xdr:rowOff>130302</xdr:rowOff>
    </xdr:to>
    <xdr:sp macro="" textlink="">
      <xdr:nvSpPr>
        <xdr:cNvPr id="254" name="楕円 253"/>
        <xdr:cNvSpPr/>
      </xdr:nvSpPr>
      <xdr:spPr>
        <a:xfrm>
          <a:off x="1079500" y="1683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121429</xdr:rowOff>
    </xdr:from>
    <xdr:ext cx="534377" cy="259045"/>
    <xdr:sp macro="" textlink="">
      <xdr:nvSpPr>
        <xdr:cNvPr id="255" name="テキスト ボックス 254"/>
        <xdr:cNvSpPr txBox="1"/>
      </xdr:nvSpPr>
      <xdr:spPr>
        <a:xfrm>
          <a:off x="863111" y="1692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96472</xdr:rowOff>
    </xdr:from>
    <xdr:to>
      <xdr:col>55</xdr:col>
      <xdr:colOff>0</xdr:colOff>
      <xdr:row>37</xdr:row>
      <xdr:rowOff>109724</xdr:rowOff>
    </xdr:to>
    <xdr:cxnSp macro="">
      <xdr:nvCxnSpPr>
        <xdr:cNvPr id="286" name="直線コネクタ 285"/>
        <xdr:cNvCxnSpPr/>
      </xdr:nvCxnSpPr>
      <xdr:spPr>
        <a:xfrm flipV="1">
          <a:off x="9639300" y="6440122"/>
          <a:ext cx="838200" cy="1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78943</xdr:rowOff>
    </xdr:from>
    <xdr:ext cx="534377" cy="259045"/>
    <xdr:sp macro="" textlink="">
      <xdr:nvSpPr>
        <xdr:cNvPr id="287" name="補助費等平均値テキスト"/>
        <xdr:cNvSpPr txBox="1"/>
      </xdr:nvSpPr>
      <xdr:spPr>
        <a:xfrm>
          <a:off x="10528300" y="6422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85133</xdr:rowOff>
    </xdr:from>
    <xdr:to>
      <xdr:col>50</xdr:col>
      <xdr:colOff>114300</xdr:colOff>
      <xdr:row>37</xdr:row>
      <xdr:rowOff>109724</xdr:rowOff>
    </xdr:to>
    <xdr:cxnSp macro="">
      <xdr:nvCxnSpPr>
        <xdr:cNvPr id="289" name="直線コネクタ 288"/>
        <xdr:cNvCxnSpPr/>
      </xdr:nvCxnSpPr>
      <xdr:spPr>
        <a:xfrm>
          <a:off x="8750300" y="6428783"/>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56772</xdr:rowOff>
    </xdr:from>
    <xdr:ext cx="534377" cy="259045"/>
    <xdr:sp macro="" textlink="">
      <xdr:nvSpPr>
        <xdr:cNvPr id="291" name="テキスト ボックス 290"/>
        <xdr:cNvSpPr txBox="1"/>
      </xdr:nvSpPr>
      <xdr:spPr>
        <a:xfrm>
          <a:off x="9372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30119</xdr:rowOff>
    </xdr:from>
    <xdr:to>
      <xdr:col>45</xdr:col>
      <xdr:colOff>177800</xdr:colOff>
      <xdr:row>37</xdr:row>
      <xdr:rowOff>85133</xdr:rowOff>
    </xdr:to>
    <xdr:cxnSp macro="">
      <xdr:nvCxnSpPr>
        <xdr:cNvPr id="292" name="直線コネクタ 291"/>
        <xdr:cNvCxnSpPr/>
      </xdr:nvCxnSpPr>
      <xdr:spPr>
        <a:xfrm>
          <a:off x="7861300" y="6373769"/>
          <a:ext cx="889000" cy="5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51861</xdr:rowOff>
    </xdr:from>
    <xdr:ext cx="534377" cy="259045"/>
    <xdr:sp macro="" textlink="">
      <xdr:nvSpPr>
        <xdr:cNvPr id="294" name="テキスト ボックス 293"/>
        <xdr:cNvSpPr txBox="1"/>
      </xdr:nvSpPr>
      <xdr:spPr>
        <a:xfrm>
          <a:off x="8483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30119</xdr:rowOff>
    </xdr:from>
    <xdr:to>
      <xdr:col>41</xdr:col>
      <xdr:colOff>50800</xdr:colOff>
      <xdr:row>37</xdr:row>
      <xdr:rowOff>55428</xdr:rowOff>
    </xdr:to>
    <xdr:cxnSp macro="">
      <xdr:nvCxnSpPr>
        <xdr:cNvPr id="295" name="直線コネクタ 294"/>
        <xdr:cNvCxnSpPr/>
      </xdr:nvCxnSpPr>
      <xdr:spPr>
        <a:xfrm flipV="1">
          <a:off x="6972300" y="6373769"/>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144688</xdr:rowOff>
    </xdr:from>
    <xdr:to>
      <xdr:col>36</xdr:col>
      <xdr:colOff>165100</xdr:colOff>
      <xdr:row>38</xdr:row>
      <xdr:rowOff>74838</xdr:rowOff>
    </xdr:to>
    <xdr:sp macro="" textlink="">
      <xdr:nvSpPr>
        <xdr:cNvPr id="298" name="フローチャート: 判断 297"/>
        <xdr:cNvSpPr/>
      </xdr:nvSpPr>
      <xdr:spPr>
        <a:xfrm>
          <a:off x="6921500" y="648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65965</xdr:rowOff>
    </xdr:from>
    <xdr:ext cx="534377" cy="259045"/>
    <xdr:sp macro="" textlink="">
      <xdr:nvSpPr>
        <xdr:cNvPr id="299" name="テキスト ボックス 298"/>
        <xdr:cNvSpPr txBox="1"/>
      </xdr:nvSpPr>
      <xdr:spPr>
        <a:xfrm>
          <a:off x="6705111" y="65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45672</xdr:rowOff>
    </xdr:from>
    <xdr:to>
      <xdr:col>55</xdr:col>
      <xdr:colOff>50800</xdr:colOff>
      <xdr:row>37</xdr:row>
      <xdr:rowOff>147272</xdr:rowOff>
    </xdr:to>
    <xdr:sp macro="" textlink="">
      <xdr:nvSpPr>
        <xdr:cNvPr id="305" name="楕円 304"/>
        <xdr:cNvSpPr/>
      </xdr:nvSpPr>
      <xdr:spPr>
        <a:xfrm>
          <a:off x="10426700" y="63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68549</xdr:rowOff>
    </xdr:from>
    <xdr:ext cx="599010" cy="259045"/>
    <xdr:sp macro="" textlink="">
      <xdr:nvSpPr>
        <xdr:cNvPr id="306" name="補助費等該当値テキスト"/>
        <xdr:cNvSpPr txBox="1"/>
      </xdr:nvSpPr>
      <xdr:spPr>
        <a:xfrm>
          <a:off x="10528300" y="624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58924</xdr:rowOff>
    </xdr:from>
    <xdr:to>
      <xdr:col>50</xdr:col>
      <xdr:colOff>165100</xdr:colOff>
      <xdr:row>37</xdr:row>
      <xdr:rowOff>160524</xdr:rowOff>
    </xdr:to>
    <xdr:sp macro="" textlink="">
      <xdr:nvSpPr>
        <xdr:cNvPr id="307" name="楕円 306"/>
        <xdr:cNvSpPr/>
      </xdr:nvSpPr>
      <xdr:spPr>
        <a:xfrm>
          <a:off x="9588500" y="640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5601</xdr:rowOff>
    </xdr:from>
    <xdr:ext cx="599010" cy="259045"/>
    <xdr:sp macro="" textlink="">
      <xdr:nvSpPr>
        <xdr:cNvPr id="308" name="テキスト ボックス 307"/>
        <xdr:cNvSpPr txBox="1"/>
      </xdr:nvSpPr>
      <xdr:spPr>
        <a:xfrm>
          <a:off x="9339795" y="61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34333</xdr:rowOff>
    </xdr:from>
    <xdr:to>
      <xdr:col>46</xdr:col>
      <xdr:colOff>38100</xdr:colOff>
      <xdr:row>37</xdr:row>
      <xdr:rowOff>135933</xdr:rowOff>
    </xdr:to>
    <xdr:sp macro="" textlink="">
      <xdr:nvSpPr>
        <xdr:cNvPr id="309" name="楕円 308"/>
        <xdr:cNvSpPr/>
      </xdr:nvSpPr>
      <xdr:spPr>
        <a:xfrm>
          <a:off x="8699500" y="63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152460</xdr:rowOff>
    </xdr:from>
    <xdr:ext cx="599010" cy="259045"/>
    <xdr:sp macro="" textlink="">
      <xdr:nvSpPr>
        <xdr:cNvPr id="310" name="テキスト ボックス 309"/>
        <xdr:cNvSpPr txBox="1"/>
      </xdr:nvSpPr>
      <xdr:spPr>
        <a:xfrm>
          <a:off x="8450795" y="615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150769</xdr:rowOff>
    </xdr:from>
    <xdr:to>
      <xdr:col>41</xdr:col>
      <xdr:colOff>101600</xdr:colOff>
      <xdr:row>37</xdr:row>
      <xdr:rowOff>80919</xdr:rowOff>
    </xdr:to>
    <xdr:sp macro="" textlink="">
      <xdr:nvSpPr>
        <xdr:cNvPr id="311" name="楕円 310"/>
        <xdr:cNvSpPr/>
      </xdr:nvSpPr>
      <xdr:spPr>
        <a:xfrm>
          <a:off x="7810500" y="632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97446</xdr:rowOff>
    </xdr:from>
    <xdr:ext cx="599010" cy="259045"/>
    <xdr:sp macro="" textlink="">
      <xdr:nvSpPr>
        <xdr:cNvPr id="312" name="テキスト ボックス 311"/>
        <xdr:cNvSpPr txBox="1"/>
      </xdr:nvSpPr>
      <xdr:spPr>
        <a:xfrm>
          <a:off x="7561795" y="609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4628</xdr:rowOff>
    </xdr:from>
    <xdr:to>
      <xdr:col>36</xdr:col>
      <xdr:colOff>165100</xdr:colOff>
      <xdr:row>37</xdr:row>
      <xdr:rowOff>106228</xdr:rowOff>
    </xdr:to>
    <xdr:sp macro="" textlink="">
      <xdr:nvSpPr>
        <xdr:cNvPr id="313" name="楕円 312"/>
        <xdr:cNvSpPr/>
      </xdr:nvSpPr>
      <xdr:spPr>
        <a:xfrm>
          <a:off x="6921500" y="634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122755</xdr:rowOff>
    </xdr:from>
    <xdr:ext cx="599010" cy="259045"/>
    <xdr:sp macro="" textlink="">
      <xdr:nvSpPr>
        <xdr:cNvPr id="314" name="テキスト ボックス 313"/>
        <xdr:cNvSpPr txBox="1"/>
      </xdr:nvSpPr>
      <xdr:spPr>
        <a:xfrm>
          <a:off x="6672795" y="612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71458</xdr:rowOff>
    </xdr:from>
    <xdr:to>
      <xdr:col>55</xdr:col>
      <xdr:colOff>0</xdr:colOff>
      <xdr:row>58</xdr:row>
      <xdr:rowOff>72959</xdr:rowOff>
    </xdr:to>
    <xdr:cxnSp macro="">
      <xdr:nvCxnSpPr>
        <xdr:cNvPr id="341" name="直線コネクタ 340"/>
        <xdr:cNvCxnSpPr/>
      </xdr:nvCxnSpPr>
      <xdr:spPr>
        <a:xfrm flipV="1">
          <a:off x="9639300" y="10015558"/>
          <a:ext cx="8382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72959</xdr:rowOff>
    </xdr:from>
    <xdr:to>
      <xdr:col>50</xdr:col>
      <xdr:colOff>114300</xdr:colOff>
      <xdr:row>58</xdr:row>
      <xdr:rowOff>100430</xdr:rowOff>
    </xdr:to>
    <xdr:cxnSp macro="">
      <xdr:nvCxnSpPr>
        <xdr:cNvPr id="344" name="直線コネクタ 343"/>
        <xdr:cNvCxnSpPr/>
      </xdr:nvCxnSpPr>
      <xdr:spPr>
        <a:xfrm flipV="1">
          <a:off x="8750300" y="10017059"/>
          <a:ext cx="889000" cy="2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100430</xdr:rowOff>
    </xdr:from>
    <xdr:to>
      <xdr:col>45</xdr:col>
      <xdr:colOff>177800</xdr:colOff>
      <xdr:row>58</xdr:row>
      <xdr:rowOff>101974</xdr:rowOff>
    </xdr:to>
    <xdr:cxnSp macro="">
      <xdr:nvCxnSpPr>
        <xdr:cNvPr id="347" name="直線コネクタ 346"/>
        <xdr:cNvCxnSpPr/>
      </xdr:nvCxnSpPr>
      <xdr:spPr>
        <a:xfrm flipV="1">
          <a:off x="7861300" y="10044530"/>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87711</xdr:rowOff>
    </xdr:from>
    <xdr:to>
      <xdr:col>41</xdr:col>
      <xdr:colOff>50800</xdr:colOff>
      <xdr:row>58</xdr:row>
      <xdr:rowOff>101974</xdr:rowOff>
    </xdr:to>
    <xdr:cxnSp macro="">
      <xdr:nvCxnSpPr>
        <xdr:cNvPr id="350" name="直線コネクタ 349"/>
        <xdr:cNvCxnSpPr/>
      </xdr:nvCxnSpPr>
      <xdr:spPr>
        <a:xfrm>
          <a:off x="6972300" y="10031811"/>
          <a:ext cx="889000" cy="1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8844</xdr:rowOff>
    </xdr:from>
    <xdr:to>
      <xdr:col>36</xdr:col>
      <xdr:colOff>165100</xdr:colOff>
      <xdr:row>58</xdr:row>
      <xdr:rowOff>110444</xdr:rowOff>
    </xdr:to>
    <xdr:sp macro="" textlink="">
      <xdr:nvSpPr>
        <xdr:cNvPr id="353" name="フローチャート: 判断 352"/>
        <xdr:cNvSpPr/>
      </xdr:nvSpPr>
      <xdr:spPr>
        <a:xfrm>
          <a:off x="6921500" y="995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126971</xdr:rowOff>
    </xdr:from>
    <xdr:ext cx="534377" cy="259045"/>
    <xdr:sp macro="" textlink="">
      <xdr:nvSpPr>
        <xdr:cNvPr id="354" name="テキスト ボックス 353"/>
        <xdr:cNvSpPr txBox="1"/>
      </xdr:nvSpPr>
      <xdr:spPr>
        <a:xfrm>
          <a:off x="6705111" y="972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20658</xdr:rowOff>
    </xdr:from>
    <xdr:to>
      <xdr:col>55</xdr:col>
      <xdr:colOff>50800</xdr:colOff>
      <xdr:row>58</xdr:row>
      <xdr:rowOff>122258</xdr:rowOff>
    </xdr:to>
    <xdr:sp macro="" textlink="">
      <xdr:nvSpPr>
        <xdr:cNvPr id="360" name="楕円 359"/>
        <xdr:cNvSpPr/>
      </xdr:nvSpPr>
      <xdr:spPr>
        <a:xfrm>
          <a:off x="10426700" y="99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139791</xdr:rowOff>
    </xdr:from>
    <xdr:ext cx="534377" cy="259045"/>
    <xdr:sp macro="" textlink="">
      <xdr:nvSpPr>
        <xdr:cNvPr id="361" name="普通建設事業費該当値テキスト"/>
        <xdr:cNvSpPr txBox="1"/>
      </xdr:nvSpPr>
      <xdr:spPr>
        <a:xfrm>
          <a:off x="10528300" y="99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22159</xdr:rowOff>
    </xdr:from>
    <xdr:to>
      <xdr:col>50</xdr:col>
      <xdr:colOff>165100</xdr:colOff>
      <xdr:row>58</xdr:row>
      <xdr:rowOff>123759</xdr:rowOff>
    </xdr:to>
    <xdr:sp macro="" textlink="">
      <xdr:nvSpPr>
        <xdr:cNvPr id="362" name="楕円 361"/>
        <xdr:cNvSpPr/>
      </xdr:nvSpPr>
      <xdr:spPr>
        <a:xfrm>
          <a:off x="9588500" y="996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114886</xdr:rowOff>
    </xdr:from>
    <xdr:ext cx="534377" cy="259045"/>
    <xdr:sp macro="" textlink="">
      <xdr:nvSpPr>
        <xdr:cNvPr id="363" name="テキスト ボックス 362"/>
        <xdr:cNvSpPr txBox="1"/>
      </xdr:nvSpPr>
      <xdr:spPr>
        <a:xfrm>
          <a:off x="9372111" y="1005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49630</xdr:rowOff>
    </xdr:from>
    <xdr:to>
      <xdr:col>46</xdr:col>
      <xdr:colOff>38100</xdr:colOff>
      <xdr:row>58</xdr:row>
      <xdr:rowOff>151230</xdr:rowOff>
    </xdr:to>
    <xdr:sp macro="" textlink="">
      <xdr:nvSpPr>
        <xdr:cNvPr id="364" name="楕円 363"/>
        <xdr:cNvSpPr/>
      </xdr:nvSpPr>
      <xdr:spPr>
        <a:xfrm>
          <a:off x="8699500" y="99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142357</xdr:rowOff>
    </xdr:from>
    <xdr:ext cx="534377" cy="259045"/>
    <xdr:sp macro="" textlink="">
      <xdr:nvSpPr>
        <xdr:cNvPr id="365" name="テキスト ボックス 364"/>
        <xdr:cNvSpPr txBox="1"/>
      </xdr:nvSpPr>
      <xdr:spPr>
        <a:xfrm>
          <a:off x="8483111" y="100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51174</xdr:rowOff>
    </xdr:from>
    <xdr:to>
      <xdr:col>41</xdr:col>
      <xdr:colOff>101600</xdr:colOff>
      <xdr:row>58</xdr:row>
      <xdr:rowOff>152774</xdr:rowOff>
    </xdr:to>
    <xdr:sp macro="" textlink="">
      <xdr:nvSpPr>
        <xdr:cNvPr id="366" name="楕円 365"/>
        <xdr:cNvSpPr/>
      </xdr:nvSpPr>
      <xdr:spPr>
        <a:xfrm>
          <a:off x="7810500" y="99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143901</xdr:rowOff>
    </xdr:from>
    <xdr:ext cx="534377" cy="259045"/>
    <xdr:sp macro="" textlink="">
      <xdr:nvSpPr>
        <xdr:cNvPr id="367" name="テキスト ボックス 366"/>
        <xdr:cNvSpPr txBox="1"/>
      </xdr:nvSpPr>
      <xdr:spPr>
        <a:xfrm>
          <a:off x="7594111" y="1008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36911</xdr:rowOff>
    </xdr:from>
    <xdr:to>
      <xdr:col>36</xdr:col>
      <xdr:colOff>165100</xdr:colOff>
      <xdr:row>58</xdr:row>
      <xdr:rowOff>138511</xdr:rowOff>
    </xdr:to>
    <xdr:sp macro="" textlink="">
      <xdr:nvSpPr>
        <xdr:cNvPr id="368" name="楕円 367"/>
        <xdr:cNvSpPr/>
      </xdr:nvSpPr>
      <xdr:spPr>
        <a:xfrm>
          <a:off x="6921500" y="99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129638</xdr:rowOff>
    </xdr:from>
    <xdr:ext cx="534377" cy="259045"/>
    <xdr:sp macro="" textlink="">
      <xdr:nvSpPr>
        <xdr:cNvPr id="369" name="テキスト ボックス 368"/>
        <xdr:cNvSpPr txBox="1"/>
      </xdr:nvSpPr>
      <xdr:spPr>
        <a:xfrm>
          <a:off x="6705111" y="1007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82161</xdr:rowOff>
    </xdr:from>
    <xdr:to>
      <xdr:col>55</xdr:col>
      <xdr:colOff>0</xdr:colOff>
      <xdr:row>78</xdr:row>
      <xdr:rowOff>141407</xdr:rowOff>
    </xdr:to>
    <xdr:cxnSp macro="">
      <xdr:nvCxnSpPr>
        <xdr:cNvPr id="398" name="直線コネクタ 397"/>
        <xdr:cNvCxnSpPr/>
      </xdr:nvCxnSpPr>
      <xdr:spPr>
        <a:xfrm flipV="1">
          <a:off x="9639300" y="13455261"/>
          <a:ext cx="838200" cy="5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19370</xdr:rowOff>
    </xdr:from>
    <xdr:ext cx="534377" cy="259045"/>
    <xdr:sp macro="" textlink="">
      <xdr:nvSpPr>
        <xdr:cNvPr id="399" name="普通建設事業費 （ うち新規整備　）平均値テキスト"/>
        <xdr:cNvSpPr txBox="1"/>
      </xdr:nvSpPr>
      <xdr:spPr>
        <a:xfrm>
          <a:off x="10528300" y="13392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141407</xdr:rowOff>
    </xdr:from>
    <xdr:to>
      <xdr:col>50</xdr:col>
      <xdr:colOff>114300</xdr:colOff>
      <xdr:row>79</xdr:row>
      <xdr:rowOff>26388</xdr:rowOff>
    </xdr:to>
    <xdr:cxnSp macro="">
      <xdr:nvCxnSpPr>
        <xdr:cNvPr id="401" name="直線コネクタ 400"/>
        <xdr:cNvCxnSpPr/>
      </xdr:nvCxnSpPr>
      <xdr:spPr>
        <a:xfrm flipV="1">
          <a:off x="8750300" y="13514507"/>
          <a:ext cx="889000" cy="5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26388</xdr:rowOff>
    </xdr:from>
    <xdr:to>
      <xdr:col>45</xdr:col>
      <xdr:colOff>177800</xdr:colOff>
      <xdr:row>79</xdr:row>
      <xdr:rowOff>29485</xdr:rowOff>
    </xdr:to>
    <xdr:cxnSp macro="">
      <xdr:nvCxnSpPr>
        <xdr:cNvPr id="404" name="直線コネクタ 403"/>
        <xdr:cNvCxnSpPr/>
      </xdr:nvCxnSpPr>
      <xdr:spPr>
        <a:xfrm flipV="1">
          <a:off x="7861300" y="13570938"/>
          <a:ext cx="8890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22974</xdr:rowOff>
    </xdr:from>
    <xdr:to>
      <xdr:col>41</xdr:col>
      <xdr:colOff>50800</xdr:colOff>
      <xdr:row>79</xdr:row>
      <xdr:rowOff>29485</xdr:rowOff>
    </xdr:to>
    <xdr:cxnSp macro="">
      <xdr:nvCxnSpPr>
        <xdr:cNvPr id="407" name="直線コネクタ 406"/>
        <xdr:cNvCxnSpPr/>
      </xdr:nvCxnSpPr>
      <xdr:spPr>
        <a:xfrm>
          <a:off x="6972300" y="13567524"/>
          <a:ext cx="8890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1262</xdr:rowOff>
    </xdr:from>
    <xdr:to>
      <xdr:col>36</xdr:col>
      <xdr:colOff>165100</xdr:colOff>
      <xdr:row>78</xdr:row>
      <xdr:rowOff>102862</xdr:rowOff>
    </xdr:to>
    <xdr:sp macro="" textlink="">
      <xdr:nvSpPr>
        <xdr:cNvPr id="410" name="フローチャート: 判断 409"/>
        <xdr:cNvSpPr/>
      </xdr:nvSpPr>
      <xdr:spPr>
        <a:xfrm>
          <a:off x="6921500" y="133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119389</xdr:rowOff>
    </xdr:from>
    <xdr:ext cx="534377" cy="259045"/>
    <xdr:sp macro="" textlink="">
      <xdr:nvSpPr>
        <xdr:cNvPr id="411" name="テキスト ボックス 410"/>
        <xdr:cNvSpPr txBox="1"/>
      </xdr:nvSpPr>
      <xdr:spPr>
        <a:xfrm>
          <a:off x="6705111" y="131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31361</xdr:rowOff>
    </xdr:from>
    <xdr:to>
      <xdr:col>55</xdr:col>
      <xdr:colOff>50800</xdr:colOff>
      <xdr:row>78</xdr:row>
      <xdr:rowOff>132961</xdr:rowOff>
    </xdr:to>
    <xdr:sp macro="" textlink="">
      <xdr:nvSpPr>
        <xdr:cNvPr id="417" name="楕円 416"/>
        <xdr:cNvSpPr/>
      </xdr:nvSpPr>
      <xdr:spPr>
        <a:xfrm>
          <a:off x="10426700" y="134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54238</xdr:rowOff>
    </xdr:from>
    <xdr:ext cx="534377" cy="259045"/>
    <xdr:sp macro="" textlink="">
      <xdr:nvSpPr>
        <xdr:cNvPr id="418" name="普通建設事業費 （ うち新規整備　）該当値テキスト"/>
        <xdr:cNvSpPr txBox="1"/>
      </xdr:nvSpPr>
      <xdr:spPr>
        <a:xfrm>
          <a:off x="10528300" y="1325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90607</xdr:rowOff>
    </xdr:from>
    <xdr:to>
      <xdr:col>50</xdr:col>
      <xdr:colOff>165100</xdr:colOff>
      <xdr:row>79</xdr:row>
      <xdr:rowOff>20757</xdr:rowOff>
    </xdr:to>
    <xdr:sp macro="" textlink="">
      <xdr:nvSpPr>
        <xdr:cNvPr id="419" name="楕円 418"/>
        <xdr:cNvSpPr/>
      </xdr:nvSpPr>
      <xdr:spPr>
        <a:xfrm>
          <a:off x="9588500" y="134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11884</xdr:rowOff>
    </xdr:from>
    <xdr:ext cx="534377" cy="259045"/>
    <xdr:sp macro="" textlink="">
      <xdr:nvSpPr>
        <xdr:cNvPr id="420" name="テキスト ボックス 419"/>
        <xdr:cNvSpPr txBox="1"/>
      </xdr:nvSpPr>
      <xdr:spPr>
        <a:xfrm>
          <a:off x="9372111" y="1355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147038</xdr:rowOff>
    </xdr:from>
    <xdr:to>
      <xdr:col>46</xdr:col>
      <xdr:colOff>38100</xdr:colOff>
      <xdr:row>79</xdr:row>
      <xdr:rowOff>77188</xdr:rowOff>
    </xdr:to>
    <xdr:sp macro="" textlink="">
      <xdr:nvSpPr>
        <xdr:cNvPr id="421" name="楕円 420"/>
        <xdr:cNvSpPr/>
      </xdr:nvSpPr>
      <xdr:spPr>
        <a:xfrm>
          <a:off x="8699500" y="1352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68315</xdr:rowOff>
    </xdr:from>
    <xdr:ext cx="469744" cy="259045"/>
    <xdr:sp macro="" textlink="">
      <xdr:nvSpPr>
        <xdr:cNvPr id="422" name="テキスト ボックス 421"/>
        <xdr:cNvSpPr txBox="1"/>
      </xdr:nvSpPr>
      <xdr:spPr>
        <a:xfrm>
          <a:off x="8515428" y="1361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150135</xdr:rowOff>
    </xdr:from>
    <xdr:to>
      <xdr:col>41</xdr:col>
      <xdr:colOff>101600</xdr:colOff>
      <xdr:row>79</xdr:row>
      <xdr:rowOff>80285</xdr:rowOff>
    </xdr:to>
    <xdr:sp macro="" textlink="">
      <xdr:nvSpPr>
        <xdr:cNvPr id="423" name="楕円 422"/>
        <xdr:cNvSpPr/>
      </xdr:nvSpPr>
      <xdr:spPr>
        <a:xfrm>
          <a:off x="7810500" y="135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71412</xdr:rowOff>
    </xdr:from>
    <xdr:ext cx="469744" cy="259045"/>
    <xdr:sp macro="" textlink="">
      <xdr:nvSpPr>
        <xdr:cNvPr id="424" name="テキスト ボックス 423"/>
        <xdr:cNvSpPr txBox="1"/>
      </xdr:nvSpPr>
      <xdr:spPr>
        <a:xfrm>
          <a:off x="7626428" y="1361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143624</xdr:rowOff>
    </xdr:from>
    <xdr:to>
      <xdr:col>36</xdr:col>
      <xdr:colOff>165100</xdr:colOff>
      <xdr:row>79</xdr:row>
      <xdr:rowOff>73774</xdr:rowOff>
    </xdr:to>
    <xdr:sp macro="" textlink="">
      <xdr:nvSpPr>
        <xdr:cNvPr id="425" name="楕円 424"/>
        <xdr:cNvSpPr/>
      </xdr:nvSpPr>
      <xdr:spPr>
        <a:xfrm>
          <a:off x="6921500" y="1351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64901</xdr:rowOff>
    </xdr:from>
    <xdr:ext cx="469744" cy="259045"/>
    <xdr:sp macro="" textlink="">
      <xdr:nvSpPr>
        <xdr:cNvPr id="426" name="テキスト ボックス 425"/>
        <xdr:cNvSpPr txBox="1"/>
      </xdr:nvSpPr>
      <xdr:spPr>
        <a:xfrm>
          <a:off x="6737428" y="1360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23051</xdr:rowOff>
    </xdr:from>
    <xdr:to>
      <xdr:col>55</xdr:col>
      <xdr:colOff>0</xdr:colOff>
      <xdr:row>99</xdr:row>
      <xdr:rowOff>39004</xdr:rowOff>
    </xdr:to>
    <xdr:cxnSp macro="">
      <xdr:nvCxnSpPr>
        <xdr:cNvPr id="457" name="直線コネクタ 456"/>
        <xdr:cNvCxnSpPr/>
      </xdr:nvCxnSpPr>
      <xdr:spPr>
        <a:xfrm>
          <a:off x="9639300" y="16996601"/>
          <a:ext cx="8382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23051</xdr:rowOff>
    </xdr:from>
    <xdr:to>
      <xdr:col>50</xdr:col>
      <xdr:colOff>114300</xdr:colOff>
      <xdr:row>99</xdr:row>
      <xdr:rowOff>40633</xdr:rowOff>
    </xdr:to>
    <xdr:cxnSp macro="">
      <xdr:nvCxnSpPr>
        <xdr:cNvPr id="460" name="直線コネクタ 459"/>
        <xdr:cNvCxnSpPr/>
      </xdr:nvCxnSpPr>
      <xdr:spPr>
        <a:xfrm flipV="1">
          <a:off x="8750300" y="16996601"/>
          <a:ext cx="889000" cy="1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40633</xdr:rowOff>
    </xdr:from>
    <xdr:to>
      <xdr:col>45</xdr:col>
      <xdr:colOff>177800</xdr:colOff>
      <xdr:row>99</xdr:row>
      <xdr:rowOff>41503</xdr:rowOff>
    </xdr:to>
    <xdr:cxnSp macro="">
      <xdr:nvCxnSpPr>
        <xdr:cNvPr id="463" name="直線コネクタ 462"/>
        <xdr:cNvCxnSpPr/>
      </xdr:nvCxnSpPr>
      <xdr:spPr>
        <a:xfrm flipV="1">
          <a:off x="7861300" y="17014183"/>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18957</xdr:rowOff>
    </xdr:from>
    <xdr:to>
      <xdr:col>41</xdr:col>
      <xdr:colOff>50800</xdr:colOff>
      <xdr:row>99</xdr:row>
      <xdr:rowOff>41503</xdr:rowOff>
    </xdr:to>
    <xdr:cxnSp macro="">
      <xdr:nvCxnSpPr>
        <xdr:cNvPr id="466" name="直線コネクタ 465"/>
        <xdr:cNvCxnSpPr/>
      </xdr:nvCxnSpPr>
      <xdr:spPr>
        <a:xfrm>
          <a:off x="6972300" y="16992507"/>
          <a:ext cx="889000" cy="2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87822</xdr:rowOff>
    </xdr:from>
    <xdr:ext cx="534377" cy="259045"/>
    <xdr:sp macro="" textlink="">
      <xdr:nvSpPr>
        <xdr:cNvPr id="468" name="テキスト ボックス 467"/>
        <xdr:cNvSpPr txBox="1"/>
      </xdr:nvSpPr>
      <xdr:spPr>
        <a:xfrm>
          <a:off x="7594111" y="170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171382</xdr:rowOff>
    </xdr:from>
    <xdr:to>
      <xdr:col>36</xdr:col>
      <xdr:colOff>165100</xdr:colOff>
      <xdr:row>99</xdr:row>
      <xdr:rowOff>101532</xdr:rowOff>
    </xdr:to>
    <xdr:sp macro="" textlink="">
      <xdr:nvSpPr>
        <xdr:cNvPr id="469" name="フローチャート: 判断 468"/>
        <xdr:cNvSpPr/>
      </xdr:nvSpPr>
      <xdr:spPr>
        <a:xfrm>
          <a:off x="6921500" y="1697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92659</xdr:rowOff>
    </xdr:from>
    <xdr:ext cx="534377" cy="259045"/>
    <xdr:sp macro="" textlink="">
      <xdr:nvSpPr>
        <xdr:cNvPr id="470" name="テキスト ボックス 469"/>
        <xdr:cNvSpPr txBox="1"/>
      </xdr:nvSpPr>
      <xdr:spPr>
        <a:xfrm>
          <a:off x="6705111" y="1706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159654</xdr:rowOff>
    </xdr:from>
    <xdr:to>
      <xdr:col>55</xdr:col>
      <xdr:colOff>50800</xdr:colOff>
      <xdr:row>99</xdr:row>
      <xdr:rowOff>89804</xdr:rowOff>
    </xdr:to>
    <xdr:sp macro="" textlink="">
      <xdr:nvSpPr>
        <xdr:cNvPr id="476" name="楕円 475"/>
        <xdr:cNvSpPr/>
      </xdr:nvSpPr>
      <xdr:spPr>
        <a:xfrm>
          <a:off x="10426700" y="169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93865</xdr:rowOff>
    </xdr:from>
    <xdr:ext cx="534377" cy="259045"/>
    <xdr:sp macro="" textlink="">
      <xdr:nvSpPr>
        <xdr:cNvPr id="477" name="普通建設事業費 （ うち更新整備　）該当値テキスト"/>
        <xdr:cNvSpPr txBox="1"/>
      </xdr:nvSpPr>
      <xdr:spPr>
        <a:xfrm>
          <a:off x="10528300" y="1689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143701</xdr:rowOff>
    </xdr:from>
    <xdr:to>
      <xdr:col>50</xdr:col>
      <xdr:colOff>165100</xdr:colOff>
      <xdr:row>99</xdr:row>
      <xdr:rowOff>73851</xdr:rowOff>
    </xdr:to>
    <xdr:sp macro="" textlink="">
      <xdr:nvSpPr>
        <xdr:cNvPr id="478" name="楕円 477"/>
        <xdr:cNvSpPr/>
      </xdr:nvSpPr>
      <xdr:spPr>
        <a:xfrm>
          <a:off x="9588500" y="169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64978</xdr:rowOff>
    </xdr:from>
    <xdr:ext cx="534377" cy="259045"/>
    <xdr:sp macro="" textlink="">
      <xdr:nvSpPr>
        <xdr:cNvPr id="479" name="テキスト ボックス 478"/>
        <xdr:cNvSpPr txBox="1"/>
      </xdr:nvSpPr>
      <xdr:spPr>
        <a:xfrm>
          <a:off x="9372111" y="1703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161283</xdr:rowOff>
    </xdr:from>
    <xdr:to>
      <xdr:col>46</xdr:col>
      <xdr:colOff>38100</xdr:colOff>
      <xdr:row>99</xdr:row>
      <xdr:rowOff>91433</xdr:rowOff>
    </xdr:to>
    <xdr:sp macro="" textlink="">
      <xdr:nvSpPr>
        <xdr:cNvPr id="480" name="楕円 479"/>
        <xdr:cNvSpPr/>
      </xdr:nvSpPr>
      <xdr:spPr>
        <a:xfrm>
          <a:off x="8699500" y="169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82560</xdr:rowOff>
    </xdr:from>
    <xdr:ext cx="534377" cy="259045"/>
    <xdr:sp macro="" textlink="">
      <xdr:nvSpPr>
        <xdr:cNvPr id="481" name="テキスト ボックス 480"/>
        <xdr:cNvSpPr txBox="1"/>
      </xdr:nvSpPr>
      <xdr:spPr>
        <a:xfrm>
          <a:off x="8483111" y="1705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162153</xdr:rowOff>
    </xdr:from>
    <xdr:to>
      <xdr:col>41</xdr:col>
      <xdr:colOff>101600</xdr:colOff>
      <xdr:row>99</xdr:row>
      <xdr:rowOff>92303</xdr:rowOff>
    </xdr:to>
    <xdr:sp macro="" textlink="">
      <xdr:nvSpPr>
        <xdr:cNvPr id="482" name="楕円 481"/>
        <xdr:cNvSpPr/>
      </xdr:nvSpPr>
      <xdr:spPr>
        <a:xfrm>
          <a:off x="7810500" y="1696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108830</xdr:rowOff>
    </xdr:from>
    <xdr:ext cx="534377" cy="259045"/>
    <xdr:sp macro="" textlink="">
      <xdr:nvSpPr>
        <xdr:cNvPr id="483" name="テキスト ボックス 482"/>
        <xdr:cNvSpPr txBox="1"/>
      </xdr:nvSpPr>
      <xdr:spPr>
        <a:xfrm>
          <a:off x="7594111" y="167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139607</xdr:rowOff>
    </xdr:from>
    <xdr:to>
      <xdr:col>36</xdr:col>
      <xdr:colOff>165100</xdr:colOff>
      <xdr:row>99</xdr:row>
      <xdr:rowOff>69757</xdr:rowOff>
    </xdr:to>
    <xdr:sp macro="" textlink="">
      <xdr:nvSpPr>
        <xdr:cNvPr id="484" name="楕円 483"/>
        <xdr:cNvSpPr/>
      </xdr:nvSpPr>
      <xdr:spPr>
        <a:xfrm>
          <a:off x="6921500" y="1694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86284</xdr:rowOff>
    </xdr:from>
    <xdr:ext cx="534377" cy="259045"/>
    <xdr:sp macro="" textlink="">
      <xdr:nvSpPr>
        <xdr:cNvPr id="485" name="テキスト ボックス 484"/>
        <xdr:cNvSpPr txBox="1"/>
      </xdr:nvSpPr>
      <xdr:spPr>
        <a:xfrm>
          <a:off x="6705111" y="1671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7" name="テキスト ボックス 496"/>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1" name="テキスト ボックス 500"/>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48180</xdr:rowOff>
    </xdr:from>
    <xdr:to>
      <xdr:col>85</xdr:col>
      <xdr:colOff>126364</xdr:colOff>
      <xdr:row>38</xdr:row>
      <xdr:rowOff>25400</xdr:rowOff>
    </xdr:to>
    <xdr:cxnSp macro="">
      <xdr:nvCxnSpPr>
        <xdr:cNvPr id="505" name="直線コネクタ 504"/>
        <xdr:cNvCxnSpPr/>
      </xdr:nvCxnSpPr>
      <xdr:spPr>
        <a:xfrm flipV="1">
          <a:off x="16317595" y="5706030"/>
          <a:ext cx="1269" cy="83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6"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7" name="直線コネクタ 506"/>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166307</xdr:rowOff>
    </xdr:from>
    <xdr:ext cx="599010" cy="259045"/>
    <xdr:sp macro="" textlink="">
      <xdr:nvSpPr>
        <xdr:cNvPr id="508" name="災害復旧事業費最大値テキスト"/>
        <xdr:cNvSpPr txBox="1"/>
      </xdr:nvSpPr>
      <xdr:spPr>
        <a:xfrm>
          <a:off x="16370300" y="548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48180</xdr:rowOff>
    </xdr:from>
    <xdr:to>
      <xdr:col>86</xdr:col>
      <xdr:colOff>25400</xdr:colOff>
      <xdr:row>33</xdr:row>
      <xdr:rowOff>48180</xdr:rowOff>
    </xdr:to>
    <xdr:cxnSp macro="">
      <xdr:nvCxnSpPr>
        <xdr:cNvPr id="509" name="直線コネクタ 508"/>
        <xdr:cNvCxnSpPr/>
      </xdr:nvCxnSpPr>
      <xdr:spPr>
        <a:xfrm>
          <a:off x="16230600" y="570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144621</xdr:rowOff>
    </xdr:from>
    <xdr:to>
      <xdr:col>85</xdr:col>
      <xdr:colOff>127000</xdr:colOff>
      <xdr:row>37</xdr:row>
      <xdr:rowOff>145924</xdr:rowOff>
    </xdr:to>
    <xdr:cxnSp macro="">
      <xdr:nvCxnSpPr>
        <xdr:cNvPr id="510" name="直線コネクタ 509"/>
        <xdr:cNvCxnSpPr/>
      </xdr:nvCxnSpPr>
      <xdr:spPr>
        <a:xfrm>
          <a:off x="15481300" y="6488271"/>
          <a:ext cx="8382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116052</xdr:rowOff>
    </xdr:from>
    <xdr:ext cx="469744" cy="259045"/>
    <xdr:sp macro="" textlink="">
      <xdr:nvSpPr>
        <xdr:cNvPr id="511" name="災害復旧事業費平均値テキスト"/>
        <xdr:cNvSpPr txBox="1"/>
      </xdr:nvSpPr>
      <xdr:spPr>
        <a:xfrm>
          <a:off x="16370300" y="6288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93175</xdr:rowOff>
    </xdr:from>
    <xdr:to>
      <xdr:col>85</xdr:col>
      <xdr:colOff>177800</xdr:colOff>
      <xdr:row>38</xdr:row>
      <xdr:rowOff>23325</xdr:rowOff>
    </xdr:to>
    <xdr:sp macro="" textlink="">
      <xdr:nvSpPr>
        <xdr:cNvPr id="512" name="フローチャート: 判断 511"/>
        <xdr:cNvSpPr/>
      </xdr:nvSpPr>
      <xdr:spPr>
        <a:xfrm>
          <a:off x="16268700" y="643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157445</xdr:rowOff>
    </xdr:from>
    <xdr:to>
      <xdr:col>81</xdr:col>
      <xdr:colOff>50800</xdr:colOff>
      <xdr:row>37</xdr:row>
      <xdr:rowOff>144621</xdr:rowOff>
    </xdr:to>
    <xdr:cxnSp macro="">
      <xdr:nvCxnSpPr>
        <xdr:cNvPr id="513" name="直線コネクタ 512"/>
        <xdr:cNvCxnSpPr/>
      </xdr:nvCxnSpPr>
      <xdr:spPr>
        <a:xfrm>
          <a:off x="14592300" y="6158195"/>
          <a:ext cx="889000" cy="33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118526</xdr:rowOff>
    </xdr:from>
    <xdr:to>
      <xdr:col>81</xdr:col>
      <xdr:colOff>101600</xdr:colOff>
      <xdr:row>38</xdr:row>
      <xdr:rowOff>48676</xdr:rowOff>
    </xdr:to>
    <xdr:sp macro="" textlink="">
      <xdr:nvSpPr>
        <xdr:cNvPr id="514" name="フローチャート: 判断 513"/>
        <xdr:cNvSpPr/>
      </xdr:nvSpPr>
      <xdr:spPr>
        <a:xfrm>
          <a:off x="15430500" y="646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39804</xdr:rowOff>
    </xdr:from>
    <xdr:ext cx="469744" cy="259045"/>
    <xdr:sp macro="" textlink="">
      <xdr:nvSpPr>
        <xdr:cNvPr id="515" name="テキスト ボックス 514"/>
        <xdr:cNvSpPr txBox="1"/>
      </xdr:nvSpPr>
      <xdr:spPr>
        <a:xfrm>
          <a:off x="15246428" y="655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157445</xdr:rowOff>
    </xdr:from>
    <xdr:to>
      <xdr:col>76</xdr:col>
      <xdr:colOff>114300</xdr:colOff>
      <xdr:row>37</xdr:row>
      <xdr:rowOff>112977</xdr:rowOff>
    </xdr:to>
    <xdr:cxnSp macro="">
      <xdr:nvCxnSpPr>
        <xdr:cNvPr id="516" name="直線コネクタ 515"/>
        <xdr:cNvCxnSpPr/>
      </xdr:nvCxnSpPr>
      <xdr:spPr>
        <a:xfrm flipV="1">
          <a:off x="13703300" y="6158195"/>
          <a:ext cx="889000" cy="29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113354</xdr:rowOff>
    </xdr:from>
    <xdr:to>
      <xdr:col>76</xdr:col>
      <xdr:colOff>165100</xdr:colOff>
      <xdr:row>38</xdr:row>
      <xdr:rowOff>43504</xdr:rowOff>
    </xdr:to>
    <xdr:sp macro="" textlink="">
      <xdr:nvSpPr>
        <xdr:cNvPr id="517" name="フローチャート: 判断 516"/>
        <xdr:cNvSpPr/>
      </xdr:nvSpPr>
      <xdr:spPr>
        <a:xfrm>
          <a:off x="14541500" y="645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34631</xdr:rowOff>
    </xdr:from>
    <xdr:ext cx="469744" cy="259045"/>
    <xdr:sp macro="" textlink="">
      <xdr:nvSpPr>
        <xdr:cNvPr id="518" name="テキスト ボックス 517"/>
        <xdr:cNvSpPr txBox="1"/>
      </xdr:nvSpPr>
      <xdr:spPr>
        <a:xfrm>
          <a:off x="14357428" y="654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87836</xdr:rowOff>
    </xdr:from>
    <xdr:to>
      <xdr:col>71</xdr:col>
      <xdr:colOff>177800</xdr:colOff>
      <xdr:row>37</xdr:row>
      <xdr:rowOff>112977</xdr:rowOff>
    </xdr:to>
    <xdr:cxnSp macro="">
      <xdr:nvCxnSpPr>
        <xdr:cNvPr id="519" name="直線コネクタ 518"/>
        <xdr:cNvCxnSpPr/>
      </xdr:nvCxnSpPr>
      <xdr:spPr>
        <a:xfrm>
          <a:off x="12814300" y="5231336"/>
          <a:ext cx="889000" cy="12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103090</xdr:rowOff>
    </xdr:from>
    <xdr:to>
      <xdr:col>72</xdr:col>
      <xdr:colOff>38100</xdr:colOff>
      <xdr:row>38</xdr:row>
      <xdr:rowOff>33240</xdr:rowOff>
    </xdr:to>
    <xdr:sp macro="" textlink="">
      <xdr:nvSpPr>
        <xdr:cNvPr id="520" name="フローチャート: 判断 519"/>
        <xdr:cNvSpPr/>
      </xdr:nvSpPr>
      <xdr:spPr>
        <a:xfrm>
          <a:off x="13652500" y="64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24368</xdr:rowOff>
    </xdr:from>
    <xdr:ext cx="469744" cy="259045"/>
    <xdr:sp macro="" textlink="">
      <xdr:nvSpPr>
        <xdr:cNvPr id="521" name="テキスト ボックス 520"/>
        <xdr:cNvSpPr txBox="1"/>
      </xdr:nvSpPr>
      <xdr:spPr>
        <a:xfrm>
          <a:off x="13468428" y="653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109194</xdr:rowOff>
    </xdr:from>
    <xdr:to>
      <xdr:col>67</xdr:col>
      <xdr:colOff>101600</xdr:colOff>
      <xdr:row>38</xdr:row>
      <xdr:rowOff>39344</xdr:rowOff>
    </xdr:to>
    <xdr:sp macro="" textlink="">
      <xdr:nvSpPr>
        <xdr:cNvPr id="522" name="フローチャート: 判断 521"/>
        <xdr:cNvSpPr/>
      </xdr:nvSpPr>
      <xdr:spPr>
        <a:xfrm>
          <a:off x="12763500" y="64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30471</xdr:rowOff>
    </xdr:from>
    <xdr:ext cx="469744" cy="259045"/>
    <xdr:sp macro="" textlink="">
      <xdr:nvSpPr>
        <xdr:cNvPr id="523" name="テキスト ボックス 522"/>
        <xdr:cNvSpPr txBox="1"/>
      </xdr:nvSpPr>
      <xdr:spPr>
        <a:xfrm>
          <a:off x="12579428" y="654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95124</xdr:rowOff>
    </xdr:from>
    <xdr:to>
      <xdr:col>85</xdr:col>
      <xdr:colOff>177800</xdr:colOff>
      <xdr:row>38</xdr:row>
      <xdr:rowOff>25274</xdr:rowOff>
    </xdr:to>
    <xdr:sp macro="" textlink="">
      <xdr:nvSpPr>
        <xdr:cNvPr id="529" name="楕円 528"/>
        <xdr:cNvSpPr/>
      </xdr:nvSpPr>
      <xdr:spPr>
        <a:xfrm>
          <a:off x="16268700" y="64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71602</xdr:rowOff>
    </xdr:from>
    <xdr:ext cx="469744" cy="259045"/>
    <xdr:sp macro="" textlink="">
      <xdr:nvSpPr>
        <xdr:cNvPr id="530" name="災害復旧事業費該当値テキスト"/>
        <xdr:cNvSpPr txBox="1"/>
      </xdr:nvSpPr>
      <xdr:spPr>
        <a:xfrm>
          <a:off x="16370300" y="641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93821</xdr:rowOff>
    </xdr:from>
    <xdr:to>
      <xdr:col>81</xdr:col>
      <xdr:colOff>101600</xdr:colOff>
      <xdr:row>38</xdr:row>
      <xdr:rowOff>23971</xdr:rowOff>
    </xdr:to>
    <xdr:sp macro="" textlink="">
      <xdr:nvSpPr>
        <xdr:cNvPr id="531" name="楕円 530"/>
        <xdr:cNvSpPr/>
      </xdr:nvSpPr>
      <xdr:spPr>
        <a:xfrm>
          <a:off x="15430500" y="64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40498</xdr:rowOff>
    </xdr:from>
    <xdr:ext cx="469744" cy="259045"/>
    <xdr:sp macro="" textlink="">
      <xdr:nvSpPr>
        <xdr:cNvPr id="532" name="テキスト ボックス 531"/>
        <xdr:cNvSpPr txBox="1"/>
      </xdr:nvSpPr>
      <xdr:spPr>
        <a:xfrm>
          <a:off x="15246428" y="621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106645</xdr:rowOff>
    </xdr:from>
    <xdr:to>
      <xdr:col>76</xdr:col>
      <xdr:colOff>165100</xdr:colOff>
      <xdr:row>36</xdr:row>
      <xdr:rowOff>36795</xdr:rowOff>
    </xdr:to>
    <xdr:sp macro="" textlink="">
      <xdr:nvSpPr>
        <xdr:cNvPr id="533" name="楕円 532"/>
        <xdr:cNvSpPr/>
      </xdr:nvSpPr>
      <xdr:spPr>
        <a:xfrm>
          <a:off x="14541500" y="61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53322</xdr:rowOff>
    </xdr:from>
    <xdr:ext cx="534377" cy="259045"/>
    <xdr:sp macro="" textlink="">
      <xdr:nvSpPr>
        <xdr:cNvPr id="534" name="テキスト ボックス 533"/>
        <xdr:cNvSpPr txBox="1"/>
      </xdr:nvSpPr>
      <xdr:spPr>
        <a:xfrm>
          <a:off x="14325111" y="58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62177</xdr:rowOff>
    </xdr:from>
    <xdr:to>
      <xdr:col>72</xdr:col>
      <xdr:colOff>38100</xdr:colOff>
      <xdr:row>37</xdr:row>
      <xdr:rowOff>163777</xdr:rowOff>
    </xdr:to>
    <xdr:sp macro="" textlink="">
      <xdr:nvSpPr>
        <xdr:cNvPr id="535" name="楕円 534"/>
        <xdr:cNvSpPr/>
      </xdr:nvSpPr>
      <xdr:spPr>
        <a:xfrm>
          <a:off x="13652500" y="640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8854</xdr:rowOff>
    </xdr:from>
    <xdr:ext cx="534377" cy="259045"/>
    <xdr:sp macro="" textlink="">
      <xdr:nvSpPr>
        <xdr:cNvPr id="536" name="テキスト ボックス 535"/>
        <xdr:cNvSpPr txBox="1"/>
      </xdr:nvSpPr>
      <xdr:spPr>
        <a:xfrm>
          <a:off x="13436111" y="61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37036</xdr:rowOff>
    </xdr:from>
    <xdr:to>
      <xdr:col>67</xdr:col>
      <xdr:colOff>101600</xdr:colOff>
      <xdr:row>30</xdr:row>
      <xdr:rowOff>138636</xdr:rowOff>
    </xdr:to>
    <xdr:sp macro="" textlink="">
      <xdr:nvSpPr>
        <xdr:cNvPr id="537" name="楕円 536"/>
        <xdr:cNvSpPr/>
      </xdr:nvSpPr>
      <xdr:spPr>
        <a:xfrm>
          <a:off x="12763500" y="518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155163</xdr:rowOff>
    </xdr:from>
    <xdr:ext cx="599010" cy="259045"/>
    <xdr:sp macro="" textlink="">
      <xdr:nvSpPr>
        <xdr:cNvPr id="538" name="テキスト ボックス 537"/>
        <xdr:cNvSpPr txBox="1"/>
      </xdr:nvSpPr>
      <xdr:spPr>
        <a:xfrm>
          <a:off x="12514795" y="495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1" name="直線コネクタ 610"/>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2"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3" name="直線コネクタ 612"/>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14"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15" name="直線コネクタ 614"/>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29302</xdr:rowOff>
    </xdr:from>
    <xdr:to>
      <xdr:col>85</xdr:col>
      <xdr:colOff>127000</xdr:colOff>
      <xdr:row>76</xdr:row>
      <xdr:rowOff>35192</xdr:rowOff>
    </xdr:to>
    <xdr:cxnSp macro="">
      <xdr:nvCxnSpPr>
        <xdr:cNvPr id="616" name="直線コネクタ 615"/>
        <xdr:cNvCxnSpPr/>
      </xdr:nvCxnSpPr>
      <xdr:spPr>
        <a:xfrm>
          <a:off x="15481300" y="13059502"/>
          <a:ext cx="8382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55980</xdr:rowOff>
    </xdr:from>
    <xdr:ext cx="534377" cy="259045"/>
    <xdr:sp macro="" textlink="">
      <xdr:nvSpPr>
        <xdr:cNvPr id="617" name="公債費平均値テキスト"/>
        <xdr:cNvSpPr txBox="1"/>
      </xdr:nvSpPr>
      <xdr:spPr>
        <a:xfrm>
          <a:off x="16370300" y="13086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18" name="フローチャート: 判断 617"/>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29302</xdr:rowOff>
    </xdr:from>
    <xdr:to>
      <xdr:col>81</xdr:col>
      <xdr:colOff>50800</xdr:colOff>
      <xdr:row>76</xdr:row>
      <xdr:rowOff>54059</xdr:rowOff>
    </xdr:to>
    <xdr:cxnSp macro="">
      <xdr:nvCxnSpPr>
        <xdr:cNvPr id="619" name="直線コネクタ 618"/>
        <xdr:cNvCxnSpPr/>
      </xdr:nvCxnSpPr>
      <xdr:spPr>
        <a:xfrm flipV="1">
          <a:off x="14592300" y="13059502"/>
          <a:ext cx="889000" cy="2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0" name="フローチャート: 判断 619"/>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157754</xdr:rowOff>
    </xdr:from>
    <xdr:ext cx="534377" cy="259045"/>
    <xdr:sp macro="" textlink="">
      <xdr:nvSpPr>
        <xdr:cNvPr id="621" name="テキスト ボックス 620"/>
        <xdr:cNvSpPr txBox="1"/>
      </xdr:nvSpPr>
      <xdr:spPr>
        <a:xfrm>
          <a:off x="15214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54059</xdr:rowOff>
    </xdr:from>
    <xdr:to>
      <xdr:col>76</xdr:col>
      <xdr:colOff>114300</xdr:colOff>
      <xdr:row>76</xdr:row>
      <xdr:rowOff>106767</xdr:rowOff>
    </xdr:to>
    <xdr:cxnSp macro="">
      <xdr:nvCxnSpPr>
        <xdr:cNvPr id="622" name="直線コネクタ 621"/>
        <xdr:cNvCxnSpPr/>
      </xdr:nvCxnSpPr>
      <xdr:spPr>
        <a:xfrm flipV="1">
          <a:off x="13703300" y="13084259"/>
          <a:ext cx="889000" cy="5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3" name="フローチャート: 判断 622"/>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139084</xdr:rowOff>
    </xdr:from>
    <xdr:ext cx="534377" cy="259045"/>
    <xdr:sp macro="" textlink="">
      <xdr:nvSpPr>
        <xdr:cNvPr id="624" name="テキスト ボックス 623"/>
        <xdr:cNvSpPr txBox="1"/>
      </xdr:nvSpPr>
      <xdr:spPr>
        <a:xfrm>
          <a:off x="14325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102081</xdr:rowOff>
    </xdr:from>
    <xdr:to>
      <xdr:col>71</xdr:col>
      <xdr:colOff>177800</xdr:colOff>
      <xdr:row>76</xdr:row>
      <xdr:rowOff>106767</xdr:rowOff>
    </xdr:to>
    <xdr:cxnSp macro="">
      <xdr:nvCxnSpPr>
        <xdr:cNvPr id="625" name="直線コネクタ 624"/>
        <xdr:cNvCxnSpPr/>
      </xdr:nvCxnSpPr>
      <xdr:spPr>
        <a:xfrm>
          <a:off x="12814300" y="1313228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26" name="フローチャート: 判断 625"/>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27" name="テキスト ボックス 626"/>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135268</xdr:rowOff>
    </xdr:from>
    <xdr:to>
      <xdr:col>67</xdr:col>
      <xdr:colOff>101600</xdr:colOff>
      <xdr:row>77</xdr:row>
      <xdr:rowOff>65418</xdr:rowOff>
    </xdr:to>
    <xdr:sp macro="" textlink="">
      <xdr:nvSpPr>
        <xdr:cNvPr id="628" name="フローチャート: 判断 627"/>
        <xdr:cNvSpPr/>
      </xdr:nvSpPr>
      <xdr:spPr>
        <a:xfrm>
          <a:off x="12763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56545</xdr:rowOff>
    </xdr:from>
    <xdr:ext cx="534377" cy="259045"/>
    <xdr:sp macro="" textlink="">
      <xdr:nvSpPr>
        <xdr:cNvPr id="629" name="テキスト ボックス 628"/>
        <xdr:cNvSpPr txBox="1"/>
      </xdr:nvSpPr>
      <xdr:spPr>
        <a:xfrm>
          <a:off x="12547111" y="132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155842</xdr:rowOff>
    </xdr:from>
    <xdr:to>
      <xdr:col>85</xdr:col>
      <xdr:colOff>177800</xdr:colOff>
      <xdr:row>76</xdr:row>
      <xdr:rowOff>85992</xdr:rowOff>
    </xdr:to>
    <xdr:sp macro="" textlink="">
      <xdr:nvSpPr>
        <xdr:cNvPr id="635" name="楕円 634"/>
        <xdr:cNvSpPr/>
      </xdr:nvSpPr>
      <xdr:spPr>
        <a:xfrm>
          <a:off x="16268700" y="130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7269</xdr:rowOff>
    </xdr:from>
    <xdr:ext cx="534377" cy="259045"/>
    <xdr:sp macro="" textlink="">
      <xdr:nvSpPr>
        <xdr:cNvPr id="636" name="公債費該当値テキスト"/>
        <xdr:cNvSpPr txBox="1"/>
      </xdr:nvSpPr>
      <xdr:spPr>
        <a:xfrm>
          <a:off x="16370300"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149952</xdr:rowOff>
    </xdr:from>
    <xdr:to>
      <xdr:col>81</xdr:col>
      <xdr:colOff>101600</xdr:colOff>
      <xdr:row>76</xdr:row>
      <xdr:rowOff>80102</xdr:rowOff>
    </xdr:to>
    <xdr:sp macro="" textlink="">
      <xdr:nvSpPr>
        <xdr:cNvPr id="637" name="楕円 636"/>
        <xdr:cNvSpPr/>
      </xdr:nvSpPr>
      <xdr:spPr>
        <a:xfrm>
          <a:off x="15430500" y="1300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96628</xdr:rowOff>
    </xdr:from>
    <xdr:ext cx="534377" cy="259045"/>
    <xdr:sp macro="" textlink="">
      <xdr:nvSpPr>
        <xdr:cNvPr id="638" name="テキスト ボックス 637"/>
        <xdr:cNvSpPr txBox="1"/>
      </xdr:nvSpPr>
      <xdr:spPr>
        <a:xfrm>
          <a:off x="15214111" y="127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3259</xdr:rowOff>
    </xdr:from>
    <xdr:to>
      <xdr:col>76</xdr:col>
      <xdr:colOff>165100</xdr:colOff>
      <xdr:row>76</xdr:row>
      <xdr:rowOff>104859</xdr:rowOff>
    </xdr:to>
    <xdr:sp macro="" textlink="">
      <xdr:nvSpPr>
        <xdr:cNvPr id="639" name="楕円 638"/>
        <xdr:cNvSpPr/>
      </xdr:nvSpPr>
      <xdr:spPr>
        <a:xfrm>
          <a:off x="14541500" y="130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121386</xdr:rowOff>
    </xdr:from>
    <xdr:ext cx="534377" cy="259045"/>
    <xdr:sp macro="" textlink="">
      <xdr:nvSpPr>
        <xdr:cNvPr id="640" name="テキスト ボックス 639"/>
        <xdr:cNvSpPr txBox="1"/>
      </xdr:nvSpPr>
      <xdr:spPr>
        <a:xfrm>
          <a:off x="14325111" y="128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55967</xdr:rowOff>
    </xdr:from>
    <xdr:to>
      <xdr:col>72</xdr:col>
      <xdr:colOff>38100</xdr:colOff>
      <xdr:row>76</xdr:row>
      <xdr:rowOff>157567</xdr:rowOff>
    </xdr:to>
    <xdr:sp macro="" textlink="">
      <xdr:nvSpPr>
        <xdr:cNvPr id="641" name="楕円 640"/>
        <xdr:cNvSpPr/>
      </xdr:nvSpPr>
      <xdr:spPr>
        <a:xfrm>
          <a:off x="13652500" y="1308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2643</xdr:rowOff>
    </xdr:from>
    <xdr:ext cx="534377" cy="259045"/>
    <xdr:sp macro="" textlink="">
      <xdr:nvSpPr>
        <xdr:cNvPr id="642" name="テキスト ボックス 641"/>
        <xdr:cNvSpPr txBox="1"/>
      </xdr:nvSpPr>
      <xdr:spPr>
        <a:xfrm>
          <a:off x="13436111" y="12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51281</xdr:rowOff>
    </xdr:from>
    <xdr:to>
      <xdr:col>67</xdr:col>
      <xdr:colOff>101600</xdr:colOff>
      <xdr:row>76</xdr:row>
      <xdr:rowOff>152881</xdr:rowOff>
    </xdr:to>
    <xdr:sp macro="" textlink="">
      <xdr:nvSpPr>
        <xdr:cNvPr id="643" name="楕円 642"/>
        <xdr:cNvSpPr/>
      </xdr:nvSpPr>
      <xdr:spPr>
        <a:xfrm>
          <a:off x="12763500" y="1308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169407</xdr:rowOff>
    </xdr:from>
    <xdr:ext cx="534377" cy="259045"/>
    <xdr:sp macro="" textlink="">
      <xdr:nvSpPr>
        <xdr:cNvPr id="644" name="テキスト ボックス 643"/>
        <xdr:cNvSpPr txBox="1"/>
      </xdr:nvSpPr>
      <xdr:spPr>
        <a:xfrm>
          <a:off x="12547111" y="1285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8" name="テキスト ボックス 65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68" name="直線コネクタ 667"/>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69"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0" name="直線コネクタ 669"/>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1"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2" name="直線コネクタ 671"/>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40351</xdr:rowOff>
    </xdr:from>
    <xdr:to>
      <xdr:col>85</xdr:col>
      <xdr:colOff>127000</xdr:colOff>
      <xdr:row>99</xdr:row>
      <xdr:rowOff>41235</xdr:rowOff>
    </xdr:to>
    <xdr:cxnSp macro="">
      <xdr:nvCxnSpPr>
        <xdr:cNvPr id="673" name="直線コネクタ 672"/>
        <xdr:cNvCxnSpPr/>
      </xdr:nvCxnSpPr>
      <xdr:spPr>
        <a:xfrm>
          <a:off x="15481300" y="17013901"/>
          <a:ext cx="8382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74" name="積立金平均値テキスト"/>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75" name="フローチャート: 判断 674"/>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37379</xdr:rowOff>
    </xdr:from>
    <xdr:to>
      <xdr:col>81</xdr:col>
      <xdr:colOff>50800</xdr:colOff>
      <xdr:row>99</xdr:row>
      <xdr:rowOff>40351</xdr:rowOff>
    </xdr:to>
    <xdr:cxnSp macro="">
      <xdr:nvCxnSpPr>
        <xdr:cNvPr id="676" name="直線コネクタ 675"/>
        <xdr:cNvCxnSpPr/>
      </xdr:nvCxnSpPr>
      <xdr:spPr>
        <a:xfrm>
          <a:off x="14592300" y="1701092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77" name="フローチャート: 判断 676"/>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78" name="テキスト ボックス 677"/>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159063</xdr:rowOff>
    </xdr:from>
    <xdr:to>
      <xdr:col>76</xdr:col>
      <xdr:colOff>114300</xdr:colOff>
      <xdr:row>99</xdr:row>
      <xdr:rowOff>37379</xdr:rowOff>
    </xdr:to>
    <xdr:cxnSp macro="">
      <xdr:nvCxnSpPr>
        <xdr:cNvPr id="679" name="直線コネクタ 678"/>
        <xdr:cNvCxnSpPr/>
      </xdr:nvCxnSpPr>
      <xdr:spPr>
        <a:xfrm>
          <a:off x="13703300" y="16961163"/>
          <a:ext cx="8890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0" name="フローチャート: 判断 679"/>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1" name="テキスト ボックス 680"/>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152670</xdr:rowOff>
    </xdr:from>
    <xdr:to>
      <xdr:col>71</xdr:col>
      <xdr:colOff>177800</xdr:colOff>
      <xdr:row>98</xdr:row>
      <xdr:rowOff>159063</xdr:rowOff>
    </xdr:to>
    <xdr:cxnSp macro="">
      <xdr:nvCxnSpPr>
        <xdr:cNvPr id="682" name="直線コネクタ 681"/>
        <xdr:cNvCxnSpPr/>
      </xdr:nvCxnSpPr>
      <xdr:spPr>
        <a:xfrm>
          <a:off x="12814300" y="16954770"/>
          <a:ext cx="889000" cy="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3" name="フローチャート: 判断 682"/>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84" name="テキスト ボックス 683"/>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9942</xdr:rowOff>
    </xdr:from>
    <xdr:to>
      <xdr:col>67</xdr:col>
      <xdr:colOff>101600</xdr:colOff>
      <xdr:row>98</xdr:row>
      <xdr:rowOff>111542</xdr:rowOff>
    </xdr:to>
    <xdr:sp macro="" textlink="">
      <xdr:nvSpPr>
        <xdr:cNvPr id="685" name="フローチャート: 判断 684"/>
        <xdr:cNvSpPr/>
      </xdr:nvSpPr>
      <xdr:spPr>
        <a:xfrm>
          <a:off x="12763500" y="1681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128069</xdr:rowOff>
    </xdr:from>
    <xdr:ext cx="534377" cy="259045"/>
    <xdr:sp macro="" textlink="">
      <xdr:nvSpPr>
        <xdr:cNvPr id="686" name="テキスト ボックス 685"/>
        <xdr:cNvSpPr txBox="1"/>
      </xdr:nvSpPr>
      <xdr:spPr>
        <a:xfrm>
          <a:off x="12547111" y="165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161885</xdr:rowOff>
    </xdr:from>
    <xdr:to>
      <xdr:col>85</xdr:col>
      <xdr:colOff>177800</xdr:colOff>
      <xdr:row>99</xdr:row>
      <xdr:rowOff>92035</xdr:rowOff>
    </xdr:to>
    <xdr:sp macro="" textlink="">
      <xdr:nvSpPr>
        <xdr:cNvPr id="692" name="楕円 691"/>
        <xdr:cNvSpPr/>
      </xdr:nvSpPr>
      <xdr:spPr>
        <a:xfrm>
          <a:off x="16268700" y="1696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76812</xdr:rowOff>
    </xdr:from>
    <xdr:ext cx="378565" cy="259045"/>
    <xdr:sp macro="" textlink="">
      <xdr:nvSpPr>
        <xdr:cNvPr id="693" name="積立金該当値テキスト"/>
        <xdr:cNvSpPr txBox="1"/>
      </xdr:nvSpPr>
      <xdr:spPr>
        <a:xfrm>
          <a:off x="16370300" y="1687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161001</xdr:rowOff>
    </xdr:from>
    <xdr:to>
      <xdr:col>81</xdr:col>
      <xdr:colOff>101600</xdr:colOff>
      <xdr:row>99</xdr:row>
      <xdr:rowOff>91151</xdr:rowOff>
    </xdr:to>
    <xdr:sp macro="" textlink="">
      <xdr:nvSpPr>
        <xdr:cNvPr id="694" name="楕円 693"/>
        <xdr:cNvSpPr/>
      </xdr:nvSpPr>
      <xdr:spPr>
        <a:xfrm>
          <a:off x="15430500" y="1696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82278</xdr:rowOff>
    </xdr:from>
    <xdr:ext cx="378565" cy="259045"/>
    <xdr:sp macro="" textlink="">
      <xdr:nvSpPr>
        <xdr:cNvPr id="695" name="テキスト ボックス 694"/>
        <xdr:cNvSpPr txBox="1"/>
      </xdr:nvSpPr>
      <xdr:spPr>
        <a:xfrm>
          <a:off x="15292017" y="17055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158029</xdr:rowOff>
    </xdr:from>
    <xdr:to>
      <xdr:col>76</xdr:col>
      <xdr:colOff>165100</xdr:colOff>
      <xdr:row>99</xdr:row>
      <xdr:rowOff>88179</xdr:rowOff>
    </xdr:to>
    <xdr:sp macro="" textlink="">
      <xdr:nvSpPr>
        <xdr:cNvPr id="696" name="楕円 695"/>
        <xdr:cNvSpPr/>
      </xdr:nvSpPr>
      <xdr:spPr>
        <a:xfrm>
          <a:off x="14541500" y="169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79306</xdr:rowOff>
    </xdr:from>
    <xdr:ext cx="378565" cy="259045"/>
    <xdr:sp macro="" textlink="">
      <xdr:nvSpPr>
        <xdr:cNvPr id="697" name="テキスト ボックス 696"/>
        <xdr:cNvSpPr txBox="1"/>
      </xdr:nvSpPr>
      <xdr:spPr>
        <a:xfrm>
          <a:off x="14403017" y="17052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108263</xdr:rowOff>
    </xdr:from>
    <xdr:to>
      <xdr:col>72</xdr:col>
      <xdr:colOff>38100</xdr:colOff>
      <xdr:row>99</xdr:row>
      <xdr:rowOff>38413</xdr:rowOff>
    </xdr:to>
    <xdr:sp macro="" textlink="">
      <xdr:nvSpPr>
        <xdr:cNvPr id="698" name="楕円 697"/>
        <xdr:cNvSpPr/>
      </xdr:nvSpPr>
      <xdr:spPr>
        <a:xfrm>
          <a:off x="13652500" y="169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29540</xdr:rowOff>
    </xdr:from>
    <xdr:ext cx="469744" cy="259045"/>
    <xdr:sp macro="" textlink="">
      <xdr:nvSpPr>
        <xdr:cNvPr id="699" name="テキスト ボックス 698"/>
        <xdr:cNvSpPr txBox="1"/>
      </xdr:nvSpPr>
      <xdr:spPr>
        <a:xfrm>
          <a:off x="13468428" y="1700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101870</xdr:rowOff>
    </xdr:from>
    <xdr:to>
      <xdr:col>67</xdr:col>
      <xdr:colOff>101600</xdr:colOff>
      <xdr:row>99</xdr:row>
      <xdr:rowOff>32020</xdr:rowOff>
    </xdr:to>
    <xdr:sp macro="" textlink="">
      <xdr:nvSpPr>
        <xdr:cNvPr id="700" name="楕円 699"/>
        <xdr:cNvSpPr/>
      </xdr:nvSpPr>
      <xdr:spPr>
        <a:xfrm>
          <a:off x="12763500" y="1690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23147</xdr:rowOff>
    </xdr:from>
    <xdr:ext cx="469744" cy="259045"/>
    <xdr:sp macro="" textlink="">
      <xdr:nvSpPr>
        <xdr:cNvPr id="701" name="テキスト ボックス 700"/>
        <xdr:cNvSpPr txBox="1"/>
      </xdr:nvSpPr>
      <xdr:spPr>
        <a:xfrm>
          <a:off x="12579428" y="1699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25" name="直線コネクタ 724"/>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26"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28"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29" name="直線コネクタ 728"/>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24143</xdr:rowOff>
    </xdr:from>
    <xdr:to>
      <xdr:col>116</xdr:col>
      <xdr:colOff>63500</xdr:colOff>
      <xdr:row>38</xdr:row>
      <xdr:rowOff>6159</xdr:rowOff>
    </xdr:to>
    <xdr:cxnSp macro="">
      <xdr:nvCxnSpPr>
        <xdr:cNvPr id="730" name="直線コネクタ 729"/>
        <xdr:cNvCxnSpPr/>
      </xdr:nvCxnSpPr>
      <xdr:spPr>
        <a:xfrm flipV="1">
          <a:off x="21323300" y="6367793"/>
          <a:ext cx="838200" cy="15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97617</xdr:rowOff>
    </xdr:from>
    <xdr:ext cx="469744" cy="259045"/>
    <xdr:sp macro="" textlink="">
      <xdr:nvSpPr>
        <xdr:cNvPr id="731" name="投資及び出資金平均値テキスト"/>
        <xdr:cNvSpPr txBox="1"/>
      </xdr:nvSpPr>
      <xdr:spPr>
        <a:xfrm>
          <a:off x="22212300" y="661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2" name="フローチャート: 判断 731"/>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6159</xdr:rowOff>
    </xdr:from>
    <xdr:to>
      <xdr:col>111</xdr:col>
      <xdr:colOff>177800</xdr:colOff>
      <xdr:row>38</xdr:row>
      <xdr:rowOff>52946</xdr:rowOff>
    </xdr:to>
    <xdr:cxnSp macro="">
      <xdr:nvCxnSpPr>
        <xdr:cNvPr id="733" name="直線コネクタ 732"/>
        <xdr:cNvCxnSpPr/>
      </xdr:nvCxnSpPr>
      <xdr:spPr>
        <a:xfrm flipV="1">
          <a:off x="20434300" y="6521259"/>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34" name="フローチャート: 判断 733"/>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44867</xdr:rowOff>
    </xdr:from>
    <xdr:ext cx="469744" cy="259045"/>
    <xdr:sp macro="" textlink="">
      <xdr:nvSpPr>
        <xdr:cNvPr id="735" name="テキスト ボックス 734"/>
        <xdr:cNvSpPr txBox="1"/>
      </xdr:nvSpPr>
      <xdr:spPr>
        <a:xfrm>
          <a:off x="21088428" y="67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52946</xdr:rowOff>
    </xdr:from>
    <xdr:to>
      <xdr:col>107</xdr:col>
      <xdr:colOff>50800</xdr:colOff>
      <xdr:row>39</xdr:row>
      <xdr:rowOff>29991</xdr:rowOff>
    </xdr:to>
    <xdr:cxnSp macro="">
      <xdr:nvCxnSpPr>
        <xdr:cNvPr id="736" name="直線コネクタ 735"/>
        <xdr:cNvCxnSpPr/>
      </xdr:nvCxnSpPr>
      <xdr:spPr>
        <a:xfrm flipV="1">
          <a:off x="19545300" y="6568046"/>
          <a:ext cx="889000" cy="14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37" name="フローチャート: 判断 736"/>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33570</xdr:rowOff>
    </xdr:from>
    <xdr:ext cx="469744" cy="259045"/>
    <xdr:sp macro="" textlink="">
      <xdr:nvSpPr>
        <xdr:cNvPr id="738" name="テキスト ボックス 737"/>
        <xdr:cNvSpPr txBox="1"/>
      </xdr:nvSpPr>
      <xdr:spPr>
        <a:xfrm>
          <a:off x="20199428" y="672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29991</xdr:rowOff>
    </xdr:from>
    <xdr:to>
      <xdr:col>102</xdr:col>
      <xdr:colOff>114300</xdr:colOff>
      <xdr:row>39</xdr:row>
      <xdr:rowOff>44450</xdr:rowOff>
    </xdr:to>
    <xdr:cxnSp macro="">
      <xdr:nvCxnSpPr>
        <xdr:cNvPr id="739" name="直線コネクタ 738"/>
        <xdr:cNvCxnSpPr/>
      </xdr:nvCxnSpPr>
      <xdr:spPr>
        <a:xfrm flipV="1">
          <a:off x="18656300" y="6716541"/>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0" name="フローチャート: 判断 739"/>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1" name="テキスト ボックス 740"/>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135687</xdr:rowOff>
    </xdr:from>
    <xdr:to>
      <xdr:col>98</xdr:col>
      <xdr:colOff>38100</xdr:colOff>
      <xdr:row>39</xdr:row>
      <xdr:rowOff>65837</xdr:rowOff>
    </xdr:to>
    <xdr:sp macro="" textlink="">
      <xdr:nvSpPr>
        <xdr:cNvPr id="742" name="フローチャート: 判断 741"/>
        <xdr:cNvSpPr/>
      </xdr:nvSpPr>
      <xdr:spPr>
        <a:xfrm>
          <a:off x="18605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82364</xdr:rowOff>
    </xdr:from>
    <xdr:ext cx="469744" cy="259045"/>
    <xdr:sp macro="" textlink="">
      <xdr:nvSpPr>
        <xdr:cNvPr id="743" name="テキスト ボックス 742"/>
        <xdr:cNvSpPr txBox="1"/>
      </xdr:nvSpPr>
      <xdr:spPr>
        <a:xfrm>
          <a:off x="18421428" y="64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144793</xdr:rowOff>
    </xdr:from>
    <xdr:to>
      <xdr:col>116</xdr:col>
      <xdr:colOff>114300</xdr:colOff>
      <xdr:row>37</xdr:row>
      <xdr:rowOff>74943</xdr:rowOff>
    </xdr:to>
    <xdr:sp macro="" textlink="">
      <xdr:nvSpPr>
        <xdr:cNvPr id="749" name="楕円 748"/>
        <xdr:cNvSpPr/>
      </xdr:nvSpPr>
      <xdr:spPr>
        <a:xfrm>
          <a:off x="22110700" y="63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167670</xdr:rowOff>
    </xdr:from>
    <xdr:ext cx="534377" cy="259045"/>
    <xdr:sp macro="" textlink="">
      <xdr:nvSpPr>
        <xdr:cNvPr id="750" name="投資及び出資金該当値テキスト"/>
        <xdr:cNvSpPr txBox="1"/>
      </xdr:nvSpPr>
      <xdr:spPr>
        <a:xfrm>
          <a:off x="22212300" y="61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126809</xdr:rowOff>
    </xdr:from>
    <xdr:to>
      <xdr:col>112</xdr:col>
      <xdr:colOff>38100</xdr:colOff>
      <xdr:row>38</xdr:row>
      <xdr:rowOff>56959</xdr:rowOff>
    </xdr:to>
    <xdr:sp macro="" textlink="">
      <xdr:nvSpPr>
        <xdr:cNvPr id="751" name="楕円 750"/>
        <xdr:cNvSpPr/>
      </xdr:nvSpPr>
      <xdr:spPr>
        <a:xfrm>
          <a:off x="21272500" y="647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73486</xdr:rowOff>
    </xdr:from>
    <xdr:ext cx="534377" cy="259045"/>
    <xdr:sp macro="" textlink="">
      <xdr:nvSpPr>
        <xdr:cNvPr id="752" name="テキスト ボックス 751"/>
        <xdr:cNvSpPr txBox="1"/>
      </xdr:nvSpPr>
      <xdr:spPr>
        <a:xfrm>
          <a:off x="21056111" y="62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2146</xdr:rowOff>
    </xdr:from>
    <xdr:to>
      <xdr:col>107</xdr:col>
      <xdr:colOff>101600</xdr:colOff>
      <xdr:row>38</xdr:row>
      <xdr:rowOff>103746</xdr:rowOff>
    </xdr:to>
    <xdr:sp macro="" textlink="">
      <xdr:nvSpPr>
        <xdr:cNvPr id="753" name="楕円 752"/>
        <xdr:cNvSpPr/>
      </xdr:nvSpPr>
      <xdr:spPr>
        <a:xfrm>
          <a:off x="20383500" y="65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120273</xdr:rowOff>
    </xdr:from>
    <xdr:ext cx="469744" cy="259045"/>
    <xdr:sp macro="" textlink="">
      <xdr:nvSpPr>
        <xdr:cNvPr id="754" name="テキスト ボックス 753"/>
        <xdr:cNvSpPr txBox="1"/>
      </xdr:nvSpPr>
      <xdr:spPr>
        <a:xfrm>
          <a:off x="20199428" y="629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150641</xdr:rowOff>
    </xdr:from>
    <xdr:to>
      <xdr:col>102</xdr:col>
      <xdr:colOff>165100</xdr:colOff>
      <xdr:row>39</xdr:row>
      <xdr:rowOff>80791</xdr:rowOff>
    </xdr:to>
    <xdr:sp macro="" textlink="">
      <xdr:nvSpPr>
        <xdr:cNvPr id="755" name="楕円 754"/>
        <xdr:cNvSpPr/>
      </xdr:nvSpPr>
      <xdr:spPr>
        <a:xfrm>
          <a:off x="19494500" y="666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71918</xdr:rowOff>
    </xdr:from>
    <xdr:ext cx="378565" cy="259045"/>
    <xdr:sp macro="" textlink="">
      <xdr:nvSpPr>
        <xdr:cNvPr id="756" name="テキスト ボックス 755"/>
        <xdr:cNvSpPr txBox="1"/>
      </xdr:nvSpPr>
      <xdr:spPr>
        <a:xfrm>
          <a:off x="19356017" y="6758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0" name="直線コネクタ 779"/>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3"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84" name="直線コネクタ 783"/>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17468</xdr:rowOff>
    </xdr:from>
    <xdr:to>
      <xdr:col>116</xdr:col>
      <xdr:colOff>63500</xdr:colOff>
      <xdr:row>58</xdr:row>
      <xdr:rowOff>36373</xdr:rowOff>
    </xdr:to>
    <xdr:cxnSp macro="">
      <xdr:nvCxnSpPr>
        <xdr:cNvPr id="785" name="直線コネクタ 784"/>
        <xdr:cNvCxnSpPr/>
      </xdr:nvCxnSpPr>
      <xdr:spPr>
        <a:xfrm flipV="1">
          <a:off x="21323300" y="9961568"/>
          <a:ext cx="8382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133415</xdr:rowOff>
    </xdr:from>
    <xdr:ext cx="469744" cy="259045"/>
    <xdr:sp macro="" textlink="">
      <xdr:nvSpPr>
        <xdr:cNvPr id="786" name="貸付金平均値テキスト"/>
        <xdr:cNvSpPr txBox="1"/>
      </xdr:nvSpPr>
      <xdr:spPr>
        <a:xfrm>
          <a:off x="22212300" y="990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87" name="フローチャート: 判断 786"/>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36373</xdr:rowOff>
    </xdr:from>
    <xdr:to>
      <xdr:col>111</xdr:col>
      <xdr:colOff>177800</xdr:colOff>
      <xdr:row>58</xdr:row>
      <xdr:rowOff>38659</xdr:rowOff>
    </xdr:to>
    <xdr:cxnSp macro="">
      <xdr:nvCxnSpPr>
        <xdr:cNvPr id="788" name="直線コネクタ 787"/>
        <xdr:cNvCxnSpPr/>
      </xdr:nvCxnSpPr>
      <xdr:spPr>
        <a:xfrm flipV="1">
          <a:off x="20434300" y="998047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89" name="フローチャート: 判断 788"/>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0" name="テキスト ボックス 789"/>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38659</xdr:rowOff>
    </xdr:from>
    <xdr:to>
      <xdr:col>107</xdr:col>
      <xdr:colOff>50800</xdr:colOff>
      <xdr:row>58</xdr:row>
      <xdr:rowOff>41928</xdr:rowOff>
    </xdr:to>
    <xdr:cxnSp macro="">
      <xdr:nvCxnSpPr>
        <xdr:cNvPr id="791" name="直線コネクタ 790"/>
        <xdr:cNvCxnSpPr/>
      </xdr:nvCxnSpPr>
      <xdr:spPr>
        <a:xfrm flipV="1">
          <a:off x="19545300" y="9982759"/>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2" name="フローチャート: 判断 791"/>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3" name="テキスト ボックス 792"/>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41928</xdr:rowOff>
    </xdr:from>
    <xdr:to>
      <xdr:col>102</xdr:col>
      <xdr:colOff>114300</xdr:colOff>
      <xdr:row>58</xdr:row>
      <xdr:rowOff>44237</xdr:rowOff>
    </xdr:to>
    <xdr:cxnSp macro="">
      <xdr:nvCxnSpPr>
        <xdr:cNvPr id="794" name="直線コネクタ 793"/>
        <xdr:cNvCxnSpPr/>
      </xdr:nvCxnSpPr>
      <xdr:spPr>
        <a:xfrm flipV="1">
          <a:off x="18656300" y="9986028"/>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795" name="フローチャート: 判断 794"/>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796" name="テキスト ボックス 795"/>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141753</xdr:rowOff>
    </xdr:from>
    <xdr:to>
      <xdr:col>98</xdr:col>
      <xdr:colOff>38100</xdr:colOff>
      <xdr:row>58</xdr:row>
      <xdr:rowOff>71903</xdr:rowOff>
    </xdr:to>
    <xdr:sp macro="" textlink="">
      <xdr:nvSpPr>
        <xdr:cNvPr id="797" name="フローチャート: 判断 796"/>
        <xdr:cNvSpPr/>
      </xdr:nvSpPr>
      <xdr:spPr>
        <a:xfrm>
          <a:off x="18605500" y="991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88430</xdr:rowOff>
    </xdr:from>
    <xdr:ext cx="469744" cy="259045"/>
    <xdr:sp macro="" textlink="">
      <xdr:nvSpPr>
        <xdr:cNvPr id="798" name="テキスト ボックス 797"/>
        <xdr:cNvSpPr txBox="1"/>
      </xdr:nvSpPr>
      <xdr:spPr>
        <a:xfrm>
          <a:off x="18421428" y="96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138118</xdr:rowOff>
    </xdr:from>
    <xdr:to>
      <xdr:col>116</xdr:col>
      <xdr:colOff>114300</xdr:colOff>
      <xdr:row>58</xdr:row>
      <xdr:rowOff>68268</xdr:rowOff>
    </xdr:to>
    <xdr:sp macro="" textlink="">
      <xdr:nvSpPr>
        <xdr:cNvPr id="804" name="楕円 803"/>
        <xdr:cNvSpPr/>
      </xdr:nvSpPr>
      <xdr:spPr>
        <a:xfrm>
          <a:off x="22110700" y="99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97495</xdr:rowOff>
    </xdr:from>
    <xdr:ext cx="469744" cy="259045"/>
    <xdr:sp macro="" textlink="">
      <xdr:nvSpPr>
        <xdr:cNvPr id="805" name="貸付金該当値テキスト"/>
        <xdr:cNvSpPr txBox="1"/>
      </xdr:nvSpPr>
      <xdr:spPr>
        <a:xfrm>
          <a:off x="22212300" y="969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157023</xdr:rowOff>
    </xdr:from>
    <xdr:to>
      <xdr:col>112</xdr:col>
      <xdr:colOff>38100</xdr:colOff>
      <xdr:row>58</xdr:row>
      <xdr:rowOff>87173</xdr:rowOff>
    </xdr:to>
    <xdr:sp macro="" textlink="">
      <xdr:nvSpPr>
        <xdr:cNvPr id="806" name="楕円 805"/>
        <xdr:cNvSpPr/>
      </xdr:nvSpPr>
      <xdr:spPr>
        <a:xfrm>
          <a:off x="21272500" y="99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78300</xdr:rowOff>
    </xdr:from>
    <xdr:ext cx="469744" cy="259045"/>
    <xdr:sp macro="" textlink="">
      <xdr:nvSpPr>
        <xdr:cNvPr id="807" name="テキスト ボックス 806"/>
        <xdr:cNvSpPr txBox="1"/>
      </xdr:nvSpPr>
      <xdr:spPr>
        <a:xfrm>
          <a:off x="21088428" y="1002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159309</xdr:rowOff>
    </xdr:from>
    <xdr:to>
      <xdr:col>107</xdr:col>
      <xdr:colOff>101600</xdr:colOff>
      <xdr:row>58</xdr:row>
      <xdr:rowOff>89459</xdr:rowOff>
    </xdr:to>
    <xdr:sp macro="" textlink="">
      <xdr:nvSpPr>
        <xdr:cNvPr id="808" name="楕円 807"/>
        <xdr:cNvSpPr/>
      </xdr:nvSpPr>
      <xdr:spPr>
        <a:xfrm>
          <a:off x="20383500" y="99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80586</xdr:rowOff>
    </xdr:from>
    <xdr:ext cx="469744" cy="259045"/>
    <xdr:sp macro="" textlink="">
      <xdr:nvSpPr>
        <xdr:cNvPr id="809" name="テキスト ボックス 808"/>
        <xdr:cNvSpPr txBox="1"/>
      </xdr:nvSpPr>
      <xdr:spPr>
        <a:xfrm>
          <a:off x="20199428" y="1002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162578</xdr:rowOff>
    </xdr:from>
    <xdr:to>
      <xdr:col>102</xdr:col>
      <xdr:colOff>165100</xdr:colOff>
      <xdr:row>58</xdr:row>
      <xdr:rowOff>92728</xdr:rowOff>
    </xdr:to>
    <xdr:sp macro="" textlink="">
      <xdr:nvSpPr>
        <xdr:cNvPr id="810" name="楕円 809"/>
        <xdr:cNvSpPr/>
      </xdr:nvSpPr>
      <xdr:spPr>
        <a:xfrm>
          <a:off x="19494500" y="99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83855</xdr:rowOff>
    </xdr:from>
    <xdr:ext cx="469744" cy="259045"/>
    <xdr:sp macro="" textlink="">
      <xdr:nvSpPr>
        <xdr:cNvPr id="811" name="テキスト ボックス 810"/>
        <xdr:cNvSpPr txBox="1"/>
      </xdr:nvSpPr>
      <xdr:spPr>
        <a:xfrm>
          <a:off x="19310428" y="1002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164887</xdr:rowOff>
    </xdr:from>
    <xdr:to>
      <xdr:col>98</xdr:col>
      <xdr:colOff>38100</xdr:colOff>
      <xdr:row>58</xdr:row>
      <xdr:rowOff>95037</xdr:rowOff>
    </xdr:to>
    <xdr:sp macro="" textlink="">
      <xdr:nvSpPr>
        <xdr:cNvPr id="812" name="楕円 811"/>
        <xdr:cNvSpPr/>
      </xdr:nvSpPr>
      <xdr:spPr>
        <a:xfrm>
          <a:off x="18605500" y="993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86164</xdr:rowOff>
    </xdr:from>
    <xdr:ext cx="469744" cy="259045"/>
    <xdr:sp macro="" textlink="">
      <xdr:nvSpPr>
        <xdr:cNvPr id="813" name="テキスト ボックス 812"/>
        <xdr:cNvSpPr txBox="1"/>
      </xdr:nvSpPr>
      <xdr:spPr>
        <a:xfrm>
          <a:off x="18421428" y="1003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38" name="直線コネクタ 837"/>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39"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0" name="直線コネクタ 839"/>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1"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2" name="直線コネクタ 841"/>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13322</xdr:rowOff>
    </xdr:from>
    <xdr:to>
      <xdr:col>116</xdr:col>
      <xdr:colOff>63500</xdr:colOff>
      <xdr:row>76</xdr:row>
      <xdr:rowOff>75133</xdr:rowOff>
    </xdr:to>
    <xdr:cxnSp macro="">
      <xdr:nvCxnSpPr>
        <xdr:cNvPr id="843" name="直線コネクタ 842"/>
        <xdr:cNvCxnSpPr/>
      </xdr:nvCxnSpPr>
      <xdr:spPr>
        <a:xfrm flipV="1">
          <a:off x="21323300" y="13043522"/>
          <a:ext cx="838200" cy="6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72865</xdr:rowOff>
    </xdr:from>
    <xdr:ext cx="534377" cy="259045"/>
    <xdr:sp macro="" textlink="">
      <xdr:nvSpPr>
        <xdr:cNvPr id="844" name="繰出金平均値テキスト"/>
        <xdr:cNvSpPr txBox="1"/>
      </xdr:nvSpPr>
      <xdr:spPr>
        <a:xfrm>
          <a:off x="22212300" y="13103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45" name="フローチャート: 判断 844"/>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75133</xdr:rowOff>
    </xdr:from>
    <xdr:to>
      <xdr:col>111</xdr:col>
      <xdr:colOff>177800</xdr:colOff>
      <xdr:row>76</xdr:row>
      <xdr:rowOff>83820</xdr:rowOff>
    </xdr:to>
    <xdr:cxnSp macro="">
      <xdr:nvCxnSpPr>
        <xdr:cNvPr id="846" name="直線コネクタ 845"/>
        <xdr:cNvCxnSpPr/>
      </xdr:nvCxnSpPr>
      <xdr:spPr>
        <a:xfrm flipV="1">
          <a:off x="20434300" y="1310533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47" name="フローチャート: 判断 846"/>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30815</xdr:rowOff>
    </xdr:from>
    <xdr:ext cx="534377" cy="259045"/>
    <xdr:sp macro="" textlink="">
      <xdr:nvSpPr>
        <xdr:cNvPr id="848" name="テキスト ボックス 847"/>
        <xdr:cNvSpPr txBox="1"/>
      </xdr:nvSpPr>
      <xdr:spPr>
        <a:xfrm>
          <a:off x="21056111" y="13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79451</xdr:rowOff>
    </xdr:from>
    <xdr:to>
      <xdr:col>107</xdr:col>
      <xdr:colOff>50800</xdr:colOff>
      <xdr:row>76</xdr:row>
      <xdr:rowOff>83820</xdr:rowOff>
    </xdr:to>
    <xdr:cxnSp macro="">
      <xdr:nvCxnSpPr>
        <xdr:cNvPr id="849" name="直線コネクタ 848"/>
        <xdr:cNvCxnSpPr/>
      </xdr:nvCxnSpPr>
      <xdr:spPr>
        <a:xfrm>
          <a:off x="19545300" y="13109651"/>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0" name="フローチャート: 判断 849"/>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18102</xdr:rowOff>
    </xdr:from>
    <xdr:ext cx="534377" cy="259045"/>
    <xdr:sp macro="" textlink="">
      <xdr:nvSpPr>
        <xdr:cNvPr id="851" name="テキスト ボックス 850"/>
        <xdr:cNvSpPr txBox="1"/>
      </xdr:nvSpPr>
      <xdr:spPr>
        <a:xfrm>
          <a:off x="20167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79451</xdr:rowOff>
    </xdr:from>
    <xdr:to>
      <xdr:col>102</xdr:col>
      <xdr:colOff>114300</xdr:colOff>
      <xdr:row>76</xdr:row>
      <xdr:rowOff>166179</xdr:rowOff>
    </xdr:to>
    <xdr:cxnSp macro="">
      <xdr:nvCxnSpPr>
        <xdr:cNvPr id="852" name="直線コネクタ 851"/>
        <xdr:cNvCxnSpPr/>
      </xdr:nvCxnSpPr>
      <xdr:spPr>
        <a:xfrm flipV="1">
          <a:off x="18656300" y="13109651"/>
          <a:ext cx="889000" cy="8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3" name="フローチャート: 判断 852"/>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143082</xdr:rowOff>
    </xdr:from>
    <xdr:ext cx="534377" cy="259045"/>
    <xdr:sp macro="" textlink="">
      <xdr:nvSpPr>
        <xdr:cNvPr id="854" name="テキスト ボックス 853"/>
        <xdr:cNvSpPr txBox="1"/>
      </xdr:nvSpPr>
      <xdr:spPr>
        <a:xfrm>
          <a:off x="19278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168923</xdr:rowOff>
    </xdr:from>
    <xdr:to>
      <xdr:col>98</xdr:col>
      <xdr:colOff>38100</xdr:colOff>
      <xdr:row>77</xdr:row>
      <xdr:rowOff>99073</xdr:rowOff>
    </xdr:to>
    <xdr:sp macro="" textlink="">
      <xdr:nvSpPr>
        <xdr:cNvPr id="855" name="フローチャート: 判断 854"/>
        <xdr:cNvSpPr/>
      </xdr:nvSpPr>
      <xdr:spPr>
        <a:xfrm>
          <a:off x="18605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90200</xdr:rowOff>
    </xdr:from>
    <xdr:ext cx="534377" cy="259045"/>
    <xdr:sp macro="" textlink="">
      <xdr:nvSpPr>
        <xdr:cNvPr id="856" name="テキスト ボックス 855"/>
        <xdr:cNvSpPr txBox="1"/>
      </xdr:nvSpPr>
      <xdr:spPr>
        <a:xfrm>
          <a:off x="18389111" y="132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133972</xdr:rowOff>
    </xdr:from>
    <xdr:to>
      <xdr:col>116</xdr:col>
      <xdr:colOff>114300</xdr:colOff>
      <xdr:row>76</xdr:row>
      <xdr:rowOff>64123</xdr:rowOff>
    </xdr:to>
    <xdr:sp macro="" textlink="">
      <xdr:nvSpPr>
        <xdr:cNvPr id="862" name="楕円 861"/>
        <xdr:cNvSpPr/>
      </xdr:nvSpPr>
      <xdr:spPr>
        <a:xfrm>
          <a:off x="22110700" y="129927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156849</xdr:rowOff>
    </xdr:from>
    <xdr:ext cx="534377" cy="259045"/>
    <xdr:sp macro="" textlink="">
      <xdr:nvSpPr>
        <xdr:cNvPr id="863" name="繰出金該当値テキスト"/>
        <xdr:cNvSpPr txBox="1"/>
      </xdr:nvSpPr>
      <xdr:spPr>
        <a:xfrm>
          <a:off x="22212300" y="128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24333</xdr:rowOff>
    </xdr:from>
    <xdr:to>
      <xdr:col>112</xdr:col>
      <xdr:colOff>38100</xdr:colOff>
      <xdr:row>76</xdr:row>
      <xdr:rowOff>125933</xdr:rowOff>
    </xdr:to>
    <xdr:sp macro="" textlink="">
      <xdr:nvSpPr>
        <xdr:cNvPr id="864" name="楕円 863"/>
        <xdr:cNvSpPr/>
      </xdr:nvSpPr>
      <xdr:spPr>
        <a:xfrm>
          <a:off x="21272500" y="130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142460</xdr:rowOff>
    </xdr:from>
    <xdr:ext cx="534377" cy="259045"/>
    <xdr:sp macro="" textlink="">
      <xdr:nvSpPr>
        <xdr:cNvPr id="865" name="テキスト ボックス 864"/>
        <xdr:cNvSpPr txBox="1"/>
      </xdr:nvSpPr>
      <xdr:spPr>
        <a:xfrm>
          <a:off x="21056111" y="1282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33020</xdr:rowOff>
    </xdr:from>
    <xdr:to>
      <xdr:col>107</xdr:col>
      <xdr:colOff>101600</xdr:colOff>
      <xdr:row>76</xdr:row>
      <xdr:rowOff>134620</xdr:rowOff>
    </xdr:to>
    <xdr:sp macro="" textlink="">
      <xdr:nvSpPr>
        <xdr:cNvPr id="866" name="楕円 865"/>
        <xdr:cNvSpPr/>
      </xdr:nvSpPr>
      <xdr:spPr>
        <a:xfrm>
          <a:off x="20383500" y="130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151147</xdr:rowOff>
    </xdr:from>
    <xdr:ext cx="534377" cy="259045"/>
    <xdr:sp macro="" textlink="">
      <xdr:nvSpPr>
        <xdr:cNvPr id="867" name="テキスト ボックス 866"/>
        <xdr:cNvSpPr txBox="1"/>
      </xdr:nvSpPr>
      <xdr:spPr>
        <a:xfrm>
          <a:off x="20167111" y="128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28651</xdr:rowOff>
    </xdr:from>
    <xdr:to>
      <xdr:col>102</xdr:col>
      <xdr:colOff>165100</xdr:colOff>
      <xdr:row>76</xdr:row>
      <xdr:rowOff>130251</xdr:rowOff>
    </xdr:to>
    <xdr:sp macro="" textlink="">
      <xdr:nvSpPr>
        <xdr:cNvPr id="868" name="楕円 867"/>
        <xdr:cNvSpPr/>
      </xdr:nvSpPr>
      <xdr:spPr>
        <a:xfrm>
          <a:off x="19494500" y="1305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146778</xdr:rowOff>
    </xdr:from>
    <xdr:ext cx="534377" cy="259045"/>
    <xdr:sp macro="" textlink="">
      <xdr:nvSpPr>
        <xdr:cNvPr id="869" name="テキスト ボックス 868"/>
        <xdr:cNvSpPr txBox="1"/>
      </xdr:nvSpPr>
      <xdr:spPr>
        <a:xfrm>
          <a:off x="19278111" y="1283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115379</xdr:rowOff>
    </xdr:from>
    <xdr:to>
      <xdr:col>98</xdr:col>
      <xdr:colOff>38100</xdr:colOff>
      <xdr:row>77</xdr:row>
      <xdr:rowOff>45529</xdr:rowOff>
    </xdr:to>
    <xdr:sp macro="" textlink="">
      <xdr:nvSpPr>
        <xdr:cNvPr id="870" name="楕円 869"/>
        <xdr:cNvSpPr/>
      </xdr:nvSpPr>
      <xdr:spPr>
        <a:xfrm>
          <a:off x="18605500" y="131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62057</xdr:rowOff>
    </xdr:from>
    <xdr:ext cx="534377" cy="259045"/>
    <xdr:sp macro="" textlink="">
      <xdr:nvSpPr>
        <xdr:cNvPr id="871" name="テキスト ボックス 870"/>
        <xdr:cNvSpPr txBox="1"/>
      </xdr:nvSpPr>
      <xdr:spPr>
        <a:xfrm>
          <a:off x="18389111" y="1292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扶助費については、臨時福祉給付金の減や、児童手当の減により、</a:t>
          </a:r>
          <a:r>
            <a:rPr kumimoji="1" lang="en-US" altLang="ja-JP" sz="1300">
              <a:latin typeface="ＭＳ Ｐゴシック" panose="020B0600070205080204" pitchFamily="50" charset="-128"/>
              <a:ea typeface="ＭＳ Ｐゴシック" panose="020B0600070205080204" pitchFamily="50" charset="-128"/>
            </a:rPr>
            <a:t>1,124</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については、道路改良事業費の減があったことにより、</a:t>
          </a:r>
          <a:r>
            <a:rPr kumimoji="1" lang="en-US" altLang="ja-JP" sz="1300">
              <a:latin typeface="ＭＳ Ｐゴシック" panose="020B0600070205080204" pitchFamily="50" charset="-128"/>
              <a:ea typeface="ＭＳ Ｐゴシック" panose="020B0600070205080204" pitchFamily="50" charset="-128"/>
            </a:rPr>
            <a:t>9,769</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補助費等については、企業立地奨励金の増や、阿武隈急行緊急保全整備事業費補助金の増により、</a:t>
          </a:r>
          <a:r>
            <a:rPr kumimoji="1" lang="en-US" altLang="ja-JP" sz="1300">
              <a:latin typeface="ＭＳ Ｐゴシック" panose="020B0600070205080204" pitchFamily="50" charset="-128"/>
              <a:ea typeface="ＭＳ Ｐゴシック" panose="020B0600070205080204" pitchFamily="50" charset="-128"/>
            </a:rPr>
            <a:t>4,058</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物件費については、インバウンドプロモーション業務委託料の増により</a:t>
          </a:r>
          <a:r>
            <a:rPr kumimoji="1" lang="en-US" altLang="ja-JP" sz="1300">
              <a:latin typeface="ＭＳ Ｐゴシック" panose="020B0600070205080204" pitchFamily="50" charset="-128"/>
              <a:ea typeface="ＭＳ Ｐゴシック" panose="020B0600070205080204" pitchFamily="50" charset="-128"/>
            </a:rPr>
            <a:t>1,735</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宮城県丸森町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13,646
13,467
273.30
8,658,479
8,223,514
323,016
5,136,950
8,049,953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3846</xdr:rowOff>
    </xdr:from>
    <xdr:to>
      <xdr:col>24</xdr:col>
      <xdr:colOff>63500</xdr:colOff>
      <xdr:row>36</xdr:row>
      <xdr:rowOff>25563</xdr:rowOff>
    </xdr:to>
    <xdr:cxnSp macro="">
      <xdr:nvCxnSpPr>
        <xdr:cNvPr id="63" name="直線コネクタ 62"/>
        <xdr:cNvCxnSpPr/>
      </xdr:nvCxnSpPr>
      <xdr:spPr>
        <a:xfrm flipV="1">
          <a:off x="3797300" y="6176046"/>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25563</xdr:rowOff>
    </xdr:from>
    <xdr:to>
      <xdr:col>19</xdr:col>
      <xdr:colOff>177800</xdr:colOff>
      <xdr:row>36</xdr:row>
      <xdr:rowOff>69487</xdr:rowOff>
    </xdr:to>
    <xdr:cxnSp macro="">
      <xdr:nvCxnSpPr>
        <xdr:cNvPr id="66" name="直線コネクタ 65"/>
        <xdr:cNvCxnSpPr/>
      </xdr:nvCxnSpPr>
      <xdr:spPr>
        <a:xfrm flipV="1">
          <a:off x="2908300" y="6197763"/>
          <a:ext cx="8890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35360</xdr:rowOff>
    </xdr:from>
    <xdr:to>
      <xdr:col>15</xdr:col>
      <xdr:colOff>50800</xdr:colOff>
      <xdr:row>36</xdr:row>
      <xdr:rowOff>69487</xdr:rowOff>
    </xdr:to>
    <xdr:cxnSp macro="">
      <xdr:nvCxnSpPr>
        <xdr:cNvPr id="69" name="直線コネクタ 68"/>
        <xdr:cNvCxnSpPr/>
      </xdr:nvCxnSpPr>
      <xdr:spPr>
        <a:xfrm>
          <a:off x="2019300" y="6036110"/>
          <a:ext cx="889000" cy="20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35360</xdr:rowOff>
    </xdr:from>
    <xdr:to>
      <xdr:col>10</xdr:col>
      <xdr:colOff>114300</xdr:colOff>
      <xdr:row>35</xdr:row>
      <xdr:rowOff>119616</xdr:rowOff>
    </xdr:to>
    <xdr:cxnSp macro="">
      <xdr:nvCxnSpPr>
        <xdr:cNvPr id="72" name="直線コネクタ 71"/>
        <xdr:cNvCxnSpPr/>
      </xdr:nvCxnSpPr>
      <xdr:spPr>
        <a:xfrm flipV="1">
          <a:off x="1130300" y="6036110"/>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45629</xdr:rowOff>
    </xdr:from>
    <xdr:to>
      <xdr:col>6</xdr:col>
      <xdr:colOff>38100</xdr:colOff>
      <xdr:row>37</xdr:row>
      <xdr:rowOff>147229</xdr:rowOff>
    </xdr:to>
    <xdr:sp macro="" textlink="">
      <xdr:nvSpPr>
        <xdr:cNvPr id="75" name="フローチャート: 判断 74"/>
        <xdr:cNvSpPr/>
      </xdr:nvSpPr>
      <xdr:spPr>
        <a:xfrm>
          <a:off x="1079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138356</xdr:rowOff>
    </xdr:from>
    <xdr:ext cx="469744" cy="259045"/>
    <xdr:sp macro="" textlink="">
      <xdr:nvSpPr>
        <xdr:cNvPr id="76" name="テキスト ボックス 75"/>
        <xdr:cNvSpPr txBox="1"/>
      </xdr:nvSpPr>
      <xdr:spPr>
        <a:xfrm>
          <a:off x="895428" y="648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124496</xdr:rowOff>
    </xdr:from>
    <xdr:to>
      <xdr:col>24</xdr:col>
      <xdr:colOff>114300</xdr:colOff>
      <xdr:row>36</xdr:row>
      <xdr:rowOff>54646</xdr:rowOff>
    </xdr:to>
    <xdr:sp macro="" textlink="">
      <xdr:nvSpPr>
        <xdr:cNvPr id="82" name="楕円 81"/>
        <xdr:cNvSpPr/>
      </xdr:nvSpPr>
      <xdr:spPr>
        <a:xfrm>
          <a:off x="4584700" y="61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147373</xdr:rowOff>
    </xdr:from>
    <xdr:ext cx="469744" cy="259045"/>
    <xdr:sp macro="" textlink="">
      <xdr:nvSpPr>
        <xdr:cNvPr id="83" name="議会費該当値テキスト"/>
        <xdr:cNvSpPr txBox="1"/>
      </xdr:nvSpPr>
      <xdr:spPr>
        <a:xfrm>
          <a:off x="4686300" y="597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146213</xdr:rowOff>
    </xdr:from>
    <xdr:to>
      <xdr:col>20</xdr:col>
      <xdr:colOff>38100</xdr:colOff>
      <xdr:row>36</xdr:row>
      <xdr:rowOff>76363</xdr:rowOff>
    </xdr:to>
    <xdr:sp macro="" textlink="">
      <xdr:nvSpPr>
        <xdr:cNvPr id="84" name="楕円 83"/>
        <xdr:cNvSpPr/>
      </xdr:nvSpPr>
      <xdr:spPr>
        <a:xfrm>
          <a:off x="3746500" y="61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92890</xdr:rowOff>
    </xdr:from>
    <xdr:ext cx="469744" cy="259045"/>
    <xdr:sp macro="" textlink="">
      <xdr:nvSpPr>
        <xdr:cNvPr id="85" name="テキスト ボックス 84"/>
        <xdr:cNvSpPr txBox="1"/>
      </xdr:nvSpPr>
      <xdr:spPr>
        <a:xfrm>
          <a:off x="3562428" y="592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18687</xdr:rowOff>
    </xdr:from>
    <xdr:to>
      <xdr:col>15</xdr:col>
      <xdr:colOff>101600</xdr:colOff>
      <xdr:row>36</xdr:row>
      <xdr:rowOff>120287</xdr:rowOff>
    </xdr:to>
    <xdr:sp macro="" textlink="">
      <xdr:nvSpPr>
        <xdr:cNvPr id="86" name="楕円 85"/>
        <xdr:cNvSpPr/>
      </xdr:nvSpPr>
      <xdr:spPr>
        <a:xfrm>
          <a:off x="2857500" y="61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136814</xdr:rowOff>
    </xdr:from>
    <xdr:ext cx="469744" cy="259045"/>
    <xdr:sp macro="" textlink="">
      <xdr:nvSpPr>
        <xdr:cNvPr id="87" name="テキスト ボックス 86"/>
        <xdr:cNvSpPr txBox="1"/>
      </xdr:nvSpPr>
      <xdr:spPr>
        <a:xfrm>
          <a:off x="2673428" y="596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156010</xdr:rowOff>
    </xdr:from>
    <xdr:to>
      <xdr:col>10</xdr:col>
      <xdr:colOff>165100</xdr:colOff>
      <xdr:row>35</xdr:row>
      <xdr:rowOff>86160</xdr:rowOff>
    </xdr:to>
    <xdr:sp macro="" textlink="">
      <xdr:nvSpPr>
        <xdr:cNvPr id="88" name="楕円 87"/>
        <xdr:cNvSpPr/>
      </xdr:nvSpPr>
      <xdr:spPr>
        <a:xfrm>
          <a:off x="1968500" y="59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102687</xdr:rowOff>
    </xdr:from>
    <xdr:ext cx="469744" cy="259045"/>
    <xdr:sp macro="" textlink="">
      <xdr:nvSpPr>
        <xdr:cNvPr id="89" name="テキスト ボックス 88"/>
        <xdr:cNvSpPr txBox="1"/>
      </xdr:nvSpPr>
      <xdr:spPr>
        <a:xfrm>
          <a:off x="1784428" y="576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68816</xdr:rowOff>
    </xdr:from>
    <xdr:to>
      <xdr:col>6</xdr:col>
      <xdr:colOff>38100</xdr:colOff>
      <xdr:row>35</xdr:row>
      <xdr:rowOff>170416</xdr:rowOff>
    </xdr:to>
    <xdr:sp macro="" textlink="">
      <xdr:nvSpPr>
        <xdr:cNvPr id="90" name="楕円 89"/>
        <xdr:cNvSpPr/>
      </xdr:nvSpPr>
      <xdr:spPr>
        <a:xfrm>
          <a:off x="1079500" y="606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15493</xdr:rowOff>
    </xdr:from>
    <xdr:ext cx="469744" cy="259045"/>
    <xdr:sp macro="" textlink="">
      <xdr:nvSpPr>
        <xdr:cNvPr id="91" name="テキスト ボックス 90"/>
        <xdr:cNvSpPr txBox="1"/>
      </xdr:nvSpPr>
      <xdr:spPr>
        <a:xfrm>
          <a:off x="895428" y="584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112597</xdr:rowOff>
    </xdr:from>
    <xdr:to>
      <xdr:col>24</xdr:col>
      <xdr:colOff>63500</xdr:colOff>
      <xdr:row>57</xdr:row>
      <xdr:rowOff>120043</xdr:rowOff>
    </xdr:to>
    <xdr:cxnSp macro="">
      <xdr:nvCxnSpPr>
        <xdr:cNvPr id="118" name="直線コネクタ 117"/>
        <xdr:cNvCxnSpPr/>
      </xdr:nvCxnSpPr>
      <xdr:spPr>
        <a:xfrm flipV="1">
          <a:off x="3797300" y="9885247"/>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101448</xdr:rowOff>
    </xdr:from>
    <xdr:to>
      <xdr:col>19</xdr:col>
      <xdr:colOff>177800</xdr:colOff>
      <xdr:row>57</xdr:row>
      <xdr:rowOff>120043</xdr:rowOff>
    </xdr:to>
    <xdr:cxnSp macro="">
      <xdr:nvCxnSpPr>
        <xdr:cNvPr id="121" name="直線コネクタ 120"/>
        <xdr:cNvCxnSpPr/>
      </xdr:nvCxnSpPr>
      <xdr:spPr>
        <a:xfrm>
          <a:off x="2908300" y="9874098"/>
          <a:ext cx="889000" cy="1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101448</xdr:rowOff>
    </xdr:from>
    <xdr:to>
      <xdr:col>15</xdr:col>
      <xdr:colOff>50800</xdr:colOff>
      <xdr:row>57</xdr:row>
      <xdr:rowOff>107490</xdr:rowOff>
    </xdr:to>
    <xdr:cxnSp macro="">
      <xdr:nvCxnSpPr>
        <xdr:cNvPr id="124" name="直線コネクタ 123"/>
        <xdr:cNvCxnSpPr/>
      </xdr:nvCxnSpPr>
      <xdr:spPr>
        <a:xfrm flipV="1">
          <a:off x="2019300" y="9874098"/>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107490</xdr:rowOff>
    </xdr:from>
    <xdr:to>
      <xdr:col>10</xdr:col>
      <xdr:colOff>114300</xdr:colOff>
      <xdr:row>57</xdr:row>
      <xdr:rowOff>117970</xdr:rowOff>
    </xdr:to>
    <xdr:cxnSp macro="">
      <xdr:nvCxnSpPr>
        <xdr:cNvPr id="127" name="直線コネクタ 126"/>
        <xdr:cNvCxnSpPr/>
      </xdr:nvCxnSpPr>
      <xdr:spPr>
        <a:xfrm flipV="1">
          <a:off x="1130300" y="9880140"/>
          <a:ext cx="889000" cy="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83256</xdr:rowOff>
    </xdr:from>
    <xdr:to>
      <xdr:col>6</xdr:col>
      <xdr:colOff>38100</xdr:colOff>
      <xdr:row>58</xdr:row>
      <xdr:rowOff>13406</xdr:rowOff>
    </xdr:to>
    <xdr:sp macro="" textlink="">
      <xdr:nvSpPr>
        <xdr:cNvPr id="130" name="フローチャート: 判断 129"/>
        <xdr:cNvSpPr/>
      </xdr:nvSpPr>
      <xdr:spPr>
        <a:xfrm>
          <a:off x="1079500" y="985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4533</xdr:rowOff>
    </xdr:from>
    <xdr:ext cx="534377" cy="259045"/>
    <xdr:sp macro="" textlink="">
      <xdr:nvSpPr>
        <xdr:cNvPr id="131" name="テキスト ボックス 130"/>
        <xdr:cNvSpPr txBox="1"/>
      </xdr:nvSpPr>
      <xdr:spPr>
        <a:xfrm>
          <a:off x="863111" y="994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61797</xdr:rowOff>
    </xdr:from>
    <xdr:to>
      <xdr:col>24</xdr:col>
      <xdr:colOff>114300</xdr:colOff>
      <xdr:row>57</xdr:row>
      <xdr:rowOff>163397</xdr:rowOff>
    </xdr:to>
    <xdr:sp macro="" textlink="">
      <xdr:nvSpPr>
        <xdr:cNvPr id="137" name="楕円 136"/>
        <xdr:cNvSpPr/>
      </xdr:nvSpPr>
      <xdr:spPr>
        <a:xfrm>
          <a:off x="4584700" y="98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165815</xdr:rowOff>
    </xdr:from>
    <xdr:ext cx="534377" cy="259045"/>
    <xdr:sp macro="" textlink="">
      <xdr:nvSpPr>
        <xdr:cNvPr id="138" name="総務費該当値テキスト"/>
        <xdr:cNvSpPr txBox="1"/>
      </xdr:nvSpPr>
      <xdr:spPr>
        <a:xfrm>
          <a:off x="4686300" y="97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69243</xdr:rowOff>
    </xdr:from>
    <xdr:to>
      <xdr:col>20</xdr:col>
      <xdr:colOff>38100</xdr:colOff>
      <xdr:row>57</xdr:row>
      <xdr:rowOff>170843</xdr:rowOff>
    </xdr:to>
    <xdr:sp macro="" textlink="">
      <xdr:nvSpPr>
        <xdr:cNvPr id="139" name="楕円 138"/>
        <xdr:cNvSpPr/>
      </xdr:nvSpPr>
      <xdr:spPr>
        <a:xfrm>
          <a:off x="3746500" y="984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161970</xdr:rowOff>
    </xdr:from>
    <xdr:ext cx="534377" cy="259045"/>
    <xdr:sp macro="" textlink="">
      <xdr:nvSpPr>
        <xdr:cNvPr id="140" name="テキスト ボックス 139"/>
        <xdr:cNvSpPr txBox="1"/>
      </xdr:nvSpPr>
      <xdr:spPr>
        <a:xfrm>
          <a:off x="3530111" y="993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50648</xdr:rowOff>
    </xdr:from>
    <xdr:to>
      <xdr:col>15</xdr:col>
      <xdr:colOff>101600</xdr:colOff>
      <xdr:row>57</xdr:row>
      <xdr:rowOff>152248</xdr:rowOff>
    </xdr:to>
    <xdr:sp macro="" textlink="">
      <xdr:nvSpPr>
        <xdr:cNvPr id="141" name="楕円 140"/>
        <xdr:cNvSpPr/>
      </xdr:nvSpPr>
      <xdr:spPr>
        <a:xfrm>
          <a:off x="2857500" y="982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143375</xdr:rowOff>
    </xdr:from>
    <xdr:ext cx="534377" cy="259045"/>
    <xdr:sp macro="" textlink="">
      <xdr:nvSpPr>
        <xdr:cNvPr id="142" name="テキスト ボックス 141"/>
        <xdr:cNvSpPr txBox="1"/>
      </xdr:nvSpPr>
      <xdr:spPr>
        <a:xfrm>
          <a:off x="2641111" y="991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56690</xdr:rowOff>
    </xdr:from>
    <xdr:to>
      <xdr:col>10</xdr:col>
      <xdr:colOff>165100</xdr:colOff>
      <xdr:row>57</xdr:row>
      <xdr:rowOff>158290</xdr:rowOff>
    </xdr:to>
    <xdr:sp macro="" textlink="">
      <xdr:nvSpPr>
        <xdr:cNvPr id="143" name="楕円 142"/>
        <xdr:cNvSpPr/>
      </xdr:nvSpPr>
      <xdr:spPr>
        <a:xfrm>
          <a:off x="1968500" y="982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149417</xdr:rowOff>
    </xdr:from>
    <xdr:ext cx="534377" cy="259045"/>
    <xdr:sp macro="" textlink="">
      <xdr:nvSpPr>
        <xdr:cNvPr id="144" name="テキスト ボックス 143"/>
        <xdr:cNvSpPr txBox="1"/>
      </xdr:nvSpPr>
      <xdr:spPr>
        <a:xfrm>
          <a:off x="1752111" y="992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67170</xdr:rowOff>
    </xdr:from>
    <xdr:to>
      <xdr:col>6</xdr:col>
      <xdr:colOff>38100</xdr:colOff>
      <xdr:row>57</xdr:row>
      <xdr:rowOff>168770</xdr:rowOff>
    </xdr:to>
    <xdr:sp macro="" textlink="">
      <xdr:nvSpPr>
        <xdr:cNvPr id="145" name="楕円 144"/>
        <xdr:cNvSpPr/>
      </xdr:nvSpPr>
      <xdr:spPr>
        <a:xfrm>
          <a:off x="1079500" y="98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13847</xdr:rowOff>
    </xdr:from>
    <xdr:ext cx="534377" cy="259045"/>
    <xdr:sp macro="" textlink="">
      <xdr:nvSpPr>
        <xdr:cNvPr id="146" name="テキスト ボックス 145"/>
        <xdr:cNvSpPr txBox="1"/>
      </xdr:nvSpPr>
      <xdr:spPr>
        <a:xfrm>
          <a:off x="863111" y="96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114514</xdr:rowOff>
    </xdr:from>
    <xdr:to>
      <xdr:col>24</xdr:col>
      <xdr:colOff>63500</xdr:colOff>
      <xdr:row>76</xdr:row>
      <xdr:rowOff>11123</xdr:rowOff>
    </xdr:to>
    <xdr:cxnSp macro="">
      <xdr:nvCxnSpPr>
        <xdr:cNvPr id="172" name="直線コネクタ 171"/>
        <xdr:cNvCxnSpPr/>
      </xdr:nvCxnSpPr>
      <xdr:spPr>
        <a:xfrm flipV="1">
          <a:off x="3797300" y="12973264"/>
          <a:ext cx="838200" cy="6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33346</xdr:rowOff>
    </xdr:from>
    <xdr:ext cx="599010" cy="259045"/>
    <xdr:sp macro="" textlink="">
      <xdr:nvSpPr>
        <xdr:cNvPr id="173" name="民生費平均値テキスト"/>
        <xdr:cNvSpPr txBox="1"/>
      </xdr:nvSpPr>
      <xdr:spPr>
        <a:xfrm>
          <a:off x="4686300" y="13063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11123</xdr:rowOff>
    </xdr:from>
    <xdr:to>
      <xdr:col>19</xdr:col>
      <xdr:colOff>177800</xdr:colOff>
      <xdr:row>76</xdr:row>
      <xdr:rowOff>127967</xdr:rowOff>
    </xdr:to>
    <xdr:cxnSp macro="">
      <xdr:nvCxnSpPr>
        <xdr:cNvPr id="175" name="直線コネクタ 174"/>
        <xdr:cNvCxnSpPr/>
      </xdr:nvCxnSpPr>
      <xdr:spPr>
        <a:xfrm flipV="1">
          <a:off x="2908300" y="13041323"/>
          <a:ext cx="889000" cy="11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142456</xdr:rowOff>
    </xdr:from>
    <xdr:ext cx="599010" cy="259045"/>
    <xdr:sp macro="" textlink="">
      <xdr:nvSpPr>
        <xdr:cNvPr id="177" name="テキスト ボックス 176"/>
        <xdr:cNvSpPr txBox="1"/>
      </xdr:nvSpPr>
      <xdr:spPr>
        <a:xfrm>
          <a:off x="3497795" y="131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127967</xdr:rowOff>
    </xdr:from>
    <xdr:to>
      <xdr:col>15</xdr:col>
      <xdr:colOff>50800</xdr:colOff>
      <xdr:row>76</xdr:row>
      <xdr:rowOff>155759</xdr:rowOff>
    </xdr:to>
    <xdr:cxnSp macro="">
      <xdr:nvCxnSpPr>
        <xdr:cNvPr id="178" name="直線コネクタ 177"/>
        <xdr:cNvCxnSpPr/>
      </xdr:nvCxnSpPr>
      <xdr:spPr>
        <a:xfrm flipV="1">
          <a:off x="2019300" y="13158167"/>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138866</xdr:rowOff>
    </xdr:from>
    <xdr:to>
      <xdr:col>10</xdr:col>
      <xdr:colOff>114300</xdr:colOff>
      <xdr:row>76</xdr:row>
      <xdr:rowOff>155759</xdr:rowOff>
    </xdr:to>
    <xdr:cxnSp macro="">
      <xdr:nvCxnSpPr>
        <xdr:cNvPr id="181" name="直線コネクタ 180"/>
        <xdr:cNvCxnSpPr/>
      </xdr:nvCxnSpPr>
      <xdr:spPr>
        <a:xfrm>
          <a:off x="1130300" y="13169066"/>
          <a:ext cx="889000" cy="1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35722</xdr:rowOff>
    </xdr:from>
    <xdr:to>
      <xdr:col>6</xdr:col>
      <xdr:colOff>38100</xdr:colOff>
      <xdr:row>74</xdr:row>
      <xdr:rowOff>137322</xdr:rowOff>
    </xdr:to>
    <xdr:sp macro="" textlink="">
      <xdr:nvSpPr>
        <xdr:cNvPr id="184" name="フローチャート: 判断 183"/>
        <xdr:cNvSpPr/>
      </xdr:nvSpPr>
      <xdr:spPr>
        <a:xfrm>
          <a:off x="1079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153849</xdr:rowOff>
    </xdr:from>
    <xdr:ext cx="599010" cy="259045"/>
    <xdr:sp macro="" textlink="">
      <xdr:nvSpPr>
        <xdr:cNvPr id="185" name="テキスト ボックス 184"/>
        <xdr:cNvSpPr txBox="1"/>
      </xdr:nvSpPr>
      <xdr:spPr>
        <a:xfrm>
          <a:off x="830795"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63714</xdr:rowOff>
    </xdr:from>
    <xdr:to>
      <xdr:col>24</xdr:col>
      <xdr:colOff>114300</xdr:colOff>
      <xdr:row>75</xdr:row>
      <xdr:rowOff>165314</xdr:rowOff>
    </xdr:to>
    <xdr:sp macro="" textlink="">
      <xdr:nvSpPr>
        <xdr:cNvPr id="191" name="楕円 190"/>
        <xdr:cNvSpPr/>
      </xdr:nvSpPr>
      <xdr:spPr>
        <a:xfrm>
          <a:off x="4584700" y="1292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86591</xdr:rowOff>
    </xdr:from>
    <xdr:ext cx="599010" cy="259045"/>
    <xdr:sp macro="" textlink="">
      <xdr:nvSpPr>
        <xdr:cNvPr id="192" name="民生費該当値テキスト"/>
        <xdr:cNvSpPr txBox="1"/>
      </xdr:nvSpPr>
      <xdr:spPr>
        <a:xfrm>
          <a:off x="4686300" y="1277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131774</xdr:rowOff>
    </xdr:from>
    <xdr:to>
      <xdr:col>20</xdr:col>
      <xdr:colOff>38100</xdr:colOff>
      <xdr:row>76</xdr:row>
      <xdr:rowOff>61925</xdr:rowOff>
    </xdr:to>
    <xdr:sp macro="" textlink="">
      <xdr:nvSpPr>
        <xdr:cNvPr id="193" name="楕円 192"/>
        <xdr:cNvSpPr/>
      </xdr:nvSpPr>
      <xdr:spPr>
        <a:xfrm>
          <a:off x="3746500" y="129905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78451</xdr:rowOff>
    </xdr:from>
    <xdr:ext cx="599010" cy="259045"/>
    <xdr:sp macro="" textlink="">
      <xdr:nvSpPr>
        <xdr:cNvPr id="194" name="テキスト ボックス 193"/>
        <xdr:cNvSpPr txBox="1"/>
      </xdr:nvSpPr>
      <xdr:spPr>
        <a:xfrm>
          <a:off x="3497795" y="1276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77167</xdr:rowOff>
    </xdr:from>
    <xdr:to>
      <xdr:col>15</xdr:col>
      <xdr:colOff>101600</xdr:colOff>
      <xdr:row>77</xdr:row>
      <xdr:rowOff>7317</xdr:rowOff>
    </xdr:to>
    <xdr:sp macro="" textlink="">
      <xdr:nvSpPr>
        <xdr:cNvPr id="195" name="楕円 194"/>
        <xdr:cNvSpPr/>
      </xdr:nvSpPr>
      <xdr:spPr>
        <a:xfrm>
          <a:off x="2857500" y="1310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169894</xdr:rowOff>
    </xdr:from>
    <xdr:ext cx="599010" cy="259045"/>
    <xdr:sp macro="" textlink="">
      <xdr:nvSpPr>
        <xdr:cNvPr id="196" name="テキスト ボックス 195"/>
        <xdr:cNvSpPr txBox="1"/>
      </xdr:nvSpPr>
      <xdr:spPr>
        <a:xfrm>
          <a:off x="2608795" y="1320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104959</xdr:rowOff>
    </xdr:from>
    <xdr:to>
      <xdr:col>10</xdr:col>
      <xdr:colOff>165100</xdr:colOff>
      <xdr:row>77</xdr:row>
      <xdr:rowOff>35109</xdr:rowOff>
    </xdr:to>
    <xdr:sp macro="" textlink="">
      <xdr:nvSpPr>
        <xdr:cNvPr id="197" name="楕円 196"/>
        <xdr:cNvSpPr/>
      </xdr:nvSpPr>
      <xdr:spPr>
        <a:xfrm>
          <a:off x="1968500" y="131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26236</xdr:rowOff>
    </xdr:from>
    <xdr:ext cx="599010" cy="259045"/>
    <xdr:sp macro="" textlink="">
      <xdr:nvSpPr>
        <xdr:cNvPr id="198" name="テキスト ボックス 197"/>
        <xdr:cNvSpPr txBox="1"/>
      </xdr:nvSpPr>
      <xdr:spPr>
        <a:xfrm>
          <a:off x="1719795" y="1322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88066</xdr:rowOff>
    </xdr:from>
    <xdr:to>
      <xdr:col>6</xdr:col>
      <xdr:colOff>38100</xdr:colOff>
      <xdr:row>77</xdr:row>
      <xdr:rowOff>18216</xdr:rowOff>
    </xdr:to>
    <xdr:sp macro="" textlink="">
      <xdr:nvSpPr>
        <xdr:cNvPr id="199" name="楕円 198"/>
        <xdr:cNvSpPr/>
      </xdr:nvSpPr>
      <xdr:spPr>
        <a:xfrm>
          <a:off x="1079500" y="1311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9343</xdr:rowOff>
    </xdr:from>
    <xdr:ext cx="599010" cy="259045"/>
    <xdr:sp macro="" textlink="">
      <xdr:nvSpPr>
        <xdr:cNvPr id="200" name="テキスト ボックス 199"/>
        <xdr:cNvSpPr txBox="1"/>
      </xdr:nvSpPr>
      <xdr:spPr>
        <a:xfrm>
          <a:off x="830795" y="1321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132189</xdr:rowOff>
    </xdr:from>
    <xdr:to>
      <xdr:col>24</xdr:col>
      <xdr:colOff>63500</xdr:colOff>
      <xdr:row>96</xdr:row>
      <xdr:rowOff>71594</xdr:rowOff>
    </xdr:to>
    <xdr:cxnSp macro="">
      <xdr:nvCxnSpPr>
        <xdr:cNvPr id="232" name="直線コネクタ 231"/>
        <xdr:cNvCxnSpPr/>
      </xdr:nvCxnSpPr>
      <xdr:spPr>
        <a:xfrm flipV="1">
          <a:off x="3797300" y="16419939"/>
          <a:ext cx="838200" cy="11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103005</xdr:rowOff>
    </xdr:from>
    <xdr:ext cx="534377" cy="259045"/>
    <xdr:sp macro="" textlink="">
      <xdr:nvSpPr>
        <xdr:cNvPr id="233" name="衛生費平均値テキスト"/>
        <xdr:cNvSpPr txBox="1"/>
      </xdr:nvSpPr>
      <xdr:spPr>
        <a:xfrm>
          <a:off x="4686300" y="16562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10165</xdr:rowOff>
    </xdr:from>
    <xdr:to>
      <xdr:col>19</xdr:col>
      <xdr:colOff>177800</xdr:colOff>
      <xdr:row>96</xdr:row>
      <xdr:rowOff>71594</xdr:rowOff>
    </xdr:to>
    <xdr:cxnSp macro="">
      <xdr:nvCxnSpPr>
        <xdr:cNvPr id="235" name="直線コネクタ 234"/>
        <xdr:cNvCxnSpPr/>
      </xdr:nvCxnSpPr>
      <xdr:spPr>
        <a:xfrm>
          <a:off x="2908300" y="16469365"/>
          <a:ext cx="8890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48973</xdr:rowOff>
    </xdr:from>
    <xdr:ext cx="534377" cy="259045"/>
    <xdr:sp macro="" textlink="">
      <xdr:nvSpPr>
        <xdr:cNvPr id="237" name="テキスト ボックス 236"/>
        <xdr:cNvSpPr txBox="1"/>
      </xdr:nvSpPr>
      <xdr:spPr>
        <a:xfrm>
          <a:off x="3530111" y="1667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32176</xdr:rowOff>
    </xdr:from>
    <xdr:to>
      <xdr:col>15</xdr:col>
      <xdr:colOff>50800</xdr:colOff>
      <xdr:row>96</xdr:row>
      <xdr:rowOff>10165</xdr:rowOff>
    </xdr:to>
    <xdr:cxnSp macro="">
      <xdr:nvCxnSpPr>
        <xdr:cNvPr id="238" name="直線コネクタ 237"/>
        <xdr:cNvCxnSpPr/>
      </xdr:nvCxnSpPr>
      <xdr:spPr>
        <a:xfrm>
          <a:off x="2019300" y="16319926"/>
          <a:ext cx="889000" cy="14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33593</xdr:rowOff>
    </xdr:from>
    <xdr:ext cx="534377" cy="259045"/>
    <xdr:sp macro="" textlink="">
      <xdr:nvSpPr>
        <xdr:cNvPr id="240" name="テキスト ボックス 239"/>
        <xdr:cNvSpPr txBox="1"/>
      </xdr:nvSpPr>
      <xdr:spPr>
        <a:xfrm>
          <a:off x="2641111" y="1666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32176</xdr:rowOff>
    </xdr:from>
    <xdr:to>
      <xdr:col>10</xdr:col>
      <xdr:colOff>114300</xdr:colOff>
      <xdr:row>96</xdr:row>
      <xdr:rowOff>64751</xdr:rowOff>
    </xdr:to>
    <xdr:cxnSp macro="">
      <xdr:nvCxnSpPr>
        <xdr:cNvPr id="241" name="直線コネクタ 240"/>
        <xdr:cNvCxnSpPr/>
      </xdr:nvCxnSpPr>
      <xdr:spPr>
        <a:xfrm flipV="1">
          <a:off x="1130300" y="16319926"/>
          <a:ext cx="889000" cy="20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64910</xdr:rowOff>
    </xdr:from>
    <xdr:ext cx="534377" cy="259045"/>
    <xdr:sp macro="" textlink="">
      <xdr:nvSpPr>
        <xdr:cNvPr id="243" name="テキスト ボックス 242"/>
        <xdr:cNvSpPr txBox="1"/>
      </xdr:nvSpPr>
      <xdr:spPr>
        <a:xfrm>
          <a:off x="1752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151226</xdr:rowOff>
    </xdr:from>
    <xdr:to>
      <xdr:col>6</xdr:col>
      <xdr:colOff>38100</xdr:colOff>
      <xdr:row>97</xdr:row>
      <xdr:rowOff>81376</xdr:rowOff>
    </xdr:to>
    <xdr:sp macro="" textlink="">
      <xdr:nvSpPr>
        <xdr:cNvPr id="244" name="フローチャート: 判断 243"/>
        <xdr:cNvSpPr/>
      </xdr:nvSpPr>
      <xdr:spPr>
        <a:xfrm>
          <a:off x="1079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72503</xdr:rowOff>
    </xdr:from>
    <xdr:ext cx="534377" cy="259045"/>
    <xdr:sp macro="" textlink="">
      <xdr:nvSpPr>
        <xdr:cNvPr id="245" name="テキスト ボックス 244"/>
        <xdr:cNvSpPr txBox="1"/>
      </xdr:nvSpPr>
      <xdr:spPr>
        <a:xfrm>
          <a:off x="863111" y="167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81389</xdr:rowOff>
    </xdr:from>
    <xdr:to>
      <xdr:col>24</xdr:col>
      <xdr:colOff>114300</xdr:colOff>
      <xdr:row>96</xdr:row>
      <xdr:rowOff>11539</xdr:rowOff>
    </xdr:to>
    <xdr:sp macro="" textlink="">
      <xdr:nvSpPr>
        <xdr:cNvPr id="251" name="楕円 250"/>
        <xdr:cNvSpPr/>
      </xdr:nvSpPr>
      <xdr:spPr>
        <a:xfrm>
          <a:off x="4584700" y="163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104266</xdr:rowOff>
    </xdr:from>
    <xdr:ext cx="534377" cy="259045"/>
    <xdr:sp macro="" textlink="">
      <xdr:nvSpPr>
        <xdr:cNvPr id="252" name="衛生費該当値テキスト"/>
        <xdr:cNvSpPr txBox="1"/>
      </xdr:nvSpPr>
      <xdr:spPr>
        <a:xfrm>
          <a:off x="4686300" y="162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20794</xdr:rowOff>
    </xdr:from>
    <xdr:to>
      <xdr:col>20</xdr:col>
      <xdr:colOff>38100</xdr:colOff>
      <xdr:row>96</xdr:row>
      <xdr:rowOff>122394</xdr:rowOff>
    </xdr:to>
    <xdr:sp macro="" textlink="">
      <xdr:nvSpPr>
        <xdr:cNvPr id="253" name="楕円 252"/>
        <xdr:cNvSpPr/>
      </xdr:nvSpPr>
      <xdr:spPr>
        <a:xfrm>
          <a:off x="3746500" y="164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138921</xdr:rowOff>
    </xdr:from>
    <xdr:ext cx="534377" cy="259045"/>
    <xdr:sp macro="" textlink="">
      <xdr:nvSpPr>
        <xdr:cNvPr id="254" name="テキスト ボックス 253"/>
        <xdr:cNvSpPr txBox="1"/>
      </xdr:nvSpPr>
      <xdr:spPr>
        <a:xfrm>
          <a:off x="3530111" y="1625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130815</xdr:rowOff>
    </xdr:from>
    <xdr:to>
      <xdr:col>15</xdr:col>
      <xdr:colOff>101600</xdr:colOff>
      <xdr:row>96</xdr:row>
      <xdr:rowOff>60965</xdr:rowOff>
    </xdr:to>
    <xdr:sp macro="" textlink="">
      <xdr:nvSpPr>
        <xdr:cNvPr id="255" name="楕円 254"/>
        <xdr:cNvSpPr/>
      </xdr:nvSpPr>
      <xdr:spPr>
        <a:xfrm>
          <a:off x="2857500" y="16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77492</xdr:rowOff>
    </xdr:from>
    <xdr:ext cx="534377" cy="259045"/>
    <xdr:sp macro="" textlink="">
      <xdr:nvSpPr>
        <xdr:cNvPr id="256" name="テキスト ボックス 255"/>
        <xdr:cNvSpPr txBox="1"/>
      </xdr:nvSpPr>
      <xdr:spPr>
        <a:xfrm>
          <a:off x="2641111" y="1619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152826</xdr:rowOff>
    </xdr:from>
    <xdr:to>
      <xdr:col>10</xdr:col>
      <xdr:colOff>165100</xdr:colOff>
      <xdr:row>95</xdr:row>
      <xdr:rowOff>82976</xdr:rowOff>
    </xdr:to>
    <xdr:sp macro="" textlink="">
      <xdr:nvSpPr>
        <xdr:cNvPr id="257" name="楕円 256"/>
        <xdr:cNvSpPr/>
      </xdr:nvSpPr>
      <xdr:spPr>
        <a:xfrm>
          <a:off x="1968500" y="162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99503</xdr:rowOff>
    </xdr:from>
    <xdr:ext cx="534377" cy="259045"/>
    <xdr:sp macro="" textlink="">
      <xdr:nvSpPr>
        <xdr:cNvPr id="258" name="テキスト ボックス 257"/>
        <xdr:cNvSpPr txBox="1"/>
      </xdr:nvSpPr>
      <xdr:spPr>
        <a:xfrm>
          <a:off x="1752111" y="160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13951</xdr:rowOff>
    </xdr:from>
    <xdr:to>
      <xdr:col>6</xdr:col>
      <xdr:colOff>38100</xdr:colOff>
      <xdr:row>96</xdr:row>
      <xdr:rowOff>115551</xdr:rowOff>
    </xdr:to>
    <xdr:sp macro="" textlink="">
      <xdr:nvSpPr>
        <xdr:cNvPr id="259" name="楕円 258"/>
        <xdr:cNvSpPr/>
      </xdr:nvSpPr>
      <xdr:spPr>
        <a:xfrm>
          <a:off x="1079500" y="164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132078</xdr:rowOff>
    </xdr:from>
    <xdr:ext cx="534377" cy="259045"/>
    <xdr:sp macro="" textlink="">
      <xdr:nvSpPr>
        <xdr:cNvPr id="260" name="テキスト ボックス 259"/>
        <xdr:cNvSpPr txBox="1"/>
      </xdr:nvSpPr>
      <xdr:spPr>
        <a:xfrm>
          <a:off x="863111" y="162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45403</xdr:rowOff>
    </xdr:from>
    <xdr:to>
      <xdr:col>55</xdr:col>
      <xdr:colOff>0</xdr:colOff>
      <xdr:row>38</xdr:row>
      <xdr:rowOff>73025</xdr:rowOff>
    </xdr:to>
    <xdr:cxnSp macro="">
      <xdr:nvCxnSpPr>
        <xdr:cNvPr id="289" name="直線コネクタ 288"/>
        <xdr:cNvCxnSpPr/>
      </xdr:nvCxnSpPr>
      <xdr:spPr>
        <a:xfrm flipV="1">
          <a:off x="9639300" y="6560503"/>
          <a:ext cx="8382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8462</xdr:rowOff>
    </xdr:from>
    <xdr:ext cx="378565" cy="259045"/>
    <xdr:sp macro="" textlink="">
      <xdr:nvSpPr>
        <xdr:cNvPr id="290" name="労働費平均値テキスト"/>
        <xdr:cNvSpPr txBox="1"/>
      </xdr:nvSpPr>
      <xdr:spPr>
        <a:xfrm>
          <a:off x="10528300" y="6523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73025</xdr:rowOff>
    </xdr:from>
    <xdr:to>
      <xdr:col>50</xdr:col>
      <xdr:colOff>114300</xdr:colOff>
      <xdr:row>38</xdr:row>
      <xdr:rowOff>76073</xdr:rowOff>
    </xdr:to>
    <xdr:cxnSp macro="">
      <xdr:nvCxnSpPr>
        <xdr:cNvPr id="292" name="直線コネクタ 291"/>
        <xdr:cNvCxnSpPr/>
      </xdr:nvCxnSpPr>
      <xdr:spPr>
        <a:xfrm flipV="1">
          <a:off x="8750300" y="658812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154005</xdr:rowOff>
    </xdr:from>
    <xdr:ext cx="378565" cy="259045"/>
    <xdr:sp macro="" textlink="">
      <xdr:nvSpPr>
        <xdr:cNvPr id="294" name="テキスト ボックス 293"/>
        <xdr:cNvSpPr txBox="1"/>
      </xdr:nvSpPr>
      <xdr:spPr>
        <a:xfrm>
          <a:off x="9450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12255</xdr:rowOff>
    </xdr:from>
    <xdr:to>
      <xdr:col>45</xdr:col>
      <xdr:colOff>177800</xdr:colOff>
      <xdr:row>38</xdr:row>
      <xdr:rowOff>76073</xdr:rowOff>
    </xdr:to>
    <xdr:cxnSp macro="">
      <xdr:nvCxnSpPr>
        <xdr:cNvPr id="295" name="直線コネクタ 294"/>
        <xdr:cNvCxnSpPr/>
      </xdr:nvCxnSpPr>
      <xdr:spPr>
        <a:xfrm>
          <a:off x="7861300" y="5670105"/>
          <a:ext cx="889000" cy="92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23495</xdr:rowOff>
    </xdr:from>
    <xdr:to>
      <xdr:col>41</xdr:col>
      <xdr:colOff>50800</xdr:colOff>
      <xdr:row>33</xdr:row>
      <xdr:rowOff>12255</xdr:rowOff>
    </xdr:to>
    <xdr:cxnSp macro="">
      <xdr:nvCxnSpPr>
        <xdr:cNvPr id="298" name="直線コネクタ 297"/>
        <xdr:cNvCxnSpPr/>
      </xdr:nvCxnSpPr>
      <xdr:spPr>
        <a:xfrm>
          <a:off x="6972300" y="5509895"/>
          <a:ext cx="889000" cy="16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79900</xdr:rowOff>
    </xdr:from>
    <xdr:ext cx="378565" cy="259045"/>
    <xdr:sp macro="" textlink="">
      <xdr:nvSpPr>
        <xdr:cNvPr id="300" name="テキスト ボックス 299"/>
        <xdr:cNvSpPr txBox="1"/>
      </xdr:nvSpPr>
      <xdr:spPr>
        <a:xfrm>
          <a:off x="7672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2222</xdr:rowOff>
    </xdr:from>
    <xdr:to>
      <xdr:col>36</xdr:col>
      <xdr:colOff>165100</xdr:colOff>
      <xdr:row>37</xdr:row>
      <xdr:rowOff>103822</xdr:rowOff>
    </xdr:to>
    <xdr:sp macro="" textlink="">
      <xdr:nvSpPr>
        <xdr:cNvPr id="301" name="フローチャート: 判断 300"/>
        <xdr:cNvSpPr/>
      </xdr:nvSpPr>
      <xdr:spPr>
        <a:xfrm>
          <a:off x="6921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94949</xdr:rowOff>
    </xdr:from>
    <xdr:ext cx="469744" cy="259045"/>
    <xdr:sp macro="" textlink="">
      <xdr:nvSpPr>
        <xdr:cNvPr id="302" name="テキスト ボックス 301"/>
        <xdr:cNvSpPr txBox="1"/>
      </xdr:nvSpPr>
      <xdr:spPr>
        <a:xfrm>
          <a:off x="6737428" y="64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166053</xdr:rowOff>
    </xdr:from>
    <xdr:to>
      <xdr:col>55</xdr:col>
      <xdr:colOff>50800</xdr:colOff>
      <xdr:row>38</xdr:row>
      <xdr:rowOff>96203</xdr:rowOff>
    </xdr:to>
    <xdr:sp macro="" textlink="">
      <xdr:nvSpPr>
        <xdr:cNvPr id="308" name="楕円 307"/>
        <xdr:cNvSpPr/>
      </xdr:nvSpPr>
      <xdr:spPr>
        <a:xfrm>
          <a:off x="10426700" y="650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17480</xdr:rowOff>
    </xdr:from>
    <xdr:ext cx="378565" cy="259045"/>
    <xdr:sp macro="" textlink="">
      <xdr:nvSpPr>
        <xdr:cNvPr id="309" name="労働費該当値テキスト"/>
        <xdr:cNvSpPr txBox="1"/>
      </xdr:nvSpPr>
      <xdr:spPr>
        <a:xfrm>
          <a:off x="10528300" y="6361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22225</xdr:rowOff>
    </xdr:from>
    <xdr:to>
      <xdr:col>50</xdr:col>
      <xdr:colOff>165100</xdr:colOff>
      <xdr:row>38</xdr:row>
      <xdr:rowOff>123825</xdr:rowOff>
    </xdr:to>
    <xdr:sp macro="" textlink="">
      <xdr:nvSpPr>
        <xdr:cNvPr id="310" name="楕円 309"/>
        <xdr:cNvSpPr/>
      </xdr:nvSpPr>
      <xdr:spPr>
        <a:xfrm>
          <a:off x="9588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140352</xdr:rowOff>
    </xdr:from>
    <xdr:ext cx="378565" cy="259045"/>
    <xdr:sp macro="" textlink="">
      <xdr:nvSpPr>
        <xdr:cNvPr id="311" name="テキスト ボックス 310"/>
        <xdr:cNvSpPr txBox="1"/>
      </xdr:nvSpPr>
      <xdr:spPr>
        <a:xfrm>
          <a:off x="9450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25273</xdr:rowOff>
    </xdr:from>
    <xdr:to>
      <xdr:col>46</xdr:col>
      <xdr:colOff>38100</xdr:colOff>
      <xdr:row>38</xdr:row>
      <xdr:rowOff>126873</xdr:rowOff>
    </xdr:to>
    <xdr:sp macro="" textlink="">
      <xdr:nvSpPr>
        <xdr:cNvPr id="312" name="楕円 311"/>
        <xdr:cNvSpPr/>
      </xdr:nvSpPr>
      <xdr:spPr>
        <a:xfrm>
          <a:off x="8699500" y="65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118000</xdr:rowOff>
    </xdr:from>
    <xdr:ext cx="378565" cy="259045"/>
    <xdr:sp macro="" textlink="">
      <xdr:nvSpPr>
        <xdr:cNvPr id="313" name="テキスト ボックス 312"/>
        <xdr:cNvSpPr txBox="1"/>
      </xdr:nvSpPr>
      <xdr:spPr>
        <a:xfrm>
          <a:off x="8561017" y="663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132905</xdr:rowOff>
    </xdr:from>
    <xdr:to>
      <xdr:col>41</xdr:col>
      <xdr:colOff>101600</xdr:colOff>
      <xdr:row>33</xdr:row>
      <xdr:rowOff>63055</xdr:rowOff>
    </xdr:to>
    <xdr:sp macro="" textlink="">
      <xdr:nvSpPr>
        <xdr:cNvPr id="314" name="楕円 313"/>
        <xdr:cNvSpPr/>
      </xdr:nvSpPr>
      <xdr:spPr>
        <a:xfrm>
          <a:off x="7810500" y="56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79582</xdr:rowOff>
    </xdr:from>
    <xdr:ext cx="469744" cy="259045"/>
    <xdr:sp macro="" textlink="">
      <xdr:nvSpPr>
        <xdr:cNvPr id="315" name="テキスト ボックス 314"/>
        <xdr:cNvSpPr txBox="1"/>
      </xdr:nvSpPr>
      <xdr:spPr>
        <a:xfrm>
          <a:off x="7626428" y="539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144145</xdr:rowOff>
    </xdr:from>
    <xdr:to>
      <xdr:col>36</xdr:col>
      <xdr:colOff>165100</xdr:colOff>
      <xdr:row>32</xdr:row>
      <xdr:rowOff>74295</xdr:rowOff>
    </xdr:to>
    <xdr:sp macro="" textlink="">
      <xdr:nvSpPr>
        <xdr:cNvPr id="316" name="楕円 315"/>
        <xdr:cNvSpPr/>
      </xdr:nvSpPr>
      <xdr:spPr>
        <a:xfrm>
          <a:off x="6921500" y="54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90822</xdr:rowOff>
    </xdr:from>
    <xdr:ext cx="469744" cy="259045"/>
    <xdr:sp macro="" textlink="">
      <xdr:nvSpPr>
        <xdr:cNvPr id="317" name="テキスト ボックス 316"/>
        <xdr:cNvSpPr txBox="1"/>
      </xdr:nvSpPr>
      <xdr:spPr>
        <a:xfrm>
          <a:off x="6737428" y="523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28677</xdr:rowOff>
    </xdr:from>
    <xdr:to>
      <xdr:col>55</xdr:col>
      <xdr:colOff>0</xdr:colOff>
      <xdr:row>57</xdr:row>
      <xdr:rowOff>48885</xdr:rowOff>
    </xdr:to>
    <xdr:cxnSp macro="">
      <xdr:nvCxnSpPr>
        <xdr:cNvPr id="346" name="直線コネクタ 345"/>
        <xdr:cNvCxnSpPr/>
      </xdr:nvCxnSpPr>
      <xdr:spPr>
        <a:xfrm flipV="1">
          <a:off x="9639300" y="9801327"/>
          <a:ext cx="8382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23406</xdr:rowOff>
    </xdr:from>
    <xdr:ext cx="534377" cy="259045"/>
    <xdr:sp macro="" textlink="">
      <xdr:nvSpPr>
        <xdr:cNvPr id="347" name="農林水産業費平均値テキスト"/>
        <xdr:cNvSpPr txBox="1"/>
      </xdr:nvSpPr>
      <xdr:spPr>
        <a:xfrm>
          <a:off x="10528300" y="9796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48885</xdr:rowOff>
    </xdr:from>
    <xdr:to>
      <xdr:col>50</xdr:col>
      <xdr:colOff>114300</xdr:colOff>
      <xdr:row>57</xdr:row>
      <xdr:rowOff>63751</xdr:rowOff>
    </xdr:to>
    <xdr:cxnSp macro="">
      <xdr:nvCxnSpPr>
        <xdr:cNvPr id="349" name="直線コネクタ 348"/>
        <xdr:cNvCxnSpPr/>
      </xdr:nvCxnSpPr>
      <xdr:spPr>
        <a:xfrm flipV="1">
          <a:off x="8750300" y="9821535"/>
          <a:ext cx="889000" cy="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51" name="テキスト ボックス 350"/>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52527</xdr:rowOff>
    </xdr:from>
    <xdr:to>
      <xdr:col>45</xdr:col>
      <xdr:colOff>177800</xdr:colOff>
      <xdr:row>57</xdr:row>
      <xdr:rowOff>63751</xdr:rowOff>
    </xdr:to>
    <xdr:cxnSp macro="">
      <xdr:nvCxnSpPr>
        <xdr:cNvPr id="352" name="直線コネクタ 351"/>
        <xdr:cNvCxnSpPr/>
      </xdr:nvCxnSpPr>
      <xdr:spPr>
        <a:xfrm>
          <a:off x="7861300" y="9825177"/>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169915</xdr:rowOff>
    </xdr:from>
    <xdr:ext cx="534377" cy="259045"/>
    <xdr:sp macro="" textlink="">
      <xdr:nvSpPr>
        <xdr:cNvPr id="354" name="テキスト ボックス 353"/>
        <xdr:cNvSpPr txBox="1"/>
      </xdr:nvSpPr>
      <xdr:spPr>
        <a:xfrm>
          <a:off x="8483111" y="9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164465</xdr:rowOff>
    </xdr:from>
    <xdr:to>
      <xdr:col>41</xdr:col>
      <xdr:colOff>50800</xdr:colOff>
      <xdr:row>57</xdr:row>
      <xdr:rowOff>52527</xdr:rowOff>
    </xdr:to>
    <xdr:cxnSp macro="">
      <xdr:nvCxnSpPr>
        <xdr:cNvPr id="355" name="直線コネクタ 354"/>
        <xdr:cNvCxnSpPr/>
      </xdr:nvCxnSpPr>
      <xdr:spPr>
        <a:xfrm>
          <a:off x="6972300" y="9765665"/>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130596</xdr:rowOff>
    </xdr:from>
    <xdr:ext cx="534377" cy="259045"/>
    <xdr:sp macro="" textlink="">
      <xdr:nvSpPr>
        <xdr:cNvPr id="357" name="テキスト ボックス 356"/>
        <xdr:cNvSpPr txBox="1"/>
      </xdr:nvSpPr>
      <xdr:spPr>
        <a:xfrm>
          <a:off x="7594111" y="99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81768</xdr:rowOff>
    </xdr:from>
    <xdr:to>
      <xdr:col>36</xdr:col>
      <xdr:colOff>165100</xdr:colOff>
      <xdr:row>58</xdr:row>
      <xdr:rowOff>11918</xdr:rowOff>
    </xdr:to>
    <xdr:sp macro="" textlink="">
      <xdr:nvSpPr>
        <xdr:cNvPr id="358" name="フローチャート: 判断 357"/>
        <xdr:cNvSpPr/>
      </xdr:nvSpPr>
      <xdr:spPr>
        <a:xfrm>
          <a:off x="6921500" y="985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3045</xdr:rowOff>
    </xdr:from>
    <xdr:ext cx="534377" cy="259045"/>
    <xdr:sp macro="" textlink="">
      <xdr:nvSpPr>
        <xdr:cNvPr id="359" name="テキスト ボックス 358"/>
        <xdr:cNvSpPr txBox="1"/>
      </xdr:nvSpPr>
      <xdr:spPr>
        <a:xfrm>
          <a:off x="6705111" y="994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149327</xdr:rowOff>
    </xdr:from>
    <xdr:to>
      <xdr:col>55</xdr:col>
      <xdr:colOff>50800</xdr:colOff>
      <xdr:row>57</xdr:row>
      <xdr:rowOff>79477</xdr:rowOff>
    </xdr:to>
    <xdr:sp macro="" textlink="">
      <xdr:nvSpPr>
        <xdr:cNvPr id="365" name="楕円 364"/>
        <xdr:cNvSpPr/>
      </xdr:nvSpPr>
      <xdr:spPr>
        <a:xfrm>
          <a:off x="10426700" y="97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754</xdr:rowOff>
    </xdr:from>
    <xdr:ext cx="534377" cy="259045"/>
    <xdr:sp macro="" textlink="">
      <xdr:nvSpPr>
        <xdr:cNvPr id="366" name="農林水産業費該当値テキスト"/>
        <xdr:cNvSpPr txBox="1"/>
      </xdr:nvSpPr>
      <xdr:spPr>
        <a:xfrm>
          <a:off x="10528300" y="960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169535</xdr:rowOff>
    </xdr:from>
    <xdr:to>
      <xdr:col>50</xdr:col>
      <xdr:colOff>165100</xdr:colOff>
      <xdr:row>57</xdr:row>
      <xdr:rowOff>99685</xdr:rowOff>
    </xdr:to>
    <xdr:sp macro="" textlink="">
      <xdr:nvSpPr>
        <xdr:cNvPr id="367" name="楕円 366"/>
        <xdr:cNvSpPr/>
      </xdr:nvSpPr>
      <xdr:spPr>
        <a:xfrm>
          <a:off x="9588500" y="977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116212</xdr:rowOff>
    </xdr:from>
    <xdr:ext cx="534377" cy="259045"/>
    <xdr:sp macro="" textlink="">
      <xdr:nvSpPr>
        <xdr:cNvPr id="368" name="テキスト ボックス 367"/>
        <xdr:cNvSpPr txBox="1"/>
      </xdr:nvSpPr>
      <xdr:spPr>
        <a:xfrm>
          <a:off x="9372111" y="954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12951</xdr:rowOff>
    </xdr:from>
    <xdr:to>
      <xdr:col>46</xdr:col>
      <xdr:colOff>38100</xdr:colOff>
      <xdr:row>57</xdr:row>
      <xdr:rowOff>114551</xdr:rowOff>
    </xdr:to>
    <xdr:sp macro="" textlink="">
      <xdr:nvSpPr>
        <xdr:cNvPr id="369" name="楕円 368"/>
        <xdr:cNvSpPr/>
      </xdr:nvSpPr>
      <xdr:spPr>
        <a:xfrm>
          <a:off x="8699500" y="978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131078</xdr:rowOff>
    </xdr:from>
    <xdr:ext cx="534377" cy="259045"/>
    <xdr:sp macro="" textlink="">
      <xdr:nvSpPr>
        <xdr:cNvPr id="370" name="テキスト ボックス 369"/>
        <xdr:cNvSpPr txBox="1"/>
      </xdr:nvSpPr>
      <xdr:spPr>
        <a:xfrm>
          <a:off x="8483111" y="956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1727</xdr:rowOff>
    </xdr:from>
    <xdr:to>
      <xdr:col>41</xdr:col>
      <xdr:colOff>101600</xdr:colOff>
      <xdr:row>57</xdr:row>
      <xdr:rowOff>103327</xdr:rowOff>
    </xdr:to>
    <xdr:sp macro="" textlink="">
      <xdr:nvSpPr>
        <xdr:cNvPr id="371" name="楕円 370"/>
        <xdr:cNvSpPr/>
      </xdr:nvSpPr>
      <xdr:spPr>
        <a:xfrm>
          <a:off x="7810500" y="97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119854</xdr:rowOff>
    </xdr:from>
    <xdr:ext cx="534377" cy="259045"/>
    <xdr:sp macro="" textlink="">
      <xdr:nvSpPr>
        <xdr:cNvPr id="372" name="テキスト ボックス 371"/>
        <xdr:cNvSpPr txBox="1"/>
      </xdr:nvSpPr>
      <xdr:spPr>
        <a:xfrm>
          <a:off x="7594111" y="95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113665</xdr:rowOff>
    </xdr:from>
    <xdr:to>
      <xdr:col>36</xdr:col>
      <xdr:colOff>165100</xdr:colOff>
      <xdr:row>57</xdr:row>
      <xdr:rowOff>43815</xdr:rowOff>
    </xdr:to>
    <xdr:sp macro="" textlink="">
      <xdr:nvSpPr>
        <xdr:cNvPr id="373" name="楕円 372"/>
        <xdr:cNvSpPr/>
      </xdr:nvSpPr>
      <xdr:spPr>
        <a:xfrm>
          <a:off x="6921500" y="97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60342</xdr:rowOff>
    </xdr:from>
    <xdr:ext cx="534377" cy="259045"/>
    <xdr:sp macro="" textlink="">
      <xdr:nvSpPr>
        <xdr:cNvPr id="374" name="テキスト ボックス 373"/>
        <xdr:cNvSpPr txBox="1"/>
      </xdr:nvSpPr>
      <xdr:spPr>
        <a:xfrm>
          <a:off x="6705111" y="949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119469</xdr:rowOff>
    </xdr:from>
    <xdr:to>
      <xdr:col>55</xdr:col>
      <xdr:colOff>0</xdr:colOff>
      <xdr:row>75</xdr:row>
      <xdr:rowOff>33447</xdr:rowOff>
    </xdr:to>
    <xdr:cxnSp macro="">
      <xdr:nvCxnSpPr>
        <xdr:cNvPr id="401" name="直線コネクタ 400"/>
        <xdr:cNvCxnSpPr/>
      </xdr:nvCxnSpPr>
      <xdr:spPr>
        <a:xfrm flipV="1">
          <a:off x="9639300" y="12806769"/>
          <a:ext cx="838200" cy="8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15526</xdr:rowOff>
    </xdr:from>
    <xdr:ext cx="534377" cy="259045"/>
    <xdr:sp macro="" textlink="">
      <xdr:nvSpPr>
        <xdr:cNvPr id="402" name="商工費平均値テキスト"/>
        <xdr:cNvSpPr txBox="1"/>
      </xdr:nvSpPr>
      <xdr:spPr>
        <a:xfrm>
          <a:off x="10528300" y="13045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33447</xdr:rowOff>
    </xdr:from>
    <xdr:to>
      <xdr:col>50</xdr:col>
      <xdr:colOff>114300</xdr:colOff>
      <xdr:row>76</xdr:row>
      <xdr:rowOff>12119</xdr:rowOff>
    </xdr:to>
    <xdr:cxnSp macro="">
      <xdr:nvCxnSpPr>
        <xdr:cNvPr id="404" name="直線コネクタ 403"/>
        <xdr:cNvCxnSpPr/>
      </xdr:nvCxnSpPr>
      <xdr:spPr>
        <a:xfrm flipV="1">
          <a:off x="8750300" y="12892197"/>
          <a:ext cx="889000" cy="15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96657</xdr:rowOff>
    </xdr:from>
    <xdr:ext cx="534377" cy="259045"/>
    <xdr:sp macro="" textlink="">
      <xdr:nvSpPr>
        <xdr:cNvPr id="406" name="テキスト ボックス 405"/>
        <xdr:cNvSpPr txBox="1"/>
      </xdr:nvSpPr>
      <xdr:spPr>
        <a:xfrm>
          <a:off x="9372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75760</xdr:rowOff>
    </xdr:from>
    <xdr:to>
      <xdr:col>45</xdr:col>
      <xdr:colOff>177800</xdr:colOff>
      <xdr:row>76</xdr:row>
      <xdr:rowOff>12119</xdr:rowOff>
    </xdr:to>
    <xdr:cxnSp macro="">
      <xdr:nvCxnSpPr>
        <xdr:cNvPr id="407" name="直線コネクタ 406"/>
        <xdr:cNvCxnSpPr/>
      </xdr:nvCxnSpPr>
      <xdr:spPr>
        <a:xfrm>
          <a:off x="7861300" y="12934510"/>
          <a:ext cx="889000" cy="10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134284</xdr:rowOff>
    </xdr:from>
    <xdr:ext cx="534377" cy="259045"/>
    <xdr:sp macro="" textlink="">
      <xdr:nvSpPr>
        <xdr:cNvPr id="409" name="テキスト ボックス 408"/>
        <xdr:cNvSpPr txBox="1"/>
      </xdr:nvSpPr>
      <xdr:spPr>
        <a:xfrm>
          <a:off x="8483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75760</xdr:rowOff>
    </xdr:from>
    <xdr:to>
      <xdr:col>41</xdr:col>
      <xdr:colOff>50800</xdr:colOff>
      <xdr:row>76</xdr:row>
      <xdr:rowOff>18862</xdr:rowOff>
    </xdr:to>
    <xdr:cxnSp macro="">
      <xdr:nvCxnSpPr>
        <xdr:cNvPr id="410" name="直線コネクタ 409"/>
        <xdr:cNvCxnSpPr/>
      </xdr:nvCxnSpPr>
      <xdr:spPr>
        <a:xfrm flipV="1">
          <a:off x="6972300" y="12934510"/>
          <a:ext cx="889000" cy="11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73613</xdr:rowOff>
    </xdr:from>
    <xdr:ext cx="534377" cy="259045"/>
    <xdr:sp macro="" textlink="">
      <xdr:nvSpPr>
        <xdr:cNvPr id="412" name="テキスト ボックス 411"/>
        <xdr:cNvSpPr txBox="1"/>
      </xdr:nvSpPr>
      <xdr:spPr>
        <a:xfrm>
          <a:off x="7594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34288</xdr:rowOff>
    </xdr:from>
    <xdr:to>
      <xdr:col>36</xdr:col>
      <xdr:colOff>165100</xdr:colOff>
      <xdr:row>76</xdr:row>
      <xdr:rowOff>135888</xdr:rowOff>
    </xdr:to>
    <xdr:sp macro="" textlink="">
      <xdr:nvSpPr>
        <xdr:cNvPr id="413" name="フローチャート: 判断 412"/>
        <xdr:cNvSpPr/>
      </xdr:nvSpPr>
      <xdr:spPr>
        <a:xfrm>
          <a:off x="6921500" y="130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127015</xdr:rowOff>
    </xdr:from>
    <xdr:ext cx="534377" cy="259045"/>
    <xdr:sp macro="" textlink="">
      <xdr:nvSpPr>
        <xdr:cNvPr id="414" name="テキスト ボックス 413"/>
        <xdr:cNvSpPr txBox="1"/>
      </xdr:nvSpPr>
      <xdr:spPr>
        <a:xfrm>
          <a:off x="6705111" y="131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68669</xdr:rowOff>
    </xdr:from>
    <xdr:to>
      <xdr:col>55</xdr:col>
      <xdr:colOff>50800</xdr:colOff>
      <xdr:row>74</xdr:row>
      <xdr:rowOff>170269</xdr:rowOff>
    </xdr:to>
    <xdr:sp macro="" textlink="">
      <xdr:nvSpPr>
        <xdr:cNvPr id="420" name="楕円 419"/>
        <xdr:cNvSpPr/>
      </xdr:nvSpPr>
      <xdr:spPr>
        <a:xfrm>
          <a:off x="10426700" y="127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91546</xdr:rowOff>
    </xdr:from>
    <xdr:ext cx="534377" cy="259045"/>
    <xdr:sp macro="" textlink="">
      <xdr:nvSpPr>
        <xdr:cNvPr id="421" name="商工費該当値テキスト"/>
        <xdr:cNvSpPr txBox="1"/>
      </xdr:nvSpPr>
      <xdr:spPr>
        <a:xfrm>
          <a:off x="10528300" y="126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154097</xdr:rowOff>
    </xdr:from>
    <xdr:to>
      <xdr:col>50</xdr:col>
      <xdr:colOff>165100</xdr:colOff>
      <xdr:row>75</xdr:row>
      <xdr:rowOff>84247</xdr:rowOff>
    </xdr:to>
    <xdr:sp macro="" textlink="">
      <xdr:nvSpPr>
        <xdr:cNvPr id="422" name="楕円 421"/>
        <xdr:cNvSpPr/>
      </xdr:nvSpPr>
      <xdr:spPr>
        <a:xfrm>
          <a:off x="9588500" y="1284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100774</xdr:rowOff>
    </xdr:from>
    <xdr:ext cx="534377" cy="259045"/>
    <xdr:sp macro="" textlink="">
      <xdr:nvSpPr>
        <xdr:cNvPr id="423" name="テキスト ボックス 422"/>
        <xdr:cNvSpPr txBox="1"/>
      </xdr:nvSpPr>
      <xdr:spPr>
        <a:xfrm>
          <a:off x="9372111" y="1261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132769</xdr:rowOff>
    </xdr:from>
    <xdr:to>
      <xdr:col>46</xdr:col>
      <xdr:colOff>38100</xdr:colOff>
      <xdr:row>76</xdr:row>
      <xdr:rowOff>62919</xdr:rowOff>
    </xdr:to>
    <xdr:sp macro="" textlink="">
      <xdr:nvSpPr>
        <xdr:cNvPr id="424" name="楕円 423"/>
        <xdr:cNvSpPr/>
      </xdr:nvSpPr>
      <xdr:spPr>
        <a:xfrm>
          <a:off x="8699500" y="129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79446</xdr:rowOff>
    </xdr:from>
    <xdr:ext cx="534377" cy="259045"/>
    <xdr:sp macro="" textlink="">
      <xdr:nvSpPr>
        <xdr:cNvPr id="425" name="テキスト ボックス 424"/>
        <xdr:cNvSpPr txBox="1"/>
      </xdr:nvSpPr>
      <xdr:spPr>
        <a:xfrm>
          <a:off x="8483111" y="1276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24960</xdr:rowOff>
    </xdr:from>
    <xdr:to>
      <xdr:col>41</xdr:col>
      <xdr:colOff>101600</xdr:colOff>
      <xdr:row>75</xdr:row>
      <xdr:rowOff>126560</xdr:rowOff>
    </xdr:to>
    <xdr:sp macro="" textlink="">
      <xdr:nvSpPr>
        <xdr:cNvPr id="426" name="楕円 425"/>
        <xdr:cNvSpPr/>
      </xdr:nvSpPr>
      <xdr:spPr>
        <a:xfrm>
          <a:off x="7810500" y="128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143087</xdr:rowOff>
    </xdr:from>
    <xdr:ext cx="534377" cy="259045"/>
    <xdr:sp macro="" textlink="">
      <xdr:nvSpPr>
        <xdr:cNvPr id="427" name="テキスト ボックス 426"/>
        <xdr:cNvSpPr txBox="1"/>
      </xdr:nvSpPr>
      <xdr:spPr>
        <a:xfrm>
          <a:off x="7594111" y="1265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139512</xdr:rowOff>
    </xdr:from>
    <xdr:to>
      <xdr:col>36</xdr:col>
      <xdr:colOff>165100</xdr:colOff>
      <xdr:row>76</xdr:row>
      <xdr:rowOff>69662</xdr:rowOff>
    </xdr:to>
    <xdr:sp macro="" textlink="">
      <xdr:nvSpPr>
        <xdr:cNvPr id="428" name="楕円 427"/>
        <xdr:cNvSpPr/>
      </xdr:nvSpPr>
      <xdr:spPr>
        <a:xfrm>
          <a:off x="6921500" y="1299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86189</xdr:rowOff>
    </xdr:from>
    <xdr:ext cx="534377" cy="259045"/>
    <xdr:sp macro="" textlink="">
      <xdr:nvSpPr>
        <xdr:cNvPr id="429" name="テキスト ボックス 428"/>
        <xdr:cNvSpPr txBox="1"/>
      </xdr:nvSpPr>
      <xdr:spPr>
        <a:xfrm>
          <a:off x="6705111" y="1277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133739</xdr:rowOff>
    </xdr:from>
    <xdr:to>
      <xdr:col>55</xdr:col>
      <xdr:colOff>0</xdr:colOff>
      <xdr:row>98</xdr:row>
      <xdr:rowOff>149858</xdr:rowOff>
    </xdr:to>
    <xdr:cxnSp macro="">
      <xdr:nvCxnSpPr>
        <xdr:cNvPr id="458" name="直線コネクタ 457"/>
        <xdr:cNvCxnSpPr/>
      </xdr:nvCxnSpPr>
      <xdr:spPr>
        <a:xfrm>
          <a:off x="9639300" y="16935839"/>
          <a:ext cx="838200" cy="1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133739</xdr:rowOff>
    </xdr:from>
    <xdr:to>
      <xdr:col>50</xdr:col>
      <xdr:colOff>114300</xdr:colOff>
      <xdr:row>98</xdr:row>
      <xdr:rowOff>146746</xdr:rowOff>
    </xdr:to>
    <xdr:cxnSp macro="">
      <xdr:nvCxnSpPr>
        <xdr:cNvPr id="461" name="直線コネクタ 460"/>
        <xdr:cNvCxnSpPr/>
      </xdr:nvCxnSpPr>
      <xdr:spPr>
        <a:xfrm flipV="1">
          <a:off x="8750300" y="16935839"/>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6208</xdr:rowOff>
    </xdr:from>
    <xdr:ext cx="534377" cy="259045"/>
    <xdr:sp macro="" textlink="">
      <xdr:nvSpPr>
        <xdr:cNvPr id="463" name="テキスト ボックス 462"/>
        <xdr:cNvSpPr txBox="1"/>
      </xdr:nvSpPr>
      <xdr:spPr>
        <a:xfrm>
          <a:off x="9372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146746</xdr:rowOff>
    </xdr:from>
    <xdr:to>
      <xdr:col>45</xdr:col>
      <xdr:colOff>177800</xdr:colOff>
      <xdr:row>98</xdr:row>
      <xdr:rowOff>147003</xdr:rowOff>
    </xdr:to>
    <xdr:cxnSp macro="">
      <xdr:nvCxnSpPr>
        <xdr:cNvPr id="464" name="直線コネクタ 463"/>
        <xdr:cNvCxnSpPr/>
      </xdr:nvCxnSpPr>
      <xdr:spPr>
        <a:xfrm flipV="1">
          <a:off x="7861300" y="16948846"/>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136585</xdr:rowOff>
    </xdr:from>
    <xdr:to>
      <xdr:col>41</xdr:col>
      <xdr:colOff>50800</xdr:colOff>
      <xdr:row>98</xdr:row>
      <xdr:rowOff>147003</xdr:rowOff>
    </xdr:to>
    <xdr:cxnSp macro="">
      <xdr:nvCxnSpPr>
        <xdr:cNvPr id="467" name="直線コネクタ 466"/>
        <xdr:cNvCxnSpPr/>
      </xdr:nvCxnSpPr>
      <xdr:spPr>
        <a:xfrm>
          <a:off x="6972300" y="16938685"/>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91246</xdr:rowOff>
    </xdr:from>
    <xdr:to>
      <xdr:col>36</xdr:col>
      <xdr:colOff>165100</xdr:colOff>
      <xdr:row>99</xdr:row>
      <xdr:rowOff>21396</xdr:rowOff>
    </xdr:to>
    <xdr:sp macro="" textlink="">
      <xdr:nvSpPr>
        <xdr:cNvPr id="470" name="フローチャート: 判断 469"/>
        <xdr:cNvSpPr/>
      </xdr:nvSpPr>
      <xdr:spPr>
        <a:xfrm>
          <a:off x="6921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12523</xdr:rowOff>
    </xdr:from>
    <xdr:ext cx="534377" cy="259045"/>
    <xdr:sp macro="" textlink="">
      <xdr:nvSpPr>
        <xdr:cNvPr id="471" name="テキスト ボックス 470"/>
        <xdr:cNvSpPr txBox="1"/>
      </xdr:nvSpPr>
      <xdr:spPr>
        <a:xfrm>
          <a:off x="6705111" y="169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99058</xdr:rowOff>
    </xdr:from>
    <xdr:to>
      <xdr:col>55</xdr:col>
      <xdr:colOff>50800</xdr:colOff>
      <xdr:row>99</xdr:row>
      <xdr:rowOff>29208</xdr:rowOff>
    </xdr:to>
    <xdr:sp macro="" textlink="">
      <xdr:nvSpPr>
        <xdr:cNvPr id="477" name="楕円 476"/>
        <xdr:cNvSpPr/>
      </xdr:nvSpPr>
      <xdr:spPr>
        <a:xfrm>
          <a:off x="10426700" y="1690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36398</xdr:rowOff>
    </xdr:from>
    <xdr:ext cx="534377" cy="259045"/>
    <xdr:sp macro="" textlink="">
      <xdr:nvSpPr>
        <xdr:cNvPr id="478" name="土木費該当値テキスト"/>
        <xdr:cNvSpPr txBox="1"/>
      </xdr:nvSpPr>
      <xdr:spPr>
        <a:xfrm>
          <a:off x="10528300" y="1683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82939</xdr:rowOff>
    </xdr:from>
    <xdr:to>
      <xdr:col>50</xdr:col>
      <xdr:colOff>165100</xdr:colOff>
      <xdr:row>99</xdr:row>
      <xdr:rowOff>13089</xdr:rowOff>
    </xdr:to>
    <xdr:sp macro="" textlink="">
      <xdr:nvSpPr>
        <xdr:cNvPr id="479" name="楕円 478"/>
        <xdr:cNvSpPr/>
      </xdr:nvSpPr>
      <xdr:spPr>
        <a:xfrm>
          <a:off x="9588500" y="168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29616</xdr:rowOff>
    </xdr:from>
    <xdr:ext cx="534377" cy="259045"/>
    <xdr:sp macro="" textlink="">
      <xdr:nvSpPr>
        <xdr:cNvPr id="480" name="テキスト ボックス 479"/>
        <xdr:cNvSpPr txBox="1"/>
      </xdr:nvSpPr>
      <xdr:spPr>
        <a:xfrm>
          <a:off x="9372111" y="166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95946</xdr:rowOff>
    </xdr:from>
    <xdr:to>
      <xdr:col>46</xdr:col>
      <xdr:colOff>38100</xdr:colOff>
      <xdr:row>99</xdr:row>
      <xdr:rowOff>26096</xdr:rowOff>
    </xdr:to>
    <xdr:sp macro="" textlink="">
      <xdr:nvSpPr>
        <xdr:cNvPr id="481" name="楕円 480"/>
        <xdr:cNvSpPr/>
      </xdr:nvSpPr>
      <xdr:spPr>
        <a:xfrm>
          <a:off x="8699500" y="1689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17223</xdr:rowOff>
    </xdr:from>
    <xdr:ext cx="534377" cy="259045"/>
    <xdr:sp macro="" textlink="">
      <xdr:nvSpPr>
        <xdr:cNvPr id="482" name="テキスト ボックス 481"/>
        <xdr:cNvSpPr txBox="1"/>
      </xdr:nvSpPr>
      <xdr:spPr>
        <a:xfrm>
          <a:off x="8483111" y="1699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96203</xdr:rowOff>
    </xdr:from>
    <xdr:to>
      <xdr:col>41</xdr:col>
      <xdr:colOff>101600</xdr:colOff>
      <xdr:row>99</xdr:row>
      <xdr:rowOff>26353</xdr:rowOff>
    </xdr:to>
    <xdr:sp macro="" textlink="">
      <xdr:nvSpPr>
        <xdr:cNvPr id="483" name="楕円 482"/>
        <xdr:cNvSpPr/>
      </xdr:nvSpPr>
      <xdr:spPr>
        <a:xfrm>
          <a:off x="7810500" y="168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17480</xdr:rowOff>
    </xdr:from>
    <xdr:ext cx="534377" cy="259045"/>
    <xdr:sp macro="" textlink="">
      <xdr:nvSpPr>
        <xdr:cNvPr id="484" name="テキスト ボックス 483"/>
        <xdr:cNvSpPr txBox="1"/>
      </xdr:nvSpPr>
      <xdr:spPr>
        <a:xfrm>
          <a:off x="7594111" y="1699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85785</xdr:rowOff>
    </xdr:from>
    <xdr:to>
      <xdr:col>36</xdr:col>
      <xdr:colOff>165100</xdr:colOff>
      <xdr:row>99</xdr:row>
      <xdr:rowOff>15935</xdr:rowOff>
    </xdr:to>
    <xdr:sp macro="" textlink="">
      <xdr:nvSpPr>
        <xdr:cNvPr id="485" name="楕円 484"/>
        <xdr:cNvSpPr/>
      </xdr:nvSpPr>
      <xdr:spPr>
        <a:xfrm>
          <a:off x="6921500" y="168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32462</xdr:rowOff>
    </xdr:from>
    <xdr:ext cx="534377" cy="259045"/>
    <xdr:sp macro="" textlink="">
      <xdr:nvSpPr>
        <xdr:cNvPr id="486" name="テキスト ボックス 485"/>
        <xdr:cNvSpPr txBox="1"/>
      </xdr:nvSpPr>
      <xdr:spPr>
        <a:xfrm>
          <a:off x="6705111" y="1666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133337</xdr:rowOff>
    </xdr:from>
    <xdr:to>
      <xdr:col>85</xdr:col>
      <xdr:colOff>127000</xdr:colOff>
      <xdr:row>36</xdr:row>
      <xdr:rowOff>165589</xdr:rowOff>
    </xdr:to>
    <xdr:cxnSp macro="">
      <xdr:nvCxnSpPr>
        <xdr:cNvPr id="515" name="直線コネクタ 514"/>
        <xdr:cNvCxnSpPr/>
      </xdr:nvCxnSpPr>
      <xdr:spPr>
        <a:xfrm flipV="1">
          <a:off x="15481300" y="6305537"/>
          <a:ext cx="838200" cy="3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165589</xdr:rowOff>
    </xdr:from>
    <xdr:to>
      <xdr:col>81</xdr:col>
      <xdr:colOff>50800</xdr:colOff>
      <xdr:row>37</xdr:row>
      <xdr:rowOff>15627</xdr:rowOff>
    </xdr:to>
    <xdr:cxnSp macro="">
      <xdr:nvCxnSpPr>
        <xdr:cNvPr id="518" name="直線コネクタ 517"/>
        <xdr:cNvCxnSpPr/>
      </xdr:nvCxnSpPr>
      <xdr:spPr>
        <a:xfrm flipV="1">
          <a:off x="14592300" y="633778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170390</xdr:rowOff>
    </xdr:from>
    <xdr:to>
      <xdr:col>76</xdr:col>
      <xdr:colOff>114300</xdr:colOff>
      <xdr:row>37</xdr:row>
      <xdr:rowOff>15627</xdr:rowOff>
    </xdr:to>
    <xdr:cxnSp macro="">
      <xdr:nvCxnSpPr>
        <xdr:cNvPr id="521" name="直線コネクタ 520"/>
        <xdr:cNvCxnSpPr/>
      </xdr:nvCxnSpPr>
      <xdr:spPr>
        <a:xfrm>
          <a:off x="13703300" y="6342590"/>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170390</xdr:rowOff>
    </xdr:from>
    <xdr:to>
      <xdr:col>71</xdr:col>
      <xdr:colOff>177800</xdr:colOff>
      <xdr:row>37</xdr:row>
      <xdr:rowOff>4693</xdr:rowOff>
    </xdr:to>
    <xdr:cxnSp macro="">
      <xdr:nvCxnSpPr>
        <xdr:cNvPr id="524" name="直線コネクタ 523"/>
        <xdr:cNvCxnSpPr/>
      </xdr:nvCxnSpPr>
      <xdr:spPr>
        <a:xfrm flipV="1">
          <a:off x="12814300" y="6342590"/>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85452</xdr:rowOff>
    </xdr:from>
    <xdr:to>
      <xdr:col>67</xdr:col>
      <xdr:colOff>101600</xdr:colOff>
      <xdr:row>37</xdr:row>
      <xdr:rowOff>15602</xdr:rowOff>
    </xdr:to>
    <xdr:sp macro="" textlink="">
      <xdr:nvSpPr>
        <xdr:cNvPr id="527" name="フローチャート: 判断 526"/>
        <xdr:cNvSpPr/>
      </xdr:nvSpPr>
      <xdr:spPr>
        <a:xfrm>
          <a:off x="12763500" y="625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32129</xdr:rowOff>
    </xdr:from>
    <xdr:ext cx="534377" cy="259045"/>
    <xdr:sp macro="" textlink="">
      <xdr:nvSpPr>
        <xdr:cNvPr id="528" name="テキスト ボックス 527"/>
        <xdr:cNvSpPr txBox="1"/>
      </xdr:nvSpPr>
      <xdr:spPr>
        <a:xfrm>
          <a:off x="12547111" y="603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82537</xdr:rowOff>
    </xdr:from>
    <xdr:to>
      <xdr:col>85</xdr:col>
      <xdr:colOff>177800</xdr:colOff>
      <xdr:row>37</xdr:row>
      <xdr:rowOff>12687</xdr:rowOff>
    </xdr:to>
    <xdr:sp macro="" textlink="">
      <xdr:nvSpPr>
        <xdr:cNvPr id="534" name="楕円 533"/>
        <xdr:cNvSpPr/>
      </xdr:nvSpPr>
      <xdr:spPr>
        <a:xfrm>
          <a:off x="16268700" y="62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60964</xdr:rowOff>
    </xdr:from>
    <xdr:ext cx="534377" cy="259045"/>
    <xdr:sp macro="" textlink="">
      <xdr:nvSpPr>
        <xdr:cNvPr id="535" name="消防費該当値テキスト"/>
        <xdr:cNvSpPr txBox="1"/>
      </xdr:nvSpPr>
      <xdr:spPr>
        <a:xfrm>
          <a:off x="16370300" y="62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114789</xdr:rowOff>
    </xdr:from>
    <xdr:to>
      <xdr:col>81</xdr:col>
      <xdr:colOff>101600</xdr:colOff>
      <xdr:row>37</xdr:row>
      <xdr:rowOff>44939</xdr:rowOff>
    </xdr:to>
    <xdr:sp macro="" textlink="">
      <xdr:nvSpPr>
        <xdr:cNvPr id="536" name="楕円 535"/>
        <xdr:cNvSpPr/>
      </xdr:nvSpPr>
      <xdr:spPr>
        <a:xfrm>
          <a:off x="15430500" y="62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36066</xdr:rowOff>
    </xdr:from>
    <xdr:ext cx="534377" cy="259045"/>
    <xdr:sp macro="" textlink="">
      <xdr:nvSpPr>
        <xdr:cNvPr id="537" name="テキスト ボックス 536"/>
        <xdr:cNvSpPr txBox="1"/>
      </xdr:nvSpPr>
      <xdr:spPr>
        <a:xfrm>
          <a:off x="15214111" y="637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136277</xdr:rowOff>
    </xdr:from>
    <xdr:to>
      <xdr:col>76</xdr:col>
      <xdr:colOff>165100</xdr:colOff>
      <xdr:row>37</xdr:row>
      <xdr:rowOff>66427</xdr:rowOff>
    </xdr:to>
    <xdr:sp macro="" textlink="">
      <xdr:nvSpPr>
        <xdr:cNvPr id="538" name="楕円 537"/>
        <xdr:cNvSpPr/>
      </xdr:nvSpPr>
      <xdr:spPr>
        <a:xfrm>
          <a:off x="14541500" y="63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57554</xdr:rowOff>
    </xdr:from>
    <xdr:ext cx="534377" cy="259045"/>
    <xdr:sp macro="" textlink="">
      <xdr:nvSpPr>
        <xdr:cNvPr id="539" name="テキスト ボックス 538"/>
        <xdr:cNvSpPr txBox="1"/>
      </xdr:nvSpPr>
      <xdr:spPr>
        <a:xfrm>
          <a:off x="14325111" y="64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119590</xdr:rowOff>
    </xdr:from>
    <xdr:to>
      <xdr:col>72</xdr:col>
      <xdr:colOff>38100</xdr:colOff>
      <xdr:row>37</xdr:row>
      <xdr:rowOff>49740</xdr:rowOff>
    </xdr:to>
    <xdr:sp macro="" textlink="">
      <xdr:nvSpPr>
        <xdr:cNvPr id="540" name="楕円 539"/>
        <xdr:cNvSpPr/>
      </xdr:nvSpPr>
      <xdr:spPr>
        <a:xfrm>
          <a:off x="13652500" y="62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40867</xdr:rowOff>
    </xdr:from>
    <xdr:ext cx="534377" cy="259045"/>
    <xdr:sp macro="" textlink="">
      <xdr:nvSpPr>
        <xdr:cNvPr id="541" name="テキスト ボックス 540"/>
        <xdr:cNvSpPr txBox="1"/>
      </xdr:nvSpPr>
      <xdr:spPr>
        <a:xfrm>
          <a:off x="13436111" y="638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125343</xdr:rowOff>
    </xdr:from>
    <xdr:to>
      <xdr:col>67</xdr:col>
      <xdr:colOff>101600</xdr:colOff>
      <xdr:row>37</xdr:row>
      <xdr:rowOff>55493</xdr:rowOff>
    </xdr:to>
    <xdr:sp macro="" textlink="">
      <xdr:nvSpPr>
        <xdr:cNvPr id="542" name="楕円 541"/>
        <xdr:cNvSpPr/>
      </xdr:nvSpPr>
      <xdr:spPr>
        <a:xfrm>
          <a:off x="12763500" y="629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46620</xdr:rowOff>
    </xdr:from>
    <xdr:ext cx="534377" cy="259045"/>
    <xdr:sp macro="" textlink="">
      <xdr:nvSpPr>
        <xdr:cNvPr id="543" name="テキスト ボックス 542"/>
        <xdr:cNvSpPr txBox="1"/>
      </xdr:nvSpPr>
      <xdr:spPr>
        <a:xfrm>
          <a:off x="12547111" y="639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52501</xdr:rowOff>
    </xdr:from>
    <xdr:to>
      <xdr:col>85</xdr:col>
      <xdr:colOff>127000</xdr:colOff>
      <xdr:row>58</xdr:row>
      <xdr:rowOff>99733</xdr:rowOff>
    </xdr:to>
    <xdr:cxnSp macro="">
      <xdr:nvCxnSpPr>
        <xdr:cNvPr id="573" name="直線コネクタ 572"/>
        <xdr:cNvCxnSpPr/>
      </xdr:nvCxnSpPr>
      <xdr:spPr>
        <a:xfrm flipV="1">
          <a:off x="15481300" y="9996601"/>
          <a:ext cx="838200" cy="4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99733</xdr:rowOff>
    </xdr:from>
    <xdr:to>
      <xdr:col>81</xdr:col>
      <xdr:colOff>50800</xdr:colOff>
      <xdr:row>58</xdr:row>
      <xdr:rowOff>133388</xdr:rowOff>
    </xdr:to>
    <xdr:cxnSp macro="">
      <xdr:nvCxnSpPr>
        <xdr:cNvPr id="576" name="直線コネクタ 575"/>
        <xdr:cNvCxnSpPr/>
      </xdr:nvCxnSpPr>
      <xdr:spPr>
        <a:xfrm flipV="1">
          <a:off x="14592300" y="10043833"/>
          <a:ext cx="8890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8" name="テキスト ボックス 577"/>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133388</xdr:rowOff>
    </xdr:from>
    <xdr:to>
      <xdr:col>76</xdr:col>
      <xdr:colOff>114300</xdr:colOff>
      <xdr:row>58</xdr:row>
      <xdr:rowOff>149860</xdr:rowOff>
    </xdr:to>
    <xdr:cxnSp macro="">
      <xdr:nvCxnSpPr>
        <xdr:cNvPr id="579" name="直線コネクタ 578"/>
        <xdr:cNvCxnSpPr/>
      </xdr:nvCxnSpPr>
      <xdr:spPr>
        <a:xfrm flipV="1">
          <a:off x="13703300" y="10077488"/>
          <a:ext cx="889000" cy="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149860</xdr:rowOff>
    </xdr:from>
    <xdr:to>
      <xdr:col>71</xdr:col>
      <xdr:colOff>177800</xdr:colOff>
      <xdr:row>59</xdr:row>
      <xdr:rowOff>12522</xdr:rowOff>
    </xdr:to>
    <xdr:cxnSp macro="">
      <xdr:nvCxnSpPr>
        <xdr:cNvPr id="582" name="直線コネクタ 581"/>
        <xdr:cNvCxnSpPr/>
      </xdr:nvCxnSpPr>
      <xdr:spPr>
        <a:xfrm flipV="1">
          <a:off x="12814300" y="10093960"/>
          <a:ext cx="889000" cy="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149682</xdr:rowOff>
    </xdr:from>
    <xdr:to>
      <xdr:col>67</xdr:col>
      <xdr:colOff>101600</xdr:colOff>
      <xdr:row>57</xdr:row>
      <xdr:rowOff>79832</xdr:rowOff>
    </xdr:to>
    <xdr:sp macro="" textlink="">
      <xdr:nvSpPr>
        <xdr:cNvPr id="585" name="フローチャート: 判断 584"/>
        <xdr:cNvSpPr/>
      </xdr:nvSpPr>
      <xdr:spPr>
        <a:xfrm>
          <a:off x="12763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96359</xdr:rowOff>
    </xdr:from>
    <xdr:ext cx="534377" cy="259045"/>
    <xdr:sp macro="" textlink="">
      <xdr:nvSpPr>
        <xdr:cNvPr id="586" name="テキスト ボックス 585"/>
        <xdr:cNvSpPr txBox="1"/>
      </xdr:nvSpPr>
      <xdr:spPr>
        <a:xfrm>
          <a:off x="12547111" y="95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xdr:rowOff>
    </xdr:from>
    <xdr:to>
      <xdr:col>85</xdr:col>
      <xdr:colOff>177800</xdr:colOff>
      <xdr:row>58</xdr:row>
      <xdr:rowOff>103301</xdr:rowOff>
    </xdr:to>
    <xdr:sp macro="" textlink="">
      <xdr:nvSpPr>
        <xdr:cNvPr id="592" name="楕円 591"/>
        <xdr:cNvSpPr/>
      </xdr:nvSpPr>
      <xdr:spPr>
        <a:xfrm>
          <a:off x="16268700" y="99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88078</xdr:rowOff>
    </xdr:from>
    <xdr:ext cx="534377" cy="259045"/>
    <xdr:sp macro="" textlink="">
      <xdr:nvSpPr>
        <xdr:cNvPr id="593" name="教育費該当値テキスト"/>
        <xdr:cNvSpPr txBox="1"/>
      </xdr:nvSpPr>
      <xdr:spPr>
        <a:xfrm>
          <a:off x="16370300" y="98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48933</xdr:rowOff>
    </xdr:from>
    <xdr:to>
      <xdr:col>81</xdr:col>
      <xdr:colOff>101600</xdr:colOff>
      <xdr:row>58</xdr:row>
      <xdr:rowOff>150533</xdr:rowOff>
    </xdr:to>
    <xdr:sp macro="" textlink="">
      <xdr:nvSpPr>
        <xdr:cNvPr id="594" name="楕円 593"/>
        <xdr:cNvSpPr/>
      </xdr:nvSpPr>
      <xdr:spPr>
        <a:xfrm>
          <a:off x="15430500" y="999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141660</xdr:rowOff>
    </xdr:from>
    <xdr:ext cx="534377" cy="259045"/>
    <xdr:sp macro="" textlink="">
      <xdr:nvSpPr>
        <xdr:cNvPr id="595" name="テキスト ボックス 594"/>
        <xdr:cNvSpPr txBox="1"/>
      </xdr:nvSpPr>
      <xdr:spPr>
        <a:xfrm>
          <a:off x="15214111" y="1008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82588</xdr:rowOff>
    </xdr:from>
    <xdr:to>
      <xdr:col>76</xdr:col>
      <xdr:colOff>165100</xdr:colOff>
      <xdr:row>59</xdr:row>
      <xdr:rowOff>12738</xdr:rowOff>
    </xdr:to>
    <xdr:sp macro="" textlink="">
      <xdr:nvSpPr>
        <xdr:cNvPr id="596" name="楕円 595"/>
        <xdr:cNvSpPr/>
      </xdr:nvSpPr>
      <xdr:spPr>
        <a:xfrm>
          <a:off x="14541500" y="100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3865</xdr:rowOff>
    </xdr:from>
    <xdr:ext cx="534377" cy="259045"/>
    <xdr:sp macro="" textlink="">
      <xdr:nvSpPr>
        <xdr:cNvPr id="597" name="テキスト ボックス 596"/>
        <xdr:cNvSpPr txBox="1"/>
      </xdr:nvSpPr>
      <xdr:spPr>
        <a:xfrm>
          <a:off x="14325111" y="101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99060</xdr:rowOff>
    </xdr:from>
    <xdr:to>
      <xdr:col>72</xdr:col>
      <xdr:colOff>38100</xdr:colOff>
      <xdr:row>59</xdr:row>
      <xdr:rowOff>29210</xdr:rowOff>
    </xdr:to>
    <xdr:sp macro="" textlink="">
      <xdr:nvSpPr>
        <xdr:cNvPr id="598" name="楕円 597"/>
        <xdr:cNvSpPr/>
      </xdr:nvSpPr>
      <xdr:spPr>
        <a:xfrm>
          <a:off x="136525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20337</xdr:rowOff>
    </xdr:from>
    <xdr:ext cx="534377" cy="259045"/>
    <xdr:sp macro="" textlink="">
      <xdr:nvSpPr>
        <xdr:cNvPr id="599" name="テキスト ボックス 598"/>
        <xdr:cNvSpPr txBox="1"/>
      </xdr:nvSpPr>
      <xdr:spPr>
        <a:xfrm>
          <a:off x="13436111" y="1013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133172</xdr:rowOff>
    </xdr:from>
    <xdr:to>
      <xdr:col>67</xdr:col>
      <xdr:colOff>101600</xdr:colOff>
      <xdr:row>59</xdr:row>
      <xdr:rowOff>63322</xdr:rowOff>
    </xdr:to>
    <xdr:sp macro="" textlink="">
      <xdr:nvSpPr>
        <xdr:cNvPr id="600" name="楕円 599"/>
        <xdr:cNvSpPr/>
      </xdr:nvSpPr>
      <xdr:spPr>
        <a:xfrm>
          <a:off x="12763500" y="100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54449</xdr:rowOff>
    </xdr:from>
    <xdr:ext cx="534377" cy="259045"/>
    <xdr:sp macro="" textlink="">
      <xdr:nvSpPr>
        <xdr:cNvPr id="601" name="テキスト ボックス 600"/>
        <xdr:cNvSpPr txBox="1"/>
      </xdr:nvSpPr>
      <xdr:spPr>
        <a:xfrm>
          <a:off x="12547111" y="101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37842</xdr:rowOff>
    </xdr:from>
    <xdr:to>
      <xdr:col>85</xdr:col>
      <xdr:colOff>126364</xdr:colOff>
      <xdr:row>78</xdr:row>
      <xdr:rowOff>25400</xdr:rowOff>
    </xdr:to>
    <xdr:cxnSp macro="">
      <xdr:nvCxnSpPr>
        <xdr:cNvPr id="621" name="直線コネクタ 620"/>
        <xdr:cNvCxnSpPr/>
      </xdr:nvCxnSpPr>
      <xdr:spPr>
        <a:xfrm flipV="1">
          <a:off x="16317595" y="12553692"/>
          <a:ext cx="1269" cy="84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2"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155969</xdr:rowOff>
    </xdr:from>
    <xdr:ext cx="599010" cy="259045"/>
    <xdr:sp macro="" textlink="">
      <xdr:nvSpPr>
        <xdr:cNvPr id="624" name="災害復旧費最大値テキスト"/>
        <xdr:cNvSpPr txBox="1"/>
      </xdr:nvSpPr>
      <xdr:spPr>
        <a:xfrm>
          <a:off x="16370300" y="123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37842</xdr:rowOff>
    </xdr:from>
    <xdr:to>
      <xdr:col>86</xdr:col>
      <xdr:colOff>25400</xdr:colOff>
      <xdr:row>73</xdr:row>
      <xdr:rowOff>37842</xdr:rowOff>
    </xdr:to>
    <xdr:cxnSp macro="">
      <xdr:nvCxnSpPr>
        <xdr:cNvPr id="625" name="直線コネクタ 624"/>
        <xdr:cNvCxnSpPr/>
      </xdr:nvCxnSpPr>
      <xdr:spPr>
        <a:xfrm>
          <a:off x="16230600" y="1255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144621</xdr:rowOff>
    </xdr:from>
    <xdr:to>
      <xdr:col>85</xdr:col>
      <xdr:colOff>127000</xdr:colOff>
      <xdr:row>77</xdr:row>
      <xdr:rowOff>145923</xdr:rowOff>
    </xdr:to>
    <xdr:cxnSp macro="">
      <xdr:nvCxnSpPr>
        <xdr:cNvPr id="626" name="直線コネクタ 625"/>
        <xdr:cNvCxnSpPr/>
      </xdr:nvCxnSpPr>
      <xdr:spPr>
        <a:xfrm>
          <a:off x="15481300" y="13346271"/>
          <a:ext cx="8382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116051</xdr:rowOff>
    </xdr:from>
    <xdr:ext cx="469744" cy="259045"/>
    <xdr:sp macro="" textlink="">
      <xdr:nvSpPr>
        <xdr:cNvPr id="627" name="災害復旧費平均値テキスト"/>
        <xdr:cNvSpPr txBox="1"/>
      </xdr:nvSpPr>
      <xdr:spPr>
        <a:xfrm>
          <a:off x="16370300" y="13146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93174</xdr:rowOff>
    </xdr:from>
    <xdr:to>
      <xdr:col>85</xdr:col>
      <xdr:colOff>177800</xdr:colOff>
      <xdr:row>78</xdr:row>
      <xdr:rowOff>23324</xdr:rowOff>
    </xdr:to>
    <xdr:sp macro="" textlink="">
      <xdr:nvSpPr>
        <xdr:cNvPr id="628" name="フローチャート: 判断 627"/>
        <xdr:cNvSpPr/>
      </xdr:nvSpPr>
      <xdr:spPr>
        <a:xfrm>
          <a:off x="16268700" y="132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157445</xdr:rowOff>
    </xdr:from>
    <xdr:to>
      <xdr:col>81</xdr:col>
      <xdr:colOff>50800</xdr:colOff>
      <xdr:row>77</xdr:row>
      <xdr:rowOff>144621</xdr:rowOff>
    </xdr:to>
    <xdr:cxnSp macro="">
      <xdr:nvCxnSpPr>
        <xdr:cNvPr id="629" name="直線コネクタ 628"/>
        <xdr:cNvCxnSpPr/>
      </xdr:nvCxnSpPr>
      <xdr:spPr>
        <a:xfrm>
          <a:off x="14592300" y="13016195"/>
          <a:ext cx="889000" cy="33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118526</xdr:rowOff>
    </xdr:from>
    <xdr:to>
      <xdr:col>81</xdr:col>
      <xdr:colOff>101600</xdr:colOff>
      <xdr:row>78</xdr:row>
      <xdr:rowOff>48676</xdr:rowOff>
    </xdr:to>
    <xdr:sp macro="" textlink="">
      <xdr:nvSpPr>
        <xdr:cNvPr id="630" name="フローチャート: 判断 629"/>
        <xdr:cNvSpPr/>
      </xdr:nvSpPr>
      <xdr:spPr>
        <a:xfrm>
          <a:off x="15430500" y="1332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39803</xdr:rowOff>
    </xdr:from>
    <xdr:ext cx="469744" cy="259045"/>
    <xdr:sp macro="" textlink="">
      <xdr:nvSpPr>
        <xdr:cNvPr id="631" name="テキスト ボックス 630"/>
        <xdr:cNvSpPr txBox="1"/>
      </xdr:nvSpPr>
      <xdr:spPr>
        <a:xfrm>
          <a:off x="15246428" y="1341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157445</xdr:rowOff>
    </xdr:from>
    <xdr:to>
      <xdr:col>76</xdr:col>
      <xdr:colOff>114300</xdr:colOff>
      <xdr:row>77</xdr:row>
      <xdr:rowOff>112976</xdr:rowOff>
    </xdr:to>
    <xdr:cxnSp macro="">
      <xdr:nvCxnSpPr>
        <xdr:cNvPr id="632" name="直線コネクタ 631"/>
        <xdr:cNvCxnSpPr/>
      </xdr:nvCxnSpPr>
      <xdr:spPr>
        <a:xfrm flipV="1">
          <a:off x="13703300" y="13016195"/>
          <a:ext cx="889000" cy="29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113354</xdr:rowOff>
    </xdr:from>
    <xdr:to>
      <xdr:col>76</xdr:col>
      <xdr:colOff>165100</xdr:colOff>
      <xdr:row>78</xdr:row>
      <xdr:rowOff>43504</xdr:rowOff>
    </xdr:to>
    <xdr:sp macro="" textlink="">
      <xdr:nvSpPr>
        <xdr:cNvPr id="633" name="フローチャート: 判断 632"/>
        <xdr:cNvSpPr/>
      </xdr:nvSpPr>
      <xdr:spPr>
        <a:xfrm>
          <a:off x="14541500" y="1331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34631</xdr:rowOff>
    </xdr:from>
    <xdr:ext cx="469744" cy="259045"/>
    <xdr:sp macro="" textlink="">
      <xdr:nvSpPr>
        <xdr:cNvPr id="634" name="テキスト ボックス 633"/>
        <xdr:cNvSpPr txBox="1"/>
      </xdr:nvSpPr>
      <xdr:spPr>
        <a:xfrm>
          <a:off x="14357428" y="1340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87836</xdr:rowOff>
    </xdr:from>
    <xdr:to>
      <xdr:col>71</xdr:col>
      <xdr:colOff>177800</xdr:colOff>
      <xdr:row>77</xdr:row>
      <xdr:rowOff>112976</xdr:rowOff>
    </xdr:to>
    <xdr:cxnSp macro="">
      <xdr:nvCxnSpPr>
        <xdr:cNvPr id="635" name="直線コネクタ 634"/>
        <xdr:cNvCxnSpPr/>
      </xdr:nvCxnSpPr>
      <xdr:spPr>
        <a:xfrm>
          <a:off x="12814300" y="12089336"/>
          <a:ext cx="889000" cy="122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103090</xdr:rowOff>
    </xdr:from>
    <xdr:to>
      <xdr:col>72</xdr:col>
      <xdr:colOff>38100</xdr:colOff>
      <xdr:row>78</xdr:row>
      <xdr:rowOff>33240</xdr:rowOff>
    </xdr:to>
    <xdr:sp macro="" textlink="">
      <xdr:nvSpPr>
        <xdr:cNvPr id="636" name="フローチャート: 判断 635"/>
        <xdr:cNvSpPr/>
      </xdr:nvSpPr>
      <xdr:spPr>
        <a:xfrm>
          <a:off x="13652500" y="1330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24367</xdr:rowOff>
    </xdr:from>
    <xdr:ext cx="469744" cy="259045"/>
    <xdr:sp macro="" textlink="">
      <xdr:nvSpPr>
        <xdr:cNvPr id="637" name="テキスト ボックス 636"/>
        <xdr:cNvSpPr txBox="1"/>
      </xdr:nvSpPr>
      <xdr:spPr>
        <a:xfrm>
          <a:off x="13468428" y="133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109176</xdr:rowOff>
    </xdr:from>
    <xdr:to>
      <xdr:col>67</xdr:col>
      <xdr:colOff>101600</xdr:colOff>
      <xdr:row>78</xdr:row>
      <xdr:rowOff>39326</xdr:rowOff>
    </xdr:to>
    <xdr:sp macro="" textlink="">
      <xdr:nvSpPr>
        <xdr:cNvPr id="638" name="フローチャート: 判断 637"/>
        <xdr:cNvSpPr/>
      </xdr:nvSpPr>
      <xdr:spPr>
        <a:xfrm>
          <a:off x="12763500" y="133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30453</xdr:rowOff>
    </xdr:from>
    <xdr:ext cx="469744" cy="259045"/>
    <xdr:sp macro="" textlink="">
      <xdr:nvSpPr>
        <xdr:cNvPr id="639" name="テキスト ボックス 638"/>
        <xdr:cNvSpPr txBox="1"/>
      </xdr:nvSpPr>
      <xdr:spPr>
        <a:xfrm>
          <a:off x="12579428" y="1340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95123</xdr:rowOff>
    </xdr:from>
    <xdr:to>
      <xdr:col>85</xdr:col>
      <xdr:colOff>177800</xdr:colOff>
      <xdr:row>78</xdr:row>
      <xdr:rowOff>25273</xdr:rowOff>
    </xdr:to>
    <xdr:sp macro="" textlink="">
      <xdr:nvSpPr>
        <xdr:cNvPr id="645" name="楕円 644"/>
        <xdr:cNvSpPr/>
      </xdr:nvSpPr>
      <xdr:spPr>
        <a:xfrm>
          <a:off x="16268700" y="132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71601</xdr:rowOff>
    </xdr:from>
    <xdr:ext cx="469744" cy="259045"/>
    <xdr:sp macro="" textlink="">
      <xdr:nvSpPr>
        <xdr:cNvPr id="646" name="災害復旧費該当値テキスト"/>
        <xdr:cNvSpPr txBox="1"/>
      </xdr:nvSpPr>
      <xdr:spPr>
        <a:xfrm>
          <a:off x="16370300" y="132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93821</xdr:rowOff>
    </xdr:from>
    <xdr:to>
      <xdr:col>81</xdr:col>
      <xdr:colOff>101600</xdr:colOff>
      <xdr:row>78</xdr:row>
      <xdr:rowOff>23971</xdr:rowOff>
    </xdr:to>
    <xdr:sp macro="" textlink="">
      <xdr:nvSpPr>
        <xdr:cNvPr id="647" name="楕円 646"/>
        <xdr:cNvSpPr/>
      </xdr:nvSpPr>
      <xdr:spPr>
        <a:xfrm>
          <a:off x="15430500" y="132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40498</xdr:rowOff>
    </xdr:from>
    <xdr:ext cx="469744" cy="259045"/>
    <xdr:sp macro="" textlink="">
      <xdr:nvSpPr>
        <xdr:cNvPr id="648" name="テキスト ボックス 647"/>
        <xdr:cNvSpPr txBox="1"/>
      </xdr:nvSpPr>
      <xdr:spPr>
        <a:xfrm>
          <a:off x="15246428" y="1307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106645</xdr:rowOff>
    </xdr:from>
    <xdr:to>
      <xdr:col>76</xdr:col>
      <xdr:colOff>165100</xdr:colOff>
      <xdr:row>76</xdr:row>
      <xdr:rowOff>36795</xdr:rowOff>
    </xdr:to>
    <xdr:sp macro="" textlink="">
      <xdr:nvSpPr>
        <xdr:cNvPr id="649" name="楕円 648"/>
        <xdr:cNvSpPr/>
      </xdr:nvSpPr>
      <xdr:spPr>
        <a:xfrm>
          <a:off x="14541500" y="1296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53322</xdr:rowOff>
    </xdr:from>
    <xdr:ext cx="534377" cy="259045"/>
    <xdr:sp macro="" textlink="">
      <xdr:nvSpPr>
        <xdr:cNvPr id="650" name="テキスト ボックス 649"/>
        <xdr:cNvSpPr txBox="1"/>
      </xdr:nvSpPr>
      <xdr:spPr>
        <a:xfrm>
          <a:off x="14325111" y="1274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62176</xdr:rowOff>
    </xdr:from>
    <xdr:to>
      <xdr:col>72</xdr:col>
      <xdr:colOff>38100</xdr:colOff>
      <xdr:row>77</xdr:row>
      <xdr:rowOff>163776</xdr:rowOff>
    </xdr:to>
    <xdr:sp macro="" textlink="">
      <xdr:nvSpPr>
        <xdr:cNvPr id="651" name="楕円 650"/>
        <xdr:cNvSpPr/>
      </xdr:nvSpPr>
      <xdr:spPr>
        <a:xfrm>
          <a:off x="13652500" y="132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8853</xdr:rowOff>
    </xdr:from>
    <xdr:ext cx="534377" cy="259045"/>
    <xdr:sp macro="" textlink="">
      <xdr:nvSpPr>
        <xdr:cNvPr id="652" name="テキスト ボックス 651"/>
        <xdr:cNvSpPr txBox="1"/>
      </xdr:nvSpPr>
      <xdr:spPr>
        <a:xfrm>
          <a:off x="13436111" y="1303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37036</xdr:rowOff>
    </xdr:from>
    <xdr:to>
      <xdr:col>67</xdr:col>
      <xdr:colOff>101600</xdr:colOff>
      <xdr:row>70</xdr:row>
      <xdr:rowOff>138636</xdr:rowOff>
    </xdr:to>
    <xdr:sp macro="" textlink="">
      <xdr:nvSpPr>
        <xdr:cNvPr id="653" name="楕円 652"/>
        <xdr:cNvSpPr/>
      </xdr:nvSpPr>
      <xdr:spPr>
        <a:xfrm>
          <a:off x="12763500" y="120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155163</xdr:rowOff>
    </xdr:from>
    <xdr:ext cx="599010" cy="259045"/>
    <xdr:sp macro="" textlink="">
      <xdr:nvSpPr>
        <xdr:cNvPr id="654" name="テキスト ボックス 653"/>
        <xdr:cNvSpPr txBox="1"/>
      </xdr:nvSpPr>
      <xdr:spPr>
        <a:xfrm>
          <a:off x="12514795"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78" name="直線コネクタ 677"/>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79"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0" name="直線コネクタ 679"/>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1"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2" name="直線コネクタ 681"/>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29302</xdr:rowOff>
    </xdr:from>
    <xdr:to>
      <xdr:col>85</xdr:col>
      <xdr:colOff>127000</xdr:colOff>
      <xdr:row>96</xdr:row>
      <xdr:rowOff>35192</xdr:rowOff>
    </xdr:to>
    <xdr:cxnSp macro="">
      <xdr:nvCxnSpPr>
        <xdr:cNvPr id="683" name="直線コネクタ 682"/>
        <xdr:cNvCxnSpPr/>
      </xdr:nvCxnSpPr>
      <xdr:spPr>
        <a:xfrm>
          <a:off x="15481300" y="16488502"/>
          <a:ext cx="8382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55965</xdr:rowOff>
    </xdr:from>
    <xdr:ext cx="534377" cy="259045"/>
    <xdr:sp macro="" textlink="">
      <xdr:nvSpPr>
        <xdr:cNvPr id="684" name="公債費平均値テキスト"/>
        <xdr:cNvSpPr txBox="1"/>
      </xdr:nvSpPr>
      <xdr:spPr>
        <a:xfrm>
          <a:off x="16370300" y="1651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85" name="フローチャート: 判断 684"/>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29302</xdr:rowOff>
    </xdr:from>
    <xdr:to>
      <xdr:col>81</xdr:col>
      <xdr:colOff>50800</xdr:colOff>
      <xdr:row>96</xdr:row>
      <xdr:rowOff>54059</xdr:rowOff>
    </xdr:to>
    <xdr:cxnSp macro="">
      <xdr:nvCxnSpPr>
        <xdr:cNvPr id="686" name="直線コネクタ 685"/>
        <xdr:cNvCxnSpPr/>
      </xdr:nvCxnSpPr>
      <xdr:spPr>
        <a:xfrm flipV="1">
          <a:off x="14592300" y="16488502"/>
          <a:ext cx="889000" cy="2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87" name="フローチャート: 判断 686"/>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157746</xdr:rowOff>
    </xdr:from>
    <xdr:ext cx="534377" cy="259045"/>
    <xdr:sp macro="" textlink="">
      <xdr:nvSpPr>
        <xdr:cNvPr id="688" name="テキスト ボックス 687"/>
        <xdr:cNvSpPr txBox="1"/>
      </xdr:nvSpPr>
      <xdr:spPr>
        <a:xfrm>
          <a:off x="15214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54059</xdr:rowOff>
    </xdr:from>
    <xdr:to>
      <xdr:col>76</xdr:col>
      <xdr:colOff>114300</xdr:colOff>
      <xdr:row>96</xdr:row>
      <xdr:rowOff>106767</xdr:rowOff>
    </xdr:to>
    <xdr:cxnSp macro="">
      <xdr:nvCxnSpPr>
        <xdr:cNvPr id="689" name="直線コネクタ 688"/>
        <xdr:cNvCxnSpPr/>
      </xdr:nvCxnSpPr>
      <xdr:spPr>
        <a:xfrm flipV="1">
          <a:off x="13703300" y="16513259"/>
          <a:ext cx="889000" cy="5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0" name="フローチャート: 判断 689"/>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139078</xdr:rowOff>
    </xdr:from>
    <xdr:ext cx="534377" cy="259045"/>
    <xdr:sp macro="" textlink="">
      <xdr:nvSpPr>
        <xdr:cNvPr id="691" name="テキスト ボックス 690"/>
        <xdr:cNvSpPr txBox="1"/>
      </xdr:nvSpPr>
      <xdr:spPr>
        <a:xfrm>
          <a:off x="14325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102081</xdr:rowOff>
    </xdr:from>
    <xdr:to>
      <xdr:col>71</xdr:col>
      <xdr:colOff>177800</xdr:colOff>
      <xdr:row>96</xdr:row>
      <xdr:rowOff>106767</xdr:rowOff>
    </xdr:to>
    <xdr:cxnSp macro="">
      <xdr:nvCxnSpPr>
        <xdr:cNvPr id="692" name="直線コネクタ 691"/>
        <xdr:cNvCxnSpPr/>
      </xdr:nvCxnSpPr>
      <xdr:spPr>
        <a:xfrm>
          <a:off x="12814300" y="1656128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3" name="フローチャート: 判断 692"/>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694" name="テキスト ボックス 693"/>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135268</xdr:rowOff>
    </xdr:from>
    <xdr:to>
      <xdr:col>67</xdr:col>
      <xdr:colOff>101600</xdr:colOff>
      <xdr:row>97</xdr:row>
      <xdr:rowOff>65418</xdr:rowOff>
    </xdr:to>
    <xdr:sp macro="" textlink="">
      <xdr:nvSpPr>
        <xdr:cNvPr id="695" name="フローチャート: 判断 694"/>
        <xdr:cNvSpPr/>
      </xdr:nvSpPr>
      <xdr:spPr>
        <a:xfrm>
          <a:off x="12763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56545</xdr:rowOff>
    </xdr:from>
    <xdr:ext cx="534377" cy="259045"/>
    <xdr:sp macro="" textlink="">
      <xdr:nvSpPr>
        <xdr:cNvPr id="696" name="テキスト ボックス 695"/>
        <xdr:cNvSpPr txBox="1"/>
      </xdr:nvSpPr>
      <xdr:spPr>
        <a:xfrm>
          <a:off x="12547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155842</xdr:rowOff>
    </xdr:from>
    <xdr:to>
      <xdr:col>85</xdr:col>
      <xdr:colOff>177800</xdr:colOff>
      <xdr:row>96</xdr:row>
      <xdr:rowOff>85992</xdr:rowOff>
    </xdr:to>
    <xdr:sp macro="" textlink="">
      <xdr:nvSpPr>
        <xdr:cNvPr id="702" name="楕円 701"/>
        <xdr:cNvSpPr/>
      </xdr:nvSpPr>
      <xdr:spPr>
        <a:xfrm>
          <a:off x="16268700" y="164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7269</xdr:rowOff>
    </xdr:from>
    <xdr:ext cx="534377" cy="259045"/>
    <xdr:sp macro="" textlink="">
      <xdr:nvSpPr>
        <xdr:cNvPr id="703" name="公債費該当値テキスト"/>
        <xdr:cNvSpPr txBox="1"/>
      </xdr:nvSpPr>
      <xdr:spPr>
        <a:xfrm>
          <a:off x="16370300" y="162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149952</xdr:rowOff>
    </xdr:from>
    <xdr:to>
      <xdr:col>81</xdr:col>
      <xdr:colOff>101600</xdr:colOff>
      <xdr:row>96</xdr:row>
      <xdr:rowOff>80102</xdr:rowOff>
    </xdr:to>
    <xdr:sp macro="" textlink="">
      <xdr:nvSpPr>
        <xdr:cNvPr id="704" name="楕円 703"/>
        <xdr:cNvSpPr/>
      </xdr:nvSpPr>
      <xdr:spPr>
        <a:xfrm>
          <a:off x="15430500" y="1643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96629</xdr:rowOff>
    </xdr:from>
    <xdr:ext cx="534377" cy="259045"/>
    <xdr:sp macro="" textlink="">
      <xdr:nvSpPr>
        <xdr:cNvPr id="705" name="テキスト ボックス 704"/>
        <xdr:cNvSpPr txBox="1"/>
      </xdr:nvSpPr>
      <xdr:spPr>
        <a:xfrm>
          <a:off x="15214111" y="162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3259</xdr:rowOff>
    </xdr:from>
    <xdr:to>
      <xdr:col>76</xdr:col>
      <xdr:colOff>165100</xdr:colOff>
      <xdr:row>96</xdr:row>
      <xdr:rowOff>104859</xdr:rowOff>
    </xdr:to>
    <xdr:sp macro="" textlink="">
      <xdr:nvSpPr>
        <xdr:cNvPr id="706" name="楕円 705"/>
        <xdr:cNvSpPr/>
      </xdr:nvSpPr>
      <xdr:spPr>
        <a:xfrm>
          <a:off x="14541500" y="1646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121386</xdr:rowOff>
    </xdr:from>
    <xdr:ext cx="534377" cy="259045"/>
    <xdr:sp macro="" textlink="">
      <xdr:nvSpPr>
        <xdr:cNvPr id="707" name="テキスト ボックス 706"/>
        <xdr:cNvSpPr txBox="1"/>
      </xdr:nvSpPr>
      <xdr:spPr>
        <a:xfrm>
          <a:off x="14325111" y="1623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55967</xdr:rowOff>
    </xdr:from>
    <xdr:to>
      <xdr:col>72</xdr:col>
      <xdr:colOff>38100</xdr:colOff>
      <xdr:row>96</xdr:row>
      <xdr:rowOff>157567</xdr:rowOff>
    </xdr:to>
    <xdr:sp macro="" textlink="">
      <xdr:nvSpPr>
        <xdr:cNvPr id="708" name="楕円 707"/>
        <xdr:cNvSpPr/>
      </xdr:nvSpPr>
      <xdr:spPr>
        <a:xfrm>
          <a:off x="13652500" y="1651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2644</xdr:rowOff>
    </xdr:from>
    <xdr:ext cx="534377" cy="259045"/>
    <xdr:sp macro="" textlink="">
      <xdr:nvSpPr>
        <xdr:cNvPr id="709" name="テキスト ボックス 708"/>
        <xdr:cNvSpPr txBox="1"/>
      </xdr:nvSpPr>
      <xdr:spPr>
        <a:xfrm>
          <a:off x="13436111" y="1629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51281</xdr:rowOff>
    </xdr:from>
    <xdr:to>
      <xdr:col>67</xdr:col>
      <xdr:colOff>101600</xdr:colOff>
      <xdr:row>96</xdr:row>
      <xdr:rowOff>152881</xdr:rowOff>
    </xdr:to>
    <xdr:sp macro="" textlink="">
      <xdr:nvSpPr>
        <xdr:cNvPr id="710" name="楕円 709"/>
        <xdr:cNvSpPr/>
      </xdr:nvSpPr>
      <xdr:spPr>
        <a:xfrm>
          <a:off x="12763500" y="165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169408</xdr:rowOff>
    </xdr:from>
    <xdr:ext cx="534377" cy="259045"/>
    <xdr:sp macro="" textlink="">
      <xdr:nvSpPr>
        <xdr:cNvPr id="711" name="テキスト ボックス 710"/>
        <xdr:cNvSpPr txBox="1"/>
      </xdr:nvSpPr>
      <xdr:spPr>
        <a:xfrm>
          <a:off x="12547111" y="1628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25" name="テキスト ボックス 724"/>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3" name="テキスト ボックス 73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62864</xdr:colOff>
      <xdr:row>39</xdr:row>
      <xdr:rowOff>44450</xdr:rowOff>
    </xdr:to>
    <xdr:cxnSp macro="">
      <xdr:nvCxnSpPr>
        <xdr:cNvPr id="735" name="直線コネクタ 734"/>
        <xdr:cNvCxnSpPr/>
      </xdr:nvCxnSpPr>
      <xdr:spPr>
        <a:xfrm flipV="1">
          <a:off x="22159595" y="6586220"/>
          <a:ext cx="1269" cy="1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36"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17797</xdr:rowOff>
    </xdr:from>
    <xdr:ext cx="313932" cy="259045"/>
    <xdr:sp macro="" textlink="">
      <xdr:nvSpPr>
        <xdr:cNvPr id="738" name="諸支出金最大値テキスト"/>
        <xdr:cNvSpPr txBox="1"/>
      </xdr:nvSpPr>
      <xdr:spPr>
        <a:xfrm>
          <a:off x="22212300" y="6361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39" name="直線コネクタ 738"/>
        <xdr:cNvCxnSpPr/>
      </xdr:nvCxnSpPr>
      <xdr:spPr>
        <a:xfrm>
          <a:off x="22072600" y="658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1"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2" name="フローチャート: 判断 741"/>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44" name="フローチャート: 判断 74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88917</xdr:rowOff>
    </xdr:from>
    <xdr:ext cx="249299" cy="259045"/>
    <xdr:sp macro="" textlink="">
      <xdr:nvSpPr>
        <xdr:cNvPr id="745" name="テキスト ボックス 744"/>
        <xdr:cNvSpPr txBox="1"/>
      </xdr:nvSpPr>
      <xdr:spPr>
        <a:xfrm>
          <a:off x="21198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47" name="フローチャート: 判断 746"/>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146067</xdr:rowOff>
    </xdr:from>
    <xdr:ext cx="378565" cy="259045"/>
    <xdr:sp macro="" textlink="">
      <xdr:nvSpPr>
        <xdr:cNvPr id="748" name="テキスト ボックス 747"/>
        <xdr:cNvSpPr txBox="1"/>
      </xdr:nvSpPr>
      <xdr:spPr>
        <a:xfrm>
          <a:off x="20245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0" name="フローチャート: 判断 749"/>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20337</xdr:rowOff>
    </xdr:from>
    <xdr:ext cx="378565" cy="259045"/>
    <xdr:sp macro="" textlink="">
      <xdr:nvSpPr>
        <xdr:cNvPr id="751" name="テキスト ボックス 750"/>
        <xdr:cNvSpPr txBox="1"/>
      </xdr:nvSpPr>
      <xdr:spPr>
        <a:xfrm>
          <a:off x="19356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20320</xdr:rowOff>
    </xdr:from>
    <xdr:to>
      <xdr:col>98</xdr:col>
      <xdr:colOff>38100</xdr:colOff>
      <xdr:row>36</xdr:row>
      <xdr:rowOff>121920</xdr:rowOff>
    </xdr:to>
    <xdr:sp macro="" textlink="">
      <xdr:nvSpPr>
        <xdr:cNvPr id="752" name="フローチャート: 判断 751"/>
        <xdr:cNvSpPr/>
      </xdr:nvSpPr>
      <xdr:spPr>
        <a:xfrm>
          <a:off x="18605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138447</xdr:rowOff>
    </xdr:from>
    <xdr:ext cx="313932" cy="259045"/>
    <xdr:sp macro="" textlink="">
      <xdr:nvSpPr>
        <xdr:cNvPr id="753" name="テキスト ボックス 752"/>
        <xdr:cNvSpPr txBox="1"/>
      </xdr:nvSpPr>
      <xdr:spPr>
        <a:xfrm>
          <a:off x="18499333" y="5967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0"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総務費は阿武隈急行緊急保全整備補助金の増や、個別施設計画策定業務委託料の増等により</a:t>
          </a:r>
          <a:r>
            <a:rPr kumimoji="1" lang="en-US" altLang="ja-JP" sz="1300">
              <a:latin typeface="ＭＳ Ｐゴシック" panose="020B0600070205080204" pitchFamily="50" charset="-128"/>
              <a:ea typeface="ＭＳ Ｐゴシック" panose="020B0600070205080204" pitchFamily="50" charset="-128"/>
            </a:rPr>
            <a:t>3,257</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民生費は臨時福祉給付金の減があったものの、新こども園施設整備補助金の増や放課後児童クラブ改修工事費の増により、</a:t>
          </a:r>
          <a:r>
            <a:rPr kumimoji="1" lang="en-US" altLang="ja-JP" sz="1300">
              <a:latin typeface="ＭＳ Ｐゴシック" panose="020B0600070205080204" pitchFamily="50" charset="-128"/>
              <a:ea typeface="ＭＳ Ｐゴシック" panose="020B0600070205080204" pitchFamily="50" charset="-128"/>
            </a:rPr>
            <a:t>11,909</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衛生費は上水道事業会計繰出金の増や、環境基本計画作成委託料の増により、</a:t>
          </a:r>
          <a:r>
            <a:rPr kumimoji="1" lang="en-US" altLang="ja-JP" sz="1300">
              <a:latin typeface="ＭＳ Ｐゴシック" panose="020B0600070205080204" pitchFamily="50" charset="-128"/>
              <a:ea typeface="ＭＳ Ｐゴシック" panose="020B0600070205080204" pitchFamily="50" charset="-128"/>
            </a:rPr>
            <a:t>6,789</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商工費は企業立地奨励金の増や、工場団地造成事業特別会計繰出金の増により、</a:t>
          </a:r>
          <a:r>
            <a:rPr kumimoji="1" lang="en-US" altLang="ja-JP" sz="1300">
              <a:latin typeface="ＭＳ Ｐゴシック" panose="020B0600070205080204" pitchFamily="50" charset="-128"/>
              <a:ea typeface="ＭＳ Ｐゴシック" panose="020B0600070205080204" pitchFamily="50" charset="-128"/>
            </a:rPr>
            <a:t>3,737</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土木費は道路新設改良費の減や、道路維持費の減により、</a:t>
          </a:r>
          <a:r>
            <a:rPr kumimoji="1" lang="en-US" altLang="ja-JP" sz="1300">
              <a:latin typeface="ＭＳ Ｐゴシック" panose="020B0600070205080204" pitchFamily="50" charset="-128"/>
              <a:ea typeface="ＭＳ Ｐゴシック" panose="020B0600070205080204" pitchFamily="50" charset="-128"/>
            </a:rPr>
            <a:t>12,692</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教育費は中学校施設整備工事費の増や、スクールバス購入費の増により、</a:t>
          </a:r>
          <a:r>
            <a:rPr kumimoji="1" lang="en-US" altLang="ja-JP" sz="1300">
              <a:latin typeface="ＭＳ Ｐゴシック" panose="020B0600070205080204" pitchFamily="50" charset="-128"/>
              <a:ea typeface="ＭＳ Ｐゴシック" panose="020B0600070205080204" pitchFamily="50" charset="-128"/>
            </a:rPr>
            <a:t>3,719</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・財政調整基金残高は、繰入金の増額により減少した。</a:t>
          </a:r>
        </a:p>
        <a:p>
          <a:r>
            <a:rPr kumimoji="1" lang="ja-JP" altLang="en-US" sz="1400">
              <a:latin typeface="ＭＳ ゴシック" pitchFamily="49" charset="-128"/>
              <a:ea typeface="ＭＳ ゴシック" pitchFamily="49" charset="-128"/>
            </a:rPr>
            <a:t>・実質単年度収支としては、赤字となったが、実質収支額は、各年とも黒字となっている。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宮城県丸森町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・一般会計の黒字比率は減少傾向にあるが、各会計とも赤字は発生していない。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8658479</v>
      </c>
      <c r="BO4" s="430"/>
      <c r="BP4" s="430"/>
      <c r="BQ4" s="430"/>
      <c r="BR4" s="430"/>
      <c r="BS4" s="430"/>
      <c r="BT4" s="430"/>
      <c r="BU4" s="431"/>
      <c r="BV4" s="429">
        <v>8574379</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6.3</v>
      </c>
      <c r="CU4" s="436"/>
      <c r="CV4" s="436"/>
      <c r="CW4" s="436"/>
      <c r="CX4" s="436"/>
      <c r="CY4" s="436"/>
      <c r="CZ4" s="436"/>
      <c r="DA4" s="437"/>
      <c r="DB4" s="435">
        <v>6.9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8223514</v>
      </c>
      <c r="BO5" s="467"/>
      <c r="BP5" s="467"/>
      <c r="BQ5" s="467"/>
      <c r="BR5" s="467"/>
      <c r="BS5" s="467"/>
      <c r="BT5" s="467"/>
      <c r="BU5" s="468"/>
      <c r="BV5" s="466">
        <v>8110726</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88.5</v>
      </c>
      <c r="CU5" s="464"/>
      <c r="CV5" s="464"/>
      <c r="CW5" s="464"/>
      <c r="CX5" s="464"/>
      <c r="CY5" s="464"/>
      <c r="CZ5" s="464"/>
      <c r="DA5" s="465"/>
      <c r="DB5" s="463">
        <v>88.4</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434965</v>
      </c>
      <c r="BO6" s="467"/>
      <c r="BP6" s="467"/>
      <c r="BQ6" s="467"/>
      <c r="BR6" s="467"/>
      <c r="BS6" s="467"/>
      <c r="BT6" s="467"/>
      <c r="BU6" s="468"/>
      <c r="BV6" s="466">
        <v>463653</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92.5</v>
      </c>
      <c r="CU6" s="504"/>
      <c r="CV6" s="504"/>
      <c r="CW6" s="504"/>
      <c r="CX6" s="504"/>
      <c r="CY6" s="504"/>
      <c r="CZ6" s="504"/>
      <c r="DA6" s="505"/>
      <c r="DB6" s="503">
        <v>92.5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111949</v>
      </c>
      <c r="BO7" s="467"/>
      <c r="BP7" s="467"/>
      <c r="BQ7" s="467"/>
      <c r="BR7" s="467"/>
      <c r="BS7" s="467"/>
      <c r="BT7" s="467"/>
      <c r="BU7" s="468"/>
      <c r="BV7" s="466">
        <v>109891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5136950</v>
      </c>
      <c r="CU7" s="467"/>
      <c r="CV7" s="467"/>
      <c r="CW7" s="467"/>
      <c r="CX7" s="467"/>
      <c r="CY7" s="467"/>
      <c r="CZ7" s="467"/>
      <c r="DA7" s="468"/>
      <c r="DB7" s="466">
        <v>5099884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323016</v>
      </c>
      <c r="BO8" s="467"/>
      <c r="BP8" s="467"/>
      <c r="BQ8" s="467"/>
      <c r="BR8" s="467"/>
      <c r="BS8" s="467"/>
      <c r="BT8" s="467"/>
      <c r="BU8" s="468"/>
      <c r="BV8" s="466">
        <v>353762</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0.3</v>
      </c>
      <c r="CU8" s="507"/>
      <c r="CV8" s="507"/>
      <c r="CW8" s="507"/>
      <c r="CX8" s="507"/>
      <c r="CY8" s="507"/>
      <c r="CZ8" s="507"/>
      <c r="DA8" s="508"/>
      <c r="DB8" s="506">
        <v>0.28999999999999998</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13972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-30746</v>
      </c>
      <c r="BO9" s="467"/>
      <c r="BP9" s="467"/>
      <c r="BQ9" s="467"/>
      <c r="BR9" s="467"/>
      <c r="BS9" s="467"/>
      <c r="BT9" s="467"/>
      <c r="BU9" s="468"/>
      <c r="BV9" s="466">
        <v>-73223</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14.7</v>
      </c>
      <c r="CU9" s="464"/>
      <c r="CV9" s="464"/>
      <c r="CW9" s="464"/>
      <c r="CX9" s="464"/>
      <c r="CY9" s="464"/>
      <c r="CZ9" s="464"/>
      <c r="DA9" s="465"/>
      <c r="DB9" s="463">
        <v>15.2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15501</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2944</v>
      </c>
      <c r="BO10" s="467"/>
      <c r="BP10" s="467"/>
      <c r="BQ10" s="467"/>
      <c r="BR10" s="467"/>
      <c r="BS10" s="467"/>
      <c r="BT10" s="467"/>
      <c r="BU10" s="468"/>
      <c r="BV10" s="466">
        <v>2984</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13646</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115</v>
      </c>
      <c r="AV12" s="499"/>
      <c r="AW12" s="499"/>
      <c r="AX12" s="499"/>
      <c r="AY12" s="500" t="s">
        <v>136</v>
      </c>
      <c r="AZ12" s="501"/>
      <c r="BA12" s="501"/>
      <c r="BB12" s="501"/>
      <c r="BC12" s="501"/>
      <c r="BD12" s="501"/>
      <c r="BE12" s="501"/>
      <c r="BF12" s="501"/>
      <c r="BG12" s="501"/>
      <c r="BH12" s="501"/>
      <c r="BI12" s="501"/>
      <c r="BJ12" s="501"/>
      <c r="BK12" s="501"/>
      <c r="BL12" s="501"/>
      <c r="BM12" s="502"/>
      <c r="BN12" s="466">
        <v>250709</v>
      </c>
      <c r="BO12" s="467"/>
      <c r="BP12" s="467"/>
      <c r="BQ12" s="467"/>
      <c r="BR12" s="467"/>
      <c r="BS12" s="467"/>
      <c r="BT12" s="467"/>
      <c r="BU12" s="468"/>
      <c r="BV12" s="466">
        <v>274475</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13467</v>
      </c>
      <c r="S13" s="548"/>
      <c r="T13" s="548"/>
      <c r="U13" s="548"/>
      <c r="V13" s="549"/>
      <c r="W13" s="482" t="s">
        <v>141</v>
      </c>
      <c r="X13" s="483"/>
      <c r="Y13" s="483"/>
      <c r="Z13" s="483"/>
      <c r="AA13" s="483"/>
      <c r="AB13" s="473"/>
      <c r="AC13" s="517">
        <v>860</v>
      </c>
      <c r="AD13" s="518"/>
      <c r="AE13" s="518"/>
      <c r="AF13" s="518"/>
      <c r="AG13" s="557"/>
      <c r="AH13" s="517">
        <v>986</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-278511</v>
      </c>
      <c r="BO13" s="467"/>
      <c r="BP13" s="467"/>
      <c r="BQ13" s="467"/>
      <c r="BR13" s="467"/>
      <c r="BS13" s="467"/>
      <c r="BT13" s="467"/>
      <c r="BU13" s="468"/>
      <c r="BV13" s="466">
        <v>-344714</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11.4</v>
      </c>
      <c r="CU13" s="464"/>
      <c r="CV13" s="464"/>
      <c r="CW13" s="464"/>
      <c r="CX13" s="464"/>
      <c r="CY13" s="464"/>
      <c r="CZ13" s="464"/>
      <c r="DA13" s="465"/>
      <c r="DB13" s="463">
        <v>10.1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13929</v>
      </c>
      <c r="S14" s="548"/>
      <c r="T14" s="548"/>
      <c r="U14" s="548"/>
      <c r="V14" s="549"/>
      <c r="W14" s="456"/>
      <c r="X14" s="457"/>
      <c r="Y14" s="457"/>
      <c r="Z14" s="457"/>
      <c r="AA14" s="457"/>
      <c r="AB14" s="446"/>
      <c r="AC14" s="550">
        <v>12.9</v>
      </c>
      <c r="AD14" s="551"/>
      <c r="AE14" s="551"/>
      <c r="AF14" s="551"/>
      <c r="AG14" s="552"/>
      <c r="AH14" s="550">
        <v>14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80.099999999999994</v>
      </c>
      <c r="CU14" s="562"/>
      <c r="CV14" s="562"/>
      <c r="CW14" s="562"/>
      <c r="CX14" s="562"/>
      <c r="CY14" s="562"/>
      <c r="CZ14" s="562"/>
      <c r="DA14" s="563"/>
      <c r="DB14" s="561">
        <v>64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13767</v>
      </c>
      <c r="S15" s="548"/>
      <c r="T15" s="548"/>
      <c r="U15" s="548"/>
      <c r="V15" s="549"/>
      <c r="W15" s="482" t="s">
        <v>149</v>
      </c>
      <c r="X15" s="483"/>
      <c r="Y15" s="483"/>
      <c r="Z15" s="483"/>
      <c r="AA15" s="483"/>
      <c r="AB15" s="473"/>
      <c r="AC15" s="517">
        <v>2712</v>
      </c>
      <c r="AD15" s="518"/>
      <c r="AE15" s="518"/>
      <c r="AF15" s="518"/>
      <c r="AG15" s="557"/>
      <c r="AH15" s="517">
        <v>2860</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1348267</v>
      </c>
      <c r="BO15" s="430"/>
      <c r="BP15" s="430"/>
      <c r="BQ15" s="430"/>
      <c r="BR15" s="430"/>
      <c r="BS15" s="430"/>
      <c r="BT15" s="430"/>
      <c r="BU15" s="431"/>
      <c r="BV15" s="429">
        <v>1335359</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40.700000000000003</v>
      </c>
      <c r="AD16" s="551"/>
      <c r="AE16" s="551"/>
      <c r="AF16" s="551"/>
      <c r="AG16" s="552"/>
      <c r="AH16" s="550">
        <v>40.700000000000003</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4510606</v>
      </c>
      <c r="BO16" s="467"/>
      <c r="BP16" s="467"/>
      <c r="BQ16" s="467"/>
      <c r="BR16" s="467"/>
      <c r="BS16" s="467"/>
      <c r="BT16" s="467"/>
      <c r="BU16" s="468"/>
      <c r="BV16" s="466">
        <v>4544796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3086</v>
      </c>
      <c r="AD17" s="518"/>
      <c r="AE17" s="518"/>
      <c r="AF17" s="518"/>
      <c r="AG17" s="557"/>
      <c r="AH17" s="517">
        <v>3178</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1678379</v>
      </c>
      <c r="BO17" s="467"/>
      <c r="BP17" s="467"/>
      <c r="BQ17" s="467"/>
      <c r="BR17" s="467"/>
      <c r="BS17" s="467"/>
      <c r="BT17" s="467"/>
      <c r="BU17" s="468"/>
      <c r="BV17" s="466">
        <v>1668328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273.3</v>
      </c>
      <c r="M18" s="579"/>
      <c r="N18" s="579"/>
      <c r="O18" s="579"/>
      <c r="P18" s="579"/>
      <c r="Q18" s="579"/>
      <c r="R18" s="580"/>
      <c r="S18" s="580"/>
      <c r="T18" s="580"/>
      <c r="U18" s="580"/>
      <c r="V18" s="581"/>
      <c r="W18" s="484"/>
      <c r="X18" s="485"/>
      <c r="Y18" s="485"/>
      <c r="Z18" s="485"/>
      <c r="AA18" s="485"/>
      <c r="AB18" s="476"/>
      <c r="AC18" s="582">
        <v>46.4</v>
      </c>
      <c r="AD18" s="583"/>
      <c r="AE18" s="583"/>
      <c r="AF18" s="583"/>
      <c r="AG18" s="584"/>
      <c r="AH18" s="582">
        <v>45.2</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4567579</v>
      </c>
      <c r="BO18" s="467"/>
      <c r="BP18" s="467"/>
      <c r="BQ18" s="467"/>
      <c r="BR18" s="467"/>
      <c r="BS18" s="467"/>
      <c r="BT18" s="467"/>
      <c r="BU18" s="468"/>
      <c r="BV18" s="466">
        <v>4551286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51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6250067</v>
      </c>
      <c r="BO19" s="467"/>
      <c r="BP19" s="467"/>
      <c r="BQ19" s="467"/>
      <c r="BR19" s="467"/>
      <c r="BS19" s="467"/>
      <c r="BT19" s="467"/>
      <c r="BU19" s="468"/>
      <c r="BV19" s="466">
        <v>6282573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4547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8049953</v>
      </c>
      <c r="BO23" s="467"/>
      <c r="BP23" s="467"/>
      <c r="BQ23" s="467"/>
      <c r="BR23" s="467"/>
      <c r="BS23" s="467"/>
      <c r="BT23" s="467"/>
      <c r="BU23" s="468"/>
      <c r="BV23" s="466">
        <v>7951208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8100</v>
      </c>
      <c r="R24" s="518"/>
      <c r="S24" s="518"/>
      <c r="T24" s="518"/>
      <c r="U24" s="518"/>
      <c r="V24" s="557"/>
      <c r="W24" s="616"/>
      <c r="X24" s="604"/>
      <c r="Y24" s="605"/>
      <c r="Z24" s="516" t="s">
        <v>173</v>
      </c>
      <c r="AA24" s="496"/>
      <c r="AB24" s="496"/>
      <c r="AC24" s="496"/>
      <c r="AD24" s="496"/>
      <c r="AE24" s="496"/>
      <c r="AF24" s="496"/>
      <c r="AG24" s="497"/>
      <c r="AH24" s="517">
        <v>147</v>
      </c>
      <c r="AI24" s="518"/>
      <c r="AJ24" s="518"/>
      <c r="AK24" s="518"/>
      <c r="AL24" s="557"/>
      <c r="AM24" s="517">
        <v>436884</v>
      </c>
      <c r="AN24" s="518"/>
      <c r="AO24" s="518"/>
      <c r="AP24" s="518"/>
      <c r="AQ24" s="518"/>
      <c r="AR24" s="557"/>
      <c r="AS24" s="517">
        <v>2972</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7898103</v>
      </c>
      <c r="BO24" s="467"/>
      <c r="BP24" s="467"/>
      <c r="BQ24" s="467"/>
      <c r="BR24" s="467"/>
      <c r="BS24" s="467"/>
      <c r="BT24" s="467"/>
      <c r="BU24" s="468"/>
      <c r="BV24" s="466">
        <v>7839704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6250</v>
      </c>
      <c r="R25" s="518"/>
      <c r="S25" s="518"/>
      <c r="T25" s="518"/>
      <c r="U25" s="518"/>
      <c r="V25" s="557"/>
      <c r="W25" s="616"/>
      <c r="X25" s="604"/>
      <c r="Y25" s="605"/>
      <c r="Z25" s="516" t="s">
        <v>176</v>
      </c>
      <c r="AA25" s="496"/>
      <c r="AB25" s="496"/>
      <c r="AC25" s="496"/>
      <c r="AD25" s="496"/>
      <c r="AE25" s="496"/>
      <c r="AF25" s="496"/>
      <c r="AG25" s="497"/>
      <c r="AH25" s="517" t="s">
        <v>138</v>
      </c>
      <c r="AI25" s="518"/>
      <c r="AJ25" s="518"/>
      <c r="AK25" s="518"/>
      <c r="AL25" s="557"/>
      <c r="AM25" s="517" t="s">
        <v>138</v>
      </c>
      <c r="AN25" s="518"/>
      <c r="AO25" s="518"/>
      <c r="AP25" s="518"/>
      <c r="AQ25" s="518"/>
      <c r="AR25" s="557"/>
      <c r="AS25" s="517" t="s">
        <v>177</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961169</v>
      </c>
      <c r="BO25" s="430"/>
      <c r="BP25" s="430"/>
      <c r="BQ25" s="430"/>
      <c r="BR25" s="430"/>
      <c r="BS25" s="430"/>
      <c r="BT25" s="430"/>
      <c r="BU25" s="431"/>
      <c r="BV25" s="429">
        <v>799266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179</v>
      </c>
      <c r="F26" s="496"/>
      <c r="G26" s="496"/>
      <c r="H26" s="496"/>
      <c r="I26" s="496"/>
      <c r="J26" s="496"/>
      <c r="K26" s="497"/>
      <c r="L26" s="517">
        <v>1</v>
      </c>
      <c r="M26" s="518"/>
      <c r="N26" s="518"/>
      <c r="O26" s="518"/>
      <c r="P26" s="557"/>
      <c r="Q26" s="517">
        <v>5470</v>
      </c>
      <c r="R26" s="518"/>
      <c r="S26" s="518"/>
      <c r="T26" s="518"/>
      <c r="U26" s="518"/>
      <c r="V26" s="557"/>
      <c r="W26" s="616"/>
      <c r="X26" s="604"/>
      <c r="Y26" s="605"/>
      <c r="Z26" s="516" t="s">
        <v>180</v>
      </c>
      <c r="AA26" s="626"/>
      <c r="AB26" s="626"/>
      <c r="AC26" s="626"/>
      <c r="AD26" s="626"/>
      <c r="AE26" s="626"/>
      <c r="AF26" s="626"/>
      <c r="AG26" s="627"/>
      <c r="AH26" s="517">
        <v>7</v>
      </c>
      <c r="AI26" s="518"/>
      <c r="AJ26" s="518"/>
      <c r="AK26" s="518"/>
      <c r="AL26" s="557"/>
      <c r="AM26" s="517">
        <v>17738</v>
      </c>
      <c r="AN26" s="518"/>
      <c r="AO26" s="518"/>
      <c r="AP26" s="518"/>
      <c r="AQ26" s="518"/>
      <c r="AR26" s="557"/>
      <c r="AS26" s="517">
        <v>2534</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177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3210</v>
      </c>
      <c r="R27" s="518"/>
      <c r="S27" s="518"/>
      <c r="T27" s="518"/>
      <c r="U27" s="518"/>
      <c r="V27" s="557"/>
      <c r="W27" s="616"/>
      <c r="X27" s="604"/>
      <c r="Y27" s="605"/>
      <c r="Z27" s="516" t="s">
        <v>183</v>
      </c>
      <c r="AA27" s="496"/>
      <c r="AB27" s="496"/>
      <c r="AC27" s="496"/>
      <c r="AD27" s="496"/>
      <c r="AE27" s="496"/>
      <c r="AF27" s="496"/>
      <c r="AG27" s="497"/>
      <c r="AH27" s="517">
        <v>1</v>
      </c>
      <c r="AI27" s="518"/>
      <c r="AJ27" s="518"/>
      <c r="AK27" s="518"/>
      <c r="AL27" s="557"/>
      <c r="AM27" s="517" t="s">
        <v>184</v>
      </c>
      <c r="AN27" s="518"/>
      <c r="AO27" s="518"/>
      <c r="AP27" s="518"/>
      <c r="AQ27" s="518"/>
      <c r="AR27" s="557"/>
      <c r="AS27" s="517" t="s">
        <v>184</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v>389700</v>
      </c>
      <c r="BO27" s="640"/>
      <c r="BP27" s="640"/>
      <c r="BQ27" s="640"/>
      <c r="BR27" s="640"/>
      <c r="BS27" s="640"/>
      <c r="BT27" s="640"/>
      <c r="BU27" s="641"/>
      <c r="BV27" s="639">
        <v>389631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2690</v>
      </c>
      <c r="R28" s="518"/>
      <c r="S28" s="518"/>
      <c r="T28" s="518"/>
      <c r="U28" s="518"/>
      <c r="V28" s="557"/>
      <c r="W28" s="616"/>
      <c r="X28" s="604"/>
      <c r="Y28" s="605"/>
      <c r="Z28" s="516" t="s">
        <v>187</v>
      </c>
      <c r="AA28" s="496"/>
      <c r="AB28" s="496"/>
      <c r="AC28" s="496"/>
      <c r="AD28" s="496"/>
      <c r="AE28" s="496"/>
      <c r="AF28" s="496"/>
      <c r="AG28" s="497"/>
      <c r="AH28" s="517" t="s">
        <v>138</v>
      </c>
      <c r="AI28" s="518"/>
      <c r="AJ28" s="518"/>
      <c r="AK28" s="518"/>
      <c r="AL28" s="557"/>
      <c r="AM28" s="517" t="s">
        <v>138</v>
      </c>
      <c r="AN28" s="518"/>
      <c r="AO28" s="518"/>
      <c r="AP28" s="518"/>
      <c r="AQ28" s="518"/>
      <c r="AR28" s="557"/>
      <c r="AS28" s="517" t="s">
        <v>138</v>
      </c>
      <c r="AT28" s="518"/>
      <c r="AU28" s="518"/>
      <c r="AV28" s="518"/>
      <c r="AW28" s="518"/>
      <c r="AX28" s="519"/>
      <c r="AY28" s="642" t="s">
        <v>188</v>
      </c>
      <c r="AZ28" s="643"/>
      <c r="BA28" s="643"/>
      <c r="BB28" s="644"/>
      <c r="BC28" s="426" t="s">
        <v>47</v>
      </c>
      <c r="BD28" s="427"/>
      <c r="BE28" s="427"/>
      <c r="BF28" s="427"/>
      <c r="BG28" s="427"/>
      <c r="BH28" s="427"/>
      <c r="BI28" s="427"/>
      <c r="BJ28" s="427"/>
      <c r="BK28" s="427"/>
      <c r="BL28" s="427"/>
      <c r="BM28" s="428"/>
      <c r="BN28" s="429">
        <v>1183624</v>
      </c>
      <c r="BO28" s="430"/>
      <c r="BP28" s="430"/>
      <c r="BQ28" s="430"/>
      <c r="BR28" s="430"/>
      <c r="BS28" s="430"/>
      <c r="BT28" s="430"/>
      <c r="BU28" s="431"/>
      <c r="BV28" s="429">
        <v>1251389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189</v>
      </c>
      <c r="F29" s="496"/>
      <c r="G29" s="496"/>
      <c r="H29" s="496"/>
      <c r="I29" s="496"/>
      <c r="J29" s="496"/>
      <c r="K29" s="497"/>
      <c r="L29" s="517">
        <v>12</v>
      </c>
      <c r="M29" s="518"/>
      <c r="N29" s="518"/>
      <c r="O29" s="518"/>
      <c r="P29" s="557"/>
      <c r="Q29" s="517">
        <v>2580</v>
      </c>
      <c r="R29" s="518"/>
      <c r="S29" s="518"/>
      <c r="T29" s="518"/>
      <c r="U29" s="518"/>
      <c r="V29" s="557"/>
      <c r="W29" s="617"/>
      <c r="X29" s="618"/>
      <c r="Y29" s="619"/>
      <c r="Z29" s="516" t="s">
        <v>190</v>
      </c>
      <c r="AA29" s="496"/>
      <c r="AB29" s="496"/>
      <c r="AC29" s="496"/>
      <c r="AD29" s="496"/>
      <c r="AE29" s="496"/>
      <c r="AF29" s="496"/>
      <c r="AG29" s="497"/>
      <c r="AH29" s="517">
        <v>148</v>
      </c>
      <c r="AI29" s="518"/>
      <c r="AJ29" s="518"/>
      <c r="AK29" s="518"/>
      <c r="AL29" s="557"/>
      <c r="AM29" s="517">
        <v>439253</v>
      </c>
      <c r="AN29" s="518"/>
      <c r="AO29" s="518"/>
      <c r="AP29" s="518"/>
      <c r="AQ29" s="518"/>
      <c r="AR29" s="557"/>
      <c r="AS29" s="517">
        <v>2968</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244916</v>
      </c>
      <c r="BO29" s="467"/>
      <c r="BP29" s="467"/>
      <c r="BQ29" s="467"/>
      <c r="BR29" s="467"/>
      <c r="BS29" s="467"/>
      <c r="BT29" s="467"/>
      <c r="BU29" s="468"/>
      <c r="BV29" s="466">
        <v>304873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93.4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552205</v>
      </c>
      <c r="BO30" s="640"/>
      <c r="BP30" s="640"/>
      <c r="BQ30" s="640"/>
      <c r="BR30" s="640"/>
      <c r="BS30" s="640"/>
      <c r="BT30" s="640"/>
      <c r="BU30" s="641"/>
      <c r="BV30" s="639">
        <v>599499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199</v>
      </c>
      <c r="D33" s="490"/>
      <c r="E33" s="455" t="s">
        <v>200</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199</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丸森町国民健康保険特別会計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丸森町水道事業会計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丸森町公共下水道事業特別会計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仙南地域広域行政事務組合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丸森町観光物産振興公社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丸森町介護保険特別会計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丸森町病院事業会計</v>
      </c>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丸森町農業集落排水事業特別会計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宮城県市町村職員退職手当組合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ＧＭ７</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丸森町後期高齢者医療特別会計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IF('各会計、関係団体の財政状況及び健全化判断比率'!B35="","",'各会計、関係団体の財政状況及び健全化判断比率'!B35)</f>
        <v>丸森町宅地造成事業特別会計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宮城県市町村非常勤消防団員補償報償組合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10</v>
      </c>
      <c r="BF37" s="652"/>
      <c r="BG37" s="653" t="str">
        <f>IF('各会計、関係団体の財政状況及び健全化判断比率'!B36="","",'各会計、関係団体の財政状況及び健全化判断比率'!B36)</f>
        <v>丸森町工場団地造成事業特別会計</v>
      </c>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宮城県市町村自治振興センター</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宮城県後期高齢者医療広域連合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宮城県後期高齢者医療事業会計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8B/zN7sDhVhKWFyYw1bla2SnuId1QvmbqGOnqSbiffmK9ukYisdG1mCgzjZ9pDXpvfjUP/7fK6OYb4nOiLag==" saltValue="hyWQ3voDGeMOSAkdFEMG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4" t="s">
        <v>565</v>
      </c>
      <c r="D34" s="1244"/>
      <c r="E34" s="1245"/>
      <c r="F34" s="32">
        <v>4.68</v>
      </c>
      <c r="G34" s="33">
        <v>3.82</v>
      </c>
      <c r="H34" s="33">
        <v>7.01</v>
      </c>
      <c r="I34" s="33">
        <v>7.43</v>
      </c>
      <c r="J34" s="34">
        <v>7.51</v>
      </c>
      <c r="K34" s="22"/>
      <c r="L34" s="22"/>
      <c r="M34" s="22"/>
      <c r="N34" s="22"/>
      <c r="O34" s="22"/>
      <c r="P34" s="22"/>
    </row>
    <row r="35" spans="1:16" ht="39" customHeight="1" x14ac:dyDescent="0.15">
      <c r="A35" s="22"/>
      <c r="B35" s="35"/>
      <c r="C35" s="1238" t="s">
        <v>566</v>
      </c>
      <c r="D35" s="1239"/>
      <c r="E35" s="1240"/>
      <c r="F35" s="36">
        <v>3.73</v>
      </c>
      <c r="G35" s="37">
        <v>4.1100000000000003</v>
      </c>
      <c r="H35" s="37">
        <v>7.69</v>
      </c>
      <c r="I35" s="37">
        <v>7.58</v>
      </c>
      <c r="J35" s="38">
        <v>6.83</v>
      </c>
      <c r="K35" s="22"/>
      <c r="L35" s="22"/>
      <c r="M35" s="22"/>
      <c r="N35" s="22"/>
      <c r="O35" s="22"/>
      <c r="P35" s="22"/>
    </row>
    <row r="36" spans="1:16" ht="39" customHeight="1" x14ac:dyDescent="0.15">
      <c r="A36" s="22"/>
      <c r="B36" s="35"/>
      <c r="C36" s="1238" t="s">
        <v>567</v>
      </c>
      <c r="D36" s="1239"/>
      <c r="E36" s="1240"/>
      <c r="F36" s="36">
        <v>9.8800000000000008</v>
      </c>
      <c r="G36" s="37">
        <v>8.4600000000000009</v>
      </c>
      <c r="H36" s="37">
        <v>8.24</v>
      </c>
      <c r="I36" s="37">
        <v>6.93</v>
      </c>
      <c r="J36" s="38">
        <v>6.28</v>
      </c>
      <c r="K36" s="22"/>
      <c r="L36" s="22"/>
      <c r="M36" s="22"/>
      <c r="N36" s="22"/>
      <c r="O36" s="22"/>
      <c r="P36" s="22"/>
    </row>
    <row r="37" spans="1:16" ht="39" customHeight="1" x14ac:dyDescent="0.15">
      <c r="A37" s="22"/>
      <c r="B37" s="35"/>
      <c r="C37" s="1238" t="s">
        <v>568</v>
      </c>
      <c r="D37" s="1239"/>
      <c r="E37" s="1240"/>
      <c r="F37" s="36">
        <v>1.95</v>
      </c>
      <c r="G37" s="37">
        <v>0.7</v>
      </c>
      <c r="H37" s="37">
        <v>1.81</v>
      </c>
      <c r="I37" s="37">
        <v>1.6</v>
      </c>
      <c r="J37" s="38">
        <v>1.08</v>
      </c>
      <c r="K37" s="22"/>
      <c r="L37" s="22"/>
      <c r="M37" s="22"/>
      <c r="N37" s="22"/>
      <c r="O37" s="22"/>
      <c r="P37" s="22"/>
    </row>
    <row r="38" spans="1:16" ht="39" customHeight="1" x14ac:dyDescent="0.15">
      <c r="A38" s="22"/>
      <c r="B38" s="35"/>
      <c r="C38" s="1238" t="s">
        <v>569</v>
      </c>
      <c r="D38" s="1239"/>
      <c r="E38" s="1240"/>
      <c r="F38" s="36">
        <v>1.1000000000000001</v>
      </c>
      <c r="G38" s="37">
        <v>1.1100000000000001</v>
      </c>
      <c r="H38" s="37">
        <v>1.07</v>
      </c>
      <c r="I38" s="37">
        <v>0.82</v>
      </c>
      <c r="J38" s="38">
        <v>0.68</v>
      </c>
      <c r="K38" s="22"/>
      <c r="L38" s="22"/>
      <c r="M38" s="22"/>
      <c r="N38" s="22"/>
      <c r="O38" s="22"/>
      <c r="P38" s="22"/>
    </row>
    <row r="39" spans="1:16" ht="39" customHeight="1" x14ac:dyDescent="0.15">
      <c r="A39" s="22"/>
      <c r="B39" s="35"/>
      <c r="C39" s="1238" t="s">
        <v>570</v>
      </c>
      <c r="D39" s="1239"/>
      <c r="E39" s="1240"/>
      <c r="F39" s="36">
        <v>0.04</v>
      </c>
      <c r="G39" s="37">
        <v>0.08</v>
      </c>
      <c r="H39" s="37">
        <v>7.0000000000000007E-2</v>
      </c>
      <c r="I39" s="37">
        <v>7.0000000000000007E-2</v>
      </c>
      <c r="J39" s="38">
        <v>0.12</v>
      </c>
      <c r="K39" s="22"/>
      <c r="L39" s="22"/>
      <c r="M39" s="22"/>
      <c r="N39" s="22"/>
      <c r="O39" s="22"/>
      <c r="P39" s="22"/>
    </row>
    <row r="40" spans="1:16" ht="39" customHeight="1" x14ac:dyDescent="0.15">
      <c r="A40" s="22"/>
      <c r="B40" s="35"/>
      <c r="C40" s="1238" t="s">
        <v>571</v>
      </c>
      <c r="D40" s="1239"/>
      <c r="E40" s="1240"/>
      <c r="F40" s="36">
        <v>0.11</v>
      </c>
      <c r="G40" s="37">
        <v>0.18</v>
      </c>
      <c r="H40" s="37">
        <v>0.05</v>
      </c>
      <c r="I40" s="37">
        <v>0.1</v>
      </c>
      <c r="J40" s="38">
        <v>0.11</v>
      </c>
      <c r="K40" s="22"/>
      <c r="L40" s="22"/>
      <c r="M40" s="22"/>
      <c r="N40" s="22"/>
      <c r="O40" s="22"/>
      <c r="P40" s="22"/>
    </row>
    <row r="41" spans="1:16" ht="39" customHeight="1" x14ac:dyDescent="0.15">
      <c r="A41" s="22"/>
      <c r="B41" s="35"/>
      <c r="C41" s="1238" t="s">
        <v>572</v>
      </c>
      <c r="D41" s="1239"/>
      <c r="E41" s="1240"/>
      <c r="F41" s="36">
        <v>0.05</v>
      </c>
      <c r="G41" s="37">
        <v>0.05</v>
      </c>
      <c r="H41" s="37">
        <v>0.05</v>
      </c>
      <c r="I41" s="37">
        <v>0.08</v>
      </c>
      <c r="J41" s="38">
        <v>0.09</v>
      </c>
      <c r="K41" s="22"/>
      <c r="L41" s="22"/>
      <c r="M41" s="22"/>
      <c r="N41" s="22"/>
      <c r="O41" s="22"/>
      <c r="P41" s="22"/>
    </row>
    <row r="42" spans="1:16" ht="39" customHeight="1" x14ac:dyDescent="0.15">
      <c r="A42" s="22"/>
      <c r="B42" s="39"/>
      <c r="C42" s="1238" t="s">
        <v>573</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574</v>
      </c>
      <c r="D43" s="1242"/>
      <c r="E43" s="1243"/>
      <c r="F43" s="41">
        <v>0.04</v>
      </c>
      <c r="G43" s="42">
        <v>0.06</v>
      </c>
      <c r="H43" s="42">
        <v>0.01</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n4LAdFVg/dwvozKhfK2jj//U5RLa039cTSMI3OrQWfKrW5tQcu3Qeuq4U8dHOCmrzf97V4AH1RSwgsTyWEzIQ==" saltValue="Dwo/E8ND7IcxwMnTUp4/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2" zoomScaleNormal="6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890</v>
      </c>
      <c r="L45" s="60">
        <v>860</v>
      </c>
      <c r="M45" s="60">
        <v>944</v>
      </c>
      <c r="N45" s="60">
        <v>968</v>
      </c>
      <c r="O45" s="61">
        <v>938</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x14ac:dyDescent="0.15">
      <c r="A48" s="48"/>
      <c r="B48" s="1248"/>
      <c r="C48" s="1249"/>
      <c r="D48" s="62"/>
      <c r="E48" s="1254" t="s">
        <v>14</v>
      </c>
      <c r="F48" s="1254"/>
      <c r="G48" s="1254"/>
      <c r="H48" s="1254"/>
      <c r="I48" s="1254"/>
      <c r="J48" s="1255"/>
      <c r="K48" s="63">
        <v>357</v>
      </c>
      <c r="L48" s="64">
        <v>370</v>
      </c>
      <c r="M48" s="64">
        <v>393</v>
      </c>
      <c r="N48" s="64">
        <v>429</v>
      </c>
      <c r="O48" s="65">
        <v>532</v>
      </c>
      <c r="P48" s="48"/>
      <c r="Q48" s="48"/>
      <c r="R48" s="48"/>
      <c r="S48" s="48"/>
      <c r="T48" s="48"/>
      <c r="U48" s="48"/>
    </row>
    <row r="49" spans="1:21" ht="30.75" customHeight="1" x14ac:dyDescent="0.15">
      <c r="A49" s="48"/>
      <c r="B49" s="1248"/>
      <c r="C49" s="1249"/>
      <c r="D49" s="62"/>
      <c r="E49" s="1254" t="s">
        <v>15</v>
      </c>
      <c r="F49" s="1254"/>
      <c r="G49" s="1254"/>
      <c r="H49" s="1254"/>
      <c r="I49" s="1254"/>
      <c r="J49" s="1255"/>
      <c r="K49" s="63">
        <v>12</v>
      </c>
      <c r="L49" s="64">
        <v>13</v>
      </c>
      <c r="M49" s="64">
        <v>14</v>
      </c>
      <c r="N49" s="64">
        <v>14</v>
      </c>
      <c r="O49" s="65">
        <v>17</v>
      </c>
      <c r="P49" s="48"/>
      <c r="Q49" s="48"/>
      <c r="R49" s="48"/>
      <c r="S49" s="48"/>
      <c r="T49" s="48"/>
      <c r="U49" s="48"/>
    </row>
    <row r="50" spans="1:21" ht="30.75" customHeight="1" x14ac:dyDescent="0.15">
      <c r="A50" s="48"/>
      <c r="B50" s="1248"/>
      <c r="C50" s="1249"/>
      <c r="D50" s="62"/>
      <c r="E50" s="1254" t="s">
        <v>16</v>
      </c>
      <c r="F50" s="1254"/>
      <c r="G50" s="1254"/>
      <c r="H50" s="1254"/>
      <c r="I50" s="1254"/>
      <c r="J50" s="1255"/>
      <c r="K50" s="63">
        <v>29</v>
      </c>
      <c r="L50" s="64">
        <v>36</v>
      </c>
      <c r="M50" s="64">
        <v>5</v>
      </c>
      <c r="N50" s="64">
        <v>5</v>
      </c>
      <c r="O50" s="65">
        <v>4</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514</v>
      </c>
      <c r="L51" s="64" t="s">
        <v>514</v>
      </c>
      <c r="M51" s="64" t="s">
        <v>514</v>
      </c>
      <c r="N51" s="64" t="s">
        <v>514</v>
      </c>
      <c r="O51" s="65" t="s">
        <v>514</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875</v>
      </c>
      <c r="L52" s="64">
        <v>879</v>
      </c>
      <c r="M52" s="64">
        <v>931</v>
      </c>
      <c r="N52" s="64">
        <v>944</v>
      </c>
      <c r="O52" s="65">
        <v>942</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413</v>
      </c>
      <c r="L53" s="69">
        <v>400</v>
      </c>
      <c r="M53" s="69">
        <v>425</v>
      </c>
      <c r="N53" s="69">
        <v>472</v>
      </c>
      <c r="O53" s="70">
        <v>549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592</v>
      </c>
      <c r="L57" s="83" t="s">
        <v>592</v>
      </c>
      <c r="M57" s="83" t="s">
        <v>592</v>
      </c>
      <c r="N57" s="83" t="s">
        <v>593</v>
      </c>
      <c r="O57" s="84" t="s">
        <v>592</v>
      </c>
    </row>
    <row r="58" spans="1:21" ht="31.5" customHeight="1" thickBot="1" x14ac:dyDescent="0.2">
      <c r="B58" s="1264"/>
      <c r="C58" s="1265"/>
      <c r="D58" s="1269" t="s">
        <v>26</v>
      </c>
      <c r="E58" s="1270"/>
      <c r="F58" s="1270"/>
      <c r="G58" s="1270"/>
      <c r="H58" s="1270"/>
      <c r="I58" s="1270"/>
      <c r="J58" s="1271"/>
      <c r="K58" s="85" t="s">
        <v>592</v>
      </c>
      <c r="L58" s="86" t="s">
        <v>592</v>
      </c>
      <c r="M58" s="86" t="s">
        <v>592</v>
      </c>
      <c r="N58" s="86" t="s">
        <v>592</v>
      </c>
      <c r="O58" s="87" t="s">
        <v>592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cvKvWg2DGeTVDGMYP5+xlhnpo0iWZ39xBcMf/gAvdb+o7QtqRm2XHew1Gn5KAuoKwa0UhDVFMzIixsgi9I18w==" saltValue="LhpVMyQEVFM9HwL823/u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556</v>
      </c>
      <c r="J40" s="99" t="s">
        <v>557</v>
      </c>
      <c r="K40" s="99" t="s">
        <v>558</v>
      </c>
      <c r="L40" s="99" t="s">
        <v>559</v>
      </c>
      <c r="M40" s="100" t="s">
        <v>560</v>
      </c>
    </row>
    <row r="41" spans="2:13" ht="27.75" customHeight="1" x14ac:dyDescent="0.15">
      <c r="B41" s="1272" t="s">
        <v>29</v>
      </c>
      <c r="C41" s="1273"/>
      <c r="D41" s="101"/>
      <c r="E41" s="1278" t="s">
        <v>30</v>
      </c>
      <c r="F41" s="1278"/>
      <c r="G41" s="1278"/>
      <c r="H41" s="1279"/>
      <c r="I41" s="102">
        <v>8533</v>
      </c>
      <c r="J41" s="103">
        <v>8344</v>
      </c>
      <c r="K41" s="103">
        <v>8057</v>
      </c>
      <c r="L41" s="103">
        <v>7951</v>
      </c>
      <c r="M41" s="104">
        <v>8050</v>
      </c>
    </row>
    <row r="42" spans="2:13" ht="27.75" customHeight="1" x14ac:dyDescent="0.15">
      <c r="B42" s="1274"/>
      <c r="C42" s="1275"/>
      <c r="D42" s="105"/>
      <c r="E42" s="1280" t="s">
        <v>31</v>
      </c>
      <c r="F42" s="1280"/>
      <c r="G42" s="1280"/>
      <c r="H42" s="1281"/>
      <c r="I42" s="106">
        <v>29</v>
      </c>
      <c r="J42" s="107">
        <v>35</v>
      </c>
      <c r="K42" s="107">
        <v>16</v>
      </c>
      <c r="L42" s="107">
        <v>11</v>
      </c>
      <c r="M42" s="108">
        <v>4</v>
      </c>
    </row>
    <row r="43" spans="2:13" ht="27.75" customHeight="1" x14ac:dyDescent="0.15">
      <c r="B43" s="1274"/>
      <c r="C43" s="1275"/>
      <c r="D43" s="105"/>
      <c r="E43" s="1280" t="s">
        <v>32</v>
      </c>
      <c r="F43" s="1280"/>
      <c r="G43" s="1280"/>
      <c r="H43" s="1281"/>
      <c r="I43" s="106">
        <v>3287</v>
      </c>
      <c r="J43" s="107">
        <v>3209</v>
      </c>
      <c r="K43" s="107">
        <v>3075</v>
      </c>
      <c r="L43" s="107">
        <v>3033</v>
      </c>
      <c r="M43" s="108">
        <v>3255</v>
      </c>
    </row>
    <row r="44" spans="2:13" ht="27.75" customHeight="1" x14ac:dyDescent="0.15">
      <c r="B44" s="1274"/>
      <c r="C44" s="1275"/>
      <c r="D44" s="105"/>
      <c r="E44" s="1280" t="s">
        <v>33</v>
      </c>
      <c r="F44" s="1280"/>
      <c r="G44" s="1280"/>
      <c r="H44" s="1281"/>
      <c r="I44" s="106">
        <v>115</v>
      </c>
      <c r="J44" s="107">
        <v>186</v>
      </c>
      <c r="K44" s="107">
        <v>278</v>
      </c>
      <c r="L44" s="107">
        <v>274</v>
      </c>
      <c r="M44" s="108">
        <v>264</v>
      </c>
    </row>
    <row r="45" spans="2:13" ht="27.75" customHeight="1" x14ac:dyDescent="0.15">
      <c r="B45" s="1274"/>
      <c r="C45" s="1275"/>
      <c r="D45" s="105"/>
      <c r="E45" s="1280" t="s">
        <v>34</v>
      </c>
      <c r="F45" s="1280"/>
      <c r="G45" s="1280"/>
      <c r="H45" s="1281"/>
      <c r="I45" s="106">
        <v>2781</v>
      </c>
      <c r="J45" s="107">
        <v>2199</v>
      </c>
      <c r="K45" s="107">
        <v>2018</v>
      </c>
      <c r="L45" s="107">
        <v>1866</v>
      </c>
      <c r="M45" s="108">
        <v>1700</v>
      </c>
    </row>
    <row r="46" spans="2:13" ht="27.75" customHeight="1" x14ac:dyDescent="0.15">
      <c r="B46" s="1274"/>
      <c r="C46" s="1275"/>
      <c r="D46" s="109"/>
      <c r="E46" s="1280" t="s">
        <v>35</v>
      </c>
      <c r="F46" s="1280"/>
      <c r="G46" s="1280"/>
      <c r="H46" s="1281"/>
      <c r="I46" s="106" t="s">
        <v>514</v>
      </c>
      <c r="J46" s="107" t="s">
        <v>514</v>
      </c>
      <c r="K46" s="107" t="s">
        <v>514</v>
      </c>
      <c r="L46" s="107" t="s">
        <v>514</v>
      </c>
      <c r="M46" s="108" t="s">
        <v>514</v>
      </c>
    </row>
    <row r="47" spans="2:13" ht="27.75" customHeight="1" x14ac:dyDescent="0.15">
      <c r="B47" s="1274"/>
      <c r="C47" s="1275"/>
      <c r="D47" s="110"/>
      <c r="E47" s="1282" t="s">
        <v>36</v>
      </c>
      <c r="F47" s="1283"/>
      <c r="G47" s="1283"/>
      <c r="H47" s="1284"/>
      <c r="I47" s="106" t="s">
        <v>514</v>
      </c>
      <c r="J47" s="107" t="s">
        <v>514</v>
      </c>
      <c r="K47" s="107" t="s">
        <v>514</v>
      </c>
      <c r="L47" s="107" t="s">
        <v>514</v>
      </c>
      <c r="M47" s="108" t="s">
        <v>514</v>
      </c>
    </row>
    <row r="48" spans="2:13" ht="27.75" customHeight="1" x14ac:dyDescent="0.15">
      <c r="B48" s="1274"/>
      <c r="C48" s="1275"/>
      <c r="D48" s="105"/>
      <c r="E48" s="1280" t="s">
        <v>37</v>
      </c>
      <c r="F48" s="1280"/>
      <c r="G48" s="1280"/>
      <c r="H48" s="1281"/>
      <c r="I48" s="106" t="s">
        <v>514</v>
      </c>
      <c r="J48" s="107" t="s">
        <v>514</v>
      </c>
      <c r="K48" s="107" t="s">
        <v>514</v>
      </c>
      <c r="L48" s="107" t="s">
        <v>514</v>
      </c>
      <c r="M48" s="108" t="s">
        <v>514</v>
      </c>
    </row>
    <row r="49" spans="2:13" ht="27.75" customHeight="1" x14ac:dyDescent="0.15">
      <c r="B49" s="1276"/>
      <c r="C49" s="1277"/>
      <c r="D49" s="105"/>
      <c r="E49" s="1280" t="s">
        <v>38</v>
      </c>
      <c r="F49" s="1280"/>
      <c r="G49" s="1280"/>
      <c r="H49" s="1281"/>
      <c r="I49" s="106" t="s">
        <v>514</v>
      </c>
      <c r="J49" s="107" t="s">
        <v>514</v>
      </c>
      <c r="K49" s="107" t="s">
        <v>514</v>
      </c>
      <c r="L49" s="107" t="s">
        <v>514</v>
      </c>
      <c r="M49" s="108" t="s">
        <v>514</v>
      </c>
    </row>
    <row r="50" spans="2:13" ht="27.75" customHeight="1" x14ac:dyDescent="0.15">
      <c r="B50" s="1285" t="s">
        <v>39</v>
      </c>
      <c r="C50" s="1286"/>
      <c r="D50" s="111"/>
      <c r="E50" s="1280" t="s">
        <v>40</v>
      </c>
      <c r="F50" s="1280"/>
      <c r="G50" s="1280"/>
      <c r="H50" s="1281"/>
      <c r="I50" s="106">
        <v>3013</v>
      </c>
      <c r="J50" s="107">
        <v>2995</v>
      </c>
      <c r="K50" s="107">
        <v>2858</v>
      </c>
      <c r="L50" s="107">
        <v>2714</v>
      </c>
      <c r="M50" s="108">
        <v>2591</v>
      </c>
    </row>
    <row r="51" spans="2:13" ht="27.75" customHeight="1" x14ac:dyDescent="0.15">
      <c r="B51" s="1274"/>
      <c r="C51" s="1275"/>
      <c r="D51" s="105"/>
      <c r="E51" s="1280" t="s">
        <v>41</v>
      </c>
      <c r="F51" s="1280"/>
      <c r="G51" s="1280"/>
      <c r="H51" s="1281"/>
      <c r="I51" s="106">
        <v>63</v>
      </c>
      <c r="J51" s="107">
        <v>45</v>
      </c>
      <c r="K51" s="107">
        <v>34</v>
      </c>
      <c r="L51" s="107">
        <v>23</v>
      </c>
      <c r="M51" s="108">
        <v>15</v>
      </c>
    </row>
    <row r="52" spans="2:13" ht="27.75" customHeight="1" x14ac:dyDescent="0.15">
      <c r="B52" s="1276"/>
      <c r="C52" s="1277"/>
      <c r="D52" s="105"/>
      <c r="E52" s="1280" t="s">
        <v>42</v>
      </c>
      <c r="F52" s="1280"/>
      <c r="G52" s="1280"/>
      <c r="H52" s="1281"/>
      <c r="I52" s="106">
        <v>8609</v>
      </c>
      <c r="J52" s="107">
        <v>7930</v>
      </c>
      <c r="K52" s="107">
        <v>7893</v>
      </c>
      <c r="L52" s="107">
        <v>7727</v>
      </c>
      <c r="M52" s="108">
        <v>7291</v>
      </c>
    </row>
    <row r="53" spans="2:13" ht="27.75" customHeight="1" thickBot="1" x14ac:dyDescent="0.2">
      <c r="B53" s="1287" t="s">
        <v>43</v>
      </c>
      <c r="C53" s="1288"/>
      <c r="D53" s="112"/>
      <c r="E53" s="1289" t="s">
        <v>44</v>
      </c>
      <c r="F53" s="1289"/>
      <c r="G53" s="1289"/>
      <c r="H53" s="1290"/>
      <c r="I53" s="113">
        <v>3059</v>
      </c>
      <c r="J53" s="114">
        <v>3003</v>
      </c>
      <c r="K53" s="114">
        <v>2659</v>
      </c>
      <c r="L53" s="114">
        <v>2671</v>
      </c>
      <c r="M53" s="115">
        <v>3377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YVI0z5W5VwROJ2TEPBTFKq17GkWt8VFTjESVtT04wQKPIcTW64CjFDtpf1Koysk9U9a1s9jsU1ir3wUhzIP9g==" saltValue="bzUGjvSqXNluKKXF1KxZ8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99" t="s">
        <v>47</v>
      </c>
      <c r="D55" s="1299"/>
      <c r="E55" s="1300"/>
      <c r="F55" s="127">
        <v>1293</v>
      </c>
      <c r="G55" s="127">
        <v>1251</v>
      </c>
      <c r="H55" s="128">
        <v>1184</v>
      </c>
    </row>
    <row r="56" spans="2:8" ht="52.5" customHeight="1" x14ac:dyDescent="0.15">
      <c r="B56" s="129"/>
      <c r="C56" s="1301" t="s">
        <v>48</v>
      </c>
      <c r="D56" s="1301"/>
      <c r="E56" s="1302"/>
      <c r="F56" s="130">
        <v>365</v>
      </c>
      <c r="G56" s="130">
        <v>305</v>
      </c>
      <c r="H56" s="131">
        <v>245</v>
      </c>
    </row>
    <row r="57" spans="2:8" ht="53.25" customHeight="1" x14ac:dyDescent="0.15">
      <c r="B57" s="129"/>
      <c r="C57" s="1303" t="s">
        <v>49</v>
      </c>
      <c r="D57" s="1303"/>
      <c r="E57" s="1304"/>
      <c r="F57" s="132">
        <v>655</v>
      </c>
      <c r="G57" s="132">
        <v>599</v>
      </c>
      <c r="H57" s="133">
        <v>552</v>
      </c>
    </row>
    <row r="58" spans="2:8" ht="45.75" customHeight="1" x14ac:dyDescent="0.15">
      <c r="B58" s="134"/>
      <c r="C58" s="1291" t="s">
        <v>594</v>
      </c>
      <c r="D58" s="1292"/>
      <c r="E58" s="1293"/>
      <c r="F58" s="135">
        <v>255</v>
      </c>
      <c r="G58" s="135">
        <v>255</v>
      </c>
      <c r="H58" s="136">
        <v>255</v>
      </c>
    </row>
    <row r="59" spans="2:8" ht="45.75" customHeight="1" x14ac:dyDescent="0.15">
      <c r="B59" s="134"/>
      <c r="C59" s="1291" t="s">
        <v>595</v>
      </c>
      <c r="D59" s="1292"/>
      <c r="E59" s="1293"/>
      <c r="F59" s="135">
        <v>162</v>
      </c>
      <c r="G59" s="135">
        <v>132</v>
      </c>
      <c r="H59" s="136">
        <v>102</v>
      </c>
    </row>
    <row r="60" spans="2:8" ht="45.75" customHeight="1" x14ac:dyDescent="0.15">
      <c r="B60" s="134"/>
      <c r="C60" s="1291" t="s">
        <v>596</v>
      </c>
      <c r="D60" s="1292"/>
      <c r="E60" s="1293"/>
      <c r="F60" s="135">
        <v>73</v>
      </c>
      <c r="G60" s="135">
        <v>77</v>
      </c>
      <c r="H60" s="136">
        <v>80</v>
      </c>
    </row>
    <row r="61" spans="2:8" ht="45.75" customHeight="1" x14ac:dyDescent="0.15">
      <c r="B61" s="134"/>
      <c r="C61" s="1291" t="s">
        <v>597</v>
      </c>
      <c r="D61" s="1292"/>
      <c r="E61" s="1293"/>
      <c r="F61" s="135">
        <v>51</v>
      </c>
      <c r="G61" s="135">
        <v>51</v>
      </c>
      <c r="H61" s="136">
        <v>51</v>
      </c>
    </row>
    <row r="62" spans="2:8" ht="45.75" customHeight="1" thickBot="1" x14ac:dyDescent="0.2">
      <c r="B62" s="137"/>
      <c r="C62" s="1294" t="s">
        <v>598</v>
      </c>
      <c r="D62" s="1295"/>
      <c r="E62" s="1296"/>
      <c r="F62" s="138">
        <v>58</v>
      </c>
      <c r="G62" s="138">
        <v>48</v>
      </c>
      <c r="H62" s="139">
        <v>38</v>
      </c>
    </row>
    <row r="63" spans="2:8" ht="52.5" customHeight="1" thickBot="1" x14ac:dyDescent="0.2">
      <c r="B63" s="140"/>
      <c r="C63" s="1297" t="s">
        <v>50</v>
      </c>
      <c r="D63" s="1297"/>
      <c r="E63" s="1298"/>
      <c r="F63" s="141">
        <v>2312</v>
      </c>
      <c r="G63" s="141">
        <v>2156</v>
      </c>
      <c r="H63" s="142">
        <v>1981</v>
      </c>
    </row>
    <row r="64" spans="2:8" ht="15" customHeight="1" x14ac:dyDescent="0.15"/>
    <row r="65" ht="0" hidden="1" customHeight="1" x14ac:dyDescent="0.15"/>
    <row r="66" ht="0" hidden="1" customHeight="1" x14ac:dyDescent="0.15"/>
  </sheetData>
  <sheetProtection algorithmName="SHA-512" hashValue="n1v3ODgRv3HLWPog1wlzhYYYrBkX2mF4vvI0F3AuMftkbRcymqOyugfrVn6+sxTsRndFCN8fUuo2TRRFGOZ0jA==" saltValue="10OJ88WZjCdSWyMsYlQy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612</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604</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556</v>
      </c>
      <c r="BQ50" s="1319"/>
      <c r="BR50" s="1319"/>
      <c r="BS50" s="1319"/>
      <c r="BT50" s="1319"/>
      <c r="BU50" s="1319"/>
      <c r="BV50" s="1319"/>
      <c r="BW50" s="1319"/>
      <c r="BX50" s="1319" t="s">
        <v>557</v>
      </c>
      <c r="BY50" s="1319"/>
      <c r="BZ50" s="1319"/>
      <c r="CA50" s="1319"/>
      <c r="CB50" s="1319"/>
      <c r="CC50" s="1319"/>
      <c r="CD50" s="1319"/>
      <c r="CE50" s="1319"/>
      <c r="CF50" s="1319" t="s">
        <v>558</v>
      </c>
      <c r="CG50" s="1319"/>
      <c r="CH50" s="1319"/>
      <c r="CI50" s="1319"/>
      <c r="CJ50" s="1319"/>
      <c r="CK50" s="1319"/>
      <c r="CL50" s="1319"/>
      <c r="CM50" s="1319"/>
      <c r="CN50" s="1319" t="s">
        <v>559</v>
      </c>
      <c r="CO50" s="1319"/>
      <c r="CP50" s="1319"/>
      <c r="CQ50" s="1319"/>
      <c r="CR50" s="1319"/>
      <c r="CS50" s="1319"/>
      <c r="CT50" s="1319"/>
      <c r="CU50" s="1319"/>
      <c r="CV50" s="1319" t="s">
        <v>560</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605</v>
      </c>
      <c r="AO51" s="1322"/>
      <c r="AP51" s="1322"/>
      <c r="AQ51" s="1322"/>
      <c r="AR51" s="1322"/>
      <c r="AS51" s="1322"/>
      <c r="AT51" s="1322"/>
      <c r="AU51" s="1322"/>
      <c r="AV51" s="1322"/>
      <c r="AW51" s="1322"/>
      <c r="AX51" s="1322"/>
      <c r="AY51" s="1322"/>
      <c r="AZ51" s="1322"/>
      <c r="BA51" s="1322"/>
      <c r="BB51" s="1322" t="s">
        <v>606</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68.900000000000006</v>
      </c>
      <c r="BY51" s="1305"/>
      <c r="BZ51" s="1305"/>
      <c r="CA51" s="1305"/>
      <c r="CB51" s="1305"/>
      <c r="CC51" s="1305"/>
      <c r="CD51" s="1305"/>
      <c r="CE51" s="1305"/>
      <c r="CF51" s="1305">
        <v>62.3</v>
      </c>
      <c r="CG51" s="1305"/>
      <c r="CH51" s="1305"/>
      <c r="CI51" s="1305"/>
      <c r="CJ51" s="1305"/>
      <c r="CK51" s="1305"/>
      <c r="CL51" s="1305"/>
      <c r="CM51" s="1305"/>
      <c r="CN51" s="1305">
        <v>64</v>
      </c>
      <c r="CO51" s="1305"/>
      <c r="CP51" s="1305"/>
      <c r="CQ51" s="1305"/>
      <c r="CR51" s="1305"/>
      <c r="CS51" s="1305"/>
      <c r="CT51" s="1305"/>
      <c r="CU51" s="1305"/>
      <c r="CV51" s="1305">
        <v>80.099999999999994</v>
      </c>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607</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55.9</v>
      </c>
      <c r="BY53" s="1305"/>
      <c r="BZ53" s="1305"/>
      <c r="CA53" s="1305"/>
      <c r="CB53" s="1305"/>
      <c r="CC53" s="1305"/>
      <c r="CD53" s="1305"/>
      <c r="CE53" s="1305"/>
      <c r="CF53" s="1305">
        <v>57.9</v>
      </c>
      <c r="CG53" s="1305"/>
      <c r="CH53" s="1305"/>
      <c r="CI53" s="1305"/>
      <c r="CJ53" s="1305"/>
      <c r="CK53" s="1305"/>
      <c r="CL53" s="1305"/>
      <c r="CM53" s="1305"/>
      <c r="CN53" s="1305">
        <v>59.8</v>
      </c>
      <c r="CO53" s="1305"/>
      <c r="CP53" s="1305"/>
      <c r="CQ53" s="1305"/>
      <c r="CR53" s="1305"/>
      <c r="CS53" s="1305"/>
      <c r="CT53" s="1305"/>
      <c r="CU53" s="1305"/>
      <c r="CV53" s="1305">
        <v>61.4</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608</v>
      </c>
      <c r="AO55" s="1319"/>
      <c r="AP55" s="1319"/>
      <c r="AQ55" s="1319"/>
      <c r="AR55" s="1319"/>
      <c r="AS55" s="1319"/>
      <c r="AT55" s="1319"/>
      <c r="AU55" s="1319"/>
      <c r="AV55" s="1319"/>
      <c r="AW55" s="1319"/>
      <c r="AX55" s="1319"/>
      <c r="AY55" s="1319"/>
      <c r="AZ55" s="1319"/>
      <c r="BA55" s="1319"/>
      <c r="BB55" s="1322" t="s">
        <v>606</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20.2</v>
      </c>
      <c r="BY55" s="1305"/>
      <c r="BZ55" s="1305"/>
      <c r="CA55" s="1305"/>
      <c r="CB55" s="1305"/>
      <c r="CC55" s="1305"/>
      <c r="CD55" s="1305"/>
      <c r="CE55" s="1305"/>
      <c r="CF55" s="1305">
        <v>38.5</v>
      </c>
      <c r="CG55" s="1305"/>
      <c r="CH55" s="1305"/>
      <c r="CI55" s="1305"/>
      <c r="CJ55" s="1305"/>
      <c r="CK55" s="1305"/>
      <c r="CL55" s="1305"/>
      <c r="CM55" s="1305"/>
      <c r="CN55" s="1305">
        <v>32.799999999999997</v>
      </c>
      <c r="CO55" s="1305"/>
      <c r="CP55" s="1305"/>
      <c r="CQ55" s="1305"/>
      <c r="CR55" s="1305"/>
      <c r="CS55" s="1305"/>
      <c r="CT55" s="1305"/>
      <c r="CU55" s="1305"/>
      <c r="CV55" s="1305">
        <v>20.9</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607</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55.8</v>
      </c>
      <c r="BY57" s="1305"/>
      <c r="BZ57" s="1305"/>
      <c r="CA57" s="1305"/>
      <c r="CB57" s="1305"/>
      <c r="CC57" s="1305"/>
      <c r="CD57" s="1305"/>
      <c r="CE57" s="1305"/>
      <c r="CF57" s="1305">
        <v>57.6</v>
      </c>
      <c r="CG57" s="1305"/>
      <c r="CH57" s="1305"/>
      <c r="CI57" s="1305"/>
      <c r="CJ57" s="1305"/>
      <c r="CK57" s="1305"/>
      <c r="CL57" s="1305"/>
      <c r="CM57" s="1305"/>
      <c r="CN57" s="1305">
        <v>58.9</v>
      </c>
      <c r="CO57" s="1305"/>
      <c r="CP57" s="1305"/>
      <c r="CQ57" s="1305"/>
      <c r="CR57" s="1305"/>
      <c r="CS57" s="1305"/>
      <c r="CT57" s="1305"/>
      <c r="CU57" s="1305"/>
      <c r="CV57" s="1305">
        <v>60.2</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609</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611</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604</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556</v>
      </c>
      <c r="BQ72" s="1319"/>
      <c r="BR72" s="1319"/>
      <c r="BS72" s="1319"/>
      <c r="BT72" s="1319"/>
      <c r="BU72" s="1319"/>
      <c r="BV72" s="1319"/>
      <c r="BW72" s="1319"/>
      <c r="BX72" s="1319" t="s">
        <v>557</v>
      </c>
      <c r="BY72" s="1319"/>
      <c r="BZ72" s="1319"/>
      <c r="CA72" s="1319"/>
      <c r="CB72" s="1319"/>
      <c r="CC72" s="1319"/>
      <c r="CD72" s="1319"/>
      <c r="CE72" s="1319"/>
      <c r="CF72" s="1319" t="s">
        <v>558</v>
      </c>
      <c r="CG72" s="1319"/>
      <c r="CH72" s="1319"/>
      <c r="CI72" s="1319"/>
      <c r="CJ72" s="1319"/>
      <c r="CK72" s="1319"/>
      <c r="CL72" s="1319"/>
      <c r="CM72" s="1319"/>
      <c r="CN72" s="1319" t="s">
        <v>559</v>
      </c>
      <c r="CO72" s="1319"/>
      <c r="CP72" s="1319"/>
      <c r="CQ72" s="1319"/>
      <c r="CR72" s="1319"/>
      <c r="CS72" s="1319"/>
      <c r="CT72" s="1319"/>
      <c r="CU72" s="1319"/>
      <c r="CV72" s="1319" t="s">
        <v>560</v>
      </c>
      <c r="CW72" s="1319"/>
      <c r="CX72" s="1319"/>
      <c r="CY72" s="1319"/>
      <c r="CZ72" s="1319"/>
      <c r="DA72" s="1319"/>
      <c r="DB72" s="1319"/>
      <c r="DC72" s="1319"/>
    </row>
    <row r="73" spans="2:107" x14ac:dyDescent="0.15">
      <c r="B73" s="394"/>
      <c r="G73" s="1320"/>
      <c r="H73" s="1320"/>
      <c r="I73" s="1320"/>
      <c r="J73" s="1320"/>
      <c r="K73" s="1326"/>
      <c r="L73" s="1326"/>
      <c r="M73" s="1326"/>
      <c r="N73" s="1326"/>
      <c r="AM73" s="403"/>
      <c r="AN73" s="1322" t="s">
        <v>605</v>
      </c>
      <c r="AO73" s="1322"/>
      <c r="AP73" s="1322"/>
      <c r="AQ73" s="1322"/>
      <c r="AR73" s="1322"/>
      <c r="AS73" s="1322"/>
      <c r="AT73" s="1322"/>
      <c r="AU73" s="1322"/>
      <c r="AV73" s="1322"/>
      <c r="AW73" s="1322"/>
      <c r="AX73" s="1322"/>
      <c r="AY73" s="1322"/>
      <c r="AZ73" s="1322"/>
      <c r="BA73" s="1322"/>
      <c r="BB73" s="1322" t="s">
        <v>606</v>
      </c>
      <c r="BC73" s="1322"/>
      <c r="BD73" s="1322"/>
      <c r="BE73" s="1322"/>
      <c r="BF73" s="1322"/>
      <c r="BG73" s="1322"/>
      <c r="BH73" s="1322"/>
      <c r="BI73" s="1322"/>
      <c r="BJ73" s="1322"/>
      <c r="BK73" s="1322"/>
      <c r="BL73" s="1322"/>
      <c r="BM73" s="1322"/>
      <c r="BN73" s="1322"/>
      <c r="BO73" s="1322"/>
      <c r="BP73" s="1305">
        <v>72.400000000000006</v>
      </c>
      <c r="BQ73" s="1305"/>
      <c r="BR73" s="1305"/>
      <c r="BS73" s="1305"/>
      <c r="BT73" s="1305"/>
      <c r="BU73" s="1305"/>
      <c r="BV73" s="1305"/>
      <c r="BW73" s="1305"/>
      <c r="BX73" s="1305">
        <v>68.900000000000006</v>
      </c>
      <c r="BY73" s="1305"/>
      <c r="BZ73" s="1305"/>
      <c r="CA73" s="1305"/>
      <c r="CB73" s="1305"/>
      <c r="CC73" s="1305"/>
      <c r="CD73" s="1305"/>
      <c r="CE73" s="1305"/>
      <c r="CF73" s="1305">
        <v>62.3</v>
      </c>
      <c r="CG73" s="1305"/>
      <c r="CH73" s="1305"/>
      <c r="CI73" s="1305"/>
      <c r="CJ73" s="1305"/>
      <c r="CK73" s="1305"/>
      <c r="CL73" s="1305"/>
      <c r="CM73" s="1305"/>
      <c r="CN73" s="1305">
        <v>64</v>
      </c>
      <c r="CO73" s="1305"/>
      <c r="CP73" s="1305"/>
      <c r="CQ73" s="1305"/>
      <c r="CR73" s="1305"/>
      <c r="CS73" s="1305"/>
      <c r="CT73" s="1305"/>
      <c r="CU73" s="1305"/>
      <c r="CV73" s="1305">
        <v>80.099999999999994</v>
      </c>
      <c r="CW73" s="1305"/>
      <c r="CX73" s="1305"/>
      <c r="CY73" s="1305"/>
      <c r="CZ73" s="1305"/>
      <c r="DA73" s="1305"/>
      <c r="DB73" s="1305"/>
      <c r="DC73" s="1305"/>
    </row>
    <row r="74" spans="2:107" x14ac:dyDescent="0.15">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610</v>
      </c>
      <c r="BC75" s="1322"/>
      <c r="BD75" s="1322"/>
      <c r="BE75" s="1322"/>
      <c r="BF75" s="1322"/>
      <c r="BG75" s="1322"/>
      <c r="BH75" s="1322"/>
      <c r="BI75" s="1322"/>
      <c r="BJ75" s="1322"/>
      <c r="BK75" s="1322"/>
      <c r="BL75" s="1322"/>
      <c r="BM75" s="1322"/>
      <c r="BN75" s="1322"/>
      <c r="BO75" s="1322"/>
      <c r="BP75" s="1305">
        <v>10.3</v>
      </c>
      <c r="BQ75" s="1305"/>
      <c r="BR75" s="1305"/>
      <c r="BS75" s="1305"/>
      <c r="BT75" s="1305"/>
      <c r="BU75" s="1305"/>
      <c r="BV75" s="1305"/>
      <c r="BW75" s="1305"/>
      <c r="BX75" s="1305">
        <v>9.5</v>
      </c>
      <c r="BY75" s="1305"/>
      <c r="BZ75" s="1305"/>
      <c r="CA75" s="1305"/>
      <c r="CB75" s="1305"/>
      <c r="CC75" s="1305"/>
      <c r="CD75" s="1305"/>
      <c r="CE75" s="1305"/>
      <c r="CF75" s="1305">
        <v>9.6</v>
      </c>
      <c r="CG75" s="1305"/>
      <c r="CH75" s="1305"/>
      <c r="CI75" s="1305"/>
      <c r="CJ75" s="1305"/>
      <c r="CK75" s="1305"/>
      <c r="CL75" s="1305"/>
      <c r="CM75" s="1305"/>
      <c r="CN75" s="1305">
        <v>10.1</v>
      </c>
      <c r="CO75" s="1305"/>
      <c r="CP75" s="1305"/>
      <c r="CQ75" s="1305"/>
      <c r="CR75" s="1305"/>
      <c r="CS75" s="1305"/>
      <c r="CT75" s="1305"/>
      <c r="CU75" s="1305"/>
      <c r="CV75" s="1305">
        <v>11.4</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26"/>
      <c r="L77" s="1326"/>
      <c r="M77" s="1326"/>
      <c r="N77" s="1326"/>
      <c r="AN77" s="1319" t="s">
        <v>608</v>
      </c>
      <c r="AO77" s="1319"/>
      <c r="AP77" s="1319"/>
      <c r="AQ77" s="1319"/>
      <c r="AR77" s="1319"/>
      <c r="AS77" s="1319"/>
      <c r="AT77" s="1319"/>
      <c r="AU77" s="1319"/>
      <c r="AV77" s="1319"/>
      <c r="AW77" s="1319"/>
      <c r="AX77" s="1319"/>
      <c r="AY77" s="1319"/>
      <c r="AZ77" s="1319"/>
      <c r="BA77" s="1319"/>
      <c r="BB77" s="1322" t="s">
        <v>606</v>
      </c>
      <c r="BC77" s="1322"/>
      <c r="BD77" s="1322"/>
      <c r="BE77" s="1322"/>
      <c r="BF77" s="1322"/>
      <c r="BG77" s="1322"/>
      <c r="BH77" s="1322"/>
      <c r="BI77" s="1322"/>
      <c r="BJ77" s="1322"/>
      <c r="BK77" s="1322"/>
      <c r="BL77" s="1322"/>
      <c r="BM77" s="1322"/>
      <c r="BN77" s="1322"/>
      <c r="BO77" s="1322"/>
      <c r="BP77" s="1305">
        <v>40.299999999999997</v>
      </c>
      <c r="BQ77" s="1305"/>
      <c r="BR77" s="1305"/>
      <c r="BS77" s="1305"/>
      <c r="BT77" s="1305"/>
      <c r="BU77" s="1305"/>
      <c r="BV77" s="1305"/>
      <c r="BW77" s="1305"/>
      <c r="BX77" s="1305">
        <v>20.2</v>
      </c>
      <c r="BY77" s="1305"/>
      <c r="BZ77" s="1305"/>
      <c r="CA77" s="1305"/>
      <c r="CB77" s="1305"/>
      <c r="CC77" s="1305"/>
      <c r="CD77" s="1305"/>
      <c r="CE77" s="1305"/>
      <c r="CF77" s="1305">
        <v>38.5</v>
      </c>
      <c r="CG77" s="1305"/>
      <c r="CH77" s="1305"/>
      <c r="CI77" s="1305"/>
      <c r="CJ77" s="1305"/>
      <c r="CK77" s="1305"/>
      <c r="CL77" s="1305"/>
      <c r="CM77" s="1305"/>
      <c r="CN77" s="1305">
        <v>32.799999999999997</v>
      </c>
      <c r="CO77" s="1305"/>
      <c r="CP77" s="1305"/>
      <c r="CQ77" s="1305"/>
      <c r="CR77" s="1305"/>
      <c r="CS77" s="1305"/>
      <c r="CT77" s="1305"/>
      <c r="CU77" s="1305"/>
      <c r="CV77" s="1305">
        <v>20.9</v>
      </c>
      <c r="CW77" s="1305"/>
      <c r="CX77" s="1305"/>
      <c r="CY77" s="1305"/>
      <c r="CZ77" s="1305"/>
      <c r="DA77" s="1305"/>
      <c r="DB77" s="1305"/>
      <c r="DC77" s="1305"/>
    </row>
    <row r="78" spans="2:107" x14ac:dyDescent="0.15">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610</v>
      </c>
      <c r="BC79" s="1322"/>
      <c r="BD79" s="1322"/>
      <c r="BE79" s="1322"/>
      <c r="BF79" s="1322"/>
      <c r="BG79" s="1322"/>
      <c r="BH79" s="1322"/>
      <c r="BI79" s="1322"/>
      <c r="BJ79" s="1322"/>
      <c r="BK79" s="1322"/>
      <c r="BL79" s="1322"/>
      <c r="BM79" s="1322"/>
      <c r="BN79" s="1322"/>
      <c r="BO79" s="1322"/>
      <c r="BP79" s="1305">
        <v>9.8000000000000007</v>
      </c>
      <c r="BQ79" s="1305"/>
      <c r="BR79" s="1305"/>
      <c r="BS79" s="1305"/>
      <c r="BT79" s="1305"/>
      <c r="BU79" s="1305"/>
      <c r="BV79" s="1305"/>
      <c r="BW79" s="1305"/>
      <c r="BX79" s="1305">
        <v>9.3000000000000007</v>
      </c>
      <c r="BY79" s="1305"/>
      <c r="BZ79" s="1305"/>
      <c r="CA79" s="1305"/>
      <c r="CB79" s="1305"/>
      <c r="CC79" s="1305"/>
      <c r="CD79" s="1305"/>
      <c r="CE79" s="1305"/>
      <c r="CF79" s="1305">
        <v>9.1999999999999993</v>
      </c>
      <c r="CG79" s="1305"/>
      <c r="CH79" s="1305"/>
      <c r="CI79" s="1305"/>
      <c r="CJ79" s="1305"/>
      <c r="CK79" s="1305"/>
      <c r="CL79" s="1305"/>
      <c r="CM79" s="1305"/>
      <c r="CN79" s="1305">
        <v>9.1</v>
      </c>
      <c r="CO79" s="1305"/>
      <c r="CP79" s="1305"/>
      <c r="CQ79" s="1305"/>
      <c r="CR79" s="1305"/>
      <c r="CS79" s="1305"/>
      <c r="CT79" s="1305"/>
      <c r="CU79" s="1305"/>
      <c r="CV79" s="1305">
        <v>9.1</v>
      </c>
      <c r="CW79" s="1305"/>
      <c r="CX79" s="1305"/>
      <c r="CY79" s="1305"/>
      <c r="CZ79" s="1305"/>
      <c r="DA79" s="1305"/>
      <c r="DB79" s="1305"/>
      <c r="DC79" s="1305"/>
    </row>
    <row r="80" spans="2:107" x14ac:dyDescent="0.15">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DgNDzkW65V5mIl4y4+K98zBW8NSm9tjBVFXsvJ+EFr19+raWxJkodUzy2/Hjc7AGjPluIAI4IhgmTpB00L6Cg==" saltValue="SKoA9RCLwiBSD2RjPDJcA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VO+oC6sW40026AsMKeZV4ORB/+0GKluoje1Kw//WFU6R3kjIBcXIFSBen5yendRhtawxL8Vp2IOyuWs97evog==" saltValue="0D8Sczmt0FyJ+JYW/gkBb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RJMx+hr6GWZqIZmr+YIioR9nV342dYpFN7fT9HvPJPISa4+LJft5x49F1aALGPwDbhawVsZ4LsxrrleZ+VjMQ==" saltValue="DYuYdXJtuFvj3xNeDm1M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553</v>
      </c>
      <c r="G2" s="156"/>
      <c r="H2" s="157"/>
    </row>
    <row r="3" spans="1:8" x14ac:dyDescent="0.15">
      <c r="A3" s="153" t="s">
        <v>546</v>
      </c>
      <c r="B3" s="158"/>
      <c r="C3" s="159"/>
      <c r="D3" s="160">
        <v>56856</v>
      </c>
      <c r="E3" s="161"/>
      <c r="F3" s="162">
        <v>87551</v>
      </c>
      <c r="G3" s="163"/>
      <c r="H3" s="164"/>
    </row>
    <row r="4" spans="1:8" x14ac:dyDescent="0.15">
      <c r="A4" s="165"/>
      <c r="B4" s="166"/>
      <c r="C4" s="167"/>
      <c r="D4" s="168">
        <v>27570</v>
      </c>
      <c r="E4" s="169"/>
      <c r="F4" s="170">
        <v>43994</v>
      </c>
      <c r="G4" s="171"/>
      <c r="H4" s="172"/>
    </row>
    <row r="5" spans="1:8" x14ac:dyDescent="0.15">
      <c r="A5" s="153" t="s">
        <v>548</v>
      </c>
      <c r="B5" s="158"/>
      <c r="C5" s="159"/>
      <c r="D5" s="160">
        <v>41258</v>
      </c>
      <c r="E5" s="161"/>
      <c r="F5" s="162">
        <v>106092</v>
      </c>
      <c r="G5" s="163"/>
      <c r="H5" s="164"/>
    </row>
    <row r="6" spans="1:8" x14ac:dyDescent="0.15">
      <c r="A6" s="165"/>
      <c r="B6" s="166"/>
      <c r="C6" s="167"/>
      <c r="D6" s="168">
        <v>22562</v>
      </c>
      <c r="E6" s="169"/>
      <c r="F6" s="170">
        <v>44299</v>
      </c>
      <c r="G6" s="171"/>
      <c r="H6" s="172"/>
    </row>
    <row r="7" spans="1:8" x14ac:dyDescent="0.15">
      <c r="A7" s="153" t="s">
        <v>549</v>
      </c>
      <c r="B7" s="158"/>
      <c r="C7" s="159"/>
      <c r="D7" s="160">
        <v>42947</v>
      </c>
      <c r="E7" s="161"/>
      <c r="F7" s="162">
        <v>78903</v>
      </c>
      <c r="G7" s="163"/>
      <c r="H7" s="164"/>
    </row>
    <row r="8" spans="1:8" x14ac:dyDescent="0.15">
      <c r="A8" s="165"/>
      <c r="B8" s="166"/>
      <c r="C8" s="167"/>
      <c r="D8" s="168">
        <v>27340</v>
      </c>
      <c r="E8" s="169"/>
      <c r="F8" s="170">
        <v>49201</v>
      </c>
      <c r="G8" s="171"/>
      <c r="H8" s="172"/>
    </row>
    <row r="9" spans="1:8" x14ac:dyDescent="0.15">
      <c r="A9" s="153" t="s">
        <v>550</v>
      </c>
      <c r="B9" s="158"/>
      <c r="C9" s="159"/>
      <c r="D9" s="160">
        <v>72989</v>
      </c>
      <c r="E9" s="161"/>
      <c r="F9" s="162">
        <v>82993</v>
      </c>
      <c r="G9" s="163"/>
      <c r="H9" s="164"/>
    </row>
    <row r="10" spans="1:8" x14ac:dyDescent="0.15">
      <c r="A10" s="165"/>
      <c r="B10" s="166"/>
      <c r="C10" s="167"/>
      <c r="D10" s="168">
        <v>40675</v>
      </c>
      <c r="E10" s="169"/>
      <c r="F10" s="170">
        <v>46787</v>
      </c>
      <c r="G10" s="171"/>
      <c r="H10" s="172"/>
    </row>
    <row r="11" spans="1:8" x14ac:dyDescent="0.15">
      <c r="A11" s="153" t="s">
        <v>551</v>
      </c>
      <c r="B11" s="158"/>
      <c r="C11" s="159"/>
      <c r="D11" s="160">
        <v>74630</v>
      </c>
      <c r="E11" s="161"/>
      <c r="F11" s="162">
        <v>108252</v>
      </c>
      <c r="G11" s="163"/>
      <c r="H11" s="164"/>
    </row>
    <row r="12" spans="1:8" x14ac:dyDescent="0.15">
      <c r="A12" s="165"/>
      <c r="B12" s="166"/>
      <c r="C12" s="173"/>
      <c r="D12" s="168">
        <v>41259</v>
      </c>
      <c r="E12" s="169"/>
      <c r="F12" s="170">
        <v>50321</v>
      </c>
      <c r="G12" s="171"/>
      <c r="H12" s="172"/>
    </row>
    <row r="13" spans="1:8" x14ac:dyDescent="0.15">
      <c r="A13" s="153"/>
      <c r="B13" s="158"/>
      <c r="C13" s="174"/>
      <c r="D13" s="175">
        <v>57736</v>
      </c>
      <c r="E13" s="176"/>
      <c r="F13" s="177">
        <v>92758</v>
      </c>
      <c r="G13" s="178"/>
      <c r="H13" s="164"/>
    </row>
    <row r="14" spans="1:8" x14ac:dyDescent="0.15">
      <c r="A14" s="165"/>
      <c r="B14" s="166"/>
      <c r="C14" s="167"/>
      <c r="D14" s="168">
        <v>31881</v>
      </c>
      <c r="E14" s="169"/>
      <c r="F14" s="170">
        <v>46920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9.89</v>
      </c>
      <c r="C19" s="179">
        <f>ROUND(VALUE(SUBSTITUTE(実質収支比率等に係る経年分析!G$48,"▲","-")),2)</f>
        <v>8.4700000000000006</v>
      </c>
      <c r="D19" s="179">
        <f>ROUND(VALUE(SUBSTITUTE(実質収支比率等に係る経年分析!H$48,"▲","-")),2)</f>
        <v>8.24</v>
      </c>
      <c r="E19" s="179">
        <f>ROUND(VALUE(SUBSTITUTE(実質収支比率等に係る経年分析!I$48,"▲","-")),2)</f>
        <v>6.94</v>
      </c>
      <c r="F19" s="179">
        <f>ROUND(VALUE(SUBSTITUTE(実質収支比率等に係る経年分析!J$48,"▲","-")),2)</f>
        <v>6.29</v>
      </c>
    </row>
    <row r="20" spans="1:11" x14ac:dyDescent="0.15">
      <c r="A20" s="179" t="s">
        <v>54</v>
      </c>
      <c r="B20" s="179">
        <f>ROUND(VALUE(SUBSTITUTE(実質収支比率等に係る経年分析!F$47,"▲","-")),2)</f>
        <v>30.14</v>
      </c>
      <c r="C20" s="179">
        <f>ROUND(VALUE(SUBSTITUTE(実質収支比率等に係る経年分析!G$47,"▲","-")),2)</f>
        <v>26.31</v>
      </c>
      <c r="D20" s="179">
        <f>ROUND(VALUE(SUBSTITUTE(実質収支比率等に係る経年分析!H$47,"▲","-")),2)</f>
        <v>24.96</v>
      </c>
      <c r="E20" s="179">
        <f>ROUND(VALUE(SUBSTITUTE(実質収支比率等に係る経年分析!I$47,"▲","-")),2)</f>
        <v>24.54</v>
      </c>
      <c r="F20" s="179">
        <f>ROUND(VALUE(SUBSTITUTE(実質収支比率等に係る経年分析!J$47,"▲","-")),2)</f>
        <v>23.04</v>
      </c>
    </row>
    <row r="21" spans="1:11" x14ac:dyDescent="0.15">
      <c r="A21" s="179" t="s">
        <v>55</v>
      </c>
      <c r="B21" s="179">
        <f>IF(ISNUMBER(VALUE(SUBSTITUTE(実質収支比率等に係る経年分析!F$49,"▲","-"))),ROUND(VALUE(SUBSTITUTE(実質収支比率等に係る経年分析!F$49,"▲","-")),2),NA())</f>
        <v>4.67</v>
      </c>
      <c r="C21" s="179">
        <f>IF(ISNUMBER(VALUE(SUBSTITUTE(実質収支比率等に係る経年分析!G$49,"▲","-"))),ROUND(VALUE(SUBSTITUTE(実質収支比率等に係る経年分析!G$49,"▲","-")),2),NA())</f>
        <v>-9.17</v>
      </c>
      <c r="D21" s="179">
        <f>IF(ISNUMBER(VALUE(SUBSTITUTE(実質収支比率等に係る経年分析!H$49,"▲","-"))),ROUND(VALUE(SUBSTITUTE(実質収支比率等に係る経年分析!H$49,"▲","-")),2),NA())</f>
        <v>-6.25</v>
      </c>
      <c r="E21" s="179">
        <f>IF(ISNUMBER(VALUE(SUBSTITUTE(実質収支比率等に係る経年分析!I$49,"▲","-"))),ROUND(VALUE(SUBSTITUTE(実質収支比率等に係る経年分析!I$49,"▲","-")),2),NA())</f>
        <v>-6.76</v>
      </c>
      <c r="F21" s="179">
        <f>IF(ISNUMBER(VALUE(SUBSTITUTE(実質収支比率等に係る経年分析!J$49,"▲","-"))),ROUND(VALUE(SUBSTITUTE(実質収支比率等に係る経年分析!J$49,"▲","-")),2),NA())</f>
        <v>-5.42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丸森町後期高齢者医療特別会計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0.09</v>
      </c>
    </row>
    <row r="30" spans="1:11" x14ac:dyDescent="0.15">
      <c r="A30" s="180" t="str">
        <f>IF(連結実質赤字比率に係る赤字・黒字の構成分析!C$40="",NA(),連結実質赤字比率に係る赤字・黒字の構成分析!C$40)</f>
        <v>丸森町公共下水道事業特別会計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0.11</v>
      </c>
    </row>
    <row r="31" spans="1:11" x14ac:dyDescent="0.15">
      <c r="A31" s="180" t="str">
        <f>IF(連結実質赤字比率に係る赤字・黒字の構成分析!C$39="",NA(),連結実質赤字比率に係る赤字・黒字の構成分析!C$39)</f>
        <v>丸森町農業集落排水事業特別会計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x14ac:dyDescent="0.15">
      <c r="A32" s="180" t="str">
        <f>IF(連結実質赤字比率に係る赤字・黒字の構成分析!C$38="",NA(),連結実質赤字比率に係る赤字・黒字の構成分析!C$38)</f>
        <v>丸森町介護保険特別会計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1.1000000000000001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1.1100000000000001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0.68</v>
      </c>
    </row>
    <row r="33" spans="1:16" x14ac:dyDescent="0.15">
      <c r="A33" s="180" t="str">
        <f>IF(連結実質赤字比率に係る赤字・黒字の構成分析!C$37="",NA(),連結実質赤字比率に係る赤字・黒字の構成分析!C$37)</f>
        <v>丸森町国民健康保険特別会計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9.8800000000000008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8.4600000000000009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6.93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6.28</v>
      </c>
    </row>
    <row r="35" spans="1:16" x14ac:dyDescent="0.15">
      <c r="A35" s="180" t="str">
        <f>IF(連結実質赤字比率に係る赤字・黒字の構成分析!C$35="",NA(),連結実質赤字比率に係る赤字・黒字の構成分析!C$35)</f>
        <v>丸森町病院事業会計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3.73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4.1100000000000003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7.69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7.58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6.83</v>
      </c>
    </row>
    <row r="36" spans="1:16" x14ac:dyDescent="0.15">
      <c r="A36" s="180" t="str">
        <f>IF(連結実質赤字比率に係る赤字・黒字の構成分析!C$34="",NA(),連結実質赤字比率に係る赤字・黒字の構成分析!C$34)</f>
        <v>丸森町水道事業会計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4.68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3.82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7.51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875</v>
      </c>
      <c r="E42" s="181"/>
      <c r="F42" s="181"/>
      <c r="G42" s="181">
        <f>'実質公債費比率（分子）の構造'!L$52</f>
        <v>879</v>
      </c>
      <c r="H42" s="181"/>
      <c r="I42" s="181"/>
      <c r="J42" s="181">
        <f>'実質公債費比率（分子）の構造'!M$52</f>
        <v>931</v>
      </c>
      <c r="K42" s="181"/>
      <c r="L42" s="181"/>
      <c r="M42" s="181">
        <f>'実質公債費比率（分子）の構造'!N$52</f>
        <v>944</v>
      </c>
      <c r="N42" s="181"/>
      <c r="O42" s="181"/>
      <c r="P42" s="181">
        <f>'実質公債費比率（分子）の構造'!O$52</f>
        <v>942</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29</v>
      </c>
      <c r="C44" s="181"/>
      <c r="D44" s="181"/>
      <c r="E44" s="181">
        <f>'実質公債費比率（分子）の構造'!L$50</f>
        <v>36</v>
      </c>
      <c r="F44" s="181"/>
      <c r="G44" s="181"/>
      <c r="H44" s="181">
        <f>'実質公債費比率（分子）の構造'!M$50</f>
        <v>5</v>
      </c>
      <c r="I44" s="181"/>
      <c r="J44" s="181"/>
      <c r="K44" s="181">
        <f>'実質公債費比率（分子）の構造'!N$50</f>
        <v>5</v>
      </c>
      <c r="L44" s="181"/>
      <c r="M44" s="181"/>
      <c r="N44" s="181">
        <f>'実質公債費比率（分子）の構造'!O$50</f>
        <v>4</v>
      </c>
      <c r="O44" s="181"/>
      <c r="P44" s="181"/>
    </row>
    <row r="45" spans="1:16" x14ac:dyDescent="0.15">
      <c r="A45" s="181" t="s">
        <v>65</v>
      </c>
      <c r="B45" s="181">
        <f>'実質公債費比率（分子）の構造'!K$49</f>
        <v>12</v>
      </c>
      <c r="C45" s="181"/>
      <c r="D45" s="181"/>
      <c r="E45" s="181">
        <f>'実質公債費比率（分子）の構造'!L$49</f>
        <v>13</v>
      </c>
      <c r="F45" s="181"/>
      <c r="G45" s="181"/>
      <c r="H45" s="181">
        <f>'実質公債費比率（分子）の構造'!M$49</f>
        <v>14</v>
      </c>
      <c r="I45" s="181"/>
      <c r="J45" s="181"/>
      <c r="K45" s="181">
        <f>'実質公債費比率（分子）の構造'!N$49</f>
        <v>14</v>
      </c>
      <c r="L45" s="181"/>
      <c r="M45" s="181"/>
      <c r="N45" s="181">
        <f>'実質公債費比率（分子）の構造'!O$49</f>
        <v>17</v>
      </c>
      <c r="O45" s="181"/>
      <c r="P45" s="181"/>
    </row>
    <row r="46" spans="1:16" x14ac:dyDescent="0.15">
      <c r="A46" s="181" t="s">
        <v>66</v>
      </c>
      <c r="B46" s="181">
        <f>'実質公債費比率（分子）の構造'!K$48</f>
        <v>357</v>
      </c>
      <c r="C46" s="181"/>
      <c r="D46" s="181"/>
      <c r="E46" s="181">
        <f>'実質公債費比率（分子）の構造'!L$48</f>
        <v>370</v>
      </c>
      <c r="F46" s="181"/>
      <c r="G46" s="181"/>
      <c r="H46" s="181">
        <f>'実質公債費比率（分子）の構造'!M$48</f>
        <v>393</v>
      </c>
      <c r="I46" s="181"/>
      <c r="J46" s="181"/>
      <c r="K46" s="181">
        <f>'実質公債費比率（分子）の構造'!N$48</f>
        <v>429</v>
      </c>
      <c r="L46" s="181"/>
      <c r="M46" s="181"/>
      <c r="N46" s="181">
        <f>'実質公債費比率（分子）の構造'!O$48</f>
        <v>532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890</v>
      </c>
      <c r="C49" s="181"/>
      <c r="D49" s="181"/>
      <c r="E49" s="181">
        <f>'実質公債費比率（分子）の構造'!L$45</f>
        <v>860</v>
      </c>
      <c r="F49" s="181"/>
      <c r="G49" s="181"/>
      <c r="H49" s="181">
        <f>'実質公債費比率（分子）の構造'!M$45</f>
        <v>944</v>
      </c>
      <c r="I49" s="181"/>
      <c r="J49" s="181"/>
      <c r="K49" s="181">
        <f>'実質公債費比率（分子）の構造'!N$45</f>
        <v>968</v>
      </c>
      <c r="L49" s="181"/>
      <c r="M49" s="181"/>
      <c r="N49" s="181">
        <f>'実質公債費比率（分子）の構造'!O$45</f>
        <v>938</v>
      </c>
      <c r="O49" s="181"/>
      <c r="P49" s="181"/>
    </row>
    <row r="50" spans="1:16" x14ac:dyDescent="0.15">
      <c r="A50" s="181" t="s">
        <v>70</v>
      </c>
      <c r="B50" s="181" t="e">
        <f>NA()</f>
        <v>#N/A</v>
      </c>
      <c r="C50" s="181">
        <f>IF(ISNUMBER('実質公債費比率（分子）の構造'!K$53),'実質公債費比率（分子）の構造'!K$53,NA())</f>
        <v>413</v>
      </c>
      <c r="D50" s="181" t="e">
        <f>NA()</f>
        <v>#N/A</v>
      </c>
      <c r="E50" s="181" t="e">
        <f>NA()</f>
        <v>#N/A</v>
      </c>
      <c r="F50" s="181">
        <f>IF(ISNUMBER('実質公債費比率（分子）の構造'!L$53),'実質公債費比率（分子）の構造'!L$53,NA())</f>
        <v>400</v>
      </c>
      <c r="G50" s="181" t="e">
        <f>NA()</f>
        <v>#N/A</v>
      </c>
      <c r="H50" s="181" t="e">
        <f>NA()</f>
        <v>#N/A</v>
      </c>
      <c r="I50" s="181">
        <f>IF(ISNUMBER('実質公債費比率（分子）の構造'!M$53),'実質公債費比率（分子）の構造'!M$53,NA())</f>
        <v>425</v>
      </c>
      <c r="J50" s="181" t="e">
        <f>NA()</f>
        <v>#N/A</v>
      </c>
      <c r="K50" s="181" t="e">
        <f>NA()</f>
        <v>#N/A</v>
      </c>
      <c r="L50" s="181">
        <f>IF(ISNUMBER('実質公債費比率（分子）の構造'!N$53),'実質公債費比率（分子）の構造'!N$53,NA())</f>
        <v>472</v>
      </c>
      <c r="M50" s="181" t="e">
        <f>NA()</f>
        <v>#N/A</v>
      </c>
      <c r="N50" s="181" t="e">
        <f>NA()</f>
        <v>#N/A</v>
      </c>
      <c r="O50" s="181">
        <f>IF(ISNUMBER('実質公債費比率（分子）の構造'!O$53),'実質公債費比率（分子）の構造'!O$53,NA())</f>
        <v>549</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8609</v>
      </c>
      <c r="E56" s="180"/>
      <c r="F56" s="180"/>
      <c r="G56" s="180">
        <f>'将来負担比率（分子）の構造'!J$52</f>
        <v>7930</v>
      </c>
      <c r="H56" s="180"/>
      <c r="I56" s="180"/>
      <c r="J56" s="180">
        <f>'将来負担比率（分子）の構造'!K$52</f>
        <v>7893</v>
      </c>
      <c r="K56" s="180"/>
      <c r="L56" s="180"/>
      <c r="M56" s="180">
        <f>'将来負担比率（分子）の構造'!L$52</f>
        <v>7727</v>
      </c>
      <c r="N56" s="180"/>
      <c r="O56" s="180"/>
      <c r="P56" s="180">
        <f>'将来負担比率（分子）の構造'!M$52</f>
        <v>7291</v>
      </c>
    </row>
    <row r="57" spans="1:16" x14ac:dyDescent="0.15">
      <c r="A57" s="180" t="s">
        <v>41</v>
      </c>
      <c r="B57" s="180"/>
      <c r="C57" s="180"/>
      <c r="D57" s="180">
        <f>'将来負担比率（分子）の構造'!I$51</f>
        <v>63</v>
      </c>
      <c r="E57" s="180"/>
      <c r="F57" s="180"/>
      <c r="G57" s="180">
        <f>'将来負担比率（分子）の構造'!J$51</f>
        <v>45</v>
      </c>
      <c r="H57" s="180"/>
      <c r="I57" s="180"/>
      <c r="J57" s="180">
        <f>'将来負担比率（分子）の構造'!K$51</f>
        <v>34</v>
      </c>
      <c r="K57" s="180"/>
      <c r="L57" s="180"/>
      <c r="M57" s="180">
        <f>'将来負担比率（分子）の構造'!L$51</f>
        <v>23</v>
      </c>
      <c r="N57" s="180"/>
      <c r="O57" s="180"/>
      <c r="P57" s="180">
        <f>'将来負担比率（分子）の構造'!M$51</f>
        <v>15</v>
      </c>
    </row>
    <row r="58" spans="1:16" x14ac:dyDescent="0.15">
      <c r="A58" s="180" t="s">
        <v>40</v>
      </c>
      <c r="B58" s="180"/>
      <c r="C58" s="180"/>
      <c r="D58" s="180">
        <f>'将来負担比率（分子）の構造'!I$50</f>
        <v>3013</v>
      </c>
      <c r="E58" s="180"/>
      <c r="F58" s="180"/>
      <c r="G58" s="180">
        <f>'将来負担比率（分子）の構造'!J$50</f>
        <v>2995</v>
      </c>
      <c r="H58" s="180"/>
      <c r="I58" s="180"/>
      <c r="J58" s="180">
        <f>'将来負担比率（分子）の構造'!K$50</f>
        <v>2858</v>
      </c>
      <c r="K58" s="180"/>
      <c r="L58" s="180"/>
      <c r="M58" s="180">
        <f>'将来負担比率（分子）の構造'!L$50</f>
        <v>2714</v>
      </c>
      <c r="N58" s="180"/>
      <c r="O58" s="180"/>
      <c r="P58" s="180">
        <f>'将来負担比率（分子）の構造'!M$50</f>
        <v>2591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2781</v>
      </c>
      <c r="C62" s="180"/>
      <c r="D62" s="180"/>
      <c r="E62" s="180">
        <f>'将来負担比率（分子）の構造'!J$45</f>
        <v>2199</v>
      </c>
      <c r="F62" s="180"/>
      <c r="G62" s="180"/>
      <c r="H62" s="180">
        <f>'将来負担比率（分子）の構造'!K$45</f>
        <v>2018</v>
      </c>
      <c r="I62" s="180"/>
      <c r="J62" s="180"/>
      <c r="K62" s="180">
        <f>'将来負担比率（分子）の構造'!L$45</f>
        <v>1866</v>
      </c>
      <c r="L62" s="180"/>
      <c r="M62" s="180"/>
      <c r="N62" s="180">
        <f>'将来負担比率（分子）の構造'!M$45</f>
        <v>1700</v>
      </c>
      <c r="O62" s="180"/>
      <c r="P62" s="180"/>
    </row>
    <row r="63" spans="1:16" x14ac:dyDescent="0.15">
      <c r="A63" s="180" t="s">
        <v>33</v>
      </c>
      <c r="B63" s="180">
        <f>'将来負担比率（分子）の構造'!I$44</f>
        <v>115</v>
      </c>
      <c r="C63" s="180"/>
      <c r="D63" s="180"/>
      <c r="E63" s="180">
        <f>'将来負担比率（分子）の構造'!J$44</f>
        <v>186</v>
      </c>
      <c r="F63" s="180"/>
      <c r="G63" s="180"/>
      <c r="H63" s="180">
        <f>'将来負担比率（分子）の構造'!K$44</f>
        <v>278</v>
      </c>
      <c r="I63" s="180"/>
      <c r="J63" s="180"/>
      <c r="K63" s="180">
        <f>'将来負担比率（分子）の構造'!L$44</f>
        <v>274</v>
      </c>
      <c r="L63" s="180"/>
      <c r="M63" s="180"/>
      <c r="N63" s="180">
        <f>'将来負担比率（分子）の構造'!M$44</f>
        <v>264</v>
      </c>
      <c r="O63" s="180"/>
      <c r="P63" s="180"/>
    </row>
    <row r="64" spans="1:16" x14ac:dyDescent="0.15">
      <c r="A64" s="180" t="s">
        <v>32</v>
      </c>
      <c r="B64" s="180">
        <f>'将来負担比率（分子）の構造'!I$43</f>
        <v>3287</v>
      </c>
      <c r="C64" s="180"/>
      <c r="D64" s="180"/>
      <c r="E64" s="180">
        <f>'将来負担比率（分子）の構造'!J$43</f>
        <v>3209</v>
      </c>
      <c r="F64" s="180"/>
      <c r="G64" s="180"/>
      <c r="H64" s="180">
        <f>'将来負担比率（分子）の構造'!K$43</f>
        <v>3075</v>
      </c>
      <c r="I64" s="180"/>
      <c r="J64" s="180"/>
      <c r="K64" s="180">
        <f>'将来負担比率（分子）の構造'!L$43</f>
        <v>3033</v>
      </c>
      <c r="L64" s="180"/>
      <c r="M64" s="180"/>
      <c r="N64" s="180">
        <f>'将来負担比率（分子）の構造'!M$43</f>
        <v>3255</v>
      </c>
      <c r="O64" s="180"/>
      <c r="P64" s="180"/>
    </row>
    <row r="65" spans="1:16" x14ac:dyDescent="0.15">
      <c r="A65" s="180" t="s">
        <v>31</v>
      </c>
      <c r="B65" s="180">
        <f>'将来負担比率（分子）の構造'!I$42</f>
        <v>29</v>
      </c>
      <c r="C65" s="180"/>
      <c r="D65" s="180"/>
      <c r="E65" s="180">
        <f>'将来負担比率（分子）の構造'!J$42</f>
        <v>35</v>
      </c>
      <c r="F65" s="180"/>
      <c r="G65" s="180"/>
      <c r="H65" s="180">
        <f>'将来負担比率（分子）の構造'!K$42</f>
        <v>16</v>
      </c>
      <c r="I65" s="180"/>
      <c r="J65" s="180"/>
      <c r="K65" s="180">
        <f>'将来負担比率（分子）の構造'!L$42</f>
        <v>11</v>
      </c>
      <c r="L65" s="180"/>
      <c r="M65" s="180"/>
      <c r="N65" s="180">
        <f>'将来負担比率（分子）の構造'!M$42</f>
        <v>4</v>
      </c>
      <c r="O65" s="180"/>
      <c r="P65" s="180"/>
    </row>
    <row r="66" spans="1:16" x14ac:dyDescent="0.15">
      <c r="A66" s="180" t="s">
        <v>30</v>
      </c>
      <c r="B66" s="180">
        <f>'将来負担比率（分子）の構造'!I$41</f>
        <v>8533</v>
      </c>
      <c r="C66" s="180"/>
      <c r="D66" s="180"/>
      <c r="E66" s="180">
        <f>'将来負担比率（分子）の構造'!J$41</f>
        <v>8344</v>
      </c>
      <c r="F66" s="180"/>
      <c r="G66" s="180"/>
      <c r="H66" s="180">
        <f>'将来負担比率（分子）の構造'!K$41</f>
        <v>8057</v>
      </c>
      <c r="I66" s="180"/>
      <c r="J66" s="180"/>
      <c r="K66" s="180">
        <f>'将来負担比率（分子）の構造'!L$41</f>
        <v>7951</v>
      </c>
      <c r="L66" s="180"/>
      <c r="M66" s="180"/>
      <c r="N66" s="180">
        <f>'将来負担比率（分子）の構造'!M$41</f>
        <v>8050</v>
      </c>
      <c r="O66" s="180"/>
      <c r="P66" s="180"/>
    </row>
    <row r="67" spans="1:16" x14ac:dyDescent="0.15">
      <c r="A67" s="180" t="s">
        <v>74</v>
      </c>
      <c r="B67" s="180" t="e">
        <f>NA()</f>
        <v>#N/A</v>
      </c>
      <c r="C67" s="180">
        <f>IF(ISNUMBER('将来負担比率（分子）の構造'!I$53), IF('将来負担比率（分子）の構造'!I$53 &lt; 0, 0, '将来負担比率（分子）の構造'!I$53), NA())</f>
        <v>3059</v>
      </c>
      <c r="D67" s="180" t="e">
        <f>NA()</f>
        <v>#N/A</v>
      </c>
      <c r="E67" s="180" t="e">
        <f>NA()</f>
        <v>#N/A</v>
      </c>
      <c r="F67" s="180">
        <f>IF(ISNUMBER('将来負担比率（分子）の構造'!J$53), IF('将来負担比率（分子）の構造'!J$53 &lt; 0, 0, '将来負担比率（分子）の構造'!J$53), NA())</f>
        <v>3003</v>
      </c>
      <c r="G67" s="180" t="e">
        <f>NA()</f>
        <v>#N/A</v>
      </c>
      <c r="H67" s="180" t="e">
        <f>NA()</f>
        <v>#N/A</v>
      </c>
      <c r="I67" s="180">
        <f>IF(ISNUMBER('将来負担比率（分子）の構造'!K$53), IF('将来負担比率（分子）の構造'!K$53 &lt; 0, 0, '将来負担比率（分子）の構造'!K$53), NA())</f>
        <v>2659</v>
      </c>
      <c r="J67" s="180" t="e">
        <f>NA()</f>
        <v>#N/A</v>
      </c>
      <c r="K67" s="180" t="e">
        <f>NA()</f>
        <v>#N/A</v>
      </c>
      <c r="L67" s="180">
        <f>IF(ISNUMBER('将来負担比率（分子）の構造'!L$53), IF('将来負担比率（分子）の構造'!L$53 &lt; 0, 0, '将来負担比率（分子）の構造'!L$53), NA())</f>
        <v>2671</v>
      </c>
      <c r="M67" s="180" t="e">
        <f>NA()</f>
        <v>#N/A</v>
      </c>
      <c r="N67" s="180" t="e">
        <f>NA()</f>
        <v>#N/A</v>
      </c>
      <c r="O67" s="180">
        <f>IF(ISNUMBER('将来負担比率（分子）の構造'!M$53), IF('将来負担比率（分子）の構造'!M$53 &lt; 0, 0, '将来負担比率（分子）の構造'!M$53), NA())</f>
        <v>3377</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1293</v>
      </c>
      <c r="C72" s="184">
        <f>基金残高に係る経年分析!G55</f>
        <v>1251</v>
      </c>
      <c r="D72" s="184">
        <f>基金残高に係る経年分析!H55</f>
        <v>1184</v>
      </c>
    </row>
    <row r="73" spans="1:16" x14ac:dyDescent="0.15">
      <c r="A73" s="183" t="s">
        <v>77</v>
      </c>
      <c r="B73" s="184">
        <f>基金残高に係る経年分析!F56</f>
        <v>365</v>
      </c>
      <c r="C73" s="184">
        <f>基金残高に係る経年分析!G56</f>
        <v>305</v>
      </c>
      <c r="D73" s="184">
        <f>基金残高に係る経年分析!H56</f>
        <v>245</v>
      </c>
    </row>
    <row r="74" spans="1:16" x14ac:dyDescent="0.15">
      <c r="A74" s="183" t="s">
        <v>78</v>
      </c>
      <c r="B74" s="184">
        <f>基金残高に係る経年分析!F57</f>
        <v>655</v>
      </c>
      <c r="C74" s="184">
        <f>基金残高に係る経年分析!G57</f>
        <v>599</v>
      </c>
      <c r="D74" s="184">
        <f>基金残高に係る経年分析!H57</f>
        <v>552</v>
      </c>
    </row>
  </sheetData>
  <sheetProtection algorithmName="SHA-512" hashValue="1ULkcT86NmV7PbP5YDz/M8tpSelG5DRg5aocAA+EDzSKFMNXhs4RE0mLIHTlsO5VFfj3h0sCEpgj7Ka7L5U8Eg==" saltValue="7QA04lMtjkE33dRW7xLMsg=="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1264753</v>
      </c>
      <c r="S5" s="669"/>
      <c r="T5" s="669"/>
      <c r="U5" s="669"/>
      <c r="V5" s="669"/>
      <c r="W5" s="669"/>
      <c r="X5" s="669"/>
      <c r="Y5" s="670"/>
      <c r="Z5" s="671">
        <v>14.6</v>
      </c>
      <c r="AA5" s="671"/>
      <c r="AB5" s="671"/>
      <c r="AC5" s="671"/>
      <c r="AD5" s="672">
        <v>1264753</v>
      </c>
      <c r="AE5" s="672"/>
      <c r="AF5" s="672"/>
      <c r="AG5" s="672"/>
      <c r="AH5" s="672"/>
      <c r="AI5" s="672"/>
      <c r="AJ5" s="672"/>
      <c r="AK5" s="672"/>
      <c r="AL5" s="673">
        <v>25.6</v>
      </c>
      <c r="AM5" s="674"/>
      <c r="AN5" s="674"/>
      <c r="AO5" s="675"/>
      <c r="AP5" s="665" t="s">
        <v>228</v>
      </c>
      <c r="AQ5" s="666"/>
      <c r="AR5" s="666"/>
      <c r="AS5" s="666"/>
      <c r="AT5" s="666"/>
      <c r="AU5" s="666"/>
      <c r="AV5" s="666"/>
      <c r="AW5" s="666"/>
      <c r="AX5" s="666"/>
      <c r="AY5" s="666"/>
      <c r="AZ5" s="666"/>
      <c r="BA5" s="666"/>
      <c r="BB5" s="666"/>
      <c r="BC5" s="666"/>
      <c r="BD5" s="666"/>
      <c r="BE5" s="666"/>
      <c r="BF5" s="667"/>
      <c r="BG5" s="679">
        <v>1264753</v>
      </c>
      <c r="BH5" s="680"/>
      <c r="BI5" s="680"/>
      <c r="BJ5" s="680"/>
      <c r="BK5" s="680"/>
      <c r="BL5" s="680"/>
      <c r="BM5" s="680"/>
      <c r="BN5" s="681"/>
      <c r="BO5" s="682">
        <v>100</v>
      </c>
      <c r="BP5" s="682"/>
      <c r="BQ5" s="682"/>
      <c r="BR5" s="682"/>
      <c r="BS5" s="683" t="s">
        <v>229</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221</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117080</v>
      </c>
      <c r="S6" s="680"/>
      <c r="T6" s="680"/>
      <c r="U6" s="680"/>
      <c r="V6" s="680"/>
      <c r="W6" s="680"/>
      <c r="X6" s="680"/>
      <c r="Y6" s="681"/>
      <c r="Z6" s="682">
        <v>1.4</v>
      </c>
      <c r="AA6" s="682"/>
      <c r="AB6" s="682"/>
      <c r="AC6" s="682"/>
      <c r="AD6" s="683">
        <v>117080</v>
      </c>
      <c r="AE6" s="683"/>
      <c r="AF6" s="683"/>
      <c r="AG6" s="683"/>
      <c r="AH6" s="683"/>
      <c r="AI6" s="683"/>
      <c r="AJ6" s="683"/>
      <c r="AK6" s="683"/>
      <c r="AL6" s="684">
        <v>2.4</v>
      </c>
      <c r="AM6" s="685"/>
      <c r="AN6" s="685"/>
      <c r="AO6" s="686"/>
      <c r="AP6" s="676" t="s">
        <v>234</v>
      </c>
      <c r="AQ6" s="677"/>
      <c r="AR6" s="677"/>
      <c r="AS6" s="677"/>
      <c r="AT6" s="677"/>
      <c r="AU6" s="677"/>
      <c r="AV6" s="677"/>
      <c r="AW6" s="677"/>
      <c r="AX6" s="677"/>
      <c r="AY6" s="677"/>
      <c r="AZ6" s="677"/>
      <c r="BA6" s="677"/>
      <c r="BB6" s="677"/>
      <c r="BC6" s="677"/>
      <c r="BD6" s="677"/>
      <c r="BE6" s="677"/>
      <c r="BF6" s="678"/>
      <c r="BG6" s="679">
        <v>1264753</v>
      </c>
      <c r="BH6" s="680"/>
      <c r="BI6" s="680"/>
      <c r="BJ6" s="680"/>
      <c r="BK6" s="680"/>
      <c r="BL6" s="680"/>
      <c r="BM6" s="680"/>
      <c r="BN6" s="681"/>
      <c r="BO6" s="682">
        <v>100</v>
      </c>
      <c r="BP6" s="682"/>
      <c r="BQ6" s="682"/>
      <c r="BR6" s="682"/>
      <c r="BS6" s="683" t="s">
        <v>235</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105507</v>
      </c>
      <c r="CS6" s="680"/>
      <c r="CT6" s="680"/>
      <c r="CU6" s="680"/>
      <c r="CV6" s="680"/>
      <c r="CW6" s="680"/>
      <c r="CX6" s="680"/>
      <c r="CY6" s="681"/>
      <c r="CZ6" s="673">
        <v>1.3</v>
      </c>
      <c r="DA6" s="674"/>
      <c r="DB6" s="674"/>
      <c r="DC6" s="693"/>
      <c r="DD6" s="688" t="s">
        <v>229</v>
      </c>
      <c r="DE6" s="680"/>
      <c r="DF6" s="680"/>
      <c r="DG6" s="680"/>
      <c r="DH6" s="680"/>
      <c r="DI6" s="680"/>
      <c r="DJ6" s="680"/>
      <c r="DK6" s="680"/>
      <c r="DL6" s="680"/>
      <c r="DM6" s="680"/>
      <c r="DN6" s="680"/>
      <c r="DO6" s="680"/>
      <c r="DP6" s="681"/>
      <c r="DQ6" s="688">
        <v>105507</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1387</v>
      </c>
      <c r="S7" s="680"/>
      <c r="T7" s="680"/>
      <c r="U7" s="680"/>
      <c r="V7" s="680"/>
      <c r="W7" s="680"/>
      <c r="X7" s="680"/>
      <c r="Y7" s="681"/>
      <c r="Z7" s="682">
        <v>0</v>
      </c>
      <c r="AA7" s="682"/>
      <c r="AB7" s="682"/>
      <c r="AC7" s="682"/>
      <c r="AD7" s="683">
        <v>1387</v>
      </c>
      <c r="AE7" s="683"/>
      <c r="AF7" s="683"/>
      <c r="AG7" s="683"/>
      <c r="AH7" s="683"/>
      <c r="AI7" s="683"/>
      <c r="AJ7" s="683"/>
      <c r="AK7" s="683"/>
      <c r="AL7" s="684">
        <v>0</v>
      </c>
      <c r="AM7" s="685"/>
      <c r="AN7" s="685"/>
      <c r="AO7" s="686"/>
      <c r="AP7" s="676" t="s">
        <v>238</v>
      </c>
      <c r="AQ7" s="677"/>
      <c r="AR7" s="677"/>
      <c r="AS7" s="677"/>
      <c r="AT7" s="677"/>
      <c r="AU7" s="677"/>
      <c r="AV7" s="677"/>
      <c r="AW7" s="677"/>
      <c r="AX7" s="677"/>
      <c r="AY7" s="677"/>
      <c r="AZ7" s="677"/>
      <c r="BA7" s="677"/>
      <c r="BB7" s="677"/>
      <c r="BC7" s="677"/>
      <c r="BD7" s="677"/>
      <c r="BE7" s="677"/>
      <c r="BF7" s="678"/>
      <c r="BG7" s="679">
        <v>500546</v>
      </c>
      <c r="BH7" s="680"/>
      <c r="BI7" s="680"/>
      <c r="BJ7" s="680"/>
      <c r="BK7" s="680"/>
      <c r="BL7" s="680"/>
      <c r="BM7" s="680"/>
      <c r="BN7" s="681"/>
      <c r="BO7" s="682">
        <v>39.6</v>
      </c>
      <c r="BP7" s="682"/>
      <c r="BQ7" s="682"/>
      <c r="BR7" s="682"/>
      <c r="BS7" s="683" t="s">
        <v>229</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1185231</v>
      </c>
      <c r="CS7" s="680"/>
      <c r="CT7" s="680"/>
      <c r="CU7" s="680"/>
      <c r="CV7" s="680"/>
      <c r="CW7" s="680"/>
      <c r="CX7" s="680"/>
      <c r="CY7" s="681"/>
      <c r="CZ7" s="682">
        <v>14.4</v>
      </c>
      <c r="DA7" s="682"/>
      <c r="DB7" s="682"/>
      <c r="DC7" s="682"/>
      <c r="DD7" s="688">
        <v>8360</v>
      </c>
      <c r="DE7" s="680"/>
      <c r="DF7" s="680"/>
      <c r="DG7" s="680"/>
      <c r="DH7" s="680"/>
      <c r="DI7" s="680"/>
      <c r="DJ7" s="680"/>
      <c r="DK7" s="680"/>
      <c r="DL7" s="680"/>
      <c r="DM7" s="680"/>
      <c r="DN7" s="680"/>
      <c r="DO7" s="680"/>
      <c r="DP7" s="681"/>
      <c r="DQ7" s="688">
        <v>1027175</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2884</v>
      </c>
      <c r="S8" s="680"/>
      <c r="T8" s="680"/>
      <c r="U8" s="680"/>
      <c r="V8" s="680"/>
      <c r="W8" s="680"/>
      <c r="X8" s="680"/>
      <c r="Y8" s="681"/>
      <c r="Z8" s="682">
        <v>0</v>
      </c>
      <c r="AA8" s="682"/>
      <c r="AB8" s="682"/>
      <c r="AC8" s="682"/>
      <c r="AD8" s="683">
        <v>2884</v>
      </c>
      <c r="AE8" s="683"/>
      <c r="AF8" s="683"/>
      <c r="AG8" s="683"/>
      <c r="AH8" s="683"/>
      <c r="AI8" s="683"/>
      <c r="AJ8" s="683"/>
      <c r="AK8" s="683"/>
      <c r="AL8" s="684">
        <v>0.1</v>
      </c>
      <c r="AM8" s="685"/>
      <c r="AN8" s="685"/>
      <c r="AO8" s="686"/>
      <c r="AP8" s="676" t="s">
        <v>241</v>
      </c>
      <c r="AQ8" s="677"/>
      <c r="AR8" s="677"/>
      <c r="AS8" s="677"/>
      <c r="AT8" s="677"/>
      <c r="AU8" s="677"/>
      <c r="AV8" s="677"/>
      <c r="AW8" s="677"/>
      <c r="AX8" s="677"/>
      <c r="AY8" s="677"/>
      <c r="AZ8" s="677"/>
      <c r="BA8" s="677"/>
      <c r="BB8" s="677"/>
      <c r="BC8" s="677"/>
      <c r="BD8" s="677"/>
      <c r="BE8" s="677"/>
      <c r="BF8" s="678"/>
      <c r="BG8" s="679">
        <v>21121</v>
      </c>
      <c r="BH8" s="680"/>
      <c r="BI8" s="680"/>
      <c r="BJ8" s="680"/>
      <c r="BK8" s="680"/>
      <c r="BL8" s="680"/>
      <c r="BM8" s="680"/>
      <c r="BN8" s="681"/>
      <c r="BO8" s="682">
        <v>1.7</v>
      </c>
      <c r="BP8" s="682"/>
      <c r="BQ8" s="682"/>
      <c r="BR8" s="682"/>
      <c r="BS8" s="688" t="s">
        <v>235</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2379957</v>
      </c>
      <c r="CS8" s="680"/>
      <c r="CT8" s="680"/>
      <c r="CU8" s="680"/>
      <c r="CV8" s="680"/>
      <c r="CW8" s="680"/>
      <c r="CX8" s="680"/>
      <c r="CY8" s="681"/>
      <c r="CZ8" s="682">
        <v>28.9</v>
      </c>
      <c r="DA8" s="682"/>
      <c r="DB8" s="682"/>
      <c r="DC8" s="682"/>
      <c r="DD8" s="688">
        <v>446344</v>
      </c>
      <c r="DE8" s="680"/>
      <c r="DF8" s="680"/>
      <c r="DG8" s="680"/>
      <c r="DH8" s="680"/>
      <c r="DI8" s="680"/>
      <c r="DJ8" s="680"/>
      <c r="DK8" s="680"/>
      <c r="DL8" s="680"/>
      <c r="DM8" s="680"/>
      <c r="DN8" s="680"/>
      <c r="DO8" s="680"/>
      <c r="DP8" s="681"/>
      <c r="DQ8" s="688">
        <v>1251040</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2451</v>
      </c>
      <c r="S9" s="680"/>
      <c r="T9" s="680"/>
      <c r="U9" s="680"/>
      <c r="V9" s="680"/>
      <c r="W9" s="680"/>
      <c r="X9" s="680"/>
      <c r="Y9" s="681"/>
      <c r="Z9" s="682">
        <v>0</v>
      </c>
      <c r="AA9" s="682"/>
      <c r="AB9" s="682"/>
      <c r="AC9" s="682"/>
      <c r="AD9" s="683">
        <v>2451</v>
      </c>
      <c r="AE9" s="683"/>
      <c r="AF9" s="683"/>
      <c r="AG9" s="683"/>
      <c r="AH9" s="683"/>
      <c r="AI9" s="683"/>
      <c r="AJ9" s="683"/>
      <c r="AK9" s="683"/>
      <c r="AL9" s="684">
        <v>0</v>
      </c>
      <c r="AM9" s="685"/>
      <c r="AN9" s="685"/>
      <c r="AO9" s="686"/>
      <c r="AP9" s="676" t="s">
        <v>244</v>
      </c>
      <c r="AQ9" s="677"/>
      <c r="AR9" s="677"/>
      <c r="AS9" s="677"/>
      <c r="AT9" s="677"/>
      <c r="AU9" s="677"/>
      <c r="AV9" s="677"/>
      <c r="AW9" s="677"/>
      <c r="AX9" s="677"/>
      <c r="AY9" s="677"/>
      <c r="AZ9" s="677"/>
      <c r="BA9" s="677"/>
      <c r="BB9" s="677"/>
      <c r="BC9" s="677"/>
      <c r="BD9" s="677"/>
      <c r="BE9" s="677"/>
      <c r="BF9" s="678"/>
      <c r="BG9" s="679">
        <v>420146</v>
      </c>
      <c r="BH9" s="680"/>
      <c r="BI9" s="680"/>
      <c r="BJ9" s="680"/>
      <c r="BK9" s="680"/>
      <c r="BL9" s="680"/>
      <c r="BM9" s="680"/>
      <c r="BN9" s="681"/>
      <c r="BO9" s="682">
        <v>33.200000000000003</v>
      </c>
      <c r="BP9" s="682"/>
      <c r="BQ9" s="682"/>
      <c r="BR9" s="682"/>
      <c r="BS9" s="688" t="s">
        <v>229</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818211</v>
      </c>
      <c r="CS9" s="680"/>
      <c r="CT9" s="680"/>
      <c r="CU9" s="680"/>
      <c r="CV9" s="680"/>
      <c r="CW9" s="680"/>
      <c r="CX9" s="680"/>
      <c r="CY9" s="681"/>
      <c r="CZ9" s="682">
        <v>9.9</v>
      </c>
      <c r="DA9" s="682"/>
      <c r="DB9" s="682"/>
      <c r="DC9" s="682"/>
      <c r="DD9" s="688">
        <v>8440</v>
      </c>
      <c r="DE9" s="680"/>
      <c r="DF9" s="680"/>
      <c r="DG9" s="680"/>
      <c r="DH9" s="680"/>
      <c r="DI9" s="680"/>
      <c r="DJ9" s="680"/>
      <c r="DK9" s="680"/>
      <c r="DL9" s="680"/>
      <c r="DM9" s="680"/>
      <c r="DN9" s="680"/>
      <c r="DO9" s="680"/>
      <c r="DP9" s="681"/>
      <c r="DQ9" s="688">
        <v>669968</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235</v>
      </c>
      <c r="S10" s="680"/>
      <c r="T10" s="680"/>
      <c r="U10" s="680"/>
      <c r="V10" s="680"/>
      <c r="W10" s="680"/>
      <c r="X10" s="680"/>
      <c r="Y10" s="681"/>
      <c r="Z10" s="682" t="s">
        <v>229</v>
      </c>
      <c r="AA10" s="682"/>
      <c r="AB10" s="682"/>
      <c r="AC10" s="682"/>
      <c r="AD10" s="683" t="s">
        <v>235</v>
      </c>
      <c r="AE10" s="683"/>
      <c r="AF10" s="683"/>
      <c r="AG10" s="683"/>
      <c r="AH10" s="683"/>
      <c r="AI10" s="683"/>
      <c r="AJ10" s="683"/>
      <c r="AK10" s="683"/>
      <c r="AL10" s="684" t="s">
        <v>229</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27113</v>
      </c>
      <c r="BH10" s="680"/>
      <c r="BI10" s="680"/>
      <c r="BJ10" s="680"/>
      <c r="BK10" s="680"/>
      <c r="BL10" s="680"/>
      <c r="BM10" s="680"/>
      <c r="BN10" s="681"/>
      <c r="BO10" s="682">
        <v>2.1</v>
      </c>
      <c r="BP10" s="682"/>
      <c r="BQ10" s="682"/>
      <c r="BR10" s="682"/>
      <c r="BS10" s="688" t="s">
        <v>235</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12209</v>
      </c>
      <c r="CS10" s="680"/>
      <c r="CT10" s="680"/>
      <c r="CU10" s="680"/>
      <c r="CV10" s="680"/>
      <c r="CW10" s="680"/>
      <c r="CX10" s="680"/>
      <c r="CY10" s="681"/>
      <c r="CZ10" s="682">
        <v>0.1</v>
      </c>
      <c r="DA10" s="682"/>
      <c r="DB10" s="682"/>
      <c r="DC10" s="682"/>
      <c r="DD10" s="688" t="s">
        <v>229</v>
      </c>
      <c r="DE10" s="680"/>
      <c r="DF10" s="680"/>
      <c r="DG10" s="680"/>
      <c r="DH10" s="680"/>
      <c r="DI10" s="680"/>
      <c r="DJ10" s="680"/>
      <c r="DK10" s="680"/>
      <c r="DL10" s="680"/>
      <c r="DM10" s="680"/>
      <c r="DN10" s="680"/>
      <c r="DO10" s="680"/>
      <c r="DP10" s="681"/>
      <c r="DQ10" s="688">
        <v>10209</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235</v>
      </c>
      <c r="S11" s="680"/>
      <c r="T11" s="680"/>
      <c r="U11" s="680"/>
      <c r="V11" s="680"/>
      <c r="W11" s="680"/>
      <c r="X11" s="680"/>
      <c r="Y11" s="681"/>
      <c r="Z11" s="682" t="s">
        <v>235</v>
      </c>
      <c r="AA11" s="682"/>
      <c r="AB11" s="682"/>
      <c r="AC11" s="682"/>
      <c r="AD11" s="683" t="s">
        <v>229</v>
      </c>
      <c r="AE11" s="683"/>
      <c r="AF11" s="683"/>
      <c r="AG11" s="683"/>
      <c r="AH11" s="683"/>
      <c r="AI11" s="683"/>
      <c r="AJ11" s="683"/>
      <c r="AK11" s="683"/>
      <c r="AL11" s="684" t="s">
        <v>235</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32166</v>
      </c>
      <c r="BH11" s="680"/>
      <c r="BI11" s="680"/>
      <c r="BJ11" s="680"/>
      <c r="BK11" s="680"/>
      <c r="BL11" s="680"/>
      <c r="BM11" s="680"/>
      <c r="BN11" s="681"/>
      <c r="BO11" s="682">
        <v>2.5</v>
      </c>
      <c r="BP11" s="682"/>
      <c r="BQ11" s="682"/>
      <c r="BR11" s="682"/>
      <c r="BS11" s="688" t="s">
        <v>235</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642313</v>
      </c>
      <c r="CS11" s="680"/>
      <c r="CT11" s="680"/>
      <c r="CU11" s="680"/>
      <c r="CV11" s="680"/>
      <c r="CW11" s="680"/>
      <c r="CX11" s="680"/>
      <c r="CY11" s="681"/>
      <c r="CZ11" s="682">
        <v>7.8</v>
      </c>
      <c r="DA11" s="682"/>
      <c r="DB11" s="682"/>
      <c r="DC11" s="682"/>
      <c r="DD11" s="688">
        <v>94815</v>
      </c>
      <c r="DE11" s="680"/>
      <c r="DF11" s="680"/>
      <c r="DG11" s="680"/>
      <c r="DH11" s="680"/>
      <c r="DI11" s="680"/>
      <c r="DJ11" s="680"/>
      <c r="DK11" s="680"/>
      <c r="DL11" s="680"/>
      <c r="DM11" s="680"/>
      <c r="DN11" s="680"/>
      <c r="DO11" s="680"/>
      <c r="DP11" s="681"/>
      <c r="DQ11" s="688">
        <v>385893</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239358</v>
      </c>
      <c r="S12" s="680"/>
      <c r="T12" s="680"/>
      <c r="U12" s="680"/>
      <c r="V12" s="680"/>
      <c r="W12" s="680"/>
      <c r="X12" s="680"/>
      <c r="Y12" s="681"/>
      <c r="Z12" s="682">
        <v>2.8</v>
      </c>
      <c r="AA12" s="682"/>
      <c r="AB12" s="682"/>
      <c r="AC12" s="682"/>
      <c r="AD12" s="683">
        <v>239358</v>
      </c>
      <c r="AE12" s="683"/>
      <c r="AF12" s="683"/>
      <c r="AG12" s="683"/>
      <c r="AH12" s="683"/>
      <c r="AI12" s="683"/>
      <c r="AJ12" s="683"/>
      <c r="AK12" s="683"/>
      <c r="AL12" s="684">
        <v>4.8</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630661</v>
      </c>
      <c r="BH12" s="680"/>
      <c r="BI12" s="680"/>
      <c r="BJ12" s="680"/>
      <c r="BK12" s="680"/>
      <c r="BL12" s="680"/>
      <c r="BM12" s="680"/>
      <c r="BN12" s="681"/>
      <c r="BO12" s="682">
        <v>49.9</v>
      </c>
      <c r="BP12" s="682"/>
      <c r="BQ12" s="682"/>
      <c r="BR12" s="682"/>
      <c r="BS12" s="688" t="s">
        <v>235</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421453</v>
      </c>
      <c r="CS12" s="680"/>
      <c r="CT12" s="680"/>
      <c r="CU12" s="680"/>
      <c r="CV12" s="680"/>
      <c r="CW12" s="680"/>
      <c r="CX12" s="680"/>
      <c r="CY12" s="681"/>
      <c r="CZ12" s="682">
        <v>5.0999999999999996</v>
      </c>
      <c r="DA12" s="682"/>
      <c r="DB12" s="682"/>
      <c r="DC12" s="682"/>
      <c r="DD12" s="688">
        <v>5659</v>
      </c>
      <c r="DE12" s="680"/>
      <c r="DF12" s="680"/>
      <c r="DG12" s="680"/>
      <c r="DH12" s="680"/>
      <c r="DI12" s="680"/>
      <c r="DJ12" s="680"/>
      <c r="DK12" s="680"/>
      <c r="DL12" s="680"/>
      <c r="DM12" s="680"/>
      <c r="DN12" s="680"/>
      <c r="DO12" s="680"/>
      <c r="DP12" s="681"/>
      <c r="DQ12" s="688">
        <v>293542</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t="s">
        <v>235</v>
      </c>
      <c r="S13" s="680"/>
      <c r="T13" s="680"/>
      <c r="U13" s="680"/>
      <c r="V13" s="680"/>
      <c r="W13" s="680"/>
      <c r="X13" s="680"/>
      <c r="Y13" s="681"/>
      <c r="Z13" s="682" t="s">
        <v>229</v>
      </c>
      <c r="AA13" s="682"/>
      <c r="AB13" s="682"/>
      <c r="AC13" s="682"/>
      <c r="AD13" s="683" t="s">
        <v>235</v>
      </c>
      <c r="AE13" s="683"/>
      <c r="AF13" s="683"/>
      <c r="AG13" s="683"/>
      <c r="AH13" s="683"/>
      <c r="AI13" s="683"/>
      <c r="AJ13" s="683"/>
      <c r="AK13" s="683"/>
      <c r="AL13" s="684" t="s">
        <v>229</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626999</v>
      </c>
      <c r="BH13" s="680"/>
      <c r="BI13" s="680"/>
      <c r="BJ13" s="680"/>
      <c r="BK13" s="680"/>
      <c r="BL13" s="680"/>
      <c r="BM13" s="680"/>
      <c r="BN13" s="681"/>
      <c r="BO13" s="682">
        <v>49.6</v>
      </c>
      <c r="BP13" s="682"/>
      <c r="BQ13" s="682"/>
      <c r="BR13" s="682"/>
      <c r="BS13" s="688" t="s">
        <v>235</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709615</v>
      </c>
      <c r="CS13" s="680"/>
      <c r="CT13" s="680"/>
      <c r="CU13" s="680"/>
      <c r="CV13" s="680"/>
      <c r="CW13" s="680"/>
      <c r="CX13" s="680"/>
      <c r="CY13" s="681"/>
      <c r="CZ13" s="682">
        <v>8.6</v>
      </c>
      <c r="DA13" s="682"/>
      <c r="DB13" s="682"/>
      <c r="DC13" s="682"/>
      <c r="DD13" s="688">
        <v>343286</v>
      </c>
      <c r="DE13" s="680"/>
      <c r="DF13" s="680"/>
      <c r="DG13" s="680"/>
      <c r="DH13" s="680"/>
      <c r="DI13" s="680"/>
      <c r="DJ13" s="680"/>
      <c r="DK13" s="680"/>
      <c r="DL13" s="680"/>
      <c r="DM13" s="680"/>
      <c r="DN13" s="680"/>
      <c r="DO13" s="680"/>
      <c r="DP13" s="681"/>
      <c r="DQ13" s="688">
        <v>428265</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235</v>
      </c>
      <c r="S14" s="680"/>
      <c r="T14" s="680"/>
      <c r="U14" s="680"/>
      <c r="V14" s="680"/>
      <c r="W14" s="680"/>
      <c r="X14" s="680"/>
      <c r="Y14" s="681"/>
      <c r="Z14" s="682" t="s">
        <v>229</v>
      </c>
      <c r="AA14" s="682"/>
      <c r="AB14" s="682"/>
      <c r="AC14" s="682"/>
      <c r="AD14" s="683" t="s">
        <v>235</v>
      </c>
      <c r="AE14" s="683"/>
      <c r="AF14" s="683"/>
      <c r="AG14" s="683"/>
      <c r="AH14" s="683"/>
      <c r="AI14" s="683"/>
      <c r="AJ14" s="683"/>
      <c r="AK14" s="683"/>
      <c r="AL14" s="684" t="s">
        <v>229</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54901</v>
      </c>
      <c r="BH14" s="680"/>
      <c r="BI14" s="680"/>
      <c r="BJ14" s="680"/>
      <c r="BK14" s="680"/>
      <c r="BL14" s="680"/>
      <c r="BM14" s="680"/>
      <c r="BN14" s="681"/>
      <c r="BO14" s="682">
        <v>4.3</v>
      </c>
      <c r="BP14" s="682"/>
      <c r="BQ14" s="682"/>
      <c r="BR14" s="682"/>
      <c r="BS14" s="688" t="s">
        <v>229</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304773</v>
      </c>
      <c r="CS14" s="680"/>
      <c r="CT14" s="680"/>
      <c r="CU14" s="680"/>
      <c r="CV14" s="680"/>
      <c r="CW14" s="680"/>
      <c r="CX14" s="680"/>
      <c r="CY14" s="681"/>
      <c r="CZ14" s="682">
        <v>3.7</v>
      </c>
      <c r="DA14" s="682"/>
      <c r="DB14" s="682"/>
      <c r="DC14" s="682"/>
      <c r="DD14" s="688">
        <v>6246</v>
      </c>
      <c r="DE14" s="680"/>
      <c r="DF14" s="680"/>
      <c r="DG14" s="680"/>
      <c r="DH14" s="680"/>
      <c r="DI14" s="680"/>
      <c r="DJ14" s="680"/>
      <c r="DK14" s="680"/>
      <c r="DL14" s="680"/>
      <c r="DM14" s="680"/>
      <c r="DN14" s="680"/>
      <c r="DO14" s="680"/>
      <c r="DP14" s="681"/>
      <c r="DQ14" s="688">
        <v>271021</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34684</v>
      </c>
      <c r="S15" s="680"/>
      <c r="T15" s="680"/>
      <c r="U15" s="680"/>
      <c r="V15" s="680"/>
      <c r="W15" s="680"/>
      <c r="X15" s="680"/>
      <c r="Y15" s="681"/>
      <c r="Z15" s="682">
        <v>0.4</v>
      </c>
      <c r="AA15" s="682"/>
      <c r="AB15" s="682"/>
      <c r="AC15" s="682"/>
      <c r="AD15" s="683">
        <v>34684</v>
      </c>
      <c r="AE15" s="683"/>
      <c r="AF15" s="683"/>
      <c r="AG15" s="683"/>
      <c r="AH15" s="683"/>
      <c r="AI15" s="683"/>
      <c r="AJ15" s="683"/>
      <c r="AK15" s="683"/>
      <c r="AL15" s="684">
        <v>0.7</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78645</v>
      </c>
      <c r="BH15" s="680"/>
      <c r="BI15" s="680"/>
      <c r="BJ15" s="680"/>
      <c r="BK15" s="680"/>
      <c r="BL15" s="680"/>
      <c r="BM15" s="680"/>
      <c r="BN15" s="681"/>
      <c r="BO15" s="682">
        <v>6.2</v>
      </c>
      <c r="BP15" s="682"/>
      <c r="BQ15" s="682"/>
      <c r="BR15" s="682"/>
      <c r="BS15" s="688" t="s">
        <v>229</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584955</v>
      </c>
      <c r="CS15" s="680"/>
      <c r="CT15" s="680"/>
      <c r="CU15" s="680"/>
      <c r="CV15" s="680"/>
      <c r="CW15" s="680"/>
      <c r="CX15" s="680"/>
      <c r="CY15" s="681"/>
      <c r="CZ15" s="682">
        <v>7.1</v>
      </c>
      <c r="DA15" s="682"/>
      <c r="DB15" s="682"/>
      <c r="DC15" s="682"/>
      <c r="DD15" s="688">
        <v>105257</v>
      </c>
      <c r="DE15" s="680"/>
      <c r="DF15" s="680"/>
      <c r="DG15" s="680"/>
      <c r="DH15" s="680"/>
      <c r="DI15" s="680"/>
      <c r="DJ15" s="680"/>
      <c r="DK15" s="680"/>
      <c r="DL15" s="680"/>
      <c r="DM15" s="680"/>
      <c r="DN15" s="680"/>
      <c r="DO15" s="680"/>
      <c r="DP15" s="681"/>
      <c r="DQ15" s="688">
        <v>417862</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235</v>
      </c>
      <c r="S16" s="680"/>
      <c r="T16" s="680"/>
      <c r="U16" s="680"/>
      <c r="V16" s="680"/>
      <c r="W16" s="680"/>
      <c r="X16" s="680"/>
      <c r="Y16" s="681"/>
      <c r="Z16" s="682" t="s">
        <v>229</v>
      </c>
      <c r="AA16" s="682"/>
      <c r="AB16" s="682"/>
      <c r="AC16" s="682"/>
      <c r="AD16" s="683" t="s">
        <v>229</v>
      </c>
      <c r="AE16" s="683"/>
      <c r="AF16" s="683"/>
      <c r="AG16" s="683"/>
      <c r="AH16" s="683"/>
      <c r="AI16" s="683"/>
      <c r="AJ16" s="683"/>
      <c r="AK16" s="683"/>
      <c r="AL16" s="684" t="s">
        <v>229</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229</v>
      </c>
      <c r="BH16" s="680"/>
      <c r="BI16" s="680"/>
      <c r="BJ16" s="680"/>
      <c r="BK16" s="680"/>
      <c r="BL16" s="680"/>
      <c r="BM16" s="680"/>
      <c r="BN16" s="681"/>
      <c r="BO16" s="682" t="s">
        <v>235</v>
      </c>
      <c r="BP16" s="682"/>
      <c r="BQ16" s="682"/>
      <c r="BR16" s="682"/>
      <c r="BS16" s="688" t="s">
        <v>235</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121601</v>
      </c>
      <c r="CS16" s="680"/>
      <c r="CT16" s="680"/>
      <c r="CU16" s="680"/>
      <c r="CV16" s="680"/>
      <c r="CW16" s="680"/>
      <c r="CX16" s="680"/>
      <c r="CY16" s="681"/>
      <c r="CZ16" s="682">
        <v>1.5</v>
      </c>
      <c r="DA16" s="682"/>
      <c r="DB16" s="682"/>
      <c r="DC16" s="682"/>
      <c r="DD16" s="688" t="s">
        <v>229</v>
      </c>
      <c r="DE16" s="680"/>
      <c r="DF16" s="680"/>
      <c r="DG16" s="680"/>
      <c r="DH16" s="680"/>
      <c r="DI16" s="680"/>
      <c r="DJ16" s="680"/>
      <c r="DK16" s="680"/>
      <c r="DL16" s="680"/>
      <c r="DM16" s="680"/>
      <c r="DN16" s="680"/>
      <c r="DO16" s="680"/>
      <c r="DP16" s="681"/>
      <c r="DQ16" s="688">
        <v>34263</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3684</v>
      </c>
      <c r="S17" s="680"/>
      <c r="T17" s="680"/>
      <c r="U17" s="680"/>
      <c r="V17" s="680"/>
      <c r="W17" s="680"/>
      <c r="X17" s="680"/>
      <c r="Y17" s="681"/>
      <c r="Z17" s="682">
        <v>0</v>
      </c>
      <c r="AA17" s="682"/>
      <c r="AB17" s="682"/>
      <c r="AC17" s="682"/>
      <c r="AD17" s="683">
        <v>3684</v>
      </c>
      <c r="AE17" s="683"/>
      <c r="AF17" s="683"/>
      <c r="AG17" s="683"/>
      <c r="AH17" s="683"/>
      <c r="AI17" s="683"/>
      <c r="AJ17" s="683"/>
      <c r="AK17" s="683"/>
      <c r="AL17" s="684">
        <v>0.1</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229</v>
      </c>
      <c r="BH17" s="680"/>
      <c r="BI17" s="680"/>
      <c r="BJ17" s="680"/>
      <c r="BK17" s="680"/>
      <c r="BL17" s="680"/>
      <c r="BM17" s="680"/>
      <c r="BN17" s="681"/>
      <c r="BO17" s="682" t="s">
        <v>235</v>
      </c>
      <c r="BP17" s="682"/>
      <c r="BQ17" s="682"/>
      <c r="BR17" s="682"/>
      <c r="BS17" s="688" t="s">
        <v>229</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937689</v>
      </c>
      <c r="CS17" s="680"/>
      <c r="CT17" s="680"/>
      <c r="CU17" s="680"/>
      <c r="CV17" s="680"/>
      <c r="CW17" s="680"/>
      <c r="CX17" s="680"/>
      <c r="CY17" s="681"/>
      <c r="CZ17" s="682">
        <v>11.4</v>
      </c>
      <c r="DA17" s="682"/>
      <c r="DB17" s="682"/>
      <c r="DC17" s="682"/>
      <c r="DD17" s="688" t="s">
        <v>229</v>
      </c>
      <c r="DE17" s="680"/>
      <c r="DF17" s="680"/>
      <c r="DG17" s="680"/>
      <c r="DH17" s="680"/>
      <c r="DI17" s="680"/>
      <c r="DJ17" s="680"/>
      <c r="DK17" s="680"/>
      <c r="DL17" s="680"/>
      <c r="DM17" s="680"/>
      <c r="DN17" s="680"/>
      <c r="DO17" s="680"/>
      <c r="DP17" s="681"/>
      <c r="DQ17" s="688">
        <v>920357</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3691494</v>
      </c>
      <c r="S18" s="680"/>
      <c r="T18" s="680"/>
      <c r="U18" s="680"/>
      <c r="V18" s="680"/>
      <c r="W18" s="680"/>
      <c r="X18" s="680"/>
      <c r="Y18" s="681"/>
      <c r="Z18" s="682">
        <v>42.6</v>
      </c>
      <c r="AA18" s="682"/>
      <c r="AB18" s="682"/>
      <c r="AC18" s="682"/>
      <c r="AD18" s="683">
        <v>3235681</v>
      </c>
      <c r="AE18" s="683"/>
      <c r="AF18" s="683"/>
      <c r="AG18" s="683"/>
      <c r="AH18" s="683"/>
      <c r="AI18" s="683"/>
      <c r="AJ18" s="683"/>
      <c r="AK18" s="683"/>
      <c r="AL18" s="684">
        <v>65.5</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235</v>
      </c>
      <c r="BH18" s="680"/>
      <c r="BI18" s="680"/>
      <c r="BJ18" s="680"/>
      <c r="BK18" s="680"/>
      <c r="BL18" s="680"/>
      <c r="BM18" s="680"/>
      <c r="BN18" s="681"/>
      <c r="BO18" s="682" t="s">
        <v>229</v>
      </c>
      <c r="BP18" s="682"/>
      <c r="BQ18" s="682"/>
      <c r="BR18" s="682"/>
      <c r="BS18" s="688" t="s">
        <v>235</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235</v>
      </c>
      <c r="CS18" s="680"/>
      <c r="CT18" s="680"/>
      <c r="CU18" s="680"/>
      <c r="CV18" s="680"/>
      <c r="CW18" s="680"/>
      <c r="CX18" s="680"/>
      <c r="CY18" s="681"/>
      <c r="CZ18" s="682" t="s">
        <v>229</v>
      </c>
      <c r="DA18" s="682"/>
      <c r="DB18" s="682"/>
      <c r="DC18" s="682"/>
      <c r="DD18" s="688" t="s">
        <v>235</v>
      </c>
      <c r="DE18" s="680"/>
      <c r="DF18" s="680"/>
      <c r="DG18" s="680"/>
      <c r="DH18" s="680"/>
      <c r="DI18" s="680"/>
      <c r="DJ18" s="680"/>
      <c r="DK18" s="680"/>
      <c r="DL18" s="680"/>
      <c r="DM18" s="680"/>
      <c r="DN18" s="680"/>
      <c r="DO18" s="680"/>
      <c r="DP18" s="681"/>
      <c r="DQ18" s="688" t="s">
        <v>229</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3235681</v>
      </c>
      <c r="S19" s="680"/>
      <c r="T19" s="680"/>
      <c r="U19" s="680"/>
      <c r="V19" s="680"/>
      <c r="W19" s="680"/>
      <c r="X19" s="680"/>
      <c r="Y19" s="681"/>
      <c r="Z19" s="682">
        <v>37.4</v>
      </c>
      <c r="AA19" s="682"/>
      <c r="AB19" s="682"/>
      <c r="AC19" s="682"/>
      <c r="AD19" s="683">
        <v>3235681</v>
      </c>
      <c r="AE19" s="683"/>
      <c r="AF19" s="683"/>
      <c r="AG19" s="683"/>
      <c r="AH19" s="683"/>
      <c r="AI19" s="683"/>
      <c r="AJ19" s="683"/>
      <c r="AK19" s="683"/>
      <c r="AL19" s="684">
        <v>65.5</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t="s">
        <v>229</v>
      </c>
      <c r="BH19" s="680"/>
      <c r="BI19" s="680"/>
      <c r="BJ19" s="680"/>
      <c r="BK19" s="680"/>
      <c r="BL19" s="680"/>
      <c r="BM19" s="680"/>
      <c r="BN19" s="681"/>
      <c r="BO19" s="682" t="s">
        <v>229</v>
      </c>
      <c r="BP19" s="682"/>
      <c r="BQ19" s="682"/>
      <c r="BR19" s="682"/>
      <c r="BS19" s="688" t="s">
        <v>235</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229</v>
      </c>
      <c r="CS19" s="680"/>
      <c r="CT19" s="680"/>
      <c r="CU19" s="680"/>
      <c r="CV19" s="680"/>
      <c r="CW19" s="680"/>
      <c r="CX19" s="680"/>
      <c r="CY19" s="681"/>
      <c r="CZ19" s="682" t="s">
        <v>229</v>
      </c>
      <c r="DA19" s="682"/>
      <c r="DB19" s="682"/>
      <c r="DC19" s="682"/>
      <c r="DD19" s="688" t="s">
        <v>235</v>
      </c>
      <c r="DE19" s="680"/>
      <c r="DF19" s="680"/>
      <c r="DG19" s="680"/>
      <c r="DH19" s="680"/>
      <c r="DI19" s="680"/>
      <c r="DJ19" s="680"/>
      <c r="DK19" s="680"/>
      <c r="DL19" s="680"/>
      <c r="DM19" s="680"/>
      <c r="DN19" s="680"/>
      <c r="DO19" s="680"/>
      <c r="DP19" s="681"/>
      <c r="DQ19" s="688" t="s">
        <v>229</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402044</v>
      </c>
      <c r="S20" s="680"/>
      <c r="T20" s="680"/>
      <c r="U20" s="680"/>
      <c r="V20" s="680"/>
      <c r="W20" s="680"/>
      <c r="X20" s="680"/>
      <c r="Y20" s="681"/>
      <c r="Z20" s="682">
        <v>4.5999999999999996</v>
      </c>
      <c r="AA20" s="682"/>
      <c r="AB20" s="682"/>
      <c r="AC20" s="682"/>
      <c r="AD20" s="683" t="s">
        <v>229</v>
      </c>
      <c r="AE20" s="683"/>
      <c r="AF20" s="683"/>
      <c r="AG20" s="683"/>
      <c r="AH20" s="683"/>
      <c r="AI20" s="683"/>
      <c r="AJ20" s="683"/>
      <c r="AK20" s="683"/>
      <c r="AL20" s="684" t="s">
        <v>235</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t="s">
        <v>235</v>
      </c>
      <c r="BH20" s="680"/>
      <c r="BI20" s="680"/>
      <c r="BJ20" s="680"/>
      <c r="BK20" s="680"/>
      <c r="BL20" s="680"/>
      <c r="BM20" s="680"/>
      <c r="BN20" s="681"/>
      <c r="BO20" s="682" t="s">
        <v>235</v>
      </c>
      <c r="BP20" s="682"/>
      <c r="BQ20" s="682"/>
      <c r="BR20" s="682"/>
      <c r="BS20" s="688" t="s">
        <v>235</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8223514</v>
      </c>
      <c r="CS20" s="680"/>
      <c r="CT20" s="680"/>
      <c r="CU20" s="680"/>
      <c r="CV20" s="680"/>
      <c r="CW20" s="680"/>
      <c r="CX20" s="680"/>
      <c r="CY20" s="681"/>
      <c r="CZ20" s="682">
        <v>100</v>
      </c>
      <c r="DA20" s="682"/>
      <c r="DB20" s="682"/>
      <c r="DC20" s="682"/>
      <c r="DD20" s="688">
        <v>1018407</v>
      </c>
      <c r="DE20" s="680"/>
      <c r="DF20" s="680"/>
      <c r="DG20" s="680"/>
      <c r="DH20" s="680"/>
      <c r="DI20" s="680"/>
      <c r="DJ20" s="680"/>
      <c r="DK20" s="680"/>
      <c r="DL20" s="680"/>
      <c r="DM20" s="680"/>
      <c r="DN20" s="680"/>
      <c r="DO20" s="680"/>
      <c r="DP20" s="681"/>
      <c r="DQ20" s="688">
        <v>5815102</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v>53769</v>
      </c>
      <c r="S21" s="680"/>
      <c r="T21" s="680"/>
      <c r="U21" s="680"/>
      <c r="V21" s="680"/>
      <c r="W21" s="680"/>
      <c r="X21" s="680"/>
      <c r="Y21" s="681"/>
      <c r="Z21" s="682">
        <v>0.6</v>
      </c>
      <c r="AA21" s="682"/>
      <c r="AB21" s="682"/>
      <c r="AC21" s="682"/>
      <c r="AD21" s="683" t="s">
        <v>235</v>
      </c>
      <c r="AE21" s="683"/>
      <c r="AF21" s="683"/>
      <c r="AG21" s="683"/>
      <c r="AH21" s="683"/>
      <c r="AI21" s="683"/>
      <c r="AJ21" s="683"/>
      <c r="AK21" s="683"/>
      <c r="AL21" s="684" t="s">
        <v>235</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235</v>
      </c>
      <c r="BH21" s="680"/>
      <c r="BI21" s="680"/>
      <c r="BJ21" s="680"/>
      <c r="BK21" s="680"/>
      <c r="BL21" s="680"/>
      <c r="BM21" s="680"/>
      <c r="BN21" s="681"/>
      <c r="BO21" s="682" t="s">
        <v>235</v>
      </c>
      <c r="BP21" s="682"/>
      <c r="BQ21" s="682"/>
      <c r="BR21" s="682"/>
      <c r="BS21" s="688" t="s">
        <v>229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5357775</v>
      </c>
      <c r="S22" s="680"/>
      <c r="T22" s="680"/>
      <c r="U22" s="680"/>
      <c r="V22" s="680"/>
      <c r="W22" s="680"/>
      <c r="X22" s="680"/>
      <c r="Y22" s="681"/>
      <c r="Z22" s="682">
        <v>61.9</v>
      </c>
      <c r="AA22" s="682"/>
      <c r="AB22" s="682"/>
      <c r="AC22" s="682"/>
      <c r="AD22" s="683">
        <v>4901962</v>
      </c>
      <c r="AE22" s="683"/>
      <c r="AF22" s="683"/>
      <c r="AG22" s="683"/>
      <c r="AH22" s="683"/>
      <c r="AI22" s="683"/>
      <c r="AJ22" s="683"/>
      <c r="AK22" s="683"/>
      <c r="AL22" s="684">
        <v>99.2</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235</v>
      </c>
      <c r="BH22" s="680"/>
      <c r="BI22" s="680"/>
      <c r="BJ22" s="680"/>
      <c r="BK22" s="680"/>
      <c r="BL22" s="680"/>
      <c r="BM22" s="680"/>
      <c r="BN22" s="681"/>
      <c r="BO22" s="682" t="s">
        <v>229</v>
      </c>
      <c r="BP22" s="682"/>
      <c r="BQ22" s="682"/>
      <c r="BR22" s="682"/>
      <c r="BS22" s="688" t="s">
        <v>235</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1342</v>
      </c>
      <c r="S23" s="680"/>
      <c r="T23" s="680"/>
      <c r="U23" s="680"/>
      <c r="V23" s="680"/>
      <c r="W23" s="680"/>
      <c r="X23" s="680"/>
      <c r="Y23" s="681"/>
      <c r="Z23" s="682">
        <v>0</v>
      </c>
      <c r="AA23" s="682"/>
      <c r="AB23" s="682"/>
      <c r="AC23" s="682"/>
      <c r="AD23" s="683">
        <v>1342</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235</v>
      </c>
      <c r="BH23" s="680"/>
      <c r="BI23" s="680"/>
      <c r="BJ23" s="680"/>
      <c r="BK23" s="680"/>
      <c r="BL23" s="680"/>
      <c r="BM23" s="680"/>
      <c r="BN23" s="681"/>
      <c r="BO23" s="682" t="s">
        <v>229</v>
      </c>
      <c r="BP23" s="682"/>
      <c r="BQ23" s="682"/>
      <c r="BR23" s="682"/>
      <c r="BS23" s="688" t="s">
        <v>235</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7466</v>
      </c>
      <c r="S24" s="680"/>
      <c r="T24" s="680"/>
      <c r="U24" s="680"/>
      <c r="V24" s="680"/>
      <c r="W24" s="680"/>
      <c r="X24" s="680"/>
      <c r="Y24" s="681"/>
      <c r="Z24" s="682">
        <v>0.1</v>
      </c>
      <c r="AA24" s="682"/>
      <c r="AB24" s="682"/>
      <c r="AC24" s="682"/>
      <c r="AD24" s="683" t="s">
        <v>229</v>
      </c>
      <c r="AE24" s="683"/>
      <c r="AF24" s="683"/>
      <c r="AG24" s="683"/>
      <c r="AH24" s="683"/>
      <c r="AI24" s="683"/>
      <c r="AJ24" s="683"/>
      <c r="AK24" s="683"/>
      <c r="AL24" s="684" t="s">
        <v>235</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235</v>
      </c>
      <c r="BH24" s="680"/>
      <c r="BI24" s="680"/>
      <c r="BJ24" s="680"/>
      <c r="BK24" s="680"/>
      <c r="BL24" s="680"/>
      <c r="BM24" s="680"/>
      <c r="BN24" s="681"/>
      <c r="BO24" s="682" t="s">
        <v>229</v>
      </c>
      <c r="BP24" s="682"/>
      <c r="BQ24" s="682"/>
      <c r="BR24" s="682"/>
      <c r="BS24" s="688" t="s">
        <v>229</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2945837</v>
      </c>
      <c r="CS24" s="669"/>
      <c r="CT24" s="669"/>
      <c r="CU24" s="669"/>
      <c r="CV24" s="669"/>
      <c r="CW24" s="669"/>
      <c r="CX24" s="669"/>
      <c r="CY24" s="670"/>
      <c r="CZ24" s="673">
        <v>35.799999999999997</v>
      </c>
      <c r="DA24" s="674"/>
      <c r="DB24" s="674"/>
      <c r="DC24" s="693"/>
      <c r="DD24" s="712">
        <v>2410128</v>
      </c>
      <c r="DE24" s="669"/>
      <c r="DF24" s="669"/>
      <c r="DG24" s="669"/>
      <c r="DH24" s="669"/>
      <c r="DI24" s="669"/>
      <c r="DJ24" s="669"/>
      <c r="DK24" s="670"/>
      <c r="DL24" s="712">
        <v>2391394</v>
      </c>
      <c r="DM24" s="669"/>
      <c r="DN24" s="669"/>
      <c r="DO24" s="669"/>
      <c r="DP24" s="669"/>
      <c r="DQ24" s="669"/>
      <c r="DR24" s="669"/>
      <c r="DS24" s="669"/>
      <c r="DT24" s="669"/>
      <c r="DU24" s="669"/>
      <c r="DV24" s="670"/>
      <c r="DW24" s="673">
        <v>46.3</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81180</v>
      </c>
      <c r="S25" s="680"/>
      <c r="T25" s="680"/>
      <c r="U25" s="680"/>
      <c r="V25" s="680"/>
      <c r="W25" s="680"/>
      <c r="X25" s="680"/>
      <c r="Y25" s="681"/>
      <c r="Z25" s="682">
        <v>0.9</v>
      </c>
      <c r="AA25" s="682"/>
      <c r="AB25" s="682"/>
      <c r="AC25" s="682"/>
      <c r="AD25" s="683">
        <v>6552</v>
      </c>
      <c r="AE25" s="683"/>
      <c r="AF25" s="683"/>
      <c r="AG25" s="683"/>
      <c r="AH25" s="683"/>
      <c r="AI25" s="683"/>
      <c r="AJ25" s="683"/>
      <c r="AK25" s="683"/>
      <c r="AL25" s="684">
        <v>0.1</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235</v>
      </c>
      <c r="BH25" s="680"/>
      <c r="BI25" s="680"/>
      <c r="BJ25" s="680"/>
      <c r="BK25" s="680"/>
      <c r="BL25" s="680"/>
      <c r="BM25" s="680"/>
      <c r="BN25" s="681"/>
      <c r="BO25" s="682" t="s">
        <v>235</v>
      </c>
      <c r="BP25" s="682"/>
      <c r="BQ25" s="682"/>
      <c r="BR25" s="682"/>
      <c r="BS25" s="688" t="s">
        <v>229</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1307475</v>
      </c>
      <c r="CS25" s="715"/>
      <c r="CT25" s="715"/>
      <c r="CU25" s="715"/>
      <c r="CV25" s="715"/>
      <c r="CW25" s="715"/>
      <c r="CX25" s="715"/>
      <c r="CY25" s="716"/>
      <c r="CZ25" s="684">
        <v>15.9</v>
      </c>
      <c r="DA25" s="713"/>
      <c r="DB25" s="713"/>
      <c r="DC25" s="717"/>
      <c r="DD25" s="688">
        <v>1202384</v>
      </c>
      <c r="DE25" s="715"/>
      <c r="DF25" s="715"/>
      <c r="DG25" s="715"/>
      <c r="DH25" s="715"/>
      <c r="DI25" s="715"/>
      <c r="DJ25" s="715"/>
      <c r="DK25" s="716"/>
      <c r="DL25" s="688">
        <v>1200389</v>
      </c>
      <c r="DM25" s="715"/>
      <c r="DN25" s="715"/>
      <c r="DO25" s="715"/>
      <c r="DP25" s="715"/>
      <c r="DQ25" s="715"/>
      <c r="DR25" s="715"/>
      <c r="DS25" s="715"/>
      <c r="DT25" s="715"/>
      <c r="DU25" s="715"/>
      <c r="DV25" s="716"/>
      <c r="DW25" s="684">
        <v>23.3</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10407</v>
      </c>
      <c r="S26" s="680"/>
      <c r="T26" s="680"/>
      <c r="U26" s="680"/>
      <c r="V26" s="680"/>
      <c r="W26" s="680"/>
      <c r="X26" s="680"/>
      <c r="Y26" s="681"/>
      <c r="Z26" s="682">
        <v>0.1</v>
      </c>
      <c r="AA26" s="682"/>
      <c r="AB26" s="682"/>
      <c r="AC26" s="682"/>
      <c r="AD26" s="683" t="s">
        <v>229</v>
      </c>
      <c r="AE26" s="683"/>
      <c r="AF26" s="683"/>
      <c r="AG26" s="683"/>
      <c r="AH26" s="683"/>
      <c r="AI26" s="683"/>
      <c r="AJ26" s="683"/>
      <c r="AK26" s="683"/>
      <c r="AL26" s="684" t="s">
        <v>235</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235</v>
      </c>
      <c r="BH26" s="680"/>
      <c r="BI26" s="680"/>
      <c r="BJ26" s="680"/>
      <c r="BK26" s="680"/>
      <c r="BL26" s="680"/>
      <c r="BM26" s="680"/>
      <c r="BN26" s="681"/>
      <c r="BO26" s="682" t="s">
        <v>235</v>
      </c>
      <c r="BP26" s="682"/>
      <c r="BQ26" s="682"/>
      <c r="BR26" s="682"/>
      <c r="BS26" s="688" t="s">
        <v>229</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804632</v>
      </c>
      <c r="CS26" s="680"/>
      <c r="CT26" s="680"/>
      <c r="CU26" s="680"/>
      <c r="CV26" s="680"/>
      <c r="CW26" s="680"/>
      <c r="CX26" s="680"/>
      <c r="CY26" s="681"/>
      <c r="CZ26" s="684">
        <v>9.8000000000000007</v>
      </c>
      <c r="DA26" s="713"/>
      <c r="DB26" s="713"/>
      <c r="DC26" s="717"/>
      <c r="DD26" s="688">
        <v>715387</v>
      </c>
      <c r="DE26" s="680"/>
      <c r="DF26" s="680"/>
      <c r="DG26" s="680"/>
      <c r="DH26" s="680"/>
      <c r="DI26" s="680"/>
      <c r="DJ26" s="680"/>
      <c r="DK26" s="681"/>
      <c r="DL26" s="688" t="s">
        <v>229</v>
      </c>
      <c r="DM26" s="680"/>
      <c r="DN26" s="680"/>
      <c r="DO26" s="680"/>
      <c r="DP26" s="680"/>
      <c r="DQ26" s="680"/>
      <c r="DR26" s="680"/>
      <c r="DS26" s="680"/>
      <c r="DT26" s="680"/>
      <c r="DU26" s="680"/>
      <c r="DV26" s="681"/>
      <c r="DW26" s="684" t="s">
        <v>229</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732937</v>
      </c>
      <c r="S27" s="680"/>
      <c r="T27" s="680"/>
      <c r="U27" s="680"/>
      <c r="V27" s="680"/>
      <c r="W27" s="680"/>
      <c r="X27" s="680"/>
      <c r="Y27" s="681"/>
      <c r="Z27" s="682">
        <v>8.5</v>
      </c>
      <c r="AA27" s="682"/>
      <c r="AB27" s="682"/>
      <c r="AC27" s="682"/>
      <c r="AD27" s="683" t="s">
        <v>235</v>
      </c>
      <c r="AE27" s="683"/>
      <c r="AF27" s="683"/>
      <c r="AG27" s="683"/>
      <c r="AH27" s="683"/>
      <c r="AI27" s="683"/>
      <c r="AJ27" s="683"/>
      <c r="AK27" s="683"/>
      <c r="AL27" s="684" t="s">
        <v>235</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1264753</v>
      </c>
      <c r="BH27" s="680"/>
      <c r="BI27" s="680"/>
      <c r="BJ27" s="680"/>
      <c r="BK27" s="680"/>
      <c r="BL27" s="680"/>
      <c r="BM27" s="680"/>
      <c r="BN27" s="681"/>
      <c r="BO27" s="682">
        <v>100</v>
      </c>
      <c r="BP27" s="682"/>
      <c r="BQ27" s="682"/>
      <c r="BR27" s="682"/>
      <c r="BS27" s="688" t="s">
        <v>229</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700673</v>
      </c>
      <c r="CS27" s="715"/>
      <c r="CT27" s="715"/>
      <c r="CU27" s="715"/>
      <c r="CV27" s="715"/>
      <c r="CW27" s="715"/>
      <c r="CX27" s="715"/>
      <c r="CY27" s="716"/>
      <c r="CZ27" s="684">
        <v>8.5</v>
      </c>
      <c r="DA27" s="713"/>
      <c r="DB27" s="713"/>
      <c r="DC27" s="717"/>
      <c r="DD27" s="688">
        <v>287387</v>
      </c>
      <c r="DE27" s="715"/>
      <c r="DF27" s="715"/>
      <c r="DG27" s="715"/>
      <c r="DH27" s="715"/>
      <c r="DI27" s="715"/>
      <c r="DJ27" s="715"/>
      <c r="DK27" s="716"/>
      <c r="DL27" s="688">
        <v>270648</v>
      </c>
      <c r="DM27" s="715"/>
      <c r="DN27" s="715"/>
      <c r="DO27" s="715"/>
      <c r="DP27" s="715"/>
      <c r="DQ27" s="715"/>
      <c r="DR27" s="715"/>
      <c r="DS27" s="715"/>
      <c r="DT27" s="715"/>
      <c r="DU27" s="715"/>
      <c r="DV27" s="716"/>
      <c r="DW27" s="684">
        <v>5.2</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229</v>
      </c>
      <c r="S28" s="680"/>
      <c r="T28" s="680"/>
      <c r="U28" s="680"/>
      <c r="V28" s="680"/>
      <c r="W28" s="680"/>
      <c r="X28" s="680"/>
      <c r="Y28" s="681"/>
      <c r="Z28" s="682" t="s">
        <v>229</v>
      </c>
      <c r="AA28" s="682"/>
      <c r="AB28" s="682"/>
      <c r="AC28" s="682"/>
      <c r="AD28" s="683" t="s">
        <v>229</v>
      </c>
      <c r="AE28" s="683"/>
      <c r="AF28" s="683"/>
      <c r="AG28" s="683"/>
      <c r="AH28" s="683"/>
      <c r="AI28" s="683"/>
      <c r="AJ28" s="683"/>
      <c r="AK28" s="683"/>
      <c r="AL28" s="684" t="s">
        <v>235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937689</v>
      </c>
      <c r="CS28" s="680"/>
      <c r="CT28" s="680"/>
      <c r="CU28" s="680"/>
      <c r="CV28" s="680"/>
      <c r="CW28" s="680"/>
      <c r="CX28" s="680"/>
      <c r="CY28" s="681"/>
      <c r="CZ28" s="684">
        <v>11.4</v>
      </c>
      <c r="DA28" s="713"/>
      <c r="DB28" s="713"/>
      <c r="DC28" s="717"/>
      <c r="DD28" s="688">
        <v>920357</v>
      </c>
      <c r="DE28" s="680"/>
      <c r="DF28" s="680"/>
      <c r="DG28" s="680"/>
      <c r="DH28" s="680"/>
      <c r="DI28" s="680"/>
      <c r="DJ28" s="680"/>
      <c r="DK28" s="681"/>
      <c r="DL28" s="688">
        <v>920357</v>
      </c>
      <c r="DM28" s="680"/>
      <c r="DN28" s="680"/>
      <c r="DO28" s="680"/>
      <c r="DP28" s="680"/>
      <c r="DQ28" s="680"/>
      <c r="DR28" s="680"/>
      <c r="DS28" s="680"/>
      <c r="DT28" s="680"/>
      <c r="DU28" s="680"/>
      <c r="DV28" s="681"/>
      <c r="DW28" s="684">
        <v>17.8</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529244</v>
      </c>
      <c r="S29" s="680"/>
      <c r="T29" s="680"/>
      <c r="U29" s="680"/>
      <c r="V29" s="680"/>
      <c r="W29" s="680"/>
      <c r="X29" s="680"/>
      <c r="Y29" s="681"/>
      <c r="Z29" s="682">
        <v>6.1</v>
      </c>
      <c r="AA29" s="682"/>
      <c r="AB29" s="682"/>
      <c r="AC29" s="682"/>
      <c r="AD29" s="683" t="s">
        <v>235</v>
      </c>
      <c r="AE29" s="683"/>
      <c r="AF29" s="683"/>
      <c r="AG29" s="683"/>
      <c r="AH29" s="683"/>
      <c r="AI29" s="683"/>
      <c r="AJ29" s="683"/>
      <c r="AK29" s="683"/>
      <c r="AL29" s="684" t="s">
        <v>235</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937679</v>
      </c>
      <c r="CS29" s="715"/>
      <c r="CT29" s="715"/>
      <c r="CU29" s="715"/>
      <c r="CV29" s="715"/>
      <c r="CW29" s="715"/>
      <c r="CX29" s="715"/>
      <c r="CY29" s="716"/>
      <c r="CZ29" s="684">
        <v>11.4</v>
      </c>
      <c r="DA29" s="713"/>
      <c r="DB29" s="713"/>
      <c r="DC29" s="717"/>
      <c r="DD29" s="688">
        <v>920347</v>
      </c>
      <c r="DE29" s="715"/>
      <c r="DF29" s="715"/>
      <c r="DG29" s="715"/>
      <c r="DH29" s="715"/>
      <c r="DI29" s="715"/>
      <c r="DJ29" s="715"/>
      <c r="DK29" s="716"/>
      <c r="DL29" s="688">
        <v>920347</v>
      </c>
      <c r="DM29" s="715"/>
      <c r="DN29" s="715"/>
      <c r="DO29" s="715"/>
      <c r="DP29" s="715"/>
      <c r="DQ29" s="715"/>
      <c r="DR29" s="715"/>
      <c r="DS29" s="715"/>
      <c r="DT29" s="715"/>
      <c r="DU29" s="715"/>
      <c r="DV29" s="716"/>
      <c r="DW29" s="684">
        <v>17.8</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82028</v>
      </c>
      <c r="S30" s="680"/>
      <c r="T30" s="680"/>
      <c r="U30" s="680"/>
      <c r="V30" s="680"/>
      <c r="W30" s="680"/>
      <c r="X30" s="680"/>
      <c r="Y30" s="681"/>
      <c r="Z30" s="682">
        <v>0.9</v>
      </c>
      <c r="AA30" s="682"/>
      <c r="AB30" s="682"/>
      <c r="AC30" s="682"/>
      <c r="AD30" s="683">
        <v>25129</v>
      </c>
      <c r="AE30" s="683"/>
      <c r="AF30" s="683"/>
      <c r="AG30" s="683"/>
      <c r="AH30" s="683"/>
      <c r="AI30" s="683"/>
      <c r="AJ30" s="683"/>
      <c r="AK30" s="683"/>
      <c r="AL30" s="684">
        <v>0.5</v>
      </c>
      <c r="AM30" s="685"/>
      <c r="AN30" s="685"/>
      <c r="AO30" s="686"/>
      <c r="AP30" s="727" t="s">
        <v>311</v>
      </c>
      <c r="AQ30" s="728"/>
      <c r="AR30" s="728"/>
      <c r="AS30" s="728"/>
      <c r="AT30" s="733" t="s">
        <v>312</v>
      </c>
      <c r="AU30" s="230"/>
      <c r="AV30" s="230"/>
      <c r="AW30" s="230"/>
      <c r="AX30" s="665" t="s">
        <v>190</v>
      </c>
      <c r="AY30" s="666"/>
      <c r="AZ30" s="666"/>
      <c r="BA30" s="666"/>
      <c r="BB30" s="666"/>
      <c r="BC30" s="666"/>
      <c r="BD30" s="666"/>
      <c r="BE30" s="666"/>
      <c r="BF30" s="667"/>
      <c r="BG30" s="739">
        <v>99.2</v>
      </c>
      <c r="BH30" s="740"/>
      <c r="BI30" s="740"/>
      <c r="BJ30" s="740"/>
      <c r="BK30" s="740"/>
      <c r="BL30" s="740"/>
      <c r="BM30" s="674">
        <v>94.3</v>
      </c>
      <c r="BN30" s="740"/>
      <c r="BO30" s="740"/>
      <c r="BP30" s="740"/>
      <c r="BQ30" s="741"/>
      <c r="BR30" s="739">
        <v>99.2</v>
      </c>
      <c r="BS30" s="740"/>
      <c r="BT30" s="740"/>
      <c r="BU30" s="740"/>
      <c r="BV30" s="740"/>
      <c r="BW30" s="740"/>
      <c r="BX30" s="674">
        <v>94.1</v>
      </c>
      <c r="BY30" s="740"/>
      <c r="BZ30" s="740"/>
      <c r="CA30" s="740"/>
      <c r="CB30" s="741"/>
      <c r="CD30" s="744"/>
      <c r="CE30" s="745"/>
      <c r="CF30" s="694" t="s">
        <v>313</v>
      </c>
      <c r="CG30" s="695"/>
      <c r="CH30" s="695"/>
      <c r="CI30" s="695"/>
      <c r="CJ30" s="695"/>
      <c r="CK30" s="695"/>
      <c r="CL30" s="695"/>
      <c r="CM30" s="695"/>
      <c r="CN30" s="695"/>
      <c r="CO30" s="695"/>
      <c r="CP30" s="695"/>
      <c r="CQ30" s="696"/>
      <c r="CR30" s="679">
        <v>893845</v>
      </c>
      <c r="CS30" s="680"/>
      <c r="CT30" s="680"/>
      <c r="CU30" s="680"/>
      <c r="CV30" s="680"/>
      <c r="CW30" s="680"/>
      <c r="CX30" s="680"/>
      <c r="CY30" s="681"/>
      <c r="CZ30" s="684">
        <v>10.9</v>
      </c>
      <c r="DA30" s="713"/>
      <c r="DB30" s="713"/>
      <c r="DC30" s="717"/>
      <c r="DD30" s="688">
        <v>876513</v>
      </c>
      <c r="DE30" s="680"/>
      <c r="DF30" s="680"/>
      <c r="DG30" s="680"/>
      <c r="DH30" s="680"/>
      <c r="DI30" s="680"/>
      <c r="DJ30" s="680"/>
      <c r="DK30" s="681"/>
      <c r="DL30" s="688">
        <v>876513</v>
      </c>
      <c r="DM30" s="680"/>
      <c r="DN30" s="680"/>
      <c r="DO30" s="680"/>
      <c r="DP30" s="680"/>
      <c r="DQ30" s="680"/>
      <c r="DR30" s="680"/>
      <c r="DS30" s="680"/>
      <c r="DT30" s="680"/>
      <c r="DU30" s="680"/>
      <c r="DV30" s="681"/>
      <c r="DW30" s="684">
        <v>17</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31762</v>
      </c>
      <c r="S31" s="680"/>
      <c r="T31" s="680"/>
      <c r="U31" s="680"/>
      <c r="V31" s="680"/>
      <c r="W31" s="680"/>
      <c r="X31" s="680"/>
      <c r="Y31" s="681"/>
      <c r="Z31" s="682">
        <v>0.4</v>
      </c>
      <c r="AA31" s="682"/>
      <c r="AB31" s="682"/>
      <c r="AC31" s="682"/>
      <c r="AD31" s="683" t="s">
        <v>229</v>
      </c>
      <c r="AE31" s="683"/>
      <c r="AF31" s="683"/>
      <c r="AG31" s="683"/>
      <c r="AH31" s="683"/>
      <c r="AI31" s="683"/>
      <c r="AJ31" s="683"/>
      <c r="AK31" s="683"/>
      <c r="AL31" s="684" t="s">
        <v>235</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99.2</v>
      </c>
      <c r="BH31" s="715"/>
      <c r="BI31" s="715"/>
      <c r="BJ31" s="715"/>
      <c r="BK31" s="715"/>
      <c r="BL31" s="715"/>
      <c r="BM31" s="685">
        <v>95.2</v>
      </c>
      <c r="BN31" s="737"/>
      <c r="BO31" s="737"/>
      <c r="BP31" s="737"/>
      <c r="BQ31" s="738"/>
      <c r="BR31" s="736">
        <v>99.1</v>
      </c>
      <c r="BS31" s="715"/>
      <c r="BT31" s="715"/>
      <c r="BU31" s="715"/>
      <c r="BV31" s="715"/>
      <c r="BW31" s="715"/>
      <c r="BX31" s="685">
        <v>94.9</v>
      </c>
      <c r="BY31" s="737"/>
      <c r="BZ31" s="737"/>
      <c r="CA31" s="737"/>
      <c r="CB31" s="738"/>
      <c r="CD31" s="744"/>
      <c r="CE31" s="745"/>
      <c r="CF31" s="694" t="s">
        <v>317</v>
      </c>
      <c r="CG31" s="695"/>
      <c r="CH31" s="695"/>
      <c r="CI31" s="695"/>
      <c r="CJ31" s="695"/>
      <c r="CK31" s="695"/>
      <c r="CL31" s="695"/>
      <c r="CM31" s="695"/>
      <c r="CN31" s="695"/>
      <c r="CO31" s="695"/>
      <c r="CP31" s="695"/>
      <c r="CQ31" s="696"/>
      <c r="CR31" s="679">
        <v>43834</v>
      </c>
      <c r="CS31" s="715"/>
      <c r="CT31" s="715"/>
      <c r="CU31" s="715"/>
      <c r="CV31" s="715"/>
      <c r="CW31" s="715"/>
      <c r="CX31" s="715"/>
      <c r="CY31" s="716"/>
      <c r="CZ31" s="684">
        <v>0.5</v>
      </c>
      <c r="DA31" s="713"/>
      <c r="DB31" s="713"/>
      <c r="DC31" s="717"/>
      <c r="DD31" s="688">
        <v>43834</v>
      </c>
      <c r="DE31" s="715"/>
      <c r="DF31" s="715"/>
      <c r="DG31" s="715"/>
      <c r="DH31" s="715"/>
      <c r="DI31" s="715"/>
      <c r="DJ31" s="715"/>
      <c r="DK31" s="716"/>
      <c r="DL31" s="688">
        <v>43834</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369333</v>
      </c>
      <c r="S32" s="680"/>
      <c r="T32" s="680"/>
      <c r="U32" s="680"/>
      <c r="V32" s="680"/>
      <c r="W32" s="680"/>
      <c r="X32" s="680"/>
      <c r="Y32" s="681"/>
      <c r="Z32" s="682">
        <v>4.3</v>
      </c>
      <c r="AA32" s="682"/>
      <c r="AB32" s="682"/>
      <c r="AC32" s="682"/>
      <c r="AD32" s="683" t="s">
        <v>235</v>
      </c>
      <c r="AE32" s="683"/>
      <c r="AF32" s="683"/>
      <c r="AG32" s="683"/>
      <c r="AH32" s="683"/>
      <c r="AI32" s="683"/>
      <c r="AJ32" s="683"/>
      <c r="AK32" s="683"/>
      <c r="AL32" s="684" t="s">
        <v>235</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99.2</v>
      </c>
      <c r="BH32" s="749"/>
      <c r="BI32" s="749"/>
      <c r="BJ32" s="749"/>
      <c r="BK32" s="749"/>
      <c r="BL32" s="749"/>
      <c r="BM32" s="750">
        <v>93</v>
      </c>
      <c r="BN32" s="749"/>
      <c r="BO32" s="749"/>
      <c r="BP32" s="749"/>
      <c r="BQ32" s="751"/>
      <c r="BR32" s="748">
        <v>99.1</v>
      </c>
      <c r="BS32" s="749"/>
      <c r="BT32" s="749"/>
      <c r="BU32" s="749"/>
      <c r="BV32" s="749"/>
      <c r="BW32" s="749"/>
      <c r="BX32" s="750">
        <v>92.9</v>
      </c>
      <c r="BY32" s="749"/>
      <c r="BZ32" s="749"/>
      <c r="CA32" s="749"/>
      <c r="CB32" s="751"/>
      <c r="CD32" s="746"/>
      <c r="CE32" s="747"/>
      <c r="CF32" s="694" t="s">
        <v>320</v>
      </c>
      <c r="CG32" s="695"/>
      <c r="CH32" s="695"/>
      <c r="CI32" s="695"/>
      <c r="CJ32" s="695"/>
      <c r="CK32" s="695"/>
      <c r="CL32" s="695"/>
      <c r="CM32" s="695"/>
      <c r="CN32" s="695"/>
      <c r="CO32" s="695"/>
      <c r="CP32" s="695"/>
      <c r="CQ32" s="696"/>
      <c r="CR32" s="679">
        <v>10</v>
      </c>
      <c r="CS32" s="680"/>
      <c r="CT32" s="680"/>
      <c r="CU32" s="680"/>
      <c r="CV32" s="680"/>
      <c r="CW32" s="680"/>
      <c r="CX32" s="680"/>
      <c r="CY32" s="681"/>
      <c r="CZ32" s="684">
        <v>0</v>
      </c>
      <c r="DA32" s="713"/>
      <c r="DB32" s="713"/>
      <c r="DC32" s="717"/>
      <c r="DD32" s="688">
        <v>10</v>
      </c>
      <c r="DE32" s="680"/>
      <c r="DF32" s="680"/>
      <c r="DG32" s="680"/>
      <c r="DH32" s="680"/>
      <c r="DI32" s="680"/>
      <c r="DJ32" s="680"/>
      <c r="DK32" s="681"/>
      <c r="DL32" s="688">
        <v>10</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283653</v>
      </c>
      <c r="S33" s="680"/>
      <c r="T33" s="680"/>
      <c r="U33" s="680"/>
      <c r="V33" s="680"/>
      <c r="W33" s="680"/>
      <c r="X33" s="680"/>
      <c r="Y33" s="681"/>
      <c r="Z33" s="682">
        <v>3.3</v>
      </c>
      <c r="AA33" s="682"/>
      <c r="AB33" s="682"/>
      <c r="AC33" s="682"/>
      <c r="AD33" s="683" t="s">
        <v>235</v>
      </c>
      <c r="AE33" s="683"/>
      <c r="AF33" s="683"/>
      <c r="AG33" s="683"/>
      <c r="AH33" s="683"/>
      <c r="AI33" s="683"/>
      <c r="AJ33" s="683"/>
      <c r="AK33" s="683"/>
      <c r="AL33" s="684" t="s">
        <v>229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4137669</v>
      </c>
      <c r="CS33" s="715"/>
      <c r="CT33" s="715"/>
      <c r="CU33" s="715"/>
      <c r="CV33" s="715"/>
      <c r="CW33" s="715"/>
      <c r="CX33" s="715"/>
      <c r="CY33" s="716"/>
      <c r="CZ33" s="684">
        <v>50.3</v>
      </c>
      <c r="DA33" s="713"/>
      <c r="DB33" s="713"/>
      <c r="DC33" s="717"/>
      <c r="DD33" s="688">
        <v>3169250</v>
      </c>
      <c r="DE33" s="715"/>
      <c r="DF33" s="715"/>
      <c r="DG33" s="715"/>
      <c r="DH33" s="715"/>
      <c r="DI33" s="715"/>
      <c r="DJ33" s="715"/>
      <c r="DK33" s="716"/>
      <c r="DL33" s="688">
        <v>2176185</v>
      </c>
      <c r="DM33" s="715"/>
      <c r="DN33" s="715"/>
      <c r="DO33" s="715"/>
      <c r="DP33" s="715"/>
      <c r="DQ33" s="715"/>
      <c r="DR33" s="715"/>
      <c r="DS33" s="715"/>
      <c r="DT33" s="715"/>
      <c r="DU33" s="715"/>
      <c r="DV33" s="716"/>
      <c r="DW33" s="684">
        <v>42.2</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178762</v>
      </c>
      <c r="S34" s="680"/>
      <c r="T34" s="680"/>
      <c r="U34" s="680"/>
      <c r="V34" s="680"/>
      <c r="W34" s="680"/>
      <c r="X34" s="680"/>
      <c r="Y34" s="681"/>
      <c r="Z34" s="682">
        <v>2.1</v>
      </c>
      <c r="AA34" s="682"/>
      <c r="AB34" s="682"/>
      <c r="AC34" s="682"/>
      <c r="AD34" s="683">
        <v>4512</v>
      </c>
      <c r="AE34" s="683"/>
      <c r="AF34" s="683"/>
      <c r="AG34" s="683"/>
      <c r="AH34" s="683"/>
      <c r="AI34" s="683"/>
      <c r="AJ34" s="683"/>
      <c r="AK34" s="683"/>
      <c r="AL34" s="684">
        <v>0.1</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1157691</v>
      </c>
      <c r="CS34" s="680"/>
      <c r="CT34" s="680"/>
      <c r="CU34" s="680"/>
      <c r="CV34" s="680"/>
      <c r="CW34" s="680"/>
      <c r="CX34" s="680"/>
      <c r="CY34" s="681"/>
      <c r="CZ34" s="684">
        <v>14.1</v>
      </c>
      <c r="DA34" s="713"/>
      <c r="DB34" s="713"/>
      <c r="DC34" s="717"/>
      <c r="DD34" s="688">
        <v>882899</v>
      </c>
      <c r="DE34" s="680"/>
      <c r="DF34" s="680"/>
      <c r="DG34" s="680"/>
      <c r="DH34" s="680"/>
      <c r="DI34" s="680"/>
      <c r="DJ34" s="680"/>
      <c r="DK34" s="681"/>
      <c r="DL34" s="688">
        <v>567254</v>
      </c>
      <c r="DM34" s="680"/>
      <c r="DN34" s="680"/>
      <c r="DO34" s="680"/>
      <c r="DP34" s="680"/>
      <c r="DQ34" s="680"/>
      <c r="DR34" s="680"/>
      <c r="DS34" s="680"/>
      <c r="DT34" s="680"/>
      <c r="DU34" s="680"/>
      <c r="DV34" s="681"/>
      <c r="DW34" s="684">
        <v>11</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992590</v>
      </c>
      <c r="S35" s="680"/>
      <c r="T35" s="680"/>
      <c r="U35" s="680"/>
      <c r="V35" s="680"/>
      <c r="W35" s="680"/>
      <c r="X35" s="680"/>
      <c r="Y35" s="681"/>
      <c r="Z35" s="682">
        <v>11.5</v>
      </c>
      <c r="AA35" s="682"/>
      <c r="AB35" s="682"/>
      <c r="AC35" s="682"/>
      <c r="AD35" s="683" t="s">
        <v>235</v>
      </c>
      <c r="AE35" s="683"/>
      <c r="AF35" s="683"/>
      <c r="AG35" s="683"/>
      <c r="AH35" s="683"/>
      <c r="AI35" s="683"/>
      <c r="AJ35" s="683"/>
      <c r="AK35" s="683"/>
      <c r="AL35" s="684" t="s">
        <v>229</v>
      </c>
      <c r="AM35" s="685"/>
      <c r="AN35" s="685"/>
      <c r="AO35" s="686"/>
      <c r="AP35" s="234"/>
      <c r="AQ35" s="752" t="s">
        <v>328</v>
      </c>
      <c r="AR35" s="753"/>
      <c r="AS35" s="753"/>
      <c r="AT35" s="753"/>
      <c r="AU35" s="753"/>
      <c r="AV35" s="753"/>
      <c r="AW35" s="753"/>
      <c r="AX35" s="753"/>
      <c r="AY35" s="754"/>
      <c r="AZ35" s="668">
        <v>1514521</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55988</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202709</v>
      </c>
      <c r="CS35" s="715"/>
      <c r="CT35" s="715"/>
      <c r="CU35" s="715"/>
      <c r="CV35" s="715"/>
      <c r="CW35" s="715"/>
      <c r="CX35" s="715"/>
      <c r="CY35" s="716"/>
      <c r="CZ35" s="684">
        <v>2.5</v>
      </c>
      <c r="DA35" s="713"/>
      <c r="DB35" s="713"/>
      <c r="DC35" s="717"/>
      <c r="DD35" s="688">
        <v>173649</v>
      </c>
      <c r="DE35" s="715"/>
      <c r="DF35" s="715"/>
      <c r="DG35" s="715"/>
      <c r="DH35" s="715"/>
      <c r="DI35" s="715"/>
      <c r="DJ35" s="715"/>
      <c r="DK35" s="716"/>
      <c r="DL35" s="688">
        <v>144893</v>
      </c>
      <c r="DM35" s="715"/>
      <c r="DN35" s="715"/>
      <c r="DO35" s="715"/>
      <c r="DP35" s="715"/>
      <c r="DQ35" s="715"/>
      <c r="DR35" s="715"/>
      <c r="DS35" s="715"/>
      <c r="DT35" s="715"/>
      <c r="DU35" s="715"/>
      <c r="DV35" s="716"/>
      <c r="DW35" s="684">
        <v>2.8</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229</v>
      </c>
      <c r="S36" s="680"/>
      <c r="T36" s="680"/>
      <c r="U36" s="680"/>
      <c r="V36" s="680"/>
      <c r="W36" s="680"/>
      <c r="X36" s="680"/>
      <c r="Y36" s="681"/>
      <c r="Z36" s="682" t="s">
        <v>235</v>
      </c>
      <c r="AA36" s="682"/>
      <c r="AB36" s="682"/>
      <c r="AC36" s="682"/>
      <c r="AD36" s="683" t="s">
        <v>235</v>
      </c>
      <c r="AE36" s="683"/>
      <c r="AF36" s="683"/>
      <c r="AG36" s="683"/>
      <c r="AH36" s="683"/>
      <c r="AI36" s="683"/>
      <c r="AJ36" s="683"/>
      <c r="AK36" s="683"/>
      <c r="AL36" s="684" t="s">
        <v>229</v>
      </c>
      <c r="AM36" s="685"/>
      <c r="AN36" s="685"/>
      <c r="AO36" s="686"/>
      <c r="AQ36" s="756" t="s">
        <v>332</v>
      </c>
      <c r="AR36" s="757"/>
      <c r="AS36" s="757"/>
      <c r="AT36" s="757"/>
      <c r="AU36" s="757"/>
      <c r="AV36" s="757"/>
      <c r="AW36" s="757"/>
      <c r="AX36" s="757"/>
      <c r="AY36" s="758"/>
      <c r="AZ36" s="679">
        <v>330000</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35781</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1442891</v>
      </c>
      <c r="CS36" s="680"/>
      <c r="CT36" s="680"/>
      <c r="CU36" s="680"/>
      <c r="CV36" s="680"/>
      <c r="CW36" s="680"/>
      <c r="CX36" s="680"/>
      <c r="CY36" s="681"/>
      <c r="CZ36" s="684">
        <v>17.5</v>
      </c>
      <c r="DA36" s="713"/>
      <c r="DB36" s="713"/>
      <c r="DC36" s="717"/>
      <c r="DD36" s="688">
        <v>1097996</v>
      </c>
      <c r="DE36" s="680"/>
      <c r="DF36" s="680"/>
      <c r="DG36" s="680"/>
      <c r="DH36" s="680"/>
      <c r="DI36" s="680"/>
      <c r="DJ36" s="680"/>
      <c r="DK36" s="681"/>
      <c r="DL36" s="688">
        <v>675018</v>
      </c>
      <c r="DM36" s="680"/>
      <c r="DN36" s="680"/>
      <c r="DO36" s="680"/>
      <c r="DP36" s="680"/>
      <c r="DQ36" s="680"/>
      <c r="DR36" s="680"/>
      <c r="DS36" s="680"/>
      <c r="DT36" s="680"/>
      <c r="DU36" s="680"/>
      <c r="DV36" s="681"/>
      <c r="DW36" s="684">
        <v>13.1</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222890</v>
      </c>
      <c r="S37" s="680"/>
      <c r="T37" s="680"/>
      <c r="U37" s="680"/>
      <c r="V37" s="680"/>
      <c r="W37" s="680"/>
      <c r="X37" s="680"/>
      <c r="Y37" s="681"/>
      <c r="Z37" s="682">
        <v>2.6</v>
      </c>
      <c r="AA37" s="682"/>
      <c r="AB37" s="682"/>
      <c r="AC37" s="682"/>
      <c r="AD37" s="683" t="s">
        <v>229</v>
      </c>
      <c r="AE37" s="683"/>
      <c r="AF37" s="683"/>
      <c r="AG37" s="683"/>
      <c r="AH37" s="683"/>
      <c r="AI37" s="683"/>
      <c r="AJ37" s="683"/>
      <c r="AK37" s="683"/>
      <c r="AL37" s="684" t="s">
        <v>229</v>
      </c>
      <c r="AM37" s="685"/>
      <c r="AN37" s="685"/>
      <c r="AO37" s="686"/>
      <c r="AQ37" s="756" t="s">
        <v>336</v>
      </c>
      <c r="AR37" s="757"/>
      <c r="AS37" s="757"/>
      <c r="AT37" s="757"/>
      <c r="AU37" s="757"/>
      <c r="AV37" s="757"/>
      <c r="AW37" s="757"/>
      <c r="AX37" s="757"/>
      <c r="AY37" s="758"/>
      <c r="AZ37" s="679">
        <v>261376</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2016</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321180</v>
      </c>
      <c r="CS37" s="715"/>
      <c r="CT37" s="715"/>
      <c r="CU37" s="715"/>
      <c r="CV37" s="715"/>
      <c r="CW37" s="715"/>
      <c r="CX37" s="715"/>
      <c r="CY37" s="716"/>
      <c r="CZ37" s="684">
        <v>3.9</v>
      </c>
      <c r="DA37" s="713"/>
      <c r="DB37" s="713"/>
      <c r="DC37" s="717"/>
      <c r="DD37" s="688">
        <v>320420</v>
      </c>
      <c r="DE37" s="715"/>
      <c r="DF37" s="715"/>
      <c r="DG37" s="715"/>
      <c r="DH37" s="715"/>
      <c r="DI37" s="715"/>
      <c r="DJ37" s="715"/>
      <c r="DK37" s="716"/>
      <c r="DL37" s="688">
        <v>320212</v>
      </c>
      <c r="DM37" s="715"/>
      <c r="DN37" s="715"/>
      <c r="DO37" s="715"/>
      <c r="DP37" s="715"/>
      <c r="DQ37" s="715"/>
      <c r="DR37" s="715"/>
      <c r="DS37" s="715"/>
      <c r="DT37" s="715"/>
      <c r="DU37" s="715"/>
      <c r="DV37" s="716"/>
      <c r="DW37" s="684">
        <v>6.2</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8658479</v>
      </c>
      <c r="S38" s="760"/>
      <c r="T38" s="760"/>
      <c r="U38" s="760"/>
      <c r="V38" s="760"/>
      <c r="W38" s="760"/>
      <c r="X38" s="760"/>
      <c r="Y38" s="761"/>
      <c r="Z38" s="762">
        <v>100</v>
      </c>
      <c r="AA38" s="762"/>
      <c r="AB38" s="762"/>
      <c r="AC38" s="762"/>
      <c r="AD38" s="763">
        <v>4939497</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189036</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3459</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995485</v>
      </c>
      <c r="CS38" s="680"/>
      <c r="CT38" s="680"/>
      <c r="CU38" s="680"/>
      <c r="CV38" s="680"/>
      <c r="CW38" s="680"/>
      <c r="CX38" s="680"/>
      <c r="CY38" s="681"/>
      <c r="CZ38" s="684">
        <v>12.1</v>
      </c>
      <c r="DA38" s="713"/>
      <c r="DB38" s="713"/>
      <c r="DC38" s="717"/>
      <c r="DD38" s="688">
        <v>886367</v>
      </c>
      <c r="DE38" s="680"/>
      <c r="DF38" s="680"/>
      <c r="DG38" s="680"/>
      <c r="DH38" s="680"/>
      <c r="DI38" s="680"/>
      <c r="DJ38" s="680"/>
      <c r="DK38" s="681"/>
      <c r="DL38" s="688">
        <v>789020</v>
      </c>
      <c r="DM38" s="680"/>
      <c r="DN38" s="680"/>
      <c r="DO38" s="680"/>
      <c r="DP38" s="680"/>
      <c r="DQ38" s="680"/>
      <c r="DR38" s="680"/>
      <c r="DS38" s="680"/>
      <c r="DT38" s="680"/>
      <c r="DU38" s="680"/>
      <c r="DV38" s="681"/>
      <c r="DW38" s="684">
        <v>15.3</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v>31814</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82</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5762</v>
      </c>
      <c r="CS39" s="715"/>
      <c r="CT39" s="715"/>
      <c r="CU39" s="715"/>
      <c r="CV39" s="715"/>
      <c r="CW39" s="715"/>
      <c r="CX39" s="715"/>
      <c r="CY39" s="716"/>
      <c r="CZ39" s="684">
        <v>0.1</v>
      </c>
      <c r="DA39" s="713"/>
      <c r="DB39" s="713"/>
      <c r="DC39" s="717"/>
      <c r="DD39" s="688">
        <v>608</v>
      </c>
      <c r="DE39" s="715"/>
      <c r="DF39" s="715"/>
      <c r="DG39" s="715"/>
      <c r="DH39" s="715"/>
      <c r="DI39" s="715"/>
      <c r="DJ39" s="715"/>
      <c r="DK39" s="716"/>
      <c r="DL39" s="688" t="s">
        <v>235</v>
      </c>
      <c r="DM39" s="715"/>
      <c r="DN39" s="715"/>
      <c r="DO39" s="715"/>
      <c r="DP39" s="715"/>
      <c r="DQ39" s="715"/>
      <c r="DR39" s="715"/>
      <c r="DS39" s="715"/>
      <c r="DT39" s="715"/>
      <c r="DU39" s="715"/>
      <c r="DV39" s="716"/>
      <c r="DW39" s="684" t="s">
        <v>229</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156775</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235</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333131</v>
      </c>
      <c r="CS40" s="680"/>
      <c r="CT40" s="680"/>
      <c r="CU40" s="680"/>
      <c r="CV40" s="680"/>
      <c r="CW40" s="680"/>
      <c r="CX40" s="680"/>
      <c r="CY40" s="681"/>
      <c r="CZ40" s="684">
        <v>4.0999999999999996</v>
      </c>
      <c r="DA40" s="713"/>
      <c r="DB40" s="713"/>
      <c r="DC40" s="717"/>
      <c r="DD40" s="688">
        <v>127731</v>
      </c>
      <c r="DE40" s="680"/>
      <c r="DF40" s="680"/>
      <c r="DG40" s="680"/>
      <c r="DH40" s="680"/>
      <c r="DI40" s="680"/>
      <c r="DJ40" s="680"/>
      <c r="DK40" s="681"/>
      <c r="DL40" s="688" t="s">
        <v>235</v>
      </c>
      <c r="DM40" s="680"/>
      <c r="DN40" s="680"/>
      <c r="DO40" s="680"/>
      <c r="DP40" s="680"/>
      <c r="DQ40" s="680"/>
      <c r="DR40" s="680"/>
      <c r="DS40" s="680"/>
      <c r="DT40" s="680"/>
      <c r="DU40" s="680"/>
      <c r="DV40" s="681"/>
      <c r="DW40" s="684" t="s">
        <v>229</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545520</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340</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229</v>
      </c>
      <c r="CS41" s="715"/>
      <c r="CT41" s="715"/>
      <c r="CU41" s="715"/>
      <c r="CV41" s="715"/>
      <c r="CW41" s="715"/>
      <c r="CX41" s="715"/>
      <c r="CY41" s="716"/>
      <c r="CZ41" s="684" t="s">
        <v>235</v>
      </c>
      <c r="DA41" s="713"/>
      <c r="DB41" s="713"/>
      <c r="DC41" s="717"/>
      <c r="DD41" s="688" t="s">
        <v>229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1140008</v>
      </c>
      <c r="CS42" s="680"/>
      <c r="CT42" s="680"/>
      <c r="CU42" s="680"/>
      <c r="CV42" s="680"/>
      <c r="CW42" s="680"/>
      <c r="CX42" s="680"/>
      <c r="CY42" s="681"/>
      <c r="CZ42" s="684">
        <v>13.9</v>
      </c>
      <c r="DA42" s="685"/>
      <c r="DB42" s="685"/>
      <c r="DC42" s="780"/>
      <c r="DD42" s="688">
        <v>235724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54378</v>
      </c>
      <c r="CS43" s="715"/>
      <c r="CT43" s="715"/>
      <c r="CU43" s="715"/>
      <c r="CV43" s="715"/>
      <c r="CW43" s="715"/>
      <c r="CX43" s="715"/>
      <c r="CY43" s="716"/>
      <c r="CZ43" s="684">
        <v>0.7</v>
      </c>
      <c r="DA43" s="713"/>
      <c r="DB43" s="713"/>
      <c r="DC43" s="717"/>
      <c r="DD43" s="688">
        <v>54378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1018407</v>
      </c>
      <c r="CS44" s="680"/>
      <c r="CT44" s="680"/>
      <c r="CU44" s="680"/>
      <c r="CV44" s="680"/>
      <c r="CW44" s="680"/>
      <c r="CX44" s="680"/>
      <c r="CY44" s="681"/>
      <c r="CZ44" s="684">
        <v>12.4</v>
      </c>
      <c r="DA44" s="685"/>
      <c r="DB44" s="685"/>
      <c r="DC44" s="780"/>
      <c r="DD44" s="688">
        <v>201461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440756</v>
      </c>
      <c r="CS45" s="715"/>
      <c r="CT45" s="715"/>
      <c r="CU45" s="715"/>
      <c r="CV45" s="715"/>
      <c r="CW45" s="715"/>
      <c r="CX45" s="715"/>
      <c r="CY45" s="716"/>
      <c r="CZ45" s="684">
        <v>5.4</v>
      </c>
      <c r="DA45" s="713"/>
      <c r="DB45" s="713"/>
      <c r="DC45" s="717"/>
      <c r="DD45" s="688">
        <v>49208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563023</v>
      </c>
      <c r="CS46" s="680"/>
      <c r="CT46" s="680"/>
      <c r="CU46" s="680"/>
      <c r="CV46" s="680"/>
      <c r="CW46" s="680"/>
      <c r="CX46" s="680"/>
      <c r="CY46" s="681"/>
      <c r="CZ46" s="684">
        <v>6.8</v>
      </c>
      <c r="DA46" s="685"/>
      <c r="DB46" s="685"/>
      <c r="DC46" s="780"/>
      <c r="DD46" s="688">
        <v>151925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121601</v>
      </c>
      <c r="CS47" s="715"/>
      <c r="CT47" s="715"/>
      <c r="CU47" s="715"/>
      <c r="CV47" s="715"/>
      <c r="CW47" s="715"/>
      <c r="CX47" s="715"/>
      <c r="CY47" s="716"/>
      <c r="CZ47" s="684">
        <v>1.5</v>
      </c>
      <c r="DA47" s="713"/>
      <c r="DB47" s="713"/>
      <c r="DC47" s="717"/>
      <c r="DD47" s="688">
        <v>34263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229</v>
      </c>
      <c r="CS48" s="680"/>
      <c r="CT48" s="680"/>
      <c r="CU48" s="680"/>
      <c r="CV48" s="680"/>
      <c r="CW48" s="680"/>
      <c r="CX48" s="680"/>
      <c r="CY48" s="681"/>
      <c r="CZ48" s="684" t="s">
        <v>229</v>
      </c>
      <c r="DA48" s="685"/>
      <c r="DB48" s="685"/>
      <c r="DC48" s="780"/>
      <c r="DD48" s="688" t="s">
        <v>235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8223514</v>
      </c>
      <c r="CS49" s="749"/>
      <c r="CT49" s="749"/>
      <c r="CU49" s="749"/>
      <c r="CV49" s="749"/>
      <c r="CW49" s="749"/>
      <c r="CX49" s="749"/>
      <c r="CY49" s="781"/>
      <c r="CZ49" s="764">
        <v>100</v>
      </c>
      <c r="DA49" s="782"/>
      <c r="DB49" s="782"/>
      <c r="DC49" s="783"/>
      <c r="DD49" s="784">
        <v>5815102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pML7GJvrNYp+CIIBX72RIy9wumsijhfI2wxBdsPu2fUvROMUGRajlPKbEYQphejUt/bPhI2X9KUZCGN7NdWaVA==" saltValue="XnOokYmM91/Qp9A/03oAN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8658</v>
      </c>
      <c r="R7" s="815"/>
      <c r="S7" s="815"/>
      <c r="T7" s="815"/>
      <c r="U7" s="815"/>
      <c r="V7" s="815">
        <v>8224</v>
      </c>
      <c r="W7" s="815"/>
      <c r="X7" s="815"/>
      <c r="Y7" s="815"/>
      <c r="Z7" s="815"/>
      <c r="AA7" s="815">
        <v>435</v>
      </c>
      <c r="AB7" s="815"/>
      <c r="AC7" s="815"/>
      <c r="AD7" s="815"/>
      <c r="AE7" s="816"/>
      <c r="AF7" s="817">
        <v>323</v>
      </c>
      <c r="AG7" s="818"/>
      <c r="AH7" s="818"/>
      <c r="AI7" s="818"/>
      <c r="AJ7" s="819"/>
      <c r="AK7" s="854">
        <v>369</v>
      </c>
      <c r="AL7" s="855"/>
      <c r="AM7" s="855"/>
      <c r="AN7" s="855"/>
      <c r="AO7" s="855"/>
      <c r="AP7" s="855">
        <v>8050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580</v>
      </c>
      <c r="BT7" s="859"/>
      <c r="BU7" s="859"/>
      <c r="BV7" s="859"/>
      <c r="BW7" s="859"/>
      <c r="BX7" s="859"/>
      <c r="BY7" s="859"/>
      <c r="BZ7" s="859"/>
      <c r="CA7" s="859"/>
      <c r="CB7" s="859"/>
      <c r="CC7" s="859"/>
      <c r="CD7" s="859"/>
      <c r="CE7" s="859"/>
      <c r="CF7" s="859"/>
      <c r="CG7" s="860"/>
      <c r="CH7" s="851">
        <v>-7</v>
      </c>
      <c r="CI7" s="852"/>
      <c r="CJ7" s="852"/>
      <c r="CK7" s="852"/>
      <c r="CL7" s="853"/>
      <c r="CM7" s="851">
        <v>20</v>
      </c>
      <c r="CN7" s="852"/>
      <c r="CO7" s="852"/>
      <c r="CP7" s="852"/>
      <c r="CQ7" s="853"/>
      <c r="CR7" s="851">
        <v>22</v>
      </c>
      <c r="CS7" s="852"/>
      <c r="CT7" s="852"/>
      <c r="CU7" s="852"/>
      <c r="CV7" s="853"/>
      <c r="CW7" s="851">
        <v>10</v>
      </c>
      <c r="CX7" s="852"/>
      <c r="CY7" s="852"/>
      <c r="CZ7" s="852"/>
      <c r="DA7" s="853"/>
      <c r="DB7" s="851" t="s">
        <v>514</v>
      </c>
      <c r="DC7" s="852"/>
      <c r="DD7" s="852"/>
      <c r="DE7" s="852"/>
      <c r="DF7" s="853"/>
      <c r="DG7" s="851" t="s">
        <v>514</v>
      </c>
      <c r="DH7" s="852"/>
      <c r="DI7" s="852"/>
      <c r="DJ7" s="852"/>
      <c r="DK7" s="853"/>
      <c r="DL7" s="851" t="s">
        <v>514</v>
      </c>
      <c r="DM7" s="852"/>
      <c r="DN7" s="852"/>
      <c r="DO7" s="852"/>
      <c r="DP7" s="853"/>
      <c r="DQ7" s="851" t="s">
        <v>514</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581</v>
      </c>
      <c r="BT8" s="849"/>
      <c r="BU8" s="849"/>
      <c r="BV8" s="849"/>
      <c r="BW8" s="849"/>
      <c r="BX8" s="849"/>
      <c r="BY8" s="849"/>
      <c r="BZ8" s="849"/>
      <c r="CA8" s="849"/>
      <c r="CB8" s="849"/>
      <c r="CC8" s="849"/>
      <c r="CD8" s="849"/>
      <c r="CE8" s="849"/>
      <c r="CF8" s="849"/>
      <c r="CG8" s="850"/>
      <c r="CH8" s="861">
        <v>-2</v>
      </c>
      <c r="CI8" s="862"/>
      <c r="CJ8" s="862"/>
      <c r="CK8" s="862"/>
      <c r="CL8" s="863"/>
      <c r="CM8" s="861">
        <v>13</v>
      </c>
      <c r="CN8" s="862"/>
      <c r="CO8" s="862"/>
      <c r="CP8" s="862"/>
      <c r="CQ8" s="863"/>
      <c r="CR8" s="861">
        <v>1</v>
      </c>
      <c r="CS8" s="862"/>
      <c r="CT8" s="862"/>
      <c r="CU8" s="862"/>
      <c r="CV8" s="863"/>
      <c r="CW8" s="861">
        <v>13</v>
      </c>
      <c r="CX8" s="862"/>
      <c r="CY8" s="862"/>
      <c r="CZ8" s="862"/>
      <c r="DA8" s="863"/>
      <c r="DB8" s="861" t="s">
        <v>582</v>
      </c>
      <c r="DC8" s="862"/>
      <c r="DD8" s="862"/>
      <c r="DE8" s="862"/>
      <c r="DF8" s="863"/>
      <c r="DG8" s="861" t="s">
        <v>583</v>
      </c>
      <c r="DH8" s="862"/>
      <c r="DI8" s="862"/>
      <c r="DJ8" s="862"/>
      <c r="DK8" s="863"/>
      <c r="DL8" s="861" t="s">
        <v>584</v>
      </c>
      <c r="DM8" s="862"/>
      <c r="DN8" s="862"/>
      <c r="DO8" s="862"/>
      <c r="DP8" s="863"/>
      <c r="DQ8" s="861" t="s">
        <v>582</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8658</v>
      </c>
      <c r="R23" s="874"/>
      <c r="S23" s="874"/>
      <c r="T23" s="874"/>
      <c r="U23" s="874"/>
      <c r="V23" s="874">
        <v>8224</v>
      </c>
      <c r="W23" s="874"/>
      <c r="X23" s="874"/>
      <c r="Y23" s="874"/>
      <c r="Z23" s="874"/>
      <c r="AA23" s="874">
        <v>435</v>
      </c>
      <c r="AB23" s="874"/>
      <c r="AC23" s="874"/>
      <c r="AD23" s="874"/>
      <c r="AE23" s="875"/>
      <c r="AF23" s="876">
        <v>323</v>
      </c>
      <c r="AG23" s="874"/>
      <c r="AH23" s="874"/>
      <c r="AI23" s="874"/>
      <c r="AJ23" s="877"/>
      <c r="AK23" s="878"/>
      <c r="AL23" s="879"/>
      <c r="AM23" s="879"/>
      <c r="AN23" s="879"/>
      <c r="AO23" s="879"/>
      <c r="AP23" s="874">
        <v>8050</v>
      </c>
      <c r="AQ23" s="874"/>
      <c r="AR23" s="874"/>
      <c r="AS23" s="874"/>
      <c r="AT23" s="874"/>
      <c r="AU23" s="880"/>
      <c r="AV23" s="880"/>
      <c r="AW23" s="880"/>
      <c r="AX23" s="880"/>
      <c r="AY23" s="881"/>
      <c r="AZ23" s="889" t="s">
        <v>235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1726</v>
      </c>
      <c r="R28" s="903"/>
      <c r="S28" s="903"/>
      <c r="T28" s="903"/>
      <c r="U28" s="903"/>
      <c r="V28" s="903">
        <v>1670</v>
      </c>
      <c r="W28" s="903"/>
      <c r="X28" s="903"/>
      <c r="Y28" s="903"/>
      <c r="Z28" s="903"/>
      <c r="AA28" s="903">
        <v>56</v>
      </c>
      <c r="AB28" s="903"/>
      <c r="AC28" s="903"/>
      <c r="AD28" s="903"/>
      <c r="AE28" s="904"/>
      <c r="AF28" s="905">
        <v>56</v>
      </c>
      <c r="AG28" s="903"/>
      <c r="AH28" s="903"/>
      <c r="AI28" s="903"/>
      <c r="AJ28" s="906"/>
      <c r="AK28" s="907">
        <v>137</v>
      </c>
      <c r="AL28" s="898"/>
      <c r="AM28" s="898"/>
      <c r="AN28" s="898"/>
      <c r="AO28" s="898"/>
      <c r="AP28" s="898" t="s">
        <v>514</v>
      </c>
      <c r="AQ28" s="898"/>
      <c r="AR28" s="898"/>
      <c r="AS28" s="898"/>
      <c r="AT28" s="898"/>
      <c r="AU28" s="898" t="s">
        <v>514</v>
      </c>
      <c r="AV28" s="898"/>
      <c r="AW28" s="898"/>
      <c r="AX28" s="898"/>
      <c r="AY28" s="898"/>
      <c r="AZ28" s="899" t="s">
        <v>514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1903</v>
      </c>
      <c r="R29" s="839"/>
      <c r="S29" s="839"/>
      <c r="T29" s="839"/>
      <c r="U29" s="839"/>
      <c r="V29" s="839">
        <v>1869</v>
      </c>
      <c r="W29" s="839"/>
      <c r="X29" s="839"/>
      <c r="Y29" s="839"/>
      <c r="Z29" s="839"/>
      <c r="AA29" s="839">
        <v>35</v>
      </c>
      <c r="AB29" s="839"/>
      <c r="AC29" s="839"/>
      <c r="AD29" s="839"/>
      <c r="AE29" s="840"/>
      <c r="AF29" s="841">
        <v>35</v>
      </c>
      <c r="AG29" s="842"/>
      <c r="AH29" s="842"/>
      <c r="AI29" s="842"/>
      <c r="AJ29" s="843"/>
      <c r="AK29" s="910">
        <v>281</v>
      </c>
      <c r="AL29" s="911"/>
      <c r="AM29" s="911"/>
      <c r="AN29" s="911"/>
      <c r="AO29" s="911"/>
      <c r="AP29" s="911" t="s">
        <v>514</v>
      </c>
      <c r="AQ29" s="911"/>
      <c r="AR29" s="911"/>
      <c r="AS29" s="911"/>
      <c r="AT29" s="911"/>
      <c r="AU29" s="911" t="s">
        <v>514</v>
      </c>
      <c r="AV29" s="911"/>
      <c r="AW29" s="911"/>
      <c r="AX29" s="911"/>
      <c r="AY29" s="911"/>
      <c r="AZ29" s="912" t="s">
        <v>514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170</v>
      </c>
      <c r="R30" s="839"/>
      <c r="S30" s="839"/>
      <c r="T30" s="839"/>
      <c r="U30" s="839"/>
      <c r="V30" s="839">
        <v>165</v>
      </c>
      <c r="W30" s="839"/>
      <c r="X30" s="839"/>
      <c r="Y30" s="839"/>
      <c r="Z30" s="839"/>
      <c r="AA30" s="839">
        <v>5</v>
      </c>
      <c r="AB30" s="839"/>
      <c r="AC30" s="839"/>
      <c r="AD30" s="839"/>
      <c r="AE30" s="840"/>
      <c r="AF30" s="841">
        <v>5</v>
      </c>
      <c r="AG30" s="842"/>
      <c r="AH30" s="842"/>
      <c r="AI30" s="842"/>
      <c r="AJ30" s="843"/>
      <c r="AK30" s="910">
        <v>62</v>
      </c>
      <c r="AL30" s="911"/>
      <c r="AM30" s="911"/>
      <c r="AN30" s="911"/>
      <c r="AO30" s="911"/>
      <c r="AP30" s="911" t="s">
        <v>514</v>
      </c>
      <c r="AQ30" s="911"/>
      <c r="AR30" s="911"/>
      <c r="AS30" s="911"/>
      <c r="AT30" s="911"/>
      <c r="AU30" s="911" t="s">
        <v>514</v>
      </c>
      <c r="AV30" s="911"/>
      <c r="AW30" s="911"/>
      <c r="AX30" s="911"/>
      <c r="AY30" s="911"/>
      <c r="AZ30" s="912" t="s">
        <v>514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382</v>
      </c>
      <c r="R31" s="839"/>
      <c r="S31" s="839"/>
      <c r="T31" s="839"/>
      <c r="U31" s="839"/>
      <c r="V31" s="839">
        <v>324</v>
      </c>
      <c r="W31" s="839"/>
      <c r="X31" s="839"/>
      <c r="Y31" s="839"/>
      <c r="Z31" s="839"/>
      <c r="AA31" s="839">
        <v>58</v>
      </c>
      <c r="AB31" s="839"/>
      <c r="AC31" s="839"/>
      <c r="AD31" s="839"/>
      <c r="AE31" s="840"/>
      <c r="AF31" s="841">
        <v>386</v>
      </c>
      <c r="AG31" s="842"/>
      <c r="AH31" s="842"/>
      <c r="AI31" s="842"/>
      <c r="AJ31" s="843"/>
      <c r="AK31" s="910">
        <v>189</v>
      </c>
      <c r="AL31" s="911"/>
      <c r="AM31" s="911"/>
      <c r="AN31" s="911"/>
      <c r="AO31" s="911"/>
      <c r="AP31" s="911">
        <v>1573</v>
      </c>
      <c r="AQ31" s="911"/>
      <c r="AR31" s="911"/>
      <c r="AS31" s="911"/>
      <c r="AT31" s="911"/>
      <c r="AU31" s="911">
        <v>720</v>
      </c>
      <c r="AV31" s="911"/>
      <c r="AW31" s="911"/>
      <c r="AX31" s="911"/>
      <c r="AY31" s="911"/>
      <c r="AZ31" s="912" t="s">
        <v>514</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1110</v>
      </c>
      <c r="R32" s="839"/>
      <c r="S32" s="839"/>
      <c r="T32" s="839"/>
      <c r="U32" s="839"/>
      <c r="V32" s="839">
        <v>1140</v>
      </c>
      <c r="W32" s="839"/>
      <c r="X32" s="839"/>
      <c r="Y32" s="839"/>
      <c r="Z32" s="839"/>
      <c r="AA32" s="839">
        <v>-30</v>
      </c>
      <c r="AB32" s="839"/>
      <c r="AC32" s="839"/>
      <c r="AD32" s="839"/>
      <c r="AE32" s="840"/>
      <c r="AF32" s="841">
        <v>351</v>
      </c>
      <c r="AG32" s="842"/>
      <c r="AH32" s="842"/>
      <c r="AI32" s="842"/>
      <c r="AJ32" s="843"/>
      <c r="AK32" s="910">
        <v>330</v>
      </c>
      <c r="AL32" s="911"/>
      <c r="AM32" s="911"/>
      <c r="AN32" s="911"/>
      <c r="AO32" s="911"/>
      <c r="AP32" s="911">
        <v>824</v>
      </c>
      <c r="AQ32" s="911"/>
      <c r="AR32" s="911"/>
      <c r="AS32" s="911"/>
      <c r="AT32" s="911"/>
      <c r="AU32" s="911">
        <v>641</v>
      </c>
      <c r="AV32" s="911"/>
      <c r="AW32" s="911"/>
      <c r="AX32" s="911"/>
      <c r="AY32" s="911"/>
      <c r="AZ32" s="912" t="s">
        <v>514</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406</v>
      </c>
      <c r="C33" s="836"/>
      <c r="D33" s="836"/>
      <c r="E33" s="836"/>
      <c r="F33" s="836"/>
      <c r="G33" s="836"/>
      <c r="H33" s="836"/>
      <c r="I33" s="836"/>
      <c r="J33" s="836"/>
      <c r="K33" s="836"/>
      <c r="L33" s="836"/>
      <c r="M33" s="836"/>
      <c r="N33" s="836"/>
      <c r="O33" s="836"/>
      <c r="P33" s="837"/>
      <c r="Q33" s="838">
        <v>385</v>
      </c>
      <c r="R33" s="839"/>
      <c r="S33" s="839"/>
      <c r="T33" s="839"/>
      <c r="U33" s="839"/>
      <c r="V33" s="839">
        <v>375</v>
      </c>
      <c r="W33" s="839"/>
      <c r="X33" s="839"/>
      <c r="Y33" s="839"/>
      <c r="Z33" s="839"/>
      <c r="AA33" s="839">
        <v>11</v>
      </c>
      <c r="AB33" s="839"/>
      <c r="AC33" s="839"/>
      <c r="AD33" s="839"/>
      <c r="AE33" s="840"/>
      <c r="AF33" s="841">
        <v>6</v>
      </c>
      <c r="AG33" s="842"/>
      <c r="AH33" s="842"/>
      <c r="AI33" s="842"/>
      <c r="AJ33" s="843"/>
      <c r="AK33" s="910">
        <v>202</v>
      </c>
      <c r="AL33" s="911"/>
      <c r="AM33" s="911"/>
      <c r="AN33" s="911"/>
      <c r="AO33" s="911"/>
      <c r="AP33" s="911">
        <v>1850</v>
      </c>
      <c r="AQ33" s="911"/>
      <c r="AR33" s="911"/>
      <c r="AS33" s="911"/>
      <c r="AT33" s="911"/>
      <c r="AU33" s="911">
        <v>1641</v>
      </c>
      <c r="AV33" s="911"/>
      <c r="AW33" s="911"/>
      <c r="AX33" s="911"/>
      <c r="AY33" s="911"/>
      <c r="AZ33" s="912" t="s">
        <v>514</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408</v>
      </c>
      <c r="C34" s="836"/>
      <c r="D34" s="836"/>
      <c r="E34" s="836"/>
      <c r="F34" s="836"/>
      <c r="G34" s="836"/>
      <c r="H34" s="836"/>
      <c r="I34" s="836"/>
      <c r="J34" s="836"/>
      <c r="K34" s="836"/>
      <c r="L34" s="836"/>
      <c r="M34" s="836"/>
      <c r="N34" s="836"/>
      <c r="O34" s="836"/>
      <c r="P34" s="837"/>
      <c r="Q34" s="838">
        <v>100</v>
      </c>
      <c r="R34" s="839"/>
      <c r="S34" s="839"/>
      <c r="T34" s="839"/>
      <c r="U34" s="839"/>
      <c r="V34" s="839">
        <v>94</v>
      </c>
      <c r="W34" s="839"/>
      <c r="X34" s="839"/>
      <c r="Y34" s="839"/>
      <c r="Z34" s="839"/>
      <c r="AA34" s="839">
        <v>7</v>
      </c>
      <c r="AB34" s="839"/>
      <c r="AC34" s="839"/>
      <c r="AD34" s="839"/>
      <c r="AE34" s="840"/>
      <c r="AF34" s="841">
        <v>7</v>
      </c>
      <c r="AG34" s="842"/>
      <c r="AH34" s="842"/>
      <c r="AI34" s="842"/>
      <c r="AJ34" s="843"/>
      <c r="AK34" s="910">
        <v>59</v>
      </c>
      <c r="AL34" s="911"/>
      <c r="AM34" s="911"/>
      <c r="AN34" s="911"/>
      <c r="AO34" s="911"/>
      <c r="AP34" s="911">
        <v>262</v>
      </c>
      <c r="AQ34" s="911"/>
      <c r="AR34" s="911"/>
      <c r="AS34" s="911"/>
      <c r="AT34" s="911"/>
      <c r="AU34" s="911">
        <v>253</v>
      </c>
      <c r="AV34" s="911"/>
      <c r="AW34" s="911"/>
      <c r="AX34" s="911"/>
      <c r="AY34" s="911"/>
      <c r="AZ34" s="912" t="s">
        <v>514</v>
      </c>
      <c r="BA34" s="912"/>
      <c r="BB34" s="912"/>
      <c r="BC34" s="912"/>
      <c r="BD34" s="912"/>
      <c r="BE34" s="908" t="s">
        <v>407</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409</v>
      </c>
      <c r="C35" s="836"/>
      <c r="D35" s="836"/>
      <c r="E35" s="836"/>
      <c r="F35" s="836"/>
      <c r="G35" s="836"/>
      <c r="H35" s="836"/>
      <c r="I35" s="836"/>
      <c r="J35" s="836"/>
      <c r="K35" s="836"/>
      <c r="L35" s="836"/>
      <c r="M35" s="836"/>
      <c r="N35" s="836"/>
      <c r="O35" s="836"/>
      <c r="P35" s="837"/>
      <c r="Q35" s="838">
        <v>6</v>
      </c>
      <c r="R35" s="839"/>
      <c r="S35" s="839"/>
      <c r="T35" s="839"/>
      <c r="U35" s="839"/>
      <c r="V35" s="839">
        <v>5</v>
      </c>
      <c r="W35" s="839"/>
      <c r="X35" s="839"/>
      <c r="Y35" s="839"/>
      <c r="Z35" s="839"/>
      <c r="AA35" s="839" t="s">
        <v>600</v>
      </c>
      <c r="AB35" s="839"/>
      <c r="AC35" s="839"/>
      <c r="AD35" s="839"/>
      <c r="AE35" s="840"/>
      <c r="AF35" s="841" t="s">
        <v>410</v>
      </c>
      <c r="AG35" s="842"/>
      <c r="AH35" s="842"/>
      <c r="AI35" s="842"/>
      <c r="AJ35" s="843"/>
      <c r="AK35" s="910">
        <v>5</v>
      </c>
      <c r="AL35" s="911"/>
      <c r="AM35" s="911"/>
      <c r="AN35" s="911"/>
      <c r="AO35" s="911"/>
      <c r="AP35" s="911">
        <v>7</v>
      </c>
      <c r="AQ35" s="911"/>
      <c r="AR35" s="911"/>
      <c r="AS35" s="911"/>
      <c r="AT35" s="911"/>
      <c r="AU35" s="911" t="s">
        <v>514</v>
      </c>
      <c r="AV35" s="911"/>
      <c r="AW35" s="911"/>
      <c r="AX35" s="911"/>
      <c r="AY35" s="911"/>
      <c r="AZ35" s="912" t="s">
        <v>514</v>
      </c>
      <c r="BA35" s="912"/>
      <c r="BB35" s="912"/>
      <c r="BC35" s="912"/>
      <c r="BD35" s="912"/>
      <c r="BE35" s="908" t="s">
        <v>407</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411</v>
      </c>
      <c r="C36" s="836"/>
      <c r="D36" s="836"/>
      <c r="E36" s="836"/>
      <c r="F36" s="836"/>
      <c r="G36" s="836"/>
      <c r="H36" s="836"/>
      <c r="I36" s="836"/>
      <c r="J36" s="836"/>
      <c r="K36" s="836"/>
      <c r="L36" s="836"/>
      <c r="M36" s="836"/>
      <c r="N36" s="836"/>
      <c r="O36" s="836"/>
      <c r="P36" s="837"/>
      <c r="Q36" s="838">
        <v>27</v>
      </c>
      <c r="R36" s="839"/>
      <c r="S36" s="839"/>
      <c r="T36" s="839"/>
      <c r="U36" s="839"/>
      <c r="V36" s="839">
        <v>1</v>
      </c>
      <c r="W36" s="839"/>
      <c r="X36" s="839"/>
      <c r="Y36" s="839"/>
      <c r="Z36" s="839"/>
      <c r="AA36" s="839">
        <v>27</v>
      </c>
      <c r="AB36" s="839"/>
      <c r="AC36" s="839"/>
      <c r="AD36" s="839"/>
      <c r="AE36" s="840"/>
      <c r="AF36" s="841" t="s">
        <v>599</v>
      </c>
      <c r="AG36" s="842"/>
      <c r="AH36" s="842"/>
      <c r="AI36" s="842"/>
      <c r="AJ36" s="843"/>
      <c r="AK36" s="910">
        <v>27</v>
      </c>
      <c r="AL36" s="911"/>
      <c r="AM36" s="911"/>
      <c r="AN36" s="911"/>
      <c r="AO36" s="911"/>
      <c r="AP36" s="911" t="s">
        <v>514</v>
      </c>
      <c r="AQ36" s="911"/>
      <c r="AR36" s="911"/>
      <c r="AS36" s="911"/>
      <c r="AT36" s="911"/>
      <c r="AU36" s="911" t="s">
        <v>514</v>
      </c>
      <c r="AV36" s="911"/>
      <c r="AW36" s="911"/>
      <c r="AX36" s="911"/>
      <c r="AY36" s="911"/>
      <c r="AZ36" s="912" t="s">
        <v>514</v>
      </c>
      <c r="BA36" s="912"/>
      <c r="BB36" s="912"/>
      <c r="BC36" s="912"/>
      <c r="BD36" s="912"/>
      <c r="BE36" s="908" t="s">
        <v>412</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414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845</v>
      </c>
      <c r="AG63" s="922"/>
      <c r="AH63" s="922"/>
      <c r="AI63" s="922"/>
      <c r="AJ63" s="923"/>
      <c r="AK63" s="924"/>
      <c r="AL63" s="919"/>
      <c r="AM63" s="919"/>
      <c r="AN63" s="919"/>
      <c r="AO63" s="919"/>
      <c r="AP63" s="922">
        <v>4516</v>
      </c>
      <c r="AQ63" s="922"/>
      <c r="AR63" s="922"/>
      <c r="AS63" s="922"/>
      <c r="AT63" s="922"/>
      <c r="AU63" s="922">
        <v>3255</v>
      </c>
      <c r="AV63" s="922"/>
      <c r="AW63" s="922"/>
      <c r="AX63" s="922"/>
      <c r="AY63" s="922"/>
      <c r="AZ63" s="926"/>
      <c r="BA63" s="926"/>
      <c r="BB63" s="926"/>
      <c r="BC63" s="926"/>
      <c r="BD63" s="926"/>
      <c r="BE63" s="927"/>
      <c r="BF63" s="927"/>
      <c r="BG63" s="927"/>
      <c r="BH63" s="927"/>
      <c r="BI63" s="928"/>
      <c r="BJ63" s="929" t="s">
        <v>410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416</v>
      </c>
      <c r="B66" s="821"/>
      <c r="C66" s="821"/>
      <c r="D66" s="821"/>
      <c r="E66" s="821"/>
      <c r="F66" s="821"/>
      <c r="G66" s="821"/>
      <c r="H66" s="821"/>
      <c r="I66" s="821"/>
      <c r="J66" s="821"/>
      <c r="K66" s="821"/>
      <c r="L66" s="821"/>
      <c r="M66" s="821"/>
      <c r="N66" s="821"/>
      <c r="O66" s="821"/>
      <c r="P66" s="822"/>
      <c r="Q66" s="797" t="s">
        <v>417</v>
      </c>
      <c r="R66" s="798"/>
      <c r="S66" s="798"/>
      <c r="T66" s="798"/>
      <c r="U66" s="799"/>
      <c r="V66" s="797" t="s">
        <v>418</v>
      </c>
      <c r="W66" s="798"/>
      <c r="X66" s="798"/>
      <c r="Y66" s="798"/>
      <c r="Z66" s="799"/>
      <c r="AA66" s="797" t="s">
        <v>419</v>
      </c>
      <c r="AB66" s="798"/>
      <c r="AC66" s="798"/>
      <c r="AD66" s="798"/>
      <c r="AE66" s="799"/>
      <c r="AF66" s="932" t="s">
        <v>420</v>
      </c>
      <c r="AG66" s="893"/>
      <c r="AH66" s="893"/>
      <c r="AI66" s="893"/>
      <c r="AJ66" s="933"/>
      <c r="AK66" s="797" t="s">
        <v>396</v>
      </c>
      <c r="AL66" s="821"/>
      <c r="AM66" s="821"/>
      <c r="AN66" s="821"/>
      <c r="AO66" s="822"/>
      <c r="AP66" s="797" t="s">
        <v>421</v>
      </c>
      <c r="AQ66" s="798"/>
      <c r="AR66" s="798"/>
      <c r="AS66" s="798"/>
      <c r="AT66" s="799"/>
      <c r="AU66" s="797" t="s">
        <v>422</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585</v>
      </c>
      <c r="C68" s="950"/>
      <c r="D68" s="950"/>
      <c r="E68" s="950"/>
      <c r="F68" s="950"/>
      <c r="G68" s="950"/>
      <c r="H68" s="950"/>
      <c r="I68" s="950"/>
      <c r="J68" s="950"/>
      <c r="K68" s="950"/>
      <c r="L68" s="950"/>
      <c r="M68" s="950"/>
      <c r="N68" s="950"/>
      <c r="O68" s="950"/>
      <c r="P68" s="951"/>
      <c r="Q68" s="952">
        <v>5715</v>
      </c>
      <c r="R68" s="946"/>
      <c r="S68" s="946"/>
      <c r="T68" s="946"/>
      <c r="U68" s="946"/>
      <c r="V68" s="946">
        <v>5529</v>
      </c>
      <c r="W68" s="946"/>
      <c r="X68" s="946"/>
      <c r="Y68" s="946"/>
      <c r="Z68" s="946"/>
      <c r="AA68" s="946">
        <v>186</v>
      </c>
      <c r="AB68" s="946"/>
      <c r="AC68" s="946"/>
      <c r="AD68" s="946"/>
      <c r="AE68" s="946"/>
      <c r="AF68" s="946">
        <v>129</v>
      </c>
      <c r="AG68" s="946"/>
      <c r="AH68" s="946"/>
      <c r="AI68" s="946"/>
      <c r="AJ68" s="946"/>
      <c r="AK68" s="946">
        <v>84</v>
      </c>
      <c r="AL68" s="946"/>
      <c r="AM68" s="946"/>
      <c r="AN68" s="946"/>
      <c r="AO68" s="946"/>
      <c r="AP68" s="946">
        <v>4423</v>
      </c>
      <c r="AQ68" s="946"/>
      <c r="AR68" s="946"/>
      <c r="AS68" s="946"/>
      <c r="AT68" s="946"/>
      <c r="AU68" s="946">
        <v>264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586</v>
      </c>
      <c r="C69" s="954"/>
      <c r="D69" s="954"/>
      <c r="E69" s="954"/>
      <c r="F69" s="954"/>
      <c r="G69" s="954"/>
      <c r="H69" s="954"/>
      <c r="I69" s="954"/>
      <c r="J69" s="954"/>
      <c r="K69" s="954"/>
      <c r="L69" s="954"/>
      <c r="M69" s="954"/>
      <c r="N69" s="954"/>
      <c r="O69" s="954"/>
      <c r="P69" s="955"/>
      <c r="Q69" s="956">
        <v>12068</v>
      </c>
      <c r="R69" s="911"/>
      <c r="S69" s="911"/>
      <c r="T69" s="911"/>
      <c r="U69" s="911"/>
      <c r="V69" s="911">
        <v>11720</v>
      </c>
      <c r="W69" s="911"/>
      <c r="X69" s="911"/>
      <c r="Y69" s="911"/>
      <c r="Z69" s="911"/>
      <c r="AA69" s="911">
        <v>347</v>
      </c>
      <c r="AB69" s="911"/>
      <c r="AC69" s="911"/>
      <c r="AD69" s="911"/>
      <c r="AE69" s="911"/>
      <c r="AF69" s="911">
        <v>347</v>
      </c>
      <c r="AG69" s="911"/>
      <c r="AH69" s="911"/>
      <c r="AI69" s="911"/>
      <c r="AJ69" s="911"/>
      <c r="AK69" s="911" t="s">
        <v>582</v>
      </c>
      <c r="AL69" s="911"/>
      <c r="AM69" s="911"/>
      <c r="AN69" s="911"/>
      <c r="AO69" s="911"/>
      <c r="AP69" s="911" t="s">
        <v>582</v>
      </c>
      <c r="AQ69" s="911"/>
      <c r="AR69" s="911"/>
      <c r="AS69" s="911"/>
      <c r="AT69" s="911"/>
      <c r="AU69" s="911" t="s">
        <v>582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587</v>
      </c>
      <c r="C70" s="954"/>
      <c r="D70" s="954"/>
      <c r="E70" s="954"/>
      <c r="F70" s="954"/>
      <c r="G70" s="954"/>
      <c r="H70" s="954"/>
      <c r="I70" s="954"/>
      <c r="J70" s="954"/>
      <c r="K70" s="954"/>
      <c r="L70" s="954"/>
      <c r="M70" s="954"/>
      <c r="N70" s="954"/>
      <c r="O70" s="954"/>
      <c r="P70" s="955"/>
      <c r="Q70" s="956">
        <v>953</v>
      </c>
      <c r="R70" s="911"/>
      <c r="S70" s="911"/>
      <c r="T70" s="911"/>
      <c r="U70" s="911"/>
      <c r="V70" s="911">
        <v>951</v>
      </c>
      <c r="W70" s="911"/>
      <c r="X70" s="911"/>
      <c r="Y70" s="911"/>
      <c r="Z70" s="911"/>
      <c r="AA70" s="911">
        <v>2</v>
      </c>
      <c r="AB70" s="911"/>
      <c r="AC70" s="911"/>
      <c r="AD70" s="911"/>
      <c r="AE70" s="911"/>
      <c r="AF70" s="911">
        <v>2</v>
      </c>
      <c r="AG70" s="911"/>
      <c r="AH70" s="911"/>
      <c r="AI70" s="911"/>
      <c r="AJ70" s="911"/>
      <c r="AK70" s="911">
        <v>3</v>
      </c>
      <c r="AL70" s="911"/>
      <c r="AM70" s="911"/>
      <c r="AN70" s="911"/>
      <c r="AO70" s="911"/>
      <c r="AP70" s="911" t="s">
        <v>582</v>
      </c>
      <c r="AQ70" s="911"/>
      <c r="AR70" s="911"/>
      <c r="AS70" s="911"/>
      <c r="AT70" s="911"/>
      <c r="AU70" s="911" t="s">
        <v>582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588</v>
      </c>
      <c r="C71" s="954"/>
      <c r="D71" s="954"/>
      <c r="E71" s="954"/>
      <c r="F71" s="954"/>
      <c r="G71" s="954"/>
      <c r="H71" s="954"/>
      <c r="I71" s="954"/>
      <c r="J71" s="954"/>
      <c r="K71" s="954"/>
      <c r="L71" s="954"/>
      <c r="M71" s="954"/>
      <c r="N71" s="954"/>
      <c r="O71" s="954"/>
      <c r="P71" s="955"/>
      <c r="Q71" s="956">
        <v>146</v>
      </c>
      <c r="R71" s="911"/>
      <c r="S71" s="911"/>
      <c r="T71" s="911"/>
      <c r="U71" s="911"/>
      <c r="V71" s="911">
        <v>138</v>
      </c>
      <c r="W71" s="911"/>
      <c r="X71" s="911"/>
      <c r="Y71" s="911"/>
      <c r="Z71" s="911"/>
      <c r="AA71" s="911">
        <v>7</v>
      </c>
      <c r="AB71" s="911"/>
      <c r="AC71" s="911"/>
      <c r="AD71" s="911"/>
      <c r="AE71" s="911"/>
      <c r="AF71" s="911">
        <v>7</v>
      </c>
      <c r="AG71" s="911"/>
      <c r="AH71" s="911"/>
      <c r="AI71" s="911"/>
      <c r="AJ71" s="911"/>
      <c r="AK71" s="911" t="s">
        <v>582</v>
      </c>
      <c r="AL71" s="911"/>
      <c r="AM71" s="911"/>
      <c r="AN71" s="911"/>
      <c r="AO71" s="911"/>
      <c r="AP71" s="911" t="s">
        <v>582</v>
      </c>
      <c r="AQ71" s="911"/>
      <c r="AR71" s="911"/>
      <c r="AS71" s="911"/>
      <c r="AT71" s="911"/>
      <c r="AU71" s="911" t="s">
        <v>582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589</v>
      </c>
      <c r="C72" s="954"/>
      <c r="D72" s="954"/>
      <c r="E72" s="954"/>
      <c r="F72" s="954"/>
      <c r="G72" s="954"/>
      <c r="H72" s="954"/>
      <c r="I72" s="954"/>
      <c r="J72" s="954"/>
      <c r="K72" s="954"/>
      <c r="L72" s="954"/>
      <c r="M72" s="954"/>
      <c r="N72" s="954"/>
      <c r="O72" s="954"/>
      <c r="P72" s="955"/>
      <c r="Q72" s="956">
        <v>269</v>
      </c>
      <c r="R72" s="911"/>
      <c r="S72" s="911"/>
      <c r="T72" s="911"/>
      <c r="U72" s="911"/>
      <c r="V72" s="911">
        <v>158</v>
      </c>
      <c r="W72" s="911"/>
      <c r="X72" s="911"/>
      <c r="Y72" s="911"/>
      <c r="Z72" s="911"/>
      <c r="AA72" s="911">
        <v>111</v>
      </c>
      <c r="AB72" s="911"/>
      <c r="AC72" s="911"/>
      <c r="AD72" s="911"/>
      <c r="AE72" s="911"/>
      <c r="AF72" s="911">
        <v>111</v>
      </c>
      <c r="AG72" s="911"/>
      <c r="AH72" s="911"/>
      <c r="AI72" s="911"/>
      <c r="AJ72" s="911"/>
      <c r="AK72" s="911">
        <v>37</v>
      </c>
      <c r="AL72" s="911"/>
      <c r="AM72" s="911"/>
      <c r="AN72" s="911"/>
      <c r="AO72" s="911"/>
      <c r="AP72" s="911" t="s">
        <v>591</v>
      </c>
      <c r="AQ72" s="911"/>
      <c r="AR72" s="911"/>
      <c r="AS72" s="911"/>
      <c r="AT72" s="911"/>
      <c r="AU72" s="911" t="s">
        <v>582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590</v>
      </c>
      <c r="C73" s="954"/>
      <c r="D73" s="954"/>
      <c r="E73" s="954"/>
      <c r="F73" s="954"/>
      <c r="G73" s="954"/>
      <c r="H73" s="954"/>
      <c r="I73" s="954"/>
      <c r="J73" s="954"/>
      <c r="K73" s="954"/>
      <c r="L73" s="954"/>
      <c r="M73" s="954"/>
      <c r="N73" s="954"/>
      <c r="O73" s="954"/>
      <c r="P73" s="955"/>
      <c r="Q73" s="956">
        <v>259116</v>
      </c>
      <c r="R73" s="911"/>
      <c r="S73" s="911"/>
      <c r="T73" s="911"/>
      <c r="U73" s="911"/>
      <c r="V73" s="911">
        <v>249624</v>
      </c>
      <c r="W73" s="911"/>
      <c r="X73" s="911"/>
      <c r="Y73" s="911"/>
      <c r="Z73" s="911"/>
      <c r="AA73" s="911">
        <v>9492</v>
      </c>
      <c r="AB73" s="911"/>
      <c r="AC73" s="911"/>
      <c r="AD73" s="911"/>
      <c r="AE73" s="911"/>
      <c r="AF73" s="911">
        <v>9491</v>
      </c>
      <c r="AG73" s="911"/>
      <c r="AH73" s="911"/>
      <c r="AI73" s="911"/>
      <c r="AJ73" s="911"/>
      <c r="AK73" s="911">
        <v>7985</v>
      </c>
      <c r="AL73" s="911"/>
      <c r="AM73" s="911"/>
      <c r="AN73" s="911"/>
      <c r="AO73" s="911"/>
      <c r="AP73" s="911" t="s">
        <v>582</v>
      </c>
      <c r="AQ73" s="911"/>
      <c r="AR73" s="911"/>
      <c r="AS73" s="911"/>
      <c r="AT73" s="911"/>
      <c r="AU73" s="911" t="s">
        <v>582</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10087</v>
      </c>
      <c r="AG88" s="922"/>
      <c r="AH88" s="922"/>
      <c r="AI88" s="922"/>
      <c r="AJ88" s="922"/>
      <c r="AK88" s="919"/>
      <c r="AL88" s="919"/>
      <c r="AM88" s="919"/>
      <c r="AN88" s="919"/>
      <c r="AO88" s="919"/>
      <c r="AP88" s="922">
        <v>4423</v>
      </c>
      <c r="AQ88" s="922"/>
      <c r="AR88" s="922"/>
      <c r="AS88" s="922"/>
      <c r="AT88" s="922"/>
      <c r="AU88" s="922">
        <v>264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23</v>
      </c>
      <c r="CS102" s="930"/>
      <c r="CT102" s="930"/>
      <c r="CU102" s="930"/>
      <c r="CV102" s="973"/>
      <c r="CW102" s="972">
        <v>23</v>
      </c>
      <c r="CX102" s="930"/>
      <c r="CY102" s="930"/>
      <c r="CZ102" s="930"/>
      <c r="DA102" s="973"/>
      <c r="DB102" s="972" t="s">
        <v>582</v>
      </c>
      <c r="DC102" s="930"/>
      <c r="DD102" s="930"/>
      <c r="DE102" s="930"/>
      <c r="DF102" s="973"/>
      <c r="DG102" s="972" t="s">
        <v>582</v>
      </c>
      <c r="DH102" s="930"/>
      <c r="DI102" s="930"/>
      <c r="DJ102" s="930"/>
      <c r="DK102" s="973"/>
      <c r="DL102" s="972" t="s">
        <v>582</v>
      </c>
      <c r="DM102" s="930"/>
      <c r="DN102" s="930"/>
      <c r="DO102" s="930"/>
      <c r="DP102" s="973"/>
      <c r="DQ102" s="972" t="s">
        <v>582</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307</v>
      </c>
      <c r="AG109" s="975"/>
      <c r="AH109" s="975"/>
      <c r="AI109" s="975"/>
      <c r="AJ109" s="976"/>
      <c r="AK109" s="974" t="s">
        <v>306</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307</v>
      </c>
      <c r="BW109" s="975"/>
      <c r="BX109" s="975"/>
      <c r="BY109" s="975"/>
      <c r="BZ109" s="976"/>
      <c r="CA109" s="974" t="s">
        <v>306</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307</v>
      </c>
      <c r="DM109" s="975"/>
      <c r="DN109" s="975"/>
      <c r="DO109" s="975"/>
      <c r="DP109" s="976"/>
      <c r="DQ109" s="974" t="s">
        <v>306</v>
      </c>
      <c r="DR109" s="975"/>
      <c r="DS109" s="975"/>
      <c r="DT109" s="975"/>
      <c r="DU109" s="976"/>
      <c r="DV109" s="974" t="s">
        <v>433</v>
      </c>
      <c r="DW109" s="975"/>
      <c r="DX109" s="975"/>
      <c r="DY109" s="975"/>
      <c r="DZ109" s="977"/>
    </row>
    <row r="110" spans="1:131" s="246" customFormat="1" ht="26.25" customHeight="1" x14ac:dyDescent="0.15">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943502</v>
      </c>
      <c r="AB110" s="982"/>
      <c r="AC110" s="982"/>
      <c r="AD110" s="982"/>
      <c r="AE110" s="983"/>
      <c r="AF110" s="984">
        <v>967894</v>
      </c>
      <c r="AG110" s="982"/>
      <c r="AH110" s="982"/>
      <c r="AI110" s="982"/>
      <c r="AJ110" s="983"/>
      <c r="AK110" s="984">
        <v>937689</v>
      </c>
      <c r="AL110" s="982"/>
      <c r="AM110" s="982"/>
      <c r="AN110" s="982"/>
      <c r="AO110" s="983"/>
      <c r="AP110" s="985">
        <v>22.3</v>
      </c>
      <c r="AQ110" s="986"/>
      <c r="AR110" s="986"/>
      <c r="AS110" s="986"/>
      <c r="AT110" s="987"/>
      <c r="AU110" s="988" t="s">
        <v>72</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8057117</v>
      </c>
      <c r="BR110" s="1017"/>
      <c r="BS110" s="1017"/>
      <c r="BT110" s="1017"/>
      <c r="BU110" s="1017"/>
      <c r="BV110" s="1017">
        <v>7951208</v>
      </c>
      <c r="BW110" s="1017"/>
      <c r="BX110" s="1017"/>
      <c r="BY110" s="1017"/>
      <c r="BZ110" s="1017"/>
      <c r="CA110" s="1017">
        <v>8049953</v>
      </c>
      <c r="CB110" s="1017"/>
      <c r="CC110" s="1017"/>
      <c r="CD110" s="1017"/>
      <c r="CE110" s="1017"/>
      <c r="CF110" s="1031">
        <v>191.1</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439</v>
      </c>
      <c r="DH110" s="1017"/>
      <c r="DI110" s="1017"/>
      <c r="DJ110" s="1017"/>
      <c r="DK110" s="1017"/>
      <c r="DL110" s="1017" t="s">
        <v>410</v>
      </c>
      <c r="DM110" s="1017"/>
      <c r="DN110" s="1017"/>
      <c r="DO110" s="1017"/>
      <c r="DP110" s="1017"/>
      <c r="DQ110" s="1017" t="s">
        <v>439</v>
      </c>
      <c r="DR110" s="1017"/>
      <c r="DS110" s="1017"/>
      <c r="DT110" s="1017"/>
      <c r="DU110" s="1017"/>
      <c r="DV110" s="1018" t="s">
        <v>440</v>
      </c>
      <c r="DW110" s="1018"/>
      <c r="DX110" s="1018"/>
      <c r="DY110" s="1018"/>
      <c r="DZ110" s="1019"/>
    </row>
    <row r="111" spans="1:131" s="246" customFormat="1" ht="26.25" customHeight="1" x14ac:dyDescent="0.15">
      <c r="A111" s="1020" t="s">
        <v>441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235</v>
      </c>
      <c r="AB111" s="1024"/>
      <c r="AC111" s="1024"/>
      <c r="AD111" s="1024"/>
      <c r="AE111" s="1025"/>
      <c r="AF111" s="1026" t="s">
        <v>410</v>
      </c>
      <c r="AG111" s="1024"/>
      <c r="AH111" s="1024"/>
      <c r="AI111" s="1024"/>
      <c r="AJ111" s="1025"/>
      <c r="AK111" s="1026" t="s">
        <v>235</v>
      </c>
      <c r="AL111" s="1024"/>
      <c r="AM111" s="1024"/>
      <c r="AN111" s="1024"/>
      <c r="AO111" s="1025"/>
      <c r="AP111" s="1027" t="s">
        <v>235</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v>16258</v>
      </c>
      <c r="BR111" s="1010"/>
      <c r="BS111" s="1010"/>
      <c r="BT111" s="1010"/>
      <c r="BU111" s="1010"/>
      <c r="BV111" s="1010">
        <v>10982</v>
      </c>
      <c r="BW111" s="1010"/>
      <c r="BX111" s="1010"/>
      <c r="BY111" s="1010"/>
      <c r="BZ111" s="1010"/>
      <c r="CA111" s="1010">
        <v>4318</v>
      </c>
      <c r="CB111" s="1010"/>
      <c r="CC111" s="1010"/>
      <c r="CD111" s="1010"/>
      <c r="CE111" s="1010"/>
      <c r="CF111" s="1004">
        <v>0.1</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410</v>
      </c>
      <c r="DH111" s="1010"/>
      <c r="DI111" s="1010"/>
      <c r="DJ111" s="1010"/>
      <c r="DK111" s="1010"/>
      <c r="DL111" s="1010" t="s">
        <v>235</v>
      </c>
      <c r="DM111" s="1010"/>
      <c r="DN111" s="1010"/>
      <c r="DO111" s="1010"/>
      <c r="DP111" s="1010"/>
      <c r="DQ111" s="1010" t="s">
        <v>410</v>
      </c>
      <c r="DR111" s="1010"/>
      <c r="DS111" s="1010"/>
      <c r="DT111" s="1010"/>
      <c r="DU111" s="1010"/>
      <c r="DV111" s="1011" t="s">
        <v>439</v>
      </c>
      <c r="DW111" s="1011"/>
      <c r="DX111" s="1011"/>
      <c r="DY111" s="1011"/>
      <c r="DZ111" s="1012"/>
    </row>
    <row r="112" spans="1:131" s="246" customFormat="1" ht="26.25" customHeight="1" x14ac:dyDescent="0.15">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410</v>
      </c>
      <c r="AB112" s="1049"/>
      <c r="AC112" s="1049"/>
      <c r="AD112" s="1049"/>
      <c r="AE112" s="1050"/>
      <c r="AF112" s="1051" t="s">
        <v>235</v>
      </c>
      <c r="AG112" s="1049"/>
      <c r="AH112" s="1049"/>
      <c r="AI112" s="1049"/>
      <c r="AJ112" s="1050"/>
      <c r="AK112" s="1051" t="s">
        <v>439</v>
      </c>
      <c r="AL112" s="1049"/>
      <c r="AM112" s="1049"/>
      <c r="AN112" s="1049"/>
      <c r="AO112" s="1050"/>
      <c r="AP112" s="1052" t="s">
        <v>439</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3075116</v>
      </c>
      <c r="BR112" s="1010"/>
      <c r="BS112" s="1010"/>
      <c r="BT112" s="1010"/>
      <c r="BU112" s="1010"/>
      <c r="BV112" s="1010">
        <v>3033101</v>
      </c>
      <c r="BW112" s="1010"/>
      <c r="BX112" s="1010"/>
      <c r="BY112" s="1010"/>
      <c r="BZ112" s="1010"/>
      <c r="CA112" s="1010">
        <v>3255021</v>
      </c>
      <c r="CB112" s="1010"/>
      <c r="CC112" s="1010"/>
      <c r="CD112" s="1010"/>
      <c r="CE112" s="1010"/>
      <c r="CF112" s="1004">
        <v>77.3</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410</v>
      </c>
      <c r="DH112" s="1010"/>
      <c r="DI112" s="1010"/>
      <c r="DJ112" s="1010"/>
      <c r="DK112" s="1010"/>
      <c r="DL112" s="1010" t="s">
        <v>439</v>
      </c>
      <c r="DM112" s="1010"/>
      <c r="DN112" s="1010"/>
      <c r="DO112" s="1010"/>
      <c r="DP112" s="1010"/>
      <c r="DQ112" s="1010" t="s">
        <v>439</v>
      </c>
      <c r="DR112" s="1010"/>
      <c r="DS112" s="1010"/>
      <c r="DT112" s="1010"/>
      <c r="DU112" s="1010"/>
      <c r="DV112" s="1011" t="s">
        <v>439</v>
      </c>
      <c r="DW112" s="1011"/>
      <c r="DX112" s="1011"/>
      <c r="DY112" s="1011"/>
      <c r="DZ112" s="1012"/>
    </row>
    <row r="113" spans="1:130" s="246" customFormat="1" ht="26.25" customHeight="1" x14ac:dyDescent="0.15">
      <c r="A113" s="1044"/>
      <c r="B113" s="1045"/>
      <c r="C113" s="1040" t="s">
        <v>448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393116</v>
      </c>
      <c r="AB113" s="1024"/>
      <c r="AC113" s="1024"/>
      <c r="AD113" s="1024"/>
      <c r="AE113" s="1025"/>
      <c r="AF113" s="1026">
        <v>429134</v>
      </c>
      <c r="AG113" s="1024"/>
      <c r="AH113" s="1024"/>
      <c r="AI113" s="1024"/>
      <c r="AJ113" s="1025"/>
      <c r="AK113" s="1026">
        <v>531537</v>
      </c>
      <c r="AL113" s="1024"/>
      <c r="AM113" s="1024"/>
      <c r="AN113" s="1024"/>
      <c r="AO113" s="1025"/>
      <c r="AP113" s="1027">
        <v>12.6</v>
      </c>
      <c r="AQ113" s="1028"/>
      <c r="AR113" s="1028"/>
      <c r="AS113" s="1028"/>
      <c r="AT113" s="1029"/>
      <c r="AU113" s="990"/>
      <c r="AV113" s="991"/>
      <c r="AW113" s="991"/>
      <c r="AX113" s="991"/>
      <c r="AY113" s="991"/>
      <c r="AZ113" s="1039" t="s">
        <v>449</v>
      </c>
      <c r="BA113" s="1040"/>
      <c r="BB113" s="1040"/>
      <c r="BC113" s="1040"/>
      <c r="BD113" s="1040"/>
      <c r="BE113" s="1040"/>
      <c r="BF113" s="1040"/>
      <c r="BG113" s="1040"/>
      <c r="BH113" s="1040"/>
      <c r="BI113" s="1040"/>
      <c r="BJ113" s="1040"/>
      <c r="BK113" s="1040"/>
      <c r="BL113" s="1040"/>
      <c r="BM113" s="1040"/>
      <c r="BN113" s="1040"/>
      <c r="BO113" s="1040"/>
      <c r="BP113" s="1041"/>
      <c r="BQ113" s="1009">
        <v>277595</v>
      </c>
      <c r="BR113" s="1010"/>
      <c r="BS113" s="1010"/>
      <c r="BT113" s="1010"/>
      <c r="BU113" s="1010"/>
      <c r="BV113" s="1010">
        <v>274435</v>
      </c>
      <c r="BW113" s="1010"/>
      <c r="BX113" s="1010"/>
      <c r="BY113" s="1010"/>
      <c r="BZ113" s="1010"/>
      <c r="CA113" s="1010">
        <v>264445</v>
      </c>
      <c r="CB113" s="1010"/>
      <c r="CC113" s="1010"/>
      <c r="CD113" s="1010"/>
      <c r="CE113" s="1010"/>
      <c r="CF113" s="1004">
        <v>6.3</v>
      </c>
      <c r="CG113" s="1005"/>
      <c r="CH113" s="1005"/>
      <c r="CI113" s="1005"/>
      <c r="CJ113" s="1005"/>
      <c r="CK113" s="1035"/>
      <c r="CL113" s="1036"/>
      <c r="CM113" s="1006" t="s">
        <v>450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235</v>
      </c>
      <c r="DH113" s="1049"/>
      <c r="DI113" s="1049"/>
      <c r="DJ113" s="1049"/>
      <c r="DK113" s="1050"/>
      <c r="DL113" s="1051" t="s">
        <v>235</v>
      </c>
      <c r="DM113" s="1049"/>
      <c r="DN113" s="1049"/>
      <c r="DO113" s="1049"/>
      <c r="DP113" s="1050"/>
      <c r="DQ113" s="1051" t="s">
        <v>235</v>
      </c>
      <c r="DR113" s="1049"/>
      <c r="DS113" s="1049"/>
      <c r="DT113" s="1049"/>
      <c r="DU113" s="1050"/>
      <c r="DV113" s="1052" t="s">
        <v>235</v>
      </c>
      <c r="DW113" s="1053"/>
      <c r="DX113" s="1053"/>
      <c r="DY113" s="1053"/>
      <c r="DZ113" s="1054"/>
    </row>
    <row r="114" spans="1:130" s="246" customFormat="1" ht="26.25" customHeight="1" x14ac:dyDescent="0.15">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13543</v>
      </c>
      <c r="AB114" s="1049"/>
      <c r="AC114" s="1049"/>
      <c r="AD114" s="1049"/>
      <c r="AE114" s="1050"/>
      <c r="AF114" s="1051">
        <v>13695</v>
      </c>
      <c r="AG114" s="1049"/>
      <c r="AH114" s="1049"/>
      <c r="AI114" s="1049"/>
      <c r="AJ114" s="1050"/>
      <c r="AK114" s="1051">
        <v>16528</v>
      </c>
      <c r="AL114" s="1049"/>
      <c r="AM114" s="1049"/>
      <c r="AN114" s="1049"/>
      <c r="AO114" s="1050"/>
      <c r="AP114" s="1052">
        <v>0.4</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2018061</v>
      </c>
      <c r="BR114" s="1010"/>
      <c r="BS114" s="1010"/>
      <c r="BT114" s="1010"/>
      <c r="BU114" s="1010"/>
      <c r="BV114" s="1010">
        <v>1865583</v>
      </c>
      <c r="BW114" s="1010"/>
      <c r="BX114" s="1010"/>
      <c r="BY114" s="1010"/>
      <c r="BZ114" s="1010"/>
      <c r="CA114" s="1010">
        <v>1700483</v>
      </c>
      <c r="CB114" s="1010"/>
      <c r="CC114" s="1010"/>
      <c r="CD114" s="1010"/>
      <c r="CE114" s="1010"/>
      <c r="CF114" s="1004">
        <v>40.4</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410</v>
      </c>
      <c r="DH114" s="1049"/>
      <c r="DI114" s="1049"/>
      <c r="DJ114" s="1049"/>
      <c r="DK114" s="1050"/>
      <c r="DL114" s="1051" t="s">
        <v>410</v>
      </c>
      <c r="DM114" s="1049"/>
      <c r="DN114" s="1049"/>
      <c r="DO114" s="1049"/>
      <c r="DP114" s="1050"/>
      <c r="DQ114" s="1051" t="s">
        <v>235</v>
      </c>
      <c r="DR114" s="1049"/>
      <c r="DS114" s="1049"/>
      <c r="DT114" s="1049"/>
      <c r="DU114" s="1050"/>
      <c r="DV114" s="1052" t="s">
        <v>439</v>
      </c>
      <c r="DW114" s="1053"/>
      <c r="DX114" s="1053"/>
      <c r="DY114" s="1053"/>
      <c r="DZ114" s="1054"/>
    </row>
    <row r="115" spans="1:130" s="246"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5497</v>
      </c>
      <c r="AB115" s="1024"/>
      <c r="AC115" s="1024"/>
      <c r="AD115" s="1024"/>
      <c r="AE115" s="1025"/>
      <c r="AF115" s="1026">
        <v>4547</v>
      </c>
      <c r="AG115" s="1024"/>
      <c r="AH115" s="1024"/>
      <c r="AI115" s="1024"/>
      <c r="AJ115" s="1025"/>
      <c r="AK115" s="1026">
        <v>3925</v>
      </c>
      <c r="AL115" s="1024"/>
      <c r="AM115" s="1024"/>
      <c r="AN115" s="1024"/>
      <c r="AO115" s="1025"/>
      <c r="AP115" s="1027">
        <v>0.1</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t="s">
        <v>235</v>
      </c>
      <c r="BR115" s="1010"/>
      <c r="BS115" s="1010"/>
      <c r="BT115" s="1010"/>
      <c r="BU115" s="1010"/>
      <c r="BV115" s="1010" t="s">
        <v>235</v>
      </c>
      <c r="BW115" s="1010"/>
      <c r="BX115" s="1010"/>
      <c r="BY115" s="1010"/>
      <c r="BZ115" s="1010"/>
      <c r="CA115" s="1010" t="s">
        <v>235</v>
      </c>
      <c r="CB115" s="1010"/>
      <c r="CC115" s="1010"/>
      <c r="CD115" s="1010"/>
      <c r="CE115" s="1010"/>
      <c r="CF115" s="1004" t="s">
        <v>410</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235</v>
      </c>
      <c r="DH115" s="1049"/>
      <c r="DI115" s="1049"/>
      <c r="DJ115" s="1049"/>
      <c r="DK115" s="1050"/>
      <c r="DL115" s="1051" t="s">
        <v>410</v>
      </c>
      <c r="DM115" s="1049"/>
      <c r="DN115" s="1049"/>
      <c r="DO115" s="1049"/>
      <c r="DP115" s="1050"/>
      <c r="DQ115" s="1051" t="s">
        <v>410</v>
      </c>
      <c r="DR115" s="1049"/>
      <c r="DS115" s="1049"/>
      <c r="DT115" s="1049"/>
      <c r="DU115" s="1050"/>
      <c r="DV115" s="1052" t="s">
        <v>439</v>
      </c>
      <c r="DW115" s="1053"/>
      <c r="DX115" s="1053"/>
      <c r="DY115" s="1053"/>
      <c r="DZ115" s="1054"/>
    </row>
    <row r="116" spans="1:130" s="246" customFormat="1" ht="26.25" customHeight="1" x14ac:dyDescent="0.15">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235</v>
      </c>
      <c r="AB116" s="1049"/>
      <c r="AC116" s="1049"/>
      <c r="AD116" s="1049"/>
      <c r="AE116" s="1050"/>
      <c r="AF116" s="1051" t="s">
        <v>410</v>
      </c>
      <c r="AG116" s="1049"/>
      <c r="AH116" s="1049"/>
      <c r="AI116" s="1049"/>
      <c r="AJ116" s="1050"/>
      <c r="AK116" s="1051" t="s">
        <v>235</v>
      </c>
      <c r="AL116" s="1049"/>
      <c r="AM116" s="1049"/>
      <c r="AN116" s="1049"/>
      <c r="AO116" s="1050"/>
      <c r="AP116" s="1052" t="s">
        <v>235</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410</v>
      </c>
      <c r="BR116" s="1010"/>
      <c r="BS116" s="1010"/>
      <c r="BT116" s="1010"/>
      <c r="BU116" s="1010"/>
      <c r="BV116" s="1010" t="s">
        <v>410</v>
      </c>
      <c r="BW116" s="1010"/>
      <c r="BX116" s="1010"/>
      <c r="BY116" s="1010"/>
      <c r="BZ116" s="1010"/>
      <c r="CA116" s="1010" t="s">
        <v>410</v>
      </c>
      <c r="CB116" s="1010"/>
      <c r="CC116" s="1010"/>
      <c r="CD116" s="1010"/>
      <c r="CE116" s="1010"/>
      <c r="CF116" s="1004" t="s">
        <v>410</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235</v>
      </c>
      <c r="DH116" s="1049"/>
      <c r="DI116" s="1049"/>
      <c r="DJ116" s="1049"/>
      <c r="DK116" s="1050"/>
      <c r="DL116" s="1051" t="s">
        <v>439</v>
      </c>
      <c r="DM116" s="1049"/>
      <c r="DN116" s="1049"/>
      <c r="DO116" s="1049"/>
      <c r="DP116" s="1050"/>
      <c r="DQ116" s="1051" t="s">
        <v>410</v>
      </c>
      <c r="DR116" s="1049"/>
      <c r="DS116" s="1049"/>
      <c r="DT116" s="1049"/>
      <c r="DU116" s="1050"/>
      <c r="DV116" s="1052" t="s">
        <v>235</v>
      </c>
      <c r="DW116" s="1053"/>
      <c r="DX116" s="1053"/>
      <c r="DY116" s="1053"/>
      <c r="DZ116" s="1054"/>
    </row>
    <row r="117" spans="1:130" s="246" customFormat="1" ht="26.25" customHeight="1" x14ac:dyDescent="0.15">
      <c r="A117" s="994" t="s">
        <v>190</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1355658</v>
      </c>
      <c r="AB117" s="1067"/>
      <c r="AC117" s="1067"/>
      <c r="AD117" s="1067"/>
      <c r="AE117" s="1068"/>
      <c r="AF117" s="1069">
        <v>1415270</v>
      </c>
      <c r="AG117" s="1067"/>
      <c r="AH117" s="1067"/>
      <c r="AI117" s="1067"/>
      <c r="AJ117" s="1068"/>
      <c r="AK117" s="1069">
        <v>1489679</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235</v>
      </c>
      <c r="BR117" s="1010"/>
      <c r="BS117" s="1010"/>
      <c r="BT117" s="1010"/>
      <c r="BU117" s="1010"/>
      <c r="BV117" s="1010" t="s">
        <v>439</v>
      </c>
      <c r="BW117" s="1010"/>
      <c r="BX117" s="1010"/>
      <c r="BY117" s="1010"/>
      <c r="BZ117" s="1010"/>
      <c r="CA117" s="1010" t="s">
        <v>439</v>
      </c>
      <c r="CB117" s="1010"/>
      <c r="CC117" s="1010"/>
      <c r="CD117" s="1010"/>
      <c r="CE117" s="1010"/>
      <c r="CF117" s="1004" t="s">
        <v>235</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439</v>
      </c>
      <c r="DH117" s="1049"/>
      <c r="DI117" s="1049"/>
      <c r="DJ117" s="1049"/>
      <c r="DK117" s="1050"/>
      <c r="DL117" s="1051" t="s">
        <v>235</v>
      </c>
      <c r="DM117" s="1049"/>
      <c r="DN117" s="1049"/>
      <c r="DO117" s="1049"/>
      <c r="DP117" s="1050"/>
      <c r="DQ117" s="1051" t="s">
        <v>410</v>
      </c>
      <c r="DR117" s="1049"/>
      <c r="DS117" s="1049"/>
      <c r="DT117" s="1049"/>
      <c r="DU117" s="1050"/>
      <c r="DV117" s="1052" t="s">
        <v>235</v>
      </c>
      <c r="DW117" s="1053"/>
      <c r="DX117" s="1053"/>
      <c r="DY117" s="1053"/>
      <c r="DZ117" s="1054"/>
    </row>
    <row r="118" spans="1:130" s="246" customFormat="1" ht="26.25" customHeight="1" x14ac:dyDescent="0.15">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307</v>
      </c>
      <c r="AG118" s="975"/>
      <c r="AH118" s="975"/>
      <c r="AI118" s="975"/>
      <c r="AJ118" s="976"/>
      <c r="AK118" s="974" t="s">
        <v>306</v>
      </c>
      <c r="AL118" s="975"/>
      <c r="AM118" s="975"/>
      <c r="AN118" s="975"/>
      <c r="AO118" s="976"/>
      <c r="AP118" s="1061" t="s">
        <v>433</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235</v>
      </c>
      <c r="BR118" s="1088"/>
      <c r="BS118" s="1088"/>
      <c r="BT118" s="1088"/>
      <c r="BU118" s="1088"/>
      <c r="BV118" s="1088" t="s">
        <v>235</v>
      </c>
      <c r="BW118" s="1088"/>
      <c r="BX118" s="1088"/>
      <c r="BY118" s="1088"/>
      <c r="BZ118" s="1088"/>
      <c r="CA118" s="1088" t="s">
        <v>235</v>
      </c>
      <c r="CB118" s="1088"/>
      <c r="CC118" s="1088"/>
      <c r="CD118" s="1088"/>
      <c r="CE118" s="1088"/>
      <c r="CF118" s="1004" t="s">
        <v>440</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410</v>
      </c>
      <c r="DH118" s="1049"/>
      <c r="DI118" s="1049"/>
      <c r="DJ118" s="1049"/>
      <c r="DK118" s="1050"/>
      <c r="DL118" s="1051" t="s">
        <v>410</v>
      </c>
      <c r="DM118" s="1049"/>
      <c r="DN118" s="1049"/>
      <c r="DO118" s="1049"/>
      <c r="DP118" s="1050"/>
      <c r="DQ118" s="1051" t="s">
        <v>439</v>
      </c>
      <c r="DR118" s="1049"/>
      <c r="DS118" s="1049"/>
      <c r="DT118" s="1049"/>
      <c r="DU118" s="1050"/>
      <c r="DV118" s="1052" t="s">
        <v>235</v>
      </c>
      <c r="DW118" s="1053"/>
      <c r="DX118" s="1053"/>
      <c r="DY118" s="1053"/>
      <c r="DZ118" s="1054"/>
    </row>
    <row r="119" spans="1:130" s="246" customFormat="1" ht="26.25" customHeight="1" x14ac:dyDescent="0.15">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440</v>
      </c>
      <c r="AB119" s="982"/>
      <c r="AC119" s="982"/>
      <c r="AD119" s="982"/>
      <c r="AE119" s="983"/>
      <c r="AF119" s="984" t="s">
        <v>410</v>
      </c>
      <c r="AG119" s="982"/>
      <c r="AH119" s="982"/>
      <c r="AI119" s="982"/>
      <c r="AJ119" s="983"/>
      <c r="AK119" s="984" t="s">
        <v>410</v>
      </c>
      <c r="AL119" s="982"/>
      <c r="AM119" s="982"/>
      <c r="AN119" s="982"/>
      <c r="AO119" s="983"/>
      <c r="AP119" s="985" t="s">
        <v>410</v>
      </c>
      <c r="AQ119" s="986"/>
      <c r="AR119" s="986"/>
      <c r="AS119" s="986"/>
      <c r="AT119" s="987"/>
      <c r="AU119" s="992"/>
      <c r="AV119" s="993"/>
      <c r="AW119" s="993"/>
      <c r="AX119" s="993"/>
      <c r="AY119" s="993"/>
      <c r="AZ119" s="277" t="s">
        <v>190</v>
      </c>
      <c r="BA119" s="277"/>
      <c r="BB119" s="277"/>
      <c r="BC119" s="277"/>
      <c r="BD119" s="277"/>
      <c r="BE119" s="277"/>
      <c r="BF119" s="277"/>
      <c r="BG119" s="277"/>
      <c r="BH119" s="277"/>
      <c r="BI119" s="277"/>
      <c r="BJ119" s="277"/>
      <c r="BK119" s="277"/>
      <c r="BL119" s="277"/>
      <c r="BM119" s="277"/>
      <c r="BN119" s="277"/>
      <c r="BO119" s="1065" t="s">
        <v>465</v>
      </c>
      <c r="BP119" s="1096"/>
      <c r="BQ119" s="1087">
        <v>13444147</v>
      </c>
      <c r="BR119" s="1088"/>
      <c r="BS119" s="1088"/>
      <c r="BT119" s="1088"/>
      <c r="BU119" s="1088"/>
      <c r="BV119" s="1088">
        <v>13135309</v>
      </c>
      <c r="BW119" s="1088"/>
      <c r="BX119" s="1088"/>
      <c r="BY119" s="1088"/>
      <c r="BZ119" s="1088"/>
      <c r="CA119" s="1088">
        <v>13274220</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16258</v>
      </c>
      <c r="DH119" s="1074"/>
      <c r="DI119" s="1074"/>
      <c r="DJ119" s="1074"/>
      <c r="DK119" s="1075"/>
      <c r="DL119" s="1073">
        <v>10982</v>
      </c>
      <c r="DM119" s="1074"/>
      <c r="DN119" s="1074"/>
      <c r="DO119" s="1074"/>
      <c r="DP119" s="1075"/>
      <c r="DQ119" s="1073">
        <v>4318</v>
      </c>
      <c r="DR119" s="1074"/>
      <c r="DS119" s="1074"/>
      <c r="DT119" s="1074"/>
      <c r="DU119" s="1075"/>
      <c r="DV119" s="1076">
        <v>0.1</v>
      </c>
      <c r="DW119" s="1077"/>
      <c r="DX119" s="1077"/>
      <c r="DY119" s="1077"/>
      <c r="DZ119" s="1078"/>
    </row>
    <row r="120" spans="1:130" s="246" customFormat="1" ht="26.25" customHeight="1" x14ac:dyDescent="0.15">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410</v>
      </c>
      <c r="AB120" s="1049"/>
      <c r="AC120" s="1049"/>
      <c r="AD120" s="1049"/>
      <c r="AE120" s="1050"/>
      <c r="AF120" s="1051" t="s">
        <v>235</v>
      </c>
      <c r="AG120" s="1049"/>
      <c r="AH120" s="1049"/>
      <c r="AI120" s="1049"/>
      <c r="AJ120" s="1050"/>
      <c r="AK120" s="1051" t="s">
        <v>410</v>
      </c>
      <c r="AL120" s="1049"/>
      <c r="AM120" s="1049"/>
      <c r="AN120" s="1049"/>
      <c r="AO120" s="1050"/>
      <c r="AP120" s="1052" t="s">
        <v>410</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2858062</v>
      </c>
      <c r="BR120" s="1017"/>
      <c r="BS120" s="1017"/>
      <c r="BT120" s="1017"/>
      <c r="BU120" s="1017"/>
      <c r="BV120" s="1017">
        <v>2714189</v>
      </c>
      <c r="BW120" s="1017"/>
      <c r="BX120" s="1017"/>
      <c r="BY120" s="1017"/>
      <c r="BZ120" s="1017"/>
      <c r="CA120" s="1017">
        <v>2590694</v>
      </c>
      <c r="CB120" s="1017"/>
      <c r="CC120" s="1017"/>
      <c r="CD120" s="1017"/>
      <c r="CE120" s="1017"/>
      <c r="CF120" s="1031">
        <v>61.5</v>
      </c>
      <c r="CG120" s="1032"/>
      <c r="CH120" s="1032"/>
      <c r="CI120" s="1032"/>
      <c r="CJ120" s="1032"/>
      <c r="CK120" s="1097" t="s">
        <v>469</v>
      </c>
      <c r="CL120" s="1098"/>
      <c r="CM120" s="1098"/>
      <c r="CN120" s="1098"/>
      <c r="CO120" s="1099"/>
      <c r="CP120" s="1105" t="s">
        <v>406</v>
      </c>
      <c r="CQ120" s="1106"/>
      <c r="CR120" s="1106"/>
      <c r="CS120" s="1106"/>
      <c r="CT120" s="1106"/>
      <c r="CU120" s="1106"/>
      <c r="CV120" s="1106"/>
      <c r="CW120" s="1106"/>
      <c r="CX120" s="1106"/>
      <c r="CY120" s="1106"/>
      <c r="CZ120" s="1106"/>
      <c r="DA120" s="1106"/>
      <c r="DB120" s="1106"/>
      <c r="DC120" s="1106"/>
      <c r="DD120" s="1106"/>
      <c r="DE120" s="1106"/>
      <c r="DF120" s="1107"/>
      <c r="DG120" s="1016">
        <v>1677824</v>
      </c>
      <c r="DH120" s="1017"/>
      <c r="DI120" s="1017"/>
      <c r="DJ120" s="1017"/>
      <c r="DK120" s="1017"/>
      <c r="DL120" s="1017">
        <v>1597111</v>
      </c>
      <c r="DM120" s="1017"/>
      <c r="DN120" s="1017"/>
      <c r="DO120" s="1017"/>
      <c r="DP120" s="1017"/>
      <c r="DQ120" s="1017">
        <v>1640735</v>
      </c>
      <c r="DR120" s="1017"/>
      <c r="DS120" s="1017"/>
      <c r="DT120" s="1017"/>
      <c r="DU120" s="1017"/>
      <c r="DV120" s="1018">
        <v>39</v>
      </c>
      <c r="DW120" s="1018"/>
      <c r="DX120" s="1018"/>
      <c r="DY120" s="1018"/>
      <c r="DZ120" s="1019"/>
    </row>
    <row r="121" spans="1:130" s="246" customFormat="1" ht="26.25" customHeight="1" x14ac:dyDescent="0.15">
      <c r="A121" s="1149"/>
      <c r="B121" s="1036"/>
      <c r="C121" s="1057" t="s">
        <v>470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410</v>
      </c>
      <c r="AB121" s="1049"/>
      <c r="AC121" s="1049"/>
      <c r="AD121" s="1049"/>
      <c r="AE121" s="1050"/>
      <c r="AF121" s="1051" t="s">
        <v>410</v>
      </c>
      <c r="AG121" s="1049"/>
      <c r="AH121" s="1049"/>
      <c r="AI121" s="1049"/>
      <c r="AJ121" s="1050"/>
      <c r="AK121" s="1051" t="s">
        <v>235</v>
      </c>
      <c r="AL121" s="1049"/>
      <c r="AM121" s="1049"/>
      <c r="AN121" s="1049"/>
      <c r="AO121" s="1050"/>
      <c r="AP121" s="1052" t="s">
        <v>410</v>
      </c>
      <c r="AQ121" s="1053"/>
      <c r="AR121" s="1053"/>
      <c r="AS121" s="1053"/>
      <c r="AT121" s="1054"/>
      <c r="AU121" s="1082"/>
      <c r="AV121" s="1083"/>
      <c r="AW121" s="1083"/>
      <c r="AX121" s="1083"/>
      <c r="AY121" s="1084"/>
      <c r="AZ121" s="1039" t="s">
        <v>471</v>
      </c>
      <c r="BA121" s="1040"/>
      <c r="BB121" s="1040"/>
      <c r="BC121" s="1040"/>
      <c r="BD121" s="1040"/>
      <c r="BE121" s="1040"/>
      <c r="BF121" s="1040"/>
      <c r="BG121" s="1040"/>
      <c r="BH121" s="1040"/>
      <c r="BI121" s="1040"/>
      <c r="BJ121" s="1040"/>
      <c r="BK121" s="1040"/>
      <c r="BL121" s="1040"/>
      <c r="BM121" s="1040"/>
      <c r="BN121" s="1040"/>
      <c r="BO121" s="1040"/>
      <c r="BP121" s="1041"/>
      <c r="BQ121" s="1009">
        <v>34031</v>
      </c>
      <c r="BR121" s="1010"/>
      <c r="BS121" s="1010"/>
      <c r="BT121" s="1010"/>
      <c r="BU121" s="1010"/>
      <c r="BV121" s="1010">
        <v>22922</v>
      </c>
      <c r="BW121" s="1010"/>
      <c r="BX121" s="1010"/>
      <c r="BY121" s="1010"/>
      <c r="BZ121" s="1010"/>
      <c r="CA121" s="1010">
        <v>15155</v>
      </c>
      <c r="CB121" s="1010"/>
      <c r="CC121" s="1010"/>
      <c r="CD121" s="1010"/>
      <c r="CE121" s="1010"/>
      <c r="CF121" s="1004">
        <v>0.4</v>
      </c>
      <c r="CG121" s="1005"/>
      <c r="CH121" s="1005"/>
      <c r="CI121" s="1005"/>
      <c r="CJ121" s="1005"/>
      <c r="CK121" s="1100"/>
      <c r="CL121" s="1101"/>
      <c r="CM121" s="1101"/>
      <c r="CN121" s="1101"/>
      <c r="CO121" s="1102"/>
      <c r="CP121" s="1110" t="s">
        <v>472</v>
      </c>
      <c r="CQ121" s="1111"/>
      <c r="CR121" s="1111"/>
      <c r="CS121" s="1111"/>
      <c r="CT121" s="1111"/>
      <c r="CU121" s="1111"/>
      <c r="CV121" s="1111"/>
      <c r="CW121" s="1111"/>
      <c r="CX121" s="1111"/>
      <c r="CY121" s="1111"/>
      <c r="CZ121" s="1111"/>
      <c r="DA121" s="1111"/>
      <c r="DB121" s="1111"/>
      <c r="DC121" s="1111"/>
      <c r="DD121" s="1111"/>
      <c r="DE121" s="1111"/>
      <c r="DF121" s="1112"/>
      <c r="DG121" s="1009">
        <v>344844</v>
      </c>
      <c r="DH121" s="1010"/>
      <c r="DI121" s="1010"/>
      <c r="DJ121" s="1010"/>
      <c r="DK121" s="1010"/>
      <c r="DL121" s="1010">
        <v>461362</v>
      </c>
      <c r="DM121" s="1010"/>
      <c r="DN121" s="1010"/>
      <c r="DO121" s="1010"/>
      <c r="DP121" s="1010"/>
      <c r="DQ121" s="1010">
        <v>720492</v>
      </c>
      <c r="DR121" s="1010"/>
      <c r="DS121" s="1010"/>
      <c r="DT121" s="1010"/>
      <c r="DU121" s="1010"/>
      <c r="DV121" s="1011">
        <v>17.100000000000001</v>
      </c>
      <c r="DW121" s="1011"/>
      <c r="DX121" s="1011"/>
      <c r="DY121" s="1011"/>
      <c r="DZ121" s="1012"/>
    </row>
    <row r="122" spans="1:130" s="246" customFormat="1" ht="26.25" customHeight="1" x14ac:dyDescent="0.15">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410</v>
      </c>
      <c r="AB122" s="1049"/>
      <c r="AC122" s="1049"/>
      <c r="AD122" s="1049"/>
      <c r="AE122" s="1050"/>
      <c r="AF122" s="1051" t="s">
        <v>410</v>
      </c>
      <c r="AG122" s="1049"/>
      <c r="AH122" s="1049"/>
      <c r="AI122" s="1049"/>
      <c r="AJ122" s="1050"/>
      <c r="AK122" s="1051" t="s">
        <v>439</v>
      </c>
      <c r="AL122" s="1049"/>
      <c r="AM122" s="1049"/>
      <c r="AN122" s="1049"/>
      <c r="AO122" s="1050"/>
      <c r="AP122" s="1052" t="s">
        <v>439</v>
      </c>
      <c r="AQ122" s="1053"/>
      <c r="AR122" s="1053"/>
      <c r="AS122" s="1053"/>
      <c r="AT122" s="1054"/>
      <c r="AU122" s="1082"/>
      <c r="AV122" s="1083"/>
      <c r="AW122" s="1083"/>
      <c r="AX122" s="1083"/>
      <c r="AY122" s="1084"/>
      <c r="AZ122" s="1064" t="s">
        <v>473</v>
      </c>
      <c r="BA122" s="1055"/>
      <c r="BB122" s="1055"/>
      <c r="BC122" s="1055"/>
      <c r="BD122" s="1055"/>
      <c r="BE122" s="1055"/>
      <c r="BF122" s="1055"/>
      <c r="BG122" s="1055"/>
      <c r="BH122" s="1055"/>
      <c r="BI122" s="1055"/>
      <c r="BJ122" s="1055"/>
      <c r="BK122" s="1055"/>
      <c r="BL122" s="1055"/>
      <c r="BM122" s="1055"/>
      <c r="BN122" s="1055"/>
      <c r="BO122" s="1055"/>
      <c r="BP122" s="1056"/>
      <c r="BQ122" s="1087">
        <v>7893179</v>
      </c>
      <c r="BR122" s="1088"/>
      <c r="BS122" s="1088"/>
      <c r="BT122" s="1088"/>
      <c r="BU122" s="1088"/>
      <c r="BV122" s="1088">
        <v>7727158</v>
      </c>
      <c r="BW122" s="1088"/>
      <c r="BX122" s="1088"/>
      <c r="BY122" s="1088"/>
      <c r="BZ122" s="1088"/>
      <c r="CA122" s="1088">
        <v>7291019</v>
      </c>
      <c r="CB122" s="1088"/>
      <c r="CC122" s="1088"/>
      <c r="CD122" s="1088"/>
      <c r="CE122" s="1088"/>
      <c r="CF122" s="1108">
        <v>173.1</v>
      </c>
      <c r="CG122" s="1109"/>
      <c r="CH122" s="1109"/>
      <c r="CI122" s="1109"/>
      <c r="CJ122" s="1109"/>
      <c r="CK122" s="1100"/>
      <c r="CL122" s="1101"/>
      <c r="CM122" s="1101"/>
      <c r="CN122" s="1101"/>
      <c r="CO122" s="1102"/>
      <c r="CP122" s="1110" t="s">
        <v>474</v>
      </c>
      <c r="CQ122" s="1111"/>
      <c r="CR122" s="1111"/>
      <c r="CS122" s="1111"/>
      <c r="CT122" s="1111"/>
      <c r="CU122" s="1111"/>
      <c r="CV122" s="1111"/>
      <c r="CW122" s="1111"/>
      <c r="CX122" s="1111"/>
      <c r="CY122" s="1111"/>
      <c r="CZ122" s="1111"/>
      <c r="DA122" s="1111"/>
      <c r="DB122" s="1111"/>
      <c r="DC122" s="1111"/>
      <c r="DD122" s="1111"/>
      <c r="DE122" s="1111"/>
      <c r="DF122" s="1112"/>
      <c r="DG122" s="1009">
        <v>702032</v>
      </c>
      <c r="DH122" s="1010"/>
      <c r="DI122" s="1010"/>
      <c r="DJ122" s="1010"/>
      <c r="DK122" s="1010"/>
      <c r="DL122" s="1010">
        <v>689814</v>
      </c>
      <c r="DM122" s="1010"/>
      <c r="DN122" s="1010"/>
      <c r="DO122" s="1010"/>
      <c r="DP122" s="1010"/>
      <c r="DQ122" s="1010">
        <v>640805</v>
      </c>
      <c r="DR122" s="1010"/>
      <c r="DS122" s="1010"/>
      <c r="DT122" s="1010"/>
      <c r="DU122" s="1010"/>
      <c r="DV122" s="1011">
        <v>15.2</v>
      </c>
      <c r="DW122" s="1011"/>
      <c r="DX122" s="1011"/>
      <c r="DY122" s="1011"/>
      <c r="DZ122" s="1012"/>
    </row>
    <row r="123" spans="1:130" s="246" customFormat="1" ht="26.25" customHeight="1" x14ac:dyDescent="0.15">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235</v>
      </c>
      <c r="AB123" s="1049"/>
      <c r="AC123" s="1049"/>
      <c r="AD123" s="1049"/>
      <c r="AE123" s="1050"/>
      <c r="AF123" s="1051" t="s">
        <v>440</v>
      </c>
      <c r="AG123" s="1049"/>
      <c r="AH123" s="1049"/>
      <c r="AI123" s="1049"/>
      <c r="AJ123" s="1050"/>
      <c r="AK123" s="1051" t="s">
        <v>410</v>
      </c>
      <c r="AL123" s="1049"/>
      <c r="AM123" s="1049"/>
      <c r="AN123" s="1049"/>
      <c r="AO123" s="1050"/>
      <c r="AP123" s="1052" t="s">
        <v>440</v>
      </c>
      <c r="AQ123" s="1053"/>
      <c r="AR123" s="1053"/>
      <c r="AS123" s="1053"/>
      <c r="AT123" s="1054"/>
      <c r="AU123" s="1085"/>
      <c r="AV123" s="1086"/>
      <c r="AW123" s="1086"/>
      <c r="AX123" s="1086"/>
      <c r="AY123" s="1086"/>
      <c r="AZ123" s="277" t="s">
        <v>190</v>
      </c>
      <c r="BA123" s="277"/>
      <c r="BB123" s="277"/>
      <c r="BC123" s="277"/>
      <c r="BD123" s="277"/>
      <c r="BE123" s="277"/>
      <c r="BF123" s="277"/>
      <c r="BG123" s="277"/>
      <c r="BH123" s="277"/>
      <c r="BI123" s="277"/>
      <c r="BJ123" s="277"/>
      <c r="BK123" s="277"/>
      <c r="BL123" s="277"/>
      <c r="BM123" s="277"/>
      <c r="BN123" s="277"/>
      <c r="BO123" s="1065" t="s">
        <v>475</v>
      </c>
      <c r="BP123" s="1096"/>
      <c r="BQ123" s="1155">
        <v>10785272</v>
      </c>
      <c r="BR123" s="1156"/>
      <c r="BS123" s="1156"/>
      <c r="BT123" s="1156"/>
      <c r="BU123" s="1156"/>
      <c r="BV123" s="1156">
        <v>10464269</v>
      </c>
      <c r="BW123" s="1156"/>
      <c r="BX123" s="1156"/>
      <c r="BY123" s="1156"/>
      <c r="BZ123" s="1156"/>
      <c r="CA123" s="1156">
        <v>9896868</v>
      </c>
      <c r="CB123" s="1156"/>
      <c r="CC123" s="1156"/>
      <c r="CD123" s="1156"/>
      <c r="CE123" s="1156"/>
      <c r="CF123" s="1089"/>
      <c r="CG123" s="1090"/>
      <c r="CH123" s="1090"/>
      <c r="CI123" s="1090"/>
      <c r="CJ123" s="1091"/>
      <c r="CK123" s="1100"/>
      <c r="CL123" s="1101"/>
      <c r="CM123" s="1101"/>
      <c r="CN123" s="1101"/>
      <c r="CO123" s="1102"/>
      <c r="CP123" s="1110" t="s">
        <v>476</v>
      </c>
      <c r="CQ123" s="1111"/>
      <c r="CR123" s="1111"/>
      <c r="CS123" s="1111"/>
      <c r="CT123" s="1111"/>
      <c r="CU123" s="1111"/>
      <c r="CV123" s="1111"/>
      <c r="CW123" s="1111"/>
      <c r="CX123" s="1111"/>
      <c r="CY123" s="1111"/>
      <c r="CZ123" s="1111"/>
      <c r="DA123" s="1111"/>
      <c r="DB123" s="1111"/>
      <c r="DC123" s="1111"/>
      <c r="DD123" s="1111"/>
      <c r="DE123" s="1111"/>
      <c r="DF123" s="1112"/>
      <c r="DG123" s="1048">
        <v>296584</v>
      </c>
      <c r="DH123" s="1049"/>
      <c r="DI123" s="1049"/>
      <c r="DJ123" s="1049"/>
      <c r="DK123" s="1050"/>
      <c r="DL123" s="1051">
        <v>284814</v>
      </c>
      <c r="DM123" s="1049"/>
      <c r="DN123" s="1049"/>
      <c r="DO123" s="1049"/>
      <c r="DP123" s="1050"/>
      <c r="DQ123" s="1051">
        <v>252989</v>
      </c>
      <c r="DR123" s="1049"/>
      <c r="DS123" s="1049"/>
      <c r="DT123" s="1049"/>
      <c r="DU123" s="1050"/>
      <c r="DV123" s="1052">
        <v>6</v>
      </c>
      <c r="DW123" s="1053"/>
      <c r="DX123" s="1053"/>
      <c r="DY123" s="1053"/>
      <c r="DZ123" s="1054"/>
    </row>
    <row r="124" spans="1:130" s="246" customFormat="1" ht="26.25" customHeight="1" thickBot="1" x14ac:dyDescent="0.2">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410</v>
      </c>
      <c r="AB124" s="1049"/>
      <c r="AC124" s="1049"/>
      <c r="AD124" s="1049"/>
      <c r="AE124" s="1050"/>
      <c r="AF124" s="1051" t="s">
        <v>410</v>
      </c>
      <c r="AG124" s="1049"/>
      <c r="AH124" s="1049"/>
      <c r="AI124" s="1049"/>
      <c r="AJ124" s="1050"/>
      <c r="AK124" s="1051" t="s">
        <v>410</v>
      </c>
      <c r="AL124" s="1049"/>
      <c r="AM124" s="1049"/>
      <c r="AN124" s="1049"/>
      <c r="AO124" s="1050"/>
      <c r="AP124" s="1052" t="s">
        <v>410</v>
      </c>
      <c r="AQ124" s="1053"/>
      <c r="AR124" s="1053"/>
      <c r="AS124" s="1053"/>
      <c r="AT124" s="1054"/>
      <c r="AU124" s="1151" t="s">
        <v>477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62.3</v>
      </c>
      <c r="BR124" s="1118"/>
      <c r="BS124" s="1118"/>
      <c r="BT124" s="1118"/>
      <c r="BU124" s="1118"/>
      <c r="BV124" s="1118">
        <v>64</v>
      </c>
      <c r="BW124" s="1118"/>
      <c r="BX124" s="1118"/>
      <c r="BY124" s="1118"/>
      <c r="BZ124" s="1118"/>
      <c r="CA124" s="1118">
        <v>80.099999999999994</v>
      </c>
      <c r="CB124" s="1118"/>
      <c r="CC124" s="1118"/>
      <c r="CD124" s="1118"/>
      <c r="CE124" s="1118"/>
      <c r="CF124" s="1119"/>
      <c r="CG124" s="1120"/>
      <c r="CH124" s="1120"/>
      <c r="CI124" s="1120"/>
      <c r="CJ124" s="1121"/>
      <c r="CK124" s="1103"/>
      <c r="CL124" s="1103"/>
      <c r="CM124" s="1103"/>
      <c r="CN124" s="1103"/>
      <c r="CO124" s="1104"/>
      <c r="CP124" s="1110" t="s">
        <v>478</v>
      </c>
      <c r="CQ124" s="1111"/>
      <c r="CR124" s="1111"/>
      <c r="CS124" s="1111"/>
      <c r="CT124" s="1111"/>
      <c r="CU124" s="1111"/>
      <c r="CV124" s="1111"/>
      <c r="CW124" s="1111"/>
      <c r="CX124" s="1111"/>
      <c r="CY124" s="1111"/>
      <c r="CZ124" s="1111"/>
      <c r="DA124" s="1111"/>
      <c r="DB124" s="1111"/>
      <c r="DC124" s="1111"/>
      <c r="DD124" s="1111"/>
      <c r="DE124" s="1111"/>
      <c r="DF124" s="1112"/>
      <c r="DG124" s="1095">
        <v>53832</v>
      </c>
      <c r="DH124" s="1074"/>
      <c r="DI124" s="1074"/>
      <c r="DJ124" s="1074"/>
      <c r="DK124" s="1075"/>
      <c r="DL124" s="1073" t="s">
        <v>410</v>
      </c>
      <c r="DM124" s="1074"/>
      <c r="DN124" s="1074"/>
      <c r="DO124" s="1074"/>
      <c r="DP124" s="1075"/>
      <c r="DQ124" s="1073" t="s">
        <v>410</v>
      </c>
      <c r="DR124" s="1074"/>
      <c r="DS124" s="1074"/>
      <c r="DT124" s="1074"/>
      <c r="DU124" s="1075"/>
      <c r="DV124" s="1076" t="s">
        <v>410</v>
      </c>
      <c r="DW124" s="1077"/>
      <c r="DX124" s="1077"/>
      <c r="DY124" s="1077"/>
      <c r="DZ124" s="1078"/>
    </row>
    <row r="125" spans="1:130" s="246" customFormat="1" ht="26.25" customHeight="1" x14ac:dyDescent="0.15">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410</v>
      </c>
      <c r="AB125" s="1049"/>
      <c r="AC125" s="1049"/>
      <c r="AD125" s="1049"/>
      <c r="AE125" s="1050"/>
      <c r="AF125" s="1051" t="s">
        <v>410</v>
      </c>
      <c r="AG125" s="1049"/>
      <c r="AH125" s="1049"/>
      <c r="AI125" s="1049"/>
      <c r="AJ125" s="1050"/>
      <c r="AK125" s="1051" t="s">
        <v>410</v>
      </c>
      <c r="AL125" s="1049"/>
      <c r="AM125" s="1049"/>
      <c r="AN125" s="1049"/>
      <c r="AO125" s="1050"/>
      <c r="AP125" s="1052" t="s">
        <v>410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479</v>
      </c>
      <c r="CL125" s="1098"/>
      <c r="CM125" s="1098"/>
      <c r="CN125" s="1098"/>
      <c r="CO125" s="1099"/>
      <c r="CP125" s="1030" t="s">
        <v>480</v>
      </c>
      <c r="CQ125" s="979"/>
      <c r="CR125" s="979"/>
      <c r="CS125" s="979"/>
      <c r="CT125" s="979"/>
      <c r="CU125" s="979"/>
      <c r="CV125" s="979"/>
      <c r="CW125" s="979"/>
      <c r="CX125" s="979"/>
      <c r="CY125" s="979"/>
      <c r="CZ125" s="979"/>
      <c r="DA125" s="979"/>
      <c r="DB125" s="979"/>
      <c r="DC125" s="979"/>
      <c r="DD125" s="979"/>
      <c r="DE125" s="979"/>
      <c r="DF125" s="980"/>
      <c r="DG125" s="1016" t="s">
        <v>410</v>
      </c>
      <c r="DH125" s="1017"/>
      <c r="DI125" s="1017"/>
      <c r="DJ125" s="1017"/>
      <c r="DK125" s="1017"/>
      <c r="DL125" s="1017" t="s">
        <v>410</v>
      </c>
      <c r="DM125" s="1017"/>
      <c r="DN125" s="1017"/>
      <c r="DO125" s="1017"/>
      <c r="DP125" s="1017"/>
      <c r="DQ125" s="1017" t="s">
        <v>410</v>
      </c>
      <c r="DR125" s="1017"/>
      <c r="DS125" s="1017"/>
      <c r="DT125" s="1017"/>
      <c r="DU125" s="1017"/>
      <c r="DV125" s="1018" t="s">
        <v>410</v>
      </c>
      <c r="DW125" s="1018"/>
      <c r="DX125" s="1018"/>
      <c r="DY125" s="1018"/>
      <c r="DZ125" s="1019"/>
    </row>
    <row r="126" spans="1:130" s="246" customFormat="1" ht="26.25" customHeight="1" thickBot="1" x14ac:dyDescent="0.2">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4302</v>
      </c>
      <c r="AB126" s="1049"/>
      <c r="AC126" s="1049"/>
      <c r="AD126" s="1049"/>
      <c r="AE126" s="1050"/>
      <c r="AF126" s="1051">
        <v>3596</v>
      </c>
      <c r="AG126" s="1049"/>
      <c r="AH126" s="1049"/>
      <c r="AI126" s="1049"/>
      <c r="AJ126" s="1050"/>
      <c r="AK126" s="1051">
        <v>3235</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481</v>
      </c>
      <c r="CQ126" s="1040"/>
      <c r="CR126" s="1040"/>
      <c r="CS126" s="1040"/>
      <c r="CT126" s="1040"/>
      <c r="CU126" s="1040"/>
      <c r="CV126" s="1040"/>
      <c r="CW126" s="1040"/>
      <c r="CX126" s="1040"/>
      <c r="CY126" s="1040"/>
      <c r="CZ126" s="1040"/>
      <c r="DA126" s="1040"/>
      <c r="DB126" s="1040"/>
      <c r="DC126" s="1040"/>
      <c r="DD126" s="1040"/>
      <c r="DE126" s="1040"/>
      <c r="DF126" s="1041"/>
      <c r="DG126" s="1009" t="s">
        <v>410</v>
      </c>
      <c r="DH126" s="1010"/>
      <c r="DI126" s="1010"/>
      <c r="DJ126" s="1010"/>
      <c r="DK126" s="1010"/>
      <c r="DL126" s="1010" t="s">
        <v>410</v>
      </c>
      <c r="DM126" s="1010"/>
      <c r="DN126" s="1010"/>
      <c r="DO126" s="1010"/>
      <c r="DP126" s="1010"/>
      <c r="DQ126" s="1010" t="s">
        <v>410</v>
      </c>
      <c r="DR126" s="1010"/>
      <c r="DS126" s="1010"/>
      <c r="DT126" s="1010"/>
      <c r="DU126" s="1010"/>
      <c r="DV126" s="1011" t="s">
        <v>410</v>
      </c>
      <c r="DW126" s="1011"/>
      <c r="DX126" s="1011"/>
      <c r="DY126" s="1011"/>
      <c r="DZ126" s="1012"/>
    </row>
    <row r="127" spans="1:130" s="246" customFormat="1" ht="26.25" customHeight="1" x14ac:dyDescent="0.15">
      <c r="A127" s="1150"/>
      <c r="B127" s="1038"/>
      <c r="C127" s="1092" t="s">
        <v>482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1195</v>
      </c>
      <c r="AB127" s="1049"/>
      <c r="AC127" s="1049"/>
      <c r="AD127" s="1049"/>
      <c r="AE127" s="1050"/>
      <c r="AF127" s="1051">
        <v>951</v>
      </c>
      <c r="AG127" s="1049"/>
      <c r="AH127" s="1049"/>
      <c r="AI127" s="1049"/>
      <c r="AJ127" s="1050"/>
      <c r="AK127" s="1051">
        <v>690</v>
      </c>
      <c r="AL127" s="1049"/>
      <c r="AM127" s="1049"/>
      <c r="AN127" s="1049"/>
      <c r="AO127" s="1050"/>
      <c r="AP127" s="1052">
        <v>0</v>
      </c>
      <c r="AQ127" s="1053"/>
      <c r="AR127" s="1053"/>
      <c r="AS127" s="1053"/>
      <c r="AT127" s="1054"/>
      <c r="AU127" s="282"/>
      <c r="AV127" s="282"/>
      <c r="AW127" s="282"/>
      <c r="AX127" s="1122" t="s">
        <v>483</v>
      </c>
      <c r="AY127" s="1123"/>
      <c r="AZ127" s="1123"/>
      <c r="BA127" s="1123"/>
      <c r="BB127" s="1123"/>
      <c r="BC127" s="1123"/>
      <c r="BD127" s="1123"/>
      <c r="BE127" s="1124"/>
      <c r="BF127" s="1125" t="s">
        <v>484</v>
      </c>
      <c r="BG127" s="1123"/>
      <c r="BH127" s="1123"/>
      <c r="BI127" s="1123"/>
      <c r="BJ127" s="1123"/>
      <c r="BK127" s="1123"/>
      <c r="BL127" s="1124"/>
      <c r="BM127" s="1125" t="s">
        <v>485</v>
      </c>
      <c r="BN127" s="1123"/>
      <c r="BO127" s="1123"/>
      <c r="BP127" s="1123"/>
      <c r="BQ127" s="1123"/>
      <c r="BR127" s="1123"/>
      <c r="BS127" s="1124"/>
      <c r="BT127" s="1125" t="s">
        <v>486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487</v>
      </c>
      <c r="CQ127" s="1040"/>
      <c r="CR127" s="1040"/>
      <c r="CS127" s="1040"/>
      <c r="CT127" s="1040"/>
      <c r="CU127" s="1040"/>
      <c r="CV127" s="1040"/>
      <c r="CW127" s="1040"/>
      <c r="CX127" s="1040"/>
      <c r="CY127" s="1040"/>
      <c r="CZ127" s="1040"/>
      <c r="DA127" s="1040"/>
      <c r="DB127" s="1040"/>
      <c r="DC127" s="1040"/>
      <c r="DD127" s="1040"/>
      <c r="DE127" s="1040"/>
      <c r="DF127" s="1041"/>
      <c r="DG127" s="1009" t="s">
        <v>410</v>
      </c>
      <c r="DH127" s="1010"/>
      <c r="DI127" s="1010"/>
      <c r="DJ127" s="1010"/>
      <c r="DK127" s="1010"/>
      <c r="DL127" s="1010" t="s">
        <v>410</v>
      </c>
      <c r="DM127" s="1010"/>
      <c r="DN127" s="1010"/>
      <c r="DO127" s="1010"/>
      <c r="DP127" s="1010"/>
      <c r="DQ127" s="1010" t="s">
        <v>410</v>
      </c>
      <c r="DR127" s="1010"/>
      <c r="DS127" s="1010"/>
      <c r="DT127" s="1010"/>
      <c r="DU127" s="1010"/>
      <c r="DV127" s="1011" t="s">
        <v>410</v>
      </c>
      <c r="DW127" s="1011"/>
      <c r="DX127" s="1011"/>
      <c r="DY127" s="1011"/>
      <c r="DZ127" s="1012"/>
    </row>
    <row r="128" spans="1:130" s="246" customFormat="1" ht="26.25" customHeight="1" thickBot="1" x14ac:dyDescent="0.2">
      <c r="A128" s="1133" t="s">
        <v>488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489</v>
      </c>
      <c r="X128" s="1135"/>
      <c r="Y128" s="1135"/>
      <c r="Z128" s="1136"/>
      <c r="AA128" s="1137">
        <v>12364</v>
      </c>
      <c r="AB128" s="1138"/>
      <c r="AC128" s="1138"/>
      <c r="AD128" s="1138"/>
      <c r="AE128" s="1139"/>
      <c r="AF128" s="1140">
        <v>12759</v>
      </c>
      <c r="AG128" s="1138"/>
      <c r="AH128" s="1138"/>
      <c r="AI128" s="1138"/>
      <c r="AJ128" s="1139"/>
      <c r="AK128" s="1140">
        <v>17332</v>
      </c>
      <c r="AL128" s="1138"/>
      <c r="AM128" s="1138"/>
      <c r="AN128" s="1138"/>
      <c r="AO128" s="1139"/>
      <c r="AP128" s="1141"/>
      <c r="AQ128" s="1142"/>
      <c r="AR128" s="1142"/>
      <c r="AS128" s="1142"/>
      <c r="AT128" s="1143"/>
      <c r="AU128" s="282"/>
      <c r="AV128" s="282"/>
      <c r="AW128" s="282"/>
      <c r="AX128" s="978" t="s">
        <v>490</v>
      </c>
      <c r="AY128" s="979"/>
      <c r="AZ128" s="979"/>
      <c r="BA128" s="979"/>
      <c r="BB128" s="979"/>
      <c r="BC128" s="979"/>
      <c r="BD128" s="979"/>
      <c r="BE128" s="980"/>
      <c r="BF128" s="1144" t="s">
        <v>410</v>
      </c>
      <c r="BG128" s="1145"/>
      <c r="BH128" s="1145"/>
      <c r="BI128" s="1145"/>
      <c r="BJ128" s="1145"/>
      <c r="BK128" s="1145"/>
      <c r="BL128" s="1146"/>
      <c r="BM128" s="1144">
        <v>14.91</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491</v>
      </c>
      <c r="CQ128" s="1127"/>
      <c r="CR128" s="1127"/>
      <c r="CS128" s="1127"/>
      <c r="CT128" s="1127"/>
      <c r="CU128" s="1127"/>
      <c r="CV128" s="1127"/>
      <c r="CW128" s="1127"/>
      <c r="CX128" s="1127"/>
      <c r="CY128" s="1127"/>
      <c r="CZ128" s="1127"/>
      <c r="DA128" s="1127"/>
      <c r="DB128" s="1127"/>
      <c r="DC128" s="1127"/>
      <c r="DD128" s="1127"/>
      <c r="DE128" s="1127"/>
      <c r="DF128" s="1128"/>
      <c r="DG128" s="1129" t="s">
        <v>235</v>
      </c>
      <c r="DH128" s="1130"/>
      <c r="DI128" s="1130"/>
      <c r="DJ128" s="1130"/>
      <c r="DK128" s="1130"/>
      <c r="DL128" s="1130" t="s">
        <v>410</v>
      </c>
      <c r="DM128" s="1130"/>
      <c r="DN128" s="1130"/>
      <c r="DO128" s="1130"/>
      <c r="DP128" s="1130"/>
      <c r="DQ128" s="1130" t="s">
        <v>410</v>
      </c>
      <c r="DR128" s="1130"/>
      <c r="DS128" s="1130"/>
      <c r="DT128" s="1130"/>
      <c r="DU128" s="1130"/>
      <c r="DV128" s="1131" t="s">
        <v>235</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492</v>
      </c>
      <c r="X129" s="1164"/>
      <c r="Y129" s="1164"/>
      <c r="Z129" s="1165"/>
      <c r="AA129" s="1048">
        <v>5180675</v>
      </c>
      <c r="AB129" s="1049"/>
      <c r="AC129" s="1049"/>
      <c r="AD129" s="1049"/>
      <c r="AE129" s="1050"/>
      <c r="AF129" s="1051">
        <v>5099884</v>
      </c>
      <c r="AG129" s="1049"/>
      <c r="AH129" s="1049"/>
      <c r="AI129" s="1049"/>
      <c r="AJ129" s="1050"/>
      <c r="AK129" s="1051">
        <v>5136950</v>
      </c>
      <c r="AL129" s="1049"/>
      <c r="AM129" s="1049"/>
      <c r="AN129" s="1049"/>
      <c r="AO129" s="1050"/>
      <c r="AP129" s="1166"/>
      <c r="AQ129" s="1167"/>
      <c r="AR129" s="1167"/>
      <c r="AS129" s="1167"/>
      <c r="AT129" s="1168"/>
      <c r="AU129" s="284"/>
      <c r="AV129" s="284"/>
      <c r="AW129" s="284"/>
      <c r="AX129" s="1157" t="s">
        <v>493</v>
      </c>
      <c r="AY129" s="1040"/>
      <c r="AZ129" s="1040"/>
      <c r="BA129" s="1040"/>
      <c r="BB129" s="1040"/>
      <c r="BC129" s="1040"/>
      <c r="BD129" s="1040"/>
      <c r="BE129" s="1041"/>
      <c r="BF129" s="1158" t="s">
        <v>235</v>
      </c>
      <c r="BG129" s="1159"/>
      <c r="BH129" s="1159"/>
      <c r="BI129" s="1159"/>
      <c r="BJ129" s="1159"/>
      <c r="BK129" s="1159"/>
      <c r="BL129" s="1160"/>
      <c r="BM129" s="1158">
        <v>19.91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495</v>
      </c>
      <c r="X130" s="1164"/>
      <c r="Y130" s="1164"/>
      <c r="Z130" s="1165"/>
      <c r="AA130" s="1048">
        <v>919576</v>
      </c>
      <c r="AB130" s="1049"/>
      <c r="AC130" s="1049"/>
      <c r="AD130" s="1049"/>
      <c r="AE130" s="1050"/>
      <c r="AF130" s="1051">
        <v>931324</v>
      </c>
      <c r="AG130" s="1049"/>
      <c r="AH130" s="1049"/>
      <c r="AI130" s="1049"/>
      <c r="AJ130" s="1050"/>
      <c r="AK130" s="1051">
        <v>925193</v>
      </c>
      <c r="AL130" s="1049"/>
      <c r="AM130" s="1049"/>
      <c r="AN130" s="1049"/>
      <c r="AO130" s="1050"/>
      <c r="AP130" s="1166"/>
      <c r="AQ130" s="1167"/>
      <c r="AR130" s="1167"/>
      <c r="AS130" s="1167"/>
      <c r="AT130" s="1168"/>
      <c r="AU130" s="284"/>
      <c r="AV130" s="284"/>
      <c r="AW130" s="284"/>
      <c r="AX130" s="1157" t="s">
        <v>496</v>
      </c>
      <c r="AY130" s="1040"/>
      <c r="AZ130" s="1040"/>
      <c r="BA130" s="1040"/>
      <c r="BB130" s="1040"/>
      <c r="BC130" s="1040"/>
      <c r="BD130" s="1040"/>
      <c r="BE130" s="1041"/>
      <c r="BF130" s="1194">
        <v>11.4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497</v>
      </c>
      <c r="X131" s="1202"/>
      <c r="Y131" s="1202"/>
      <c r="Z131" s="1203"/>
      <c r="AA131" s="1095">
        <v>4261099</v>
      </c>
      <c r="AB131" s="1074"/>
      <c r="AC131" s="1074"/>
      <c r="AD131" s="1074"/>
      <c r="AE131" s="1075"/>
      <c r="AF131" s="1073">
        <v>4168560</v>
      </c>
      <c r="AG131" s="1074"/>
      <c r="AH131" s="1074"/>
      <c r="AI131" s="1074"/>
      <c r="AJ131" s="1075"/>
      <c r="AK131" s="1073">
        <v>4211757</v>
      </c>
      <c r="AL131" s="1074"/>
      <c r="AM131" s="1074"/>
      <c r="AN131" s="1074"/>
      <c r="AO131" s="1075"/>
      <c r="AP131" s="1204"/>
      <c r="AQ131" s="1205"/>
      <c r="AR131" s="1205"/>
      <c r="AS131" s="1205"/>
      <c r="AT131" s="1206"/>
      <c r="AU131" s="284"/>
      <c r="AV131" s="284"/>
      <c r="AW131" s="284"/>
      <c r="AX131" s="1176" t="s">
        <v>498</v>
      </c>
      <c r="AY131" s="1127"/>
      <c r="AZ131" s="1127"/>
      <c r="BA131" s="1127"/>
      <c r="BB131" s="1127"/>
      <c r="BC131" s="1127"/>
      <c r="BD131" s="1127"/>
      <c r="BE131" s="1128"/>
      <c r="BF131" s="1177">
        <v>80.099999999999994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500</v>
      </c>
      <c r="W132" s="1187"/>
      <c r="X132" s="1187"/>
      <c r="Y132" s="1187"/>
      <c r="Z132" s="1188"/>
      <c r="AA132" s="1189">
        <v>9.9438665939999993</v>
      </c>
      <c r="AB132" s="1190"/>
      <c r="AC132" s="1190"/>
      <c r="AD132" s="1190"/>
      <c r="AE132" s="1191"/>
      <c r="AF132" s="1192">
        <v>11.30335176</v>
      </c>
      <c r="AG132" s="1190"/>
      <c r="AH132" s="1190"/>
      <c r="AI132" s="1190"/>
      <c r="AJ132" s="1191"/>
      <c r="AK132" s="1192">
        <v>12.99111036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501</v>
      </c>
      <c r="W133" s="1170"/>
      <c r="X133" s="1170"/>
      <c r="Y133" s="1170"/>
      <c r="Z133" s="1171"/>
      <c r="AA133" s="1172">
        <v>9.6</v>
      </c>
      <c r="AB133" s="1173"/>
      <c r="AC133" s="1173"/>
      <c r="AD133" s="1173"/>
      <c r="AE133" s="1174"/>
      <c r="AF133" s="1172">
        <v>10.1</v>
      </c>
      <c r="AG133" s="1173"/>
      <c r="AH133" s="1173"/>
      <c r="AI133" s="1173"/>
      <c r="AJ133" s="1174"/>
      <c r="AK133" s="1172">
        <v>11.4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o4+INn/XWRx5n1cDqGx4c075hSQt3NW6DdzlsxxHqU7Snwv1oZH18XHz1xEiLyol17UiOzQ9kwTgWnNAjaiYg==" saltValue="Ln2aFp9ftLK92urZwfm/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5nzcq8AP1DpjIxqt6T6QHxWNFIvjRVXp8j9eRCBPn/NWRixEzgO6cWJQ1VSZJ30Bos7XETtfZlQQc/dcZASvg==" saltValue="xBlUYEe6H70ltwVdKMHK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KzYinMKgv632GoOqTis1KSKKvvFn1g7zEo0dddWA0Q4TNddlAIg/wWT+13evcKLvUMd8NEVfbawO64qsCtEwA==" saltValue="wILTbl278f0jbIKeUO88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510</v>
      </c>
      <c r="AL9" s="1213"/>
      <c r="AM9" s="1213"/>
      <c r="AN9" s="1214"/>
      <c r="AO9" s="312">
        <v>1307475</v>
      </c>
      <c r="AP9" s="312">
        <v>95814</v>
      </c>
      <c r="AQ9" s="313">
        <v>87631</v>
      </c>
      <c r="AR9" s="314">
        <v>9.3000000000000007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511</v>
      </c>
      <c r="AL10" s="1213"/>
      <c r="AM10" s="1213"/>
      <c r="AN10" s="1214"/>
      <c r="AO10" s="315">
        <v>69533</v>
      </c>
      <c r="AP10" s="315">
        <v>5095</v>
      </c>
      <c r="AQ10" s="316">
        <v>8917</v>
      </c>
      <c r="AR10" s="317">
        <v>-42.9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512</v>
      </c>
      <c r="AL11" s="1213"/>
      <c r="AM11" s="1213"/>
      <c r="AN11" s="1214"/>
      <c r="AO11" s="315">
        <v>205769</v>
      </c>
      <c r="AP11" s="315">
        <v>15079</v>
      </c>
      <c r="AQ11" s="316">
        <v>14700</v>
      </c>
      <c r="AR11" s="317">
        <v>2.6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513</v>
      </c>
      <c r="AL12" s="1213"/>
      <c r="AM12" s="1213"/>
      <c r="AN12" s="1214"/>
      <c r="AO12" s="315" t="s">
        <v>514</v>
      </c>
      <c r="AP12" s="315" t="s">
        <v>514</v>
      </c>
      <c r="AQ12" s="316">
        <v>667</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515</v>
      </c>
      <c r="AL13" s="1213"/>
      <c r="AM13" s="1213"/>
      <c r="AN13" s="1214"/>
      <c r="AO13" s="315" t="s">
        <v>514</v>
      </c>
      <c r="AP13" s="315" t="s">
        <v>514</v>
      </c>
      <c r="AQ13" s="316" t="s">
        <v>514</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516</v>
      </c>
      <c r="AL14" s="1213"/>
      <c r="AM14" s="1213"/>
      <c r="AN14" s="1214"/>
      <c r="AO14" s="315">
        <v>57473</v>
      </c>
      <c r="AP14" s="315">
        <v>4212</v>
      </c>
      <c r="AQ14" s="316">
        <v>4134</v>
      </c>
      <c r="AR14" s="317">
        <v>1.9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517</v>
      </c>
      <c r="AL15" s="1213"/>
      <c r="AM15" s="1213"/>
      <c r="AN15" s="1214"/>
      <c r="AO15" s="315">
        <v>54378</v>
      </c>
      <c r="AP15" s="315">
        <v>3985</v>
      </c>
      <c r="AQ15" s="316">
        <v>2222</v>
      </c>
      <c r="AR15" s="317">
        <v>79.3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518</v>
      </c>
      <c r="AL16" s="1216"/>
      <c r="AM16" s="1216"/>
      <c r="AN16" s="1217"/>
      <c r="AO16" s="315">
        <v>-149258</v>
      </c>
      <c r="AP16" s="315">
        <v>-10938</v>
      </c>
      <c r="AQ16" s="316">
        <v>-8178</v>
      </c>
      <c r="AR16" s="317">
        <v>33.700000000000003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190</v>
      </c>
      <c r="AL17" s="1216"/>
      <c r="AM17" s="1216"/>
      <c r="AN17" s="1217"/>
      <c r="AO17" s="315">
        <v>1545370</v>
      </c>
      <c r="AP17" s="315">
        <v>113247</v>
      </c>
      <c r="AQ17" s="316">
        <v>110093</v>
      </c>
      <c r="AR17" s="317">
        <v>2.9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523</v>
      </c>
      <c r="AL21" s="1208"/>
      <c r="AM21" s="1208"/>
      <c r="AN21" s="1209"/>
      <c r="AO21" s="327">
        <v>10.85</v>
      </c>
      <c r="AP21" s="328">
        <v>10.38</v>
      </c>
      <c r="AQ21" s="329">
        <v>0.47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524</v>
      </c>
      <c r="AL22" s="1208"/>
      <c r="AM22" s="1208"/>
      <c r="AN22" s="1209"/>
      <c r="AO22" s="332">
        <v>93.4</v>
      </c>
      <c r="AP22" s="333">
        <v>96.6</v>
      </c>
      <c r="AQ22" s="334">
        <v>-3.2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528</v>
      </c>
      <c r="AL32" s="1224"/>
      <c r="AM32" s="1224"/>
      <c r="AN32" s="1225"/>
      <c r="AO32" s="342">
        <v>937689</v>
      </c>
      <c r="AP32" s="342">
        <v>68715</v>
      </c>
      <c r="AQ32" s="343">
        <v>55141</v>
      </c>
      <c r="AR32" s="344">
        <v>24.6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529</v>
      </c>
      <c r="AL33" s="1224"/>
      <c r="AM33" s="1224"/>
      <c r="AN33" s="1225"/>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530</v>
      </c>
      <c r="AL34" s="1224"/>
      <c r="AM34" s="1224"/>
      <c r="AN34" s="1225"/>
      <c r="AO34" s="342" t="s">
        <v>514</v>
      </c>
      <c r="AP34" s="342" t="s">
        <v>514</v>
      </c>
      <c r="AQ34" s="343">
        <v>3</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531</v>
      </c>
      <c r="AL35" s="1224"/>
      <c r="AM35" s="1224"/>
      <c r="AN35" s="1225"/>
      <c r="AO35" s="342">
        <v>531537</v>
      </c>
      <c r="AP35" s="342">
        <v>38952</v>
      </c>
      <c r="AQ35" s="343">
        <v>21916</v>
      </c>
      <c r="AR35" s="344">
        <v>77.7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532</v>
      </c>
      <c r="AL36" s="1224"/>
      <c r="AM36" s="1224"/>
      <c r="AN36" s="1225"/>
      <c r="AO36" s="342">
        <v>16528</v>
      </c>
      <c r="AP36" s="342">
        <v>1211</v>
      </c>
      <c r="AQ36" s="343">
        <v>3784</v>
      </c>
      <c r="AR36" s="344">
        <v>-68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533</v>
      </c>
      <c r="AL37" s="1224"/>
      <c r="AM37" s="1224"/>
      <c r="AN37" s="1225"/>
      <c r="AO37" s="342">
        <v>3925</v>
      </c>
      <c r="AP37" s="342">
        <v>288</v>
      </c>
      <c r="AQ37" s="343">
        <v>1115</v>
      </c>
      <c r="AR37" s="344">
        <v>-74.2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534</v>
      </c>
      <c r="AL38" s="1227"/>
      <c r="AM38" s="1227"/>
      <c r="AN38" s="1228"/>
      <c r="AO38" s="345" t="s">
        <v>514</v>
      </c>
      <c r="AP38" s="345" t="s">
        <v>514</v>
      </c>
      <c r="AQ38" s="346">
        <v>2</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535</v>
      </c>
      <c r="AL39" s="1227"/>
      <c r="AM39" s="1227"/>
      <c r="AN39" s="1228"/>
      <c r="AO39" s="342">
        <v>-17332</v>
      </c>
      <c r="AP39" s="342">
        <v>-1270</v>
      </c>
      <c r="AQ39" s="343">
        <v>-1435</v>
      </c>
      <c r="AR39" s="344">
        <v>-11.5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536</v>
      </c>
      <c r="AL40" s="1224"/>
      <c r="AM40" s="1224"/>
      <c r="AN40" s="1225"/>
      <c r="AO40" s="342">
        <v>-925193</v>
      </c>
      <c r="AP40" s="342">
        <v>-67800</v>
      </c>
      <c r="AQ40" s="343">
        <v>-54229</v>
      </c>
      <c r="AR40" s="344">
        <v>25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547154</v>
      </c>
      <c r="AP41" s="342">
        <v>40096</v>
      </c>
      <c r="AQ41" s="343">
        <v>26298</v>
      </c>
      <c r="AR41" s="344">
        <v>52.5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505</v>
      </c>
      <c r="AN49" s="1220" t="s">
        <v>540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844025</v>
      </c>
      <c r="AN51" s="364">
        <v>56856</v>
      </c>
      <c r="AO51" s="365">
        <v>-46.8</v>
      </c>
      <c r="AP51" s="366">
        <v>87551</v>
      </c>
      <c r="AQ51" s="367">
        <v>6.8</v>
      </c>
      <c r="AR51" s="368">
        <v>-53.6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409271</v>
      </c>
      <c r="AN52" s="372">
        <v>27570</v>
      </c>
      <c r="AO52" s="373">
        <v>-16.899999999999999</v>
      </c>
      <c r="AP52" s="374">
        <v>43994</v>
      </c>
      <c r="AQ52" s="375">
        <v>27.6</v>
      </c>
      <c r="AR52" s="376">
        <v>-44.5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598076</v>
      </c>
      <c r="AN53" s="364">
        <v>41258</v>
      </c>
      <c r="AO53" s="365">
        <v>-27.4</v>
      </c>
      <c r="AP53" s="366">
        <v>106092</v>
      </c>
      <c r="AQ53" s="367">
        <v>21.2</v>
      </c>
      <c r="AR53" s="368">
        <v>-48.6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327053</v>
      </c>
      <c r="AN54" s="372">
        <v>22562</v>
      </c>
      <c r="AO54" s="373">
        <v>-18.2</v>
      </c>
      <c r="AP54" s="374">
        <v>44299</v>
      </c>
      <c r="AQ54" s="375">
        <v>0.7</v>
      </c>
      <c r="AR54" s="376">
        <v>-18.899999999999999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611734</v>
      </c>
      <c r="AN55" s="364">
        <v>42947</v>
      </c>
      <c r="AO55" s="365">
        <v>4.0999999999999996</v>
      </c>
      <c r="AP55" s="366">
        <v>78903</v>
      </c>
      <c r="AQ55" s="367">
        <v>-25.6</v>
      </c>
      <c r="AR55" s="368">
        <v>29.7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389434</v>
      </c>
      <c r="AN56" s="372">
        <v>27340</v>
      </c>
      <c r="AO56" s="373">
        <v>21.2</v>
      </c>
      <c r="AP56" s="374">
        <v>49201</v>
      </c>
      <c r="AQ56" s="375">
        <v>11.1</v>
      </c>
      <c r="AR56" s="376">
        <v>10.1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1016657</v>
      </c>
      <c r="AN57" s="364">
        <v>72989</v>
      </c>
      <c r="AO57" s="365">
        <v>70</v>
      </c>
      <c r="AP57" s="366">
        <v>82993</v>
      </c>
      <c r="AQ57" s="367">
        <v>5.2</v>
      </c>
      <c r="AR57" s="368">
        <v>64.8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566559</v>
      </c>
      <c r="AN58" s="372">
        <v>40675</v>
      </c>
      <c r="AO58" s="373">
        <v>48.8</v>
      </c>
      <c r="AP58" s="374">
        <v>46787</v>
      </c>
      <c r="AQ58" s="375">
        <v>-4.9000000000000004</v>
      </c>
      <c r="AR58" s="376">
        <v>53.7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1018407</v>
      </c>
      <c r="AN59" s="364">
        <v>74630</v>
      </c>
      <c r="AO59" s="365">
        <v>2.2000000000000002</v>
      </c>
      <c r="AP59" s="366">
        <v>108252</v>
      </c>
      <c r="AQ59" s="367">
        <v>30.4</v>
      </c>
      <c r="AR59" s="368">
        <v>-28.2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563023</v>
      </c>
      <c r="AN60" s="372">
        <v>41259</v>
      </c>
      <c r="AO60" s="373">
        <v>1.4</v>
      </c>
      <c r="AP60" s="374">
        <v>50321</v>
      </c>
      <c r="AQ60" s="375">
        <v>7.6</v>
      </c>
      <c r="AR60" s="376">
        <v>-6.2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817780</v>
      </c>
      <c r="AN61" s="379">
        <v>57736</v>
      </c>
      <c r="AO61" s="380">
        <v>0.4</v>
      </c>
      <c r="AP61" s="381">
        <v>92758</v>
      </c>
      <c r="AQ61" s="382">
        <v>7.6</v>
      </c>
      <c r="AR61" s="368">
        <v>-7.2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451068</v>
      </c>
      <c r="AN62" s="372">
        <v>31881</v>
      </c>
      <c r="AO62" s="373">
        <v>7.3</v>
      </c>
      <c r="AP62" s="374">
        <v>46920</v>
      </c>
      <c r="AQ62" s="375">
        <v>8.4</v>
      </c>
      <c r="AR62" s="376">
        <v>-1.1000000000000001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Kmm/R7M940IVzodQKplJAMIwmjGrWvvZQazock3ytotJfy+0NFkgeYYXIpbeJHilwQYZQCudTSKjD0L6QtpoQ==" saltValue="5yuB1cgf2xV8+BXaqMUD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fo+ehDSRqFRMzE62DN5scM+GmLrDqNMxV9c2kbZbSIBgWabzsyCeGtPcQe8k+rcro86ZK9oBaFwrg6dvB6jYw==" saltValue="FXLzpvcltmS3J09dVXqz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n98DPLPG2E9w7gxKGtSjWd7OJWhOku0bfpHWrewubdMxipCCTRFLRxfYKgWPbICwlRIZuDvT+kW60RmmEyUYw==" saltValue="YMgDfGnC/Hf2mNc9yu4A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2" t="s">
        <v>3</v>
      </c>
      <c r="D47" s="1232"/>
      <c r="E47" s="1233"/>
      <c r="F47" s="11">
        <v>30.14</v>
      </c>
      <c r="G47" s="12">
        <v>26.31</v>
      </c>
      <c r="H47" s="12">
        <v>24.96</v>
      </c>
      <c r="I47" s="12">
        <v>24.54</v>
      </c>
      <c r="J47" s="13">
        <v>23.04</v>
      </c>
    </row>
    <row r="48" spans="2:10" ht="57.75" customHeight="1" x14ac:dyDescent="0.15">
      <c r="B48" s="14"/>
      <c r="C48" s="1234" t="s">
        <v>4</v>
      </c>
      <c r="D48" s="1234"/>
      <c r="E48" s="1235"/>
      <c r="F48" s="15">
        <v>9.89</v>
      </c>
      <c r="G48" s="16">
        <v>8.4700000000000006</v>
      </c>
      <c r="H48" s="16">
        <v>8.24</v>
      </c>
      <c r="I48" s="16">
        <v>6.94</v>
      </c>
      <c r="J48" s="17">
        <v>6.29</v>
      </c>
    </row>
    <row r="49" spans="2:10" ht="57.75" customHeight="1" thickBot="1" x14ac:dyDescent="0.2">
      <c r="B49" s="18"/>
      <c r="C49" s="1236" t="s">
        <v>5</v>
      </c>
      <c r="D49" s="1236"/>
      <c r="E49" s="1237"/>
      <c r="F49" s="19">
        <v>4.67</v>
      </c>
      <c r="G49" s="20" t="s">
        <v>561</v>
      </c>
      <c r="H49" s="20" t="s">
        <v>562</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Pf7iVwCCBAGANz0T9ofOywo1tulN6A+o0CioaPfELsR1eWG+iXeZ2OdS82HYufehIqlSgTKf4V1eayIDfSIaA==" saltValue="7D9w/X6CBvt1Uva9MH34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2020-03-13T05:25:37Z</cp:lastPrinted>
  <dcterms:created xsi:type="dcterms:W3CDTF">2020-02-10T02:26:13Z</dcterms:created>
  <dcterms:modified xsi:type="dcterms:W3CDTF">2020-09-18T08:07:05Z</dcterms:modified>
  <cp:category/>
</cp:coreProperties>
</file>