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3_市町村から\02_最終確認\33 美里町★\"/>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U37" i="10"/>
  <c r="C37" i="10"/>
  <c r="CO36" i="10"/>
  <c r="BE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BW34" i="10"/>
  <c r="BW35" i="10" s="1"/>
  <c r="BW36" i="10" s="1"/>
  <c r="BW37" i="10" s="1"/>
  <c r="BW38" i="10" s="1"/>
  <c r="CO34" i="10" l="1"/>
  <c r="CO35" i="10" s="1"/>
</calcChain>
</file>

<file path=xl/sharedStrings.xml><?xml version="1.0" encoding="utf-8"?>
<sst xmlns="http://schemas.openxmlformats.org/spreadsheetml/2006/main" count="1094" uniqueCount="593">
  <si>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</si>
  <si>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</si>
  <si>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</si>
  <si>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</si>
  <si>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</si>
  <si>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</si>
  <si>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</si>
  <si>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</si>
  <si>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</si>
  <si>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</si>
  <si>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</si>
  <si>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</si>
  <si>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</si>
  <si>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</si>
  <si>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</si>
  <si>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</si>
  <si>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</si>
  <si>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</si>
  <si>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</si>
  <si>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</si>
  <si>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</si>
  <si>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</si>
  <si>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</si>
  <si>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</si>
  <si>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</si>
  <si>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</si>
  <si>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</si>
  <si>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</si>
  <si>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</si>
  <si>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</si>
  <si>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</si>
  <si>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</si>
  <si>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</si>
  <si>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</si>
  <si>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</si>
  <si>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</si>
  <si>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</si>
  <si>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</si>
  <si>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</si>
  <si>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</si>
  <si>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</si>
  <si>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</si>
  <si>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</si>
  <si>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</si>
  <si>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</si>
  <si>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</si>
  <si>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</si>
  <si>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</si>
  <si>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</si>
  <si>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</si>
  <si>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</si>
  <si>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</si>
  <si>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</si>
  <si>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</si>
  <si>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</si>
  <si>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</si>
  <si>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</si>
  <si>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</si>
  <si>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</si>
  <si>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</si>
  <si>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</si>
  <si>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</si>
  <si>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</si>
  <si>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</si>
  <si>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</si>
  <si>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</si>
  <si>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</si>
  <si>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</si>
  <si>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</si>
  <si>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</si>
  <si>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</si>
  <si>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</si>
  <si>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</si>
  <si>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</si>
  <si>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</si>
  <si>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</si>
  <si>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</si>
  <si>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</si>
  <si>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</si>
  <si>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</si>
  <si>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</si>
  <si>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</si>
  <si>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</si>
  <si>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</si>
  <si>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</si>
  <si>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</si>
  <si>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</si>
  <si>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</si>
  <si>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</si>
  <si>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</si>
  <si>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</si>
  <si>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</si>
  <si>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美里町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</si>
  <si>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</si>
  <si>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</si>
  <si>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</si>
  <si>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</si>
  <si>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</si>
  <si>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</si>
  <si>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</si>
  <si>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</si>
  <si>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</si>
  <si>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</si>
  <si>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</si>
  <si>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</si>
  <si>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</si>
  <si>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</si>
  <si>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</si>
  <si>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</si>
  <si>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</si>
  <si>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</si>
  <si>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</si>
  <si>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</si>
  <si>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</si>
  <si>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</si>
  <si>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</si>
  <si>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</si>
  <si>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</si>
  <si>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</si>
  <si>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</si>
  <si>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</si>
  <si>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</si>
  <si>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</si>
  <si>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</si>
  <si>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</si>
  <si>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</si>
  <si>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</si>
  <si>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</si>
  <si>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</si>
  <si>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</si>
  <si>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</si>
  <si>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</si>
  <si>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</si>
  <si>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</si>
  <si>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</si>
  <si>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</si>
  <si>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</si>
  <si>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</si>
  <si>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</si>
  <si>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</si>
  <si>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</si>
  <si>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</si>
  <si>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</si>
  <si>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</si>
  <si>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</si>
  <si>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</si>
  <si>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</si>
  <si>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</si>
  <si>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</si>
  <si>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</si>
  <si>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</si>
  <si>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</si>
  <si>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</si>
  <si>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</si>
  <si>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</si>
  <si>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</si>
  <si>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</si>
  <si>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</si>
  <si>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</si>
  <si>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</si>
  <si>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</si>
  <si>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</si>
  <si>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</si>
  <si>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</si>
  <si>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</si>
  <si>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</si>
  <si>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</si>
  <si>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</si>
  <si>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</si>
  <si>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</si>
  <si>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</si>
  <si>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</si>
  <si>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</si>
  <si>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</si>
  <si>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</si>
  <si>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</si>
  <si>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</si>
  <si>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</si>
  <si>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</si>
  <si>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</si>
  <si>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</si>
  <si>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</si>
  <si>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</si>
  <si>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</si>
  <si>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</si>
  <si>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</si>
  <si>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</si>
  <si>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</si>
  <si>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</si>
  <si>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</si>
  <si>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</si>
  <si>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</si>
  <si>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</si>
  <si>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</si>
  <si>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</si>
  <si>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</si>
  <si>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</si>
  <si>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</si>
  <si>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</si>
  <si>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</si>
  <si>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</si>
  <si>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</si>
  <si>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</si>
  <si>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</si>
  <si>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</si>
  <si>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</si>
  <si>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</si>
  <si>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</si>
  <si>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</si>
  <si>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</si>
  <si>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宮城県美里町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</si>
  <si>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</si>
  <si>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</si>
  <si>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</si>
  <si>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</si>
  <si>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</si>
  <si>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</si>
  <si>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</si>
  <si>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</si>
  <si>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</si>
  <si>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</si>
  <si>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</si>
  <si>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</si>
  <si>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</si>
  <si>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</si>
  <si>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</si>
  <si>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</si>
  <si>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</si>
  <si>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</si>
  <si>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</si>
  <si>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</si>
  <si>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</si>
  <si>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</si>
  <si>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</si>
  <si>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</si>
  <si>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</si>
  <si>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</si>
  <si>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</si>
  <si>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</si>
  <si>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</si>
  <si>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</si>
  <si>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</si>
  <si>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</si>
  <si>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</si>
  <si>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</si>
  <si>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</si>
  <si>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</si>
  <si>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</si>
  <si>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</si>
  <si>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</si>
  <si>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</si>
  <si>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</si>
  <si>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</si>
  <si>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</si>
  <si>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</si>
  <si>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</si>
  <si>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</si>
  <si>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</si>
  <si>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</si>
  <si>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</si>
  <si>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</si>
  <si>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</si>
  <si>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</si>
  <si>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</si>
  <si>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</si>
  <si>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</si>
  <si>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</si>
  <si>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</si>
  <si>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</si>
  <si>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</si>
  <si>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</si>
  <si>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</si>
  <si>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</si>
  <si>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</si>
  <si>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</si>
  <si>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</si>
  <si>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</si>
  <si>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</si>
  <si>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</si>
  <si>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</si>
  <si>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</si>
  <si>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</si>
  <si>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</si>
  <si>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</si>
  <si>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</si>
  <si>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</si>
  <si>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</si>
  <si>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</si>
  <si>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</si>
  <si>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</si>
  <si>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</si>
  <si>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</si>
  <si>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</si>
  <si>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</si>
  <si>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</si>
  <si>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</si>
  <si>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</si>
  <si>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</si>
  <si>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</si>
  <si>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</si>
  <si>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</si>
  <si>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</si>
  <si>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</si>
  <si>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</si>
  <si>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</si>
  <si>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</si>
  <si>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</si>
  <si>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</si>
  <si>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</si>
  <si>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</si>
  <si>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</si>
  <si>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</si>
  <si>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</si>
  <si>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</si>
  <si>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</si>
  <si>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</si>
  <si>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</si>
  <si>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</si>
  <si>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</si>
  <si>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</si>
  <si>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</si>
  <si>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</si>
  <si>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</si>
  <si>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</si>
  <si>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</si>
  <si>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</si>
  <si>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</si>
  <si>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</si>
  <si>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</si>
  <si>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</si>
  <si>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</si>
  <si>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</si>
  <si>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</si>
  <si>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</si>
  <si>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</si>
  <si>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</si>
  <si>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</si>
  <si>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</si>
  <si>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</si>
  <si>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</si>
  <si>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</si>
  <si>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</si>
  <si>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</si>
  <si>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</si>
  <si>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</si>
  <si>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</si>
  <si>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</si>
  <si>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</si>
  <si>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</si>
  <si>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</si>
  <si>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</si>
  <si>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</si>
  <si>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</si>
  <si>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</si>
  <si>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</si>
  <si>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</si>
  <si>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</si>
  <si>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</si>
  <si>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</si>
  <si>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宮城県美里町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</si>
  <si>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</si>
  <si>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</si>
  <si>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</si>
  <si>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</si>
  <si>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</si>
  <si>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</si>
  <si>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</si>
  <si>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</si>
  <si>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</si>
  <si>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</si>
  <si>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</si>
  <si>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</si>
  <si>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</si>
  <si>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</si>
  <si>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</si>
  <si>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</si>
  <si>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</si>
  <si>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</si>
  <si>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</si>
  <si>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</si>
  <si>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</si>
  <si>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</si>
  <si>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</si>
  <si>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</si>
  <si>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</si>
  <si>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</si>
  <si>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</si>
  <si>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</si>
  <si>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</si>
  <si>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</si>
  <si>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</si>
  <si>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</si>
  <si>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</si>
  <si>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</si>
  <si>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</si>
  <si>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</si>
  <si>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美里町水道事業会計</t>
    <phoneticPr fontId="5"/>
  </si>
  <si>
    <t>法適用企業</t>
    <phoneticPr fontId="5"/>
  </si>
  <si>
    <t>美里町病院事業会計</t>
    <phoneticPr fontId="5"/>
  </si>
  <si>
    <t>法適用企業</t>
    <phoneticPr fontId="5"/>
  </si>
  <si>
    <t>美里町下水道事業会計（公共下水道事業）</t>
    <phoneticPr fontId="5"/>
  </si>
  <si>
    <t>美里町下水道事業会計（農業集落排水事業）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</si>
  <si>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</si>
  <si>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</si>
  <si>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</si>
  <si>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</si>
  <si>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</si>
  <si>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</si>
  <si>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</si>
  <si>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</si>
  <si>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</si>
  <si>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</si>
  <si>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</si>
  <si>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</si>
  <si>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</si>
  <si>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</si>
  <si>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</si>
  <si>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</si>
  <si>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</si>
  <si>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</si>
  <si>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</si>
  <si>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</si>
  <si>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</si>
  <si>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</si>
  <si>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</si>
  <si>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</si>
  <si>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</si>
  <si>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</si>
  <si>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</si>
  <si>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</si>
  <si>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</si>
  <si>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</si>
  <si>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</si>
  <si>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</si>
  <si>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</si>
  <si>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</si>
  <si>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</si>
  <si>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</si>
  <si>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</si>
  <si>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</si>
  <si>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</si>
  <si>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</si>
  <si>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</si>
  <si>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</si>
  <si>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</si>
  <si>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</si>
  <si>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</si>
  <si>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</si>
  <si>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</si>
  <si>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</si>
  <si>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</si>
  <si>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</si>
  <si>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</si>
  <si>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</si>
  <si>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</si>
  <si>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</si>
  <si>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</si>
  <si>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</si>
  <si>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</si>
  <si>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美里町下水道事業会計（農業集落排水事業）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</si>
  <si>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</si>
  <si>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美里町病院事業会計</t>
    <phoneticPr fontId="5"/>
  </si>
  <si>
    <t>(Ｆ)</t>
    <phoneticPr fontId="5"/>
  </si>
  <si>
    <t>美里町水道事業会計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</si>
  <si>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</si>
  <si>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</si>
  <si>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</si>
  <si>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</si>
  <si>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</si>
  <si>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</si>
  <si>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</si>
  <si>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</si>
  <si>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</si>
  <si>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</si>
  <si>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</si>
  <si>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</si>
  <si>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</si>
  <si>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</si>
  <si>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</si>
  <si>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</si>
  <si>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</si>
  <si>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</si>
  <si>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</si>
  <si>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</si>
  <si>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</si>
  <si>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</si>
  <si>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</si>
  <si>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</si>
  <si>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</si>
  <si>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</si>
  <si>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</si>
  <si>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</si>
  <si>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</si>
  <si>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</si>
  <si>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</si>
  <si>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</si>
  <si>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</si>
  <si>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</si>
  <si>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</si>
  <si>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</si>
  <si>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</si>
  <si>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</si>
  <si>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</si>
  <si>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</si>
  <si>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</si>
  <si>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</si>
  <si>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</si>
  <si>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</si>
  <si>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</si>
  <si>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</si>
  <si>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</si>
  <si>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</si>
  <si>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</si>
  <si>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</si>
  <si>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</si>
  <si>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</si>
  <si>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</si>
  <si>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</si>
  <si>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</si>
  <si>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</si>
  <si>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</si>
  <si>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</si>
  <si>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</si>
  <si>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</si>
  <si>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</si>
  <si>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</si>
  <si>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</si>
  <si>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</si>
  <si>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</si>
  <si>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</si>
  <si>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</si>
  <si>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</si>
  <si>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</si>
  <si>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</si>
  <si>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</si>
  <si>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</si>
  <si>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</si>
  <si>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</si>
  <si>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</si>
  <si>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</si>
  <si>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</si>
  <si>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</si>
  <si>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</si>
  <si>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</si>
  <si>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</si>
  <si>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</si>
  <si>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</si>
  <si>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</si>
  <si>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</si>
  <si>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</si>
  <si>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</si>
  <si>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2.77</t>
  </si>
  <si>
    <t>▲ 0.97</t>
  </si>
  <si>
    <t>▲ 3.06</t>
  </si>
  <si>
    <t>▲ 3.15</t>
  </si>
  <si>
    <t>美里町水道事業会計</t>
  </si>
  <si>
    <t>美里町病院事業会計</t>
  </si>
  <si>
    <t>国民健康保険特別会計</t>
  </si>
  <si>
    <t>一般会計</t>
  </si>
  <si>
    <t>介護保険特別会計</t>
  </si>
  <si>
    <t>美里町下水道事業会計（農業集落排水事業）</t>
  </si>
  <si>
    <t>美里町下水道事業会計（公共下水道事業）</t>
  </si>
  <si>
    <t>後期高齢者医療特別会計</t>
  </si>
  <si>
    <t>その他会計（赤字）</t>
  </si>
  <si>
    <t>その他会計（黒字）</t>
  </si>
  <si>
    <t>美里町合併振興基金</t>
    <rPh sb="0" eb="3">
      <t>ミサトマチ</t>
    </rPh>
    <rPh sb="3" eb="5">
      <t>ガッペイ</t>
    </rPh>
    <rPh sb="5" eb="7">
      <t>シンコウ</t>
    </rPh>
    <rPh sb="7" eb="9">
      <t>キキン</t>
    </rPh>
    <phoneticPr fontId="11"/>
  </si>
  <si>
    <t>美里町福祉基金</t>
    <rPh sb="0" eb="3">
      <t>ミサトマチ</t>
    </rPh>
    <rPh sb="3" eb="5">
      <t>フクシ</t>
    </rPh>
    <rPh sb="5" eb="7">
      <t>キキン</t>
    </rPh>
    <phoneticPr fontId="11"/>
  </si>
  <si>
    <t>美里町公共施設整備基金</t>
    <rPh sb="0" eb="3">
      <t>ミサトマチ</t>
    </rPh>
    <rPh sb="3" eb="5">
      <t>コウキョウ</t>
    </rPh>
    <rPh sb="5" eb="7">
      <t>シセツ</t>
    </rPh>
    <rPh sb="7" eb="9">
      <t>セイビ</t>
    </rPh>
    <rPh sb="9" eb="11">
      <t>キキン</t>
    </rPh>
    <phoneticPr fontId="11"/>
  </si>
  <si>
    <t>美里町東日本大震災被災者等復興支援基金</t>
    <rPh sb="0" eb="3">
      <t>ミサトマチ</t>
    </rPh>
    <rPh sb="3" eb="4">
      <t>ヒガシ</t>
    </rPh>
    <rPh sb="4" eb="6">
      <t>ニホン</t>
    </rPh>
    <rPh sb="6" eb="9">
      <t>ダイシンサイ</t>
    </rPh>
    <rPh sb="9" eb="12">
      <t>ヒサイシャ</t>
    </rPh>
    <rPh sb="12" eb="13">
      <t>トウ</t>
    </rPh>
    <rPh sb="13" eb="15">
      <t>フッコウ</t>
    </rPh>
    <rPh sb="15" eb="17">
      <t>シエン</t>
    </rPh>
    <rPh sb="17" eb="19">
      <t>キキン</t>
    </rPh>
    <phoneticPr fontId="11"/>
  </si>
  <si>
    <t>美里町まちづくり人材育成基金</t>
    <rPh sb="0" eb="3">
      <t>ミサトマチ</t>
    </rPh>
    <rPh sb="8" eb="10">
      <t>ジンザイ</t>
    </rPh>
    <rPh sb="10" eb="12">
      <t>イクセイ</t>
    </rPh>
    <rPh sb="12" eb="14">
      <t>キキン</t>
    </rPh>
    <phoneticPr fontId="11"/>
  </si>
  <si>
    <t>-</t>
    <phoneticPr fontId="2"/>
  </si>
  <si>
    <t>宮城県市町村職員退職手当組合</t>
  </si>
  <si>
    <t>宮城県市町村非常勤消防団員補償報償組合</t>
  </si>
  <si>
    <t>大崎地域広域行政事務組合</t>
  </si>
  <si>
    <t>宮城県市町村自治振興センター</t>
  </si>
  <si>
    <t>宮城県後期高齢者医療広域連合</t>
  </si>
  <si>
    <t>-</t>
    <phoneticPr fontId="2"/>
  </si>
  <si>
    <t>南郷ふれあい公社</t>
  </si>
  <si>
    <t>とんたろう</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</si>
  <si>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</si>
  <si>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</si>
  <si>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</si>
  <si>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</si>
  <si>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</si>
  <si>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</si>
  <si>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</si>
  <si>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</si>
  <si>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</si>
  <si>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</si>
  <si>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</si>
  <si>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</si>
  <si>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</si>
  <si>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地方債の新規発行を抑制してきたことにより、将来負担比率、実質公債費率ともに年々低下してきているが、類似団体内の平均値と比較すると高い水準にある。
　今後、大規模な建設事業等が予定されていることから、将来負担比率、実質公債費率について上昇していくことが考えられるため、これまで以上に公債費の適正化に取り組んでいく必要がある。</t>
    <rPh sb="1" eb="4">
      <t>チホウサイ</t>
    </rPh>
    <rPh sb="5" eb="7">
      <t>シンキ</t>
    </rPh>
    <rPh sb="7" eb="9">
      <t>ハッコウ</t>
    </rPh>
    <rPh sb="10" eb="12">
      <t>ヨクセイ</t>
    </rPh>
    <rPh sb="38" eb="40">
      <t>ネンネン</t>
    </rPh>
    <rPh sb="40" eb="42">
      <t>テイカ</t>
    </rPh>
    <rPh sb="50" eb="52">
      <t>ルイジ</t>
    </rPh>
    <rPh sb="52" eb="54">
      <t>ダンタイ</t>
    </rPh>
    <rPh sb="54" eb="55">
      <t>ナイ</t>
    </rPh>
    <rPh sb="56" eb="58">
      <t>ヘイキン</t>
    </rPh>
    <rPh sb="58" eb="59">
      <t>アタイ</t>
    </rPh>
    <rPh sb="60" eb="62">
      <t>ヒカク</t>
    </rPh>
    <rPh sb="65" eb="66">
      <t>タカ</t>
    </rPh>
    <rPh sb="67" eb="69">
      <t>スイジュン</t>
    </rPh>
    <rPh sb="75" eb="77">
      <t>コンゴ</t>
    </rPh>
    <rPh sb="78" eb="81">
      <t>ダイキボ</t>
    </rPh>
    <rPh sb="82" eb="84">
      <t>ケンセツ</t>
    </rPh>
    <rPh sb="84" eb="86">
      <t>ジギョウ</t>
    </rPh>
    <rPh sb="86" eb="87">
      <t>トウ</t>
    </rPh>
    <rPh sb="88" eb="90">
      <t>ヨテイ</t>
    </rPh>
    <rPh sb="100" eb="102">
      <t>ショウライ</t>
    </rPh>
    <rPh sb="102" eb="104">
      <t>フタン</t>
    </rPh>
    <rPh sb="104" eb="106">
      <t>ヒリツ</t>
    </rPh>
    <rPh sb="107" eb="109">
      <t>ジッシツ</t>
    </rPh>
    <rPh sb="109" eb="112">
      <t>コウサイヒ</t>
    </rPh>
    <rPh sb="112" eb="113">
      <t>リツ</t>
    </rPh>
    <rPh sb="117" eb="119">
      <t>ジョウショウ</t>
    </rPh>
    <rPh sb="126" eb="127">
      <t>カンガ</t>
    </rPh>
    <rPh sb="138" eb="140">
      <t>イジョウ</t>
    </rPh>
    <rPh sb="141" eb="143">
      <t>コウサイ</t>
    </rPh>
    <rPh sb="143" eb="144">
      <t>ヒ</t>
    </rPh>
    <rPh sb="145" eb="148">
      <t>テキセイカ</t>
    </rPh>
    <rPh sb="149" eb="150">
      <t>ト</t>
    </rPh>
    <rPh sb="151" eb="152">
      <t>ク</t>
    </rPh>
    <rPh sb="156" eb="15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</si>
</sst>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81BD-4472-A535-EA74C765AA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58133</c:v>
                </c:pt>
                <c:pt idx="1">
                  <c:v>31512</c:v>
                </c:pt>
                <c:pt idx="2">
                  <c:v>27336</c:v>
                </c:pt>
                <c:pt idx="3">
                  <c:v>20950</c:v>
                </c:pt>
                <c:pt idx="4">
                  <c:v>21974</c:v>
                </c:pt>
              </c:numCache>
            </c:numRef>
          </c:val>
          <c:smooth val="0"/>
          <c:extLst>
            <c:ext xmlns:c16="http://schemas.microsoft.com/office/drawing/2014/chart" uri="{C3380CC4-5D6E-409C-BE32-E72D297353CC}">
              <c16:uniqueId val="{00000001-81BD-4472-A535-EA74C765AA74}"/>
            </c:ext>
          </c:extLst>
        </c:ser>
        <c:dLbls>
          <c:showLegendKey val="0"/>
          <c:showVal val="0"/>
          <c:showCatName val="0"/>
          <c:showSerName val="0"/>
          <c:showPercent val="0"/>
          <c:showBubbleSize val="0"/>
        </c:dLbls>
        <c:marker val="1"/>
        <c:smooth val="0"/>
        <c:axId val="154412408"/>
        <c:axId val="154412800"/>
      </c:lineChart>
      <c:catAx>
        <c:axId val="154412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412800"/>
        <c:crosses val="autoZero"/>
        <c:auto val="1"/>
        <c:lblAlgn val="ctr"/>
        <c:lblOffset val="100"/>
        <c:tickLblSkip val="1"/>
        <c:tickMarkSkip val="1"/>
        <c:noMultiLvlLbl val="0"/>
      </c:catAx>
      <c:valAx>
        <c:axId val="1544128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412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3.18</c:v>
                </c:pt>
                <c:pt idx="1">
                  <c:v>1.7</c:v>
                </c:pt>
                <c:pt idx="2">
                  <c:v>2.94</c:v>
                </c:pt>
                <c:pt idx="3">
                  <c:v>2.34</c:v>
                </c:pt>
                <c:pt idx="4">
                  <c:v>1.24</c:v>
                </c:pt>
              </c:numCache>
            </c:numRef>
          </c:val>
          <c:extLst>
            <c:ext xmlns:c16="http://schemas.microsoft.com/office/drawing/2014/chart" uri="{C3380CC4-5D6E-409C-BE32-E72D297353CC}">
              <c16:uniqueId val="{00000000-31CA-47FA-B3A0-D972EB3AED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19.07</c:v>
                </c:pt>
                <c:pt idx="1">
                  <c:v>19.63</c:v>
                </c:pt>
                <c:pt idx="2">
                  <c:v>18.36</c:v>
                </c:pt>
                <c:pt idx="3">
                  <c:v>17.77</c:v>
                </c:pt>
                <c:pt idx="4">
                  <c:v>17.36</c:v>
                </c:pt>
              </c:numCache>
            </c:numRef>
          </c:val>
          <c:extLst>
            <c:ext xmlns:c16="http://schemas.microsoft.com/office/drawing/2014/chart" uri="{C3380CC4-5D6E-409C-BE32-E72D297353CC}">
              <c16:uniqueId val="{00000001-31CA-47FA-B3A0-D972EB3AED07}"/>
            </c:ext>
          </c:extLst>
        </c:ser>
        <c:dLbls>
          <c:showLegendKey val="0"/>
          <c:showVal val="0"/>
          <c:showCatName val="0"/>
          <c:showSerName val="0"/>
          <c:showPercent val="0"/>
          <c:showBubbleSize val="0"/>
        </c:dLbls>
        <c:gapWidth val="250"/>
        <c:overlap val="100"/>
        <c:axId val="229327664"/>
        <c:axId val="229328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0.13</c:v>
                </c:pt>
                <c:pt idx="1">
                  <c:v>-2.77</c:v>
                </c:pt>
                <c:pt idx="2">
                  <c:v>-0.97</c:v>
                </c:pt>
                <c:pt idx="3">
                  <c:v>-3.06</c:v>
                </c:pt>
                <c:pt idx="4">
                  <c:v>-3.15</c:v>
                </c:pt>
              </c:numCache>
            </c:numRef>
          </c:val>
          <c:smooth val="0"/>
          <c:extLst>
            <c:ext xmlns:c16="http://schemas.microsoft.com/office/drawing/2014/chart" uri="{C3380CC4-5D6E-409C-BE32-E72D297353CC}">
              <c16:uniqueId val="{00000002-31CA-47FA-B3A0-D972EB3AED07}"/>
            </c:ext>
          </c:extLst>
        </c:ser>
        <c:dLbls>
          <c:showLegendKey val="0"/>
          <c:showVal val="0"/>
          <c:showCatName val="0"/>
          <c:showSerName val="0"/>
          <c:showPercent val="0"/>
          <c:showBubbleSize val="0"/>
        </c:dLbls>
        <c:marker val="1"/>
        <c:smooth val="0"/>
        <c:axId val="229327664"/>
        <c:axId val="229328056"/>
      </c:lineChart>
      <c:catAx>
        <c:axId val="22932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9328056"/>
        <c:crosses val="autoZero"/>
        <c:auto val="1"/>
        <c:lblAlgn val="ctr"/>
        <c:lblOffset val="100"/>
        <c:tickLblSkip val="1"/>
        <c:tickMarkSkip val="1"/>
        <c:noMultiLvlLbl val="0"/>
      </c:catAx>
      <c:valAx>
        <c:axId val="229328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32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c:v>
                </c:pt>
                <c:pt idx="2">
                  <c:v>#N/A</c:v>
                </c:pt>
                <c:pt idx="3">
                  <c:v>0.45</c:v>
                </c:pt>
                <c:pt idx="4">
                  <c:v>#N/A</c:v>
                </c:pt>
                <c:pt idx="5">
                  <c:v>2.06</c:v>
                </c:pt>
                <c:pt idx="6">
                  <c:v>0</c:v>
                </c:pt>
                <c:pt idx="7">
                  <c:v>0</c:v>
                </c:pt>
                <c:pt idx="8">
                  <c:v>0</c:v>
                </c:pt>
                <c:pt idx="9">
                  <c:v>0</c:v>
                </c:pt>
              </c:numCache>
            </c:numRef>
          </c:val>
          <c:extLst>
            <c:ext xmlns:c16="http://schemas.microsoft.com/office/drawing/2014/chart" uri="{C3380CC4-5D6E-409C-BE32-E72D297353CC}">
              <c16:uniqueId val="{00000000-796C-4F90-80EA-579B1C820C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6C-4F90-80EA-579B1C820CA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2-796C-4F90-80EA-579B1C820CAD}"/>
            </c:ext>
          </c:extLst>
        </c:ser>
        <c:ser>
          <c:idx val="3"/>
          <c:order val="3"/>
          <c:tx>
            <c:strRef>
              <c:f>データシート!$A$30</c:f>
              <c:strCache>
                <c:ptCount val="1"/>
                <c:pt idx="0">
                  <c:v>美里町下水道事業会計（公共下水道事業）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0.65</c:v>
                </c:pt>
                <c:pt idx="8">
                  <c:v>#N/A</c:v>
                </c:pt>
                <c:pt idx="9">
                  <c:v>0.03</c:v>
                </c:pt>
              </c:numCache>
            </c:numRef>
          </c:val>
          <c:extLst>
            <c:ext xmlns:c16="http://schemas.microsoft.com/office/drawing/2014/chart" uri="{C3380CC4-5D6E-409C-BE32-E72D297353CC}">
              <c16:uniqueId val="{00000003-796C-4F90-80EA-579B1C820CAD}"/>
            </c:ext>
          </c:extLst>
        </c:ser>
        <c:ser>
          <c:idx val="4"/>
          <c:order val="4"/>
          <c:tx>
            <c:strRef>
              <c:f>データシート!$A$31</c:f>
              <c:strCache>
                <c:ptCount val="1"/>
                <c:pt idx="0">
                  <c:v>美里町下水道事業会計（農業集落排水事業）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0.78</c:v>
                </c:pt>
                <c:pt idx="8">
                  <c:v>#N/A</c:v>
                </c:pt>
                <c:pt idx="9">
                  <c:v>0.62</c:v>
                </c:pt>
              </c:numCache>
            </c:numRef>
          </c:val>
          <c:extLst>
            <c:ext xmlns:c16="http://schemas.microsoft.com/office/drawing/2014/chart" uri="{C3380CC4-5D6E-409C-BE32-E72D297353CC}">
              <c16:uniqueId val="{00000004-796C-4F90-80EA-579B1C820CA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0.92</c:v>
                </c:pt>
                <c:pt idx="2">
                  <c:v>#N/A</c:v>
                </c:pt>
                <c:pt idx="3">
                  <c:v>0.09</c:v>
                </c:pt>
                <c:pt idx="4">
                  <c:v>#N/A</c:v>
                </c:pt>
                <c:pt idx="5">
                  <c:v>0.54</c:v>
                </c:pt>
                <c:pt idx="6">
                  <c:v>#N/A</c:v>
                </c:pt>
                <c:pt idx="7">
                  <c:v>1.1000000000000001</c:v>
                </c:pt>
                <c:pt idx="8">
                  <c:v>#N/A</c:v>
                </c:pt>
                <c:pt idx="9">
                  <c:v>0.98</c:v>
                </c:pt>
              </c:numCache>
            </c:numRef>
          </c:val>
          <c:extLst>
            <c:ext xmlns:c16="http://schemas.microsoft.com/office/drawing/2014/chart" uri="{C3380CC4-5D6E-409C-BE32-E72D297353CC}">
              <c16:uniqueId val="{00000005-796C-4F90-80EA-579B1C820CA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3.17</c:v>
                </c:pt>
                <c:pt idx="2">
                  <c:v>#N/A</c:v>
                </c:pt>
                <c:pt idx="3">
                  <c:v>1.7</c:v>
                </c:pt>
                <c:pt idx="4">
                  <c:v>#N/A</c:v>
                </c:pt>
                <c:pt idx="5">
                  <c:v>2.93</c:v>
                </c:pt>
                <c:pt idx="6">
                  <c:v>#N/A</c:v>
                </c:pt>
                <c:pt idx="7">
                  <c:v>2.34</c:v>
                </c:pt>
                <c:pt idx="8">
                  <c:v>#N/A</c:v>
                </c:pt>
                <c:pt idx="9">
                  <c:v>1.24</c:v>
                </c:pt>
              </c:numCache>
            </c:numRef>
          </c:val>
          <c:extLst>
            <c:ext xmlns:c16="http://schemas.microsoft.com/office/drawing/2014/chart" uri="{C3380CC4-5D6E-409C-BE32-E72D297353CC}">
              <c16:uniqueId val="{00000006-796C-4F90-80EA-579B1C820CA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2.75</c:v>
                </c:pt>
                <c:pt idx="2">
                  <c:v>#N/A</c:v>
                </c:pt>
                <c:pt idx="3">
                  <c:v>2.2200000000000002</c:v>
                </c:pt>
                <c:pt idx="4">
                  <c:v>#N/A</c:v>
                </c:pt>
                <c:pt idx="5">
                  <c:v>1.85</c:v>
                </c:pt>
                <c:pt idx="6">
                  <c:v>#N/A</c:v>
                </c:pt>
                <c:pt idx="7">
                  <c:v>3.38</c:v>
                </c:pt>
                <c:pt idx="8">
                  <c:v>#N/A</c:v>
                </c:pt>
                <c:pt idx="9">
                  <c:v>1.93</c:v>
                </c:pt>
              </c:numCache>
            </c:numRef>
          </c:val>
          <c:extLst>
            <c:ext xmlns:c16="http://schemas.microsoft.com/office/drawing/2014/chart" uri="{C3380CC4-5D6E-409C-BE32-E72D297353CC}">
              <c16:uniqueId val="{00000007-796C-4F90-80EA-579B1C820CAD}"/>
            </c:ext>
          </c:extLst>
        </c:ser>
        <c:ser>
          <c:idx val="8"/>
          <c:order val="8"/>
          <c:tx>
            <c:strRef>
              <c:f>データシート!$A$35</c:f>
              <c:strCache>
                <c:ptCount val="1"/>
                <c:pt idx="0">
                  <c:v>美里町病院事業会計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4.8499999999999996</c:v>
                </c:pt>
                <c:pt idx="2">
                  <c:v>#N/A</c:v>
                </c:pt>
                <c:pt idx="3">
                  <c:v>4.58</c:v>
                </c:pt>
                <c:pt idx="4">
                  <c:v>#N/A</c:v>
                </c:pt>
                <c:pt idx="5">
                  <c:v>3.93</c:v>
                </c:pt>
                <c:pt idx="6">
                  <c:v>#N/A</c:v>
                </c:pt>
                <c:pt idx="7">
                  <c:v>3.71</c:v>
                </c:pt>
                <c:pt idx="8">
                  <c:v>#N/A</c:v>
                </c:pt>
                <c:pt idx="9">
                  <c:v>3.26</c:v>
                </c:pt>
              </c:numCache>
            </c:numRef>
          </c:val>
          <c:extLst>
            <c:ext xmlns:c16="http://schemas.microsoft.com/office/drawing/2014/chart" uri="{C3380CC4-5D6E-409C-BE32-E72D297353CC}">
              <c16:uniqueId val="{00000008-796C-4F90-80EA-579B1C820CAD}"/>
            </c:ext>
          </c:extLst>
        </c:ser>
        <c:ser>
          <c:idx val="9"/>
          <c:order val="9"/>
          <c:tx>
            <c:strRef>
              <c:f>データシート!$A$36</c:f>
              <c:strCache>
                <c:ptCount val="1"/>
                <c:pt idx="0">
                  <c:v>美里町水道事業会計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6.95</c:v>
                </c:pt>
                <c:pt idx="2">
                  <c:v>#N/A</c:v>
                </c:pt>
                <c:pt idx="3">
                  <c:v>6.18</c:v>
                </c:pt>
                <c:pt idx="4">
                  <c:v>#N/A</c:v>
                </c:pt>
                <c:pt idx="5">
                  <c:v>5.96</c:v>
                </c:pt>
                <c:pt idx="6">
                  <c:v>#N/A</c:v>
                </c:pt>
                <c:pt idx="7">
                  <c:v>5.57</c:v>
                </c:pt>
                <c:pt idx="8">
                  <c:v>#N/A</c:v>
                </c:pt>
                <c:pt idx="9">
                  <c:v>5.55</c:v>
                </c:pt>
              </c:numCache>
            </c:numRef>
          </c:val>
          <c:extLst>
            <c:ext xmlns:c16="http://schemas.microsoft.com/office/drawing/2014/chart" uri="{C3380CC4-5D6E-409C-BE32-E72D297353CC}">
              <c16:uniqueId val="{00000009-796C-4F90-80EA-579B1C820CAD}"/>
            </c:ext>
          </c:extLst>
        </c:ser>
        <c:dLbls>
          <c:showLegendKey val="0"/>
          <c:showVal val="0"/>
          <c:showCatName val="0"/>
          <c:showSerName val="0"/>
          <c:showPercent val="0"/>
          <c:showBubbleSize val="0"/>
        </c:dLbls>
        <c:gapWidth val="150"/>
        <c:overlap val="100"/>
        <c:axId val="229328840"/>
        <c:axId val="229329232"/>
      </c:barChart>
      <c:catAx>
        <c:axId val="229328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329232"/>
        <c:crosses val="autoZero"/>
        <c:auto val="1"/>
        <c:lblAlgn val="ctr"/>
        <c:lblOffset val="100"/>
        <c:tickLblSkip val="1"/>
        <c:tickMarkSkip val="1"/>
        <c:noMultiLvlLbl val="0"/>
      </c:catAx>
      <c:valAx>
        <c:axId val="22932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328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1354</c:v>
                </c:pt>
                <c:pt idx="5">
                  <c:v>1347</c:v>
                </c:pt>
                <c:pt idx="8">
                  <c:v>1299</c:v>
                </c:pt>
                <c:pt idx="11">
                  <c:v>1336</c:v>
                </c:pt>
                <c:pt idx="14">
                  <c:v>1339</c:v>
                </c:pt>
              </c:numCache>
            </c:numRef>
          </c:val>
          <c:extLst>
            <c:ext xmlns:c16="http://schemas.microsoft.com/office/drawing/2014/chart" uri="{C3380CC4-5D6E-409C-BE32-E72D297353CC}">
              <c16:uniqueId val="{00000000-AA4F-44C4-A64D-900919463D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4F-44C4-A64D-900919463D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54</c:v>
                </c:pt>
                <c:pt idx="3">
                  <c:v>53</c:v>
                </c:pt>
                <c:pt idx="6">
                  <c:v>47</c:v>
                </c:pt>
                <c:pt idx="9">
                  <c:v>4</c:v>
                </c:pt>
                <c:pt idx="12">
                  <c:v>4</c:v>
                </c:pt>
              </c:numCache>
            </c:numRef>
          </c:val>
          <c:extLst>
            <c:ext xmlns:c16="http://schemas.microsoft.com/office/drawing/2014/chart" uri="{C3380CC4-5D6E-409C-BE32-E72D297353CC}">
              <c16:uniqueId val="{00000002-AA4F-44C4-A64D-900919463D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c:v>
                </c:pt>
                <c:pt idx="3">
                  <c:v>16</c:v>
                </c:pt>
                <c:pt idx="6">
                  <c:v>21</c:v>
                </c:pt>
                <c:pt idx="9">
                  <c:v>30</c:v>
                </c:pt>
                <c:pt idx="12">
                  <c:v>38</c:v>
                </c:pt>
              </c:numCache>
            </c:numRef>
          </c:val>
          <c:extLst>
            <c:ext xmlns:c16="http://schemas.microsoft.com/office/drawing/2014/chart" uri="{C3380CC4-5D6E-409C-BE32-E72D297353CC}">
              <c16:uniqueId val="{00000003-AA4F-44C4-A64D-900919463D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480</c:v>
                </c:pt>
                <c:pt idx="3">
                  <c:v>445</c:v>
                </c:pt>
                <c:pt idx="6">
                  <c:v>437</c:v>
                </c:pt>
                <c:pt idx="9">
                  <c:v>456</c:v>
                </c:pt>
                <c:pt idx="12">
                  <c:v>445</c:v>
                </c:pt>
              </c:numCache>
            </c:numRef>
          </c:val>
          <c:extLst>
            <c:ext xmlns:c16="http://schemas.microsoft.com/office/drawing/2014/chart" uri="{C3380CC4-5D6E-409C-BE32-E72D297353CC}">
              <c16:uniqueId val="{00000004-AA4F-44C4-A64D-900919463D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4F-44C4-A64D-900919463D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4F-44C4-A64D-900919463D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1590</c:v>
                </c:pt>
                <c:pt idx="3">
                  <c:v>1478</c:v>
                </c:pt>
                <c:pt idx="6">
                  <c:v>1387</c:v>
                </c:pt>
                <c:pt idx="9">
                  <c:v>1400</c:v>
                </c:pt>
                <c:pt idx="12">
                  <c:v>1392</c:v>
                </c:pt>
              </c:numCache>
            </c:numRef>
          </c:val>
          <c:extLst>
            <c:ext xmlns:c16="http://schemas.microsoft.com/office/drawing/2014/chart" uri="{C3380CC4-5D6E-409C-BE32-E72D297353CC}">
              <c16:uniqueId val="{00000007-AA4F-44C4-A64D-900919463D7E}"/>
            </c:ext>
          </c:extLst>
        </c:ser>
        <c:dLbls>
          <c:showLegendKey val="0"/>
          <c:showVal val="0"/>
          <c:showCatName val="0"/>
          <c:showSerName val="0"/>
          <c:showPercent val="0"/>
          <c:showBubbleSize val="0"/>
        </c:dLbls>
        <c:gapWidth val="100"/>
        <c:overlap val="100"/>
        <c:axId val="229330016"/>
        <c:axId val="229330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783</c:v>
                </c:pt>
                <c:pt idx="2">
                  <c:v>#N/A</c:v>
                </c:pt>
                <c:pt idx="3">
                  <c:v>#N/A</c:v>
                </c:pt>
                <c:pt idx="4">
                  <c:v>645</c:v>
                </c:pt>
                <c:pt idx="5">
                  <c:v>#N/A</c:v>
                </c:pt>
                <c:pt idx="6">
                  <c:v>#N/A</c:v>
                </c:pt>
                <c:pt idx="7">
                  <c:v>593</c:v>
                </c:pt>
                <c:pt idx="8">
                  <c:v>#N/A</c:v>
                </c:pt>
                <c:pt idx="9">
                  <c:v>#N/A</c:v>
                </c:pt>
                <c:pt idx="10">
                  <c:v>554</c:v>
                </c:pt>
                <c:pt idx="11">
                  <c:v>#N/A</c:v>
                </c:pt>
                <c:pt idx="12">
                  <c:v>#N/A</c:v>
                </c:pt>
                <c:pt idx="13">
                  <c:v>540</c:v>
                </c:pt>
                <c:pt idx="14">
                  <c:v>#N/A</c:v>
                </c:pt>
              </c:numCache>
            </c:numRef>
          </c:val>
          <c:smooth val="0"/>
          <c:extLst>
            <c:ext xmlns:c16="http://schemas.microsoft.com/office/drawing/2014/chart" uri="{C3380CC4-5D6E-409C-BE32-E72D297353CC}">
              <c16:uniqueId val="{00000008-AA4F-44C4-A64D-900919463D7E}"/>
            </c:ext>
          </c:extLst>
        </c:ser>
        <c:dLbls>
          <c:showLegendKey val="0"/>
          <c:showVal val="0"/>
          <c:showCatName val="0"/>
          <c:showSerName val="0"/>
          <c:showPercent val="0"/>
          <c:showBubbleSize val="0"/>
        </c:dLbls>
        <c:marker val="1"/>
        <c:smooth val="0"/>
        <c:axId val="229330016"/>
        <c:axId val="229330408"/>
      </c:lineChart>
      <c:catAx>
        <c:axId val="22933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330408"/>
        <c:crosses val="autoZero"/>
        <c:auto val="1"/>
        <c:lblAlgn val="ctr"/>
        <c:lblOffset val="100"/>
        <c:tickLblSkip val="1"/>
        <c:tickMarkSkip val="1"/>
        <c:noMultiLvlLbl val="0"/>
      </c:catAx>
      <c:valAx>
        <c:axId val="229330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33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13791</c:v>
                </c:pt>
                <c:pt idx="5">
                  <c:v>13477</c:v>
                </c:pt>
                <c:pt idx="8">
                  <c:v>13291</c:v>
                </c:pt>
                <c:pt idx="11">
                  <c:v>12826</c:v>
                </c:pt>
                <c:pt idx="14">
                  <c:v>12342</c:v>
                </c:pt>
              </c:numCache>
            </c:numRef>
          </c:val>
          <c:extLst>
            <c:ext xmlns:c16="http://schemas.microsoft.com/office/drawing/2014/chart" uri="{C3380CC4-5D6E-409C-BE32-E72D297353CC}">
              <c16:uniqueId val="{00000000-119D-494F-8DEA-E32172AD8D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1999</c:v>
                </c:pt>
                <c:pt idx="5">
                  <c:v>2162</c:v>
                </c:pt>
                <c:pt idx="8">
                  <c:v>2222</c:v>
                </c:pt>
                <c:pt idx="11">
                  <c:v>1894</c:v>
                </c:pt>
                <c:pt idx="14">
                  <c:v>2085</c:v>
                </c:pt>
              </c:numCache>
            </c:numRef>
          </c:val>
          <c:extLst>
            <c:ext xmlns:c16="http://schemas.microsoft.com/office/drawing/2014/chart" uri="{C3380CC4-5D6E-409C-BE32-E72D297353CC}">
              <c16:uniqueId val="{00000001-119D-494F-8DEA-E32172AD8D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3258</c:v>
                </c:pt>
                <c:pt idx="5">
                  <c:v>3247</c:v>
                </c:pt>
                <c:pt idx="8">
                  <c:v>3154</c:v>
                </c:pt>
                <c:pt idx="11">
                  <c:v>2915</c:v>
                </c:pt>
                <c:pt idx="14">
                  <c:v>3288</c:v>
                </c:pt>
              </c:numCache>
            </c:numRef>
          </c:val>
          <c:extLst>
            <c:ext xmlns:c16="http://schemas.microsoft.com/office/drawing/2014/chart" uri="{C3380CC4-5D6E-409C-BE32-E72D297353CC}">
              <c16:uniqueId val="{00000002-119D-494F-8DEA-E32172AD8D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9D-494F-8DEA-E32172AD8D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9D-494F-8DEA-E32172AD8D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9D-494F-8DEA-E32172AD8D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2548</c:v>
                </c:pt>
                <c:pt idx="3">
                  <c:v>2741</c:v>
                </c:pt>
                <c:pt idx="6">
                  <c:v>2477</c:v>
                </c:pt>
                <c:pt idx="9">
                  <c:v>2373</c:v>
                </c:pt>
                <c:pt idx="12">
                  <c:v>2211</c:v>
                </c:pt>
              </c:numCache>
            </c:numRef>
          </c:val>
          <c:extLst>
            <c:ext xmlns:c16="http://schemas.microsoft.com/office/drawing/2014/chart" uri="{C3380CC4-5D6E-409C-BE32-E72D297353CC}">
              <c16:uniqueId val="{00000006-119D-494F-8DEA-E32172AD8D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197</c:v>
                </c:pt>
                <c:pt idx="3">
                  <c:v>144</c:v>
                </c:pt>
                <c:pt idx="6">
                  <c:v>115</c:v>
                </c:pt>
                <c:pt idx="9">
                  <c:v>128</c:v>
                </c:pt>
                <c:pt idx="12">
                  <c:v>143</c:v>
                </c:pt>
              </c:numCache>
            </c:numRef>
          </c:val>
          <c:extLst>
            <c:ext xmlns:c16="http://schemas.microsoft.com/office/drawing/2014/chart" uri="{C3380CC4-5D6E-409C-BE32-E72D297353CC}">
              <c16:uniqueId val="{00000007-119D-494F-8DEA-E32172AD8D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7053</c:v>
                </c:pt>
                <c:pt idx="3">
                  <c:v>7105</c:v>
                </c:pt>
                <c:pt idx="6">
                  <c:v>7040</c:v>
                </c:pt>
                <c:pt idx="9">
                  <c:v>7057</c:v>
                </c:pt>
                <c:pt idx="12">
                  <c:v>6894</c:v>
                </c:pt>
              </c:numCache>
            </c:numRef>
          </c:val>
          <c:extLst>
            <c:ext xmlns:c16="http://schemas.microsoft.com/office/drawing/2014/chart" uri="{C3380CC4-5D6E-409C-BE32-E72D297353CC}">
              <c16:uniqueId val="{00000008-119D-494F-8DEA-E32172AD8D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101</c:v>
                </c:pt>
                <c:pt idx="3">
                  <c:v>51</c:v>
                </c:pt>
                <c:pt idx="6">
                  <c:v>8</c:v>
                </c:pt>
                <c:pt idx="9">
                  <c:v>5</c:v>
                </c:pt>
                <c:pt idx="12">
                  <c:v>3</c:v>
                </c:pt>
              </c:numCache>
            </c:numRef>
          </c:val>
          <c:extLst>
            <c:ext xmlns:c16="http://schemas.microsoft.com/office/drawing/2014/chart" uri="{C3380CC4-5D6E-409C-BE32-E72D297353CC}">
              <c16:uniqueId val="{00000009-119D-494F-8DEA-E32172AD8D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13677</c:v>
                </c:pt>
                <c:pt idx="3">
                  <c:v>13103</c:v>
                </c:pt>
                <c:pt idx="6">
                  <c:v>12662</c:v>
                </c:pt>
                <c:pt idx="9">
                  <c:v>11879</c:v>
                </c:pt>
                <c:pt idx="12">
                  <c:v>11196</c:v>
                </c:pt>
              </c:numCache>
            </c:numRef>
          </c:val>
          <c:extLst>
            <c:ext xmlns:c16="http://schemas.microsoft.com/office/drawing/2014/chart" uri="{C3380CC4-5D6E-409C-BE32-E72D297353CC}">
              <c16:uniqueId val="{0000000A-119D-494F-8DEA-E32172AD8D76}"/>
            </c:ext>
          </c:extLst>
        </c:ser>
        <c:dLbls>
          <c:showLegendKey val="0"/>
          <c:showVal val="0"/>
          <c:showCatName val="0"/>
          <c:showSerName val="0"/>
          <c:showPercent val="0"/>
          <c:showBubbleSize val="0"/>
        </c:dLbls>
        <c:gapWidth val="100"/>
        <c:overlap val="100"/>
        <c:axId val="232607520"/>
        <c:axId val="232607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4528</c:v>
                </c:pt>
                <c:pt idx="2">
                  <c:v>#N/A</c:v>
                </c:pt>
                <c:pt idx="3">
                  <c:v>#N/A</c:v>
                </c:pt>
                <c:pt idx="4">
                  <c:v>4258</c:v>
                </c:pt>
                <c:pt idx="5">
                  <c:v>#N/A</c:v>
                </c:pt>
                <c:pt idx="6">
                  <c:v>#N/A</c:v>
                </c:pt>
                <c:pt idx="7">
                  <c:v>3635</c:v>
                </c:pt>
                <c:pt idx="8">
                  <c:v>#N/A</c:v>
                </c:pt>
                <c:pt idx="9">
                  <c:v>#N/A</c:v>
                </c:pt>
                <c:pt idx="10">
                  <c:v>3806</c:v>
                </c:pt>
                <c:pt idx="11">
                  <c:v>#N/A</c:v>
                </c:pt>
                <c:pt idx="12">
                  <c:v>#N/A</c:v>
                </c:pt>
                <c:pt idx="13">
                  <c:v>2730</c:v>
                </c:pt>
                <c:pt idx="14">
                  <c:v>#N/A</c:v>
                </c:pt>
              </c:numCache>
            </c:numRef>
          </c:val>
          <c:smooth val="0"/>
          <c:extLst>
            <c:ext xmlns:c16="http://schemas.microsoft.com/office/drawing/2014/chart" uri="{C3380CC4-5D6E-409C-BE32-E72D297353CC}">
              <c16:uniqueId val="{0000000B-119D-494F-8DEA-E32172AD8D76}"/>
            </c:ext>
          </c:extLst>
        </c:ser>
        <c:dLbls>
          <c:showLegendKey val="0"/>
          <c:showVal val="0"/>
          <c:showCatName val="0"/>
          <c:showSerName val="0"/>
          <c:showPercent val="0"/>
          <c:showBubbleSize val="0"/>
        </c:dLbls>
        <c:marker val="1"/>
        <c:smooth val="0"/>
        <c:axId val="232607520"/>
        <c:axId val="232607912"/>
      </c:lineChart>
      <c:catAx>
        <c:axId val="23260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2607912"/>
        <c:crosses val="autoZero"/>
        <c:auto val="1"/>
        <c:lblAlgn val="ctr"/>
        <c:lblOffset val="100"/>
        <c:tickLblSkip val="1"/>
        <c:tickMarkSkip val="1"/>
        <c:noMultiLvlLbl val="0"/>
      </c:catAx>
      <c:valAx>
        <c:axId val="232607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60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1317</c:v>
                </c:pt>
                <c:pt idx="1">
                  <c:v>1256</c:v>
                </c:pt>
                <c:pt idx="2">
                  <c:v>1207</c:v>
                </c:pt>
              </c:numCache>
            </c:numRef>
          </c:val>
          <c:extLst>
            <c:ext xmlns:c16="http://schemas.microsoft.com/office/drawing/2014/chart" uri="{C3380CC4-5D6E-409C-BE32-E72D297353CC}">
              <c16:uniqueId val="{00000000-7FBD-46C5-8DE8-28F93C97DC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272</c:v>
                </c:pt>
                <c:pt idx="1">
                  <c:v>286</c:v>
                </c:pt>
                <c:pt idx="2">
                  <c:v>249</c:v>
                </c:pt>
              </c:numCache>
            </c:numRef>
          </c:val>
          <c:extLst>
            <c:ext xmlns:c16="http://schemas.microsoft.com/office/drawing/2014/chart" uri="{C3380CC4-5D6E-409C-BE32-E72D297353CC}">
              <c16:uniqueId val="{00000001-7FBD-46C5-8DE8-28F93C97DC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1936</c:v>
                </c:pt>
                <c:pt idx="1">
                  <c:v>1778</c:v>
                </c:pt>
                <c:pt idx="2">
                  <c:v>1568</c:v>
                </c:pt>
              </c:numCache>
            </c:numRef>
          </c:val>
          <c:extLst>
            <c:ext xmlns:c16="http://schemas.microsoft.com/office/drawing/2014/chart" uri="{C3380CC4-5D6E-409C-BE32-E72D297353CC}">
              <c16:uniqueId val="{00000002-7FBD-46C5-8DE8-28F93C97DC48}"/>
            </c:ext>
          </c:extLst>
        </c:ser>
        <c:dLbls>
          <c:showLegendKey val="0"/>
          <c:showVal val="0"/>
          <c:showCatName val="0"/>
          <c:showSerName val="0"/>
          <c:showPercent val="0"/>
          <c:showBubbleSize val="0"/>
        </c:dLbls>
        <c:gapWidth val="120"/>
        <c:overlap val="100"/>
        <c:axId val="232589176"/>
        <c:axId val="232589568"/>
      </c:barChart>
      <c:catAx>
        <c:axId val="232589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2589568"/>
        <c:crosses val="autoZero"/>
        <c:auto val="1"/>
        <c:lblAlgn val="ctr"/>
        <c:lblOffset val="100"/>
        <c:tickLblSkip val="1"/>
        <c:tickMarkSkip val="1"/>
        <c:noMultiLvlLbl val="0"/>
      </c:catAx>
      <c:valAx>
        <c:axId val="232589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2589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{E1CA3C08-BE37-46B6-A57D-68D20DADEA2A}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2DE-49A6-B9E1-2EA8AFB952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{34074084-D4F0-40A0-85DB-8BA0CC1263EC}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DE-49A6-B9E1-2EA8AFB952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{062C7585-B61C-4CA8-BDAC-3D54D534D347}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DE-49A6-B9E1-2EA8AFB952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{CE8D5A27-6ED2-4772-90D7-EB1EF82E5340}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DE-49A6-B9E1-2EA8AFB952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{7A931D6E-57A6-4F8A-8BE9-E3426EBC6732}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DE-49A6-B9E1-2EA8AFB9529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{DB8AF179-328D-4666-96ED-5F7076CBE9CD}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2DE-49A6-B9E1-2EA8AFB9529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{1ECFBD8F-F5A5-4BB2-8C66-3EE93382467D}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2DE-49A6-B9E1-2EA8AFB9529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{E6CA1B2D-6071-4B1F-B8CF-492F6A23801D}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2DE-49A6-B9E1-2EA8AFB9529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{2B507C51-7559-41A4-BE21-F73A81A3BE62}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2DE-49A6-B9E1-2EA8AFB952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2DE-49A6-B9E1-2EA8AFB952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{54A54381-72E5-4ED6-8A3A-0B3385993FEA}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2DE-49A6-B9E1-2EA8AFB952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{53266F6E-A7BC-45F1-AEC8-9124A090E842}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DE-49A6-B9E1-2EA8AFB952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{C5A242CA-DF37-4FBD-AE55-D760356C9970}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DE-49A6-B9E1-2EA8AFB952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{71078A06-2FE2-41D1-B495-B8F265A971CD}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DE-49A6-B9E1-2EA8AFB952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{25B3B4AB-4AD2-43C3-BF30-6794DB39857A}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DE-49A6-B9E1-2EA8AFB9529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{0F5976DE-A41F-4F6B-B7AD-23E75626B4B9}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2DE-49A6-B9E1-2EA8AFB9529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{3382638B-EE8A-4B09-A19A-90BD2C29EAF6}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2DE-49A6-B9E1-2EA8AFB9529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{A619210A-2F4A-4997-8CE5-F0383006A55A}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2DE-49A6-B9E1-2EA8AFB9529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{3BE0AEC9-38D2-41E2-96E6-5C63238CD825}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2DE-49A6-B9E1-2EA8AFB952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E2DE-49A6-B9E1-2EA8AFB95290}"/>
            </c:ext>
          </c:extLst>
        </c:ser>
        <c:dLbls>
          <c:showLegendKey val="0"/>
          <c:showVal val="1"/>
          <c:showCatName val="0"/>
          <c:showSerName val="0"/>
          <c:showPercent val="0"/>
          <c:showBubbleSize val="0"/>
        </c:dLbls>
        <c:axId val="232591136"/>
        <c:axId val="232591528"/>
      </c:scatterChart>
      <c:valAx>
        <c:axId val="2325911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591528"/>
        <c:crosses val="autoZero"/>
        <c:crossBetween val="midCat"/>
      </c:valAx>
      <c:valAx>
        <c:axId val="2325915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2591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{5D06FA96-4CE9-474D-B07D-35165B46A788}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A31-4852-B07F-7E63E1CEBC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{37C20FF8-80B6-4A92-8F2E-8CCFD95D8F1E}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31-4852-B07F-7E63E1CEBC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{EA2905EC-C23F-4FBA-A34C-8E68820FC702}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31-4852-B07F-7E63E1CEBC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{DABE7443-5143-4186-B0CF-E2952B5AAB01}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31-4852-B07F-7E63E1CEBC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{DD9367F6-F89A-40F3-ACA8-7EFA2DF2BB42}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31-4852-B07F-7E63E1CEBC2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{7181A721-7549-4B75-96DA-296EA2EFA896}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A31-4852-B07F-7E63E1CEBC2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{CE979432-8E73-4B05-AC79-40B99344E4B4}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A31-4852-B07F-7E63E1CEBC24}"/>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{BDB0113C-5827-4E91-BFBD-3363D09FB11D}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A31-4852-B07F-7E63E1CEBC24}"/>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{195BD77D-F07B-4525-BA68-6289940E8437}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A31-4852-B07F-7E63E1CEBC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14.3</c:v>
                </c:pt>
                <c:pt idx="8">
                  <c:v>12.8</c:v>
                </c:pt>
                <c:pt idx="16">
                  <c:v>11.2</c:v>
                </c:pt>
                <c:pt idx="24">
                  <c:v>10</c:v>
                </c:pt>
                <c:pt idx="32">
                  <c:v>9.5</c:v>
                </c:pt>
              </c:numCache>
            </c:numRef>
          </c:xVal>
          <c:yVal>
            <c:numRef>
              <c:f>公会計指標分析・財政指標組合せ分析表!$BP$73:$DC$73</c:f>
              <c:numCache>
                <c:formatCode>#,##0.0;"▲ "#,##0.0</c:formatCode>
                <c:ptCount val="40"/>
                <c:pt idx="0">
                  <c:v>75.2</c:v>
                </c:pt>
                <c:pt idx="8">
                  <c:v>71.400000000000006</c:v>
                </c:pt>
                <c:pt idx="16">
                  <c:v>60.6</c:v>
                </c:pt>
                <c:pt idx="24">
                  <c:v>64.8</c:v>
                </c:pt>
                <c:pt idx="32">
                  <c:v>47.4</c:v>
                </c:pt>
              </c:numCache>
            </c:numRef>
          </c:yVal>
          <c:smooth val="0"/>
          <c:extLst>
            <c:ext xmlns:c16="http://schemas.microsoft.com/office/drawing/2014/chart" uri="{C3380CC4-5D6E-409C-BE32-E72D297353CC}">
              <c16:uniqueId val="{00000009-BA31-4852-B07F-7E63E1CEBC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{A6544351-79A4-43F0-BA0C-255FB6BF8829}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A31-4852-B07F-7E63E1CEBC2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{936B41B5-410C-49B3-9E7F-4B811C2C036E}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31-4852-B07F-7E63E1CEBC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{E8BCE50B-9B11-40F4-9A51-0C088AB04685}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31-4852-B07F-7E63E1CEBC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{B493F426-3BD2-4037-AA0A-3578A39B2D67}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31-4852-B07F-7E63E1CEBC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{BA8E8184-C36A-4317-9657-6E081FA43941}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31-4852-B07F-7E63E1CEBC2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{F3CEA876-E4D9-438C-B0A5-76EBAB207E58}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A31-4852-B07F-7E63E1CEBC2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{E3FFD2B0-BA46-421D-A68F-C69019739AC3}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A31-4852-B07F-7E63E1CEBC24}"/>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{35AF2B6B-7CCB-4651-A8F4-A5D7E31816C6}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A31-4852-B07F-7E63E1CEBC24}"/>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{D3620E40-7A35-48EE-92FD-0E42D42F1D76}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A31-4852-B07F-7E63E1CEBC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BA31-4852-B07F-7E63E1CEBC24}"/>
            </c:ext>
          </c:extLst>
        </c:ser>
        <c:dLbls>
          <c:showLegendKey val="0"/>
          <c:showVal val="1"/>
          <c:showCatName val="0"/>
          <c:showSerName val="0"/>
          <c:showPercent val="0"/>
          <c:showBubbleSize val="0"/>
        </c:dLbls>
        <c:axId val="232592312"/>
        <c:axId val="232592704"/>
      </c:scatterChart>
      <c:valAx>
        <c:axId val="232592312"/>
        <c:scaling>
          <c:orientation val="minMax"/>
          <c:max val="1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592704"/>
        <c:crosses val="autoZero"/>
        <c:crossBetween val="midCat"/>
      </c:valAx>
      <c:valAx>
        <c:axId val="232592704"/>
        <c:scaling>
          <c:orientation val="minMax"/>
          <c:max val="8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25923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部事務組合が起こした地方債の元利償還金に対する負担金等で増加しているものの、美里町建設計画に基づき実施した建設事業の財源として合併特例事業債を有効活用していることと、地方財源の補てんの意味合いで発行される臨時財政対策債による元利償還金で</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百万円の減少、公営企業債の元利償還金に対する繰入金で</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百万円減少したことにより、地方債の元利償還金及び準元利償還金の合計は前年度から</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プライマリーバランスを維持し、新規起債発行の抑制に努めていく。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組合等負担等見込額を除き、地方債の現在高や退職手当負担見込額等の減少により将来負担額が減少し、充当可能財源等も減少していることから、将来負担比率は前年度から大きく低下した。</a:t>
          </a:r>
          <a:endParaRPr kumimoji="1" lang="en-US" altLang="ja-JP" sz="1400">
            <a:latin typeface="ＭＳ ゴシック" pitchFamily="49" charset="-128"/>
            <a:ea typeface="ＭＳ ゴシック" pitchFamily="49" charset="-128"/>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今後もプライマリーバランスを維持し、新規の地方債発行の抑制に努めていく。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宮城県美里町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普通交付税の合併市町村に対する加算措置が平成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年間で段階的に縮減されており、平成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年度は加算率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算定されているため歳入不足に陥っている。新たな財源の確保や歳出の抑制に取り組んでいるが、それでもなお不足する分については財政調整基金やその他特定目的基金を取り崩して財源を確保したことから、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市町村に対する加算措置の縮減により基金への積み立て額を確保することが難しくなっているが、新たな財源の確保や歳出を抑制することで一般財源不足を補い、計画的な基金運用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今後、中学校の再編や保育所整備など大規模事業を予定していることから、中長期的には基金残高は減少することが見込まれる。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合併振興基金：町民の連帯強化又は地域振興。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公共施設整備基金：公共施設整備事業の円滑な執行。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合併振興基金：地域づくり事業、イベント交流事業、地域交通対策事業等へ充当したことによる減少。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公共施設整備基金：公共施設総合管理計画に基づく施設改修事業等へ充当したことによる減少。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合併振興基金：利子以外の積み立て予定はなく、引き続き町民の連帯強化又は地域振興の事業費用に充当していくため、基金残高の減少傾向が続く予定である。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総合管理計画及び個別施設計画で予定している施設改修事業の実施時期を踏まえ、計画的な基金運用を行うが、当面の間は利子以外の積み立て予定はないため、基金残高の減少傾向が続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普通交付税の合併市町村に対する加算措置が平成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年間で段階的に縮減されており、平成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年度は加算率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％で算定されているため一般財源不足に陥っている。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年度歳入予算の不足額について、財政調整基金を取り崩して収支調整したため、基金残高は前年度から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新たな財源の確保や歳出を抑制することで一般財源不足を補い、今後の大規模事業の実施時期を調整しながら、計画的な基金運用に取り組む。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年度決算における災害公営住宅家賃低減化交付金等の未充当分を積み立てているものの、取り崩し額が増加したことによる減少。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引き続き、災害公営住宅家賃低廉化事業及び東日本大震災特別家賃低減事業への未充当分を減債基金に積み立てて、後年度に計画的な事業実施を行う。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24,707
24,634
74.95
10,082,100
9,940,409
86,175
6,949,036
11,195,939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規事業を控えたことにより地方債の発行を抑制してきたため、将来負担額は減少傾向にあるものの、普通交付税の合併算定替えによる加算措置分の縮減等により、類似団体内の平均値と比べると年数が若干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今後、大規模な建設事業等が控えており、債務償還可能年数が長くなる見込みであるが、１０年を上回らないよう注意していく。</a:t>
          </a: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7" name="テキスト ボックス 6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69" name="テキスト ボックス 68"/>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71" name="テキスト ボックス 70"/>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3" name="テキスト ボックス 7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5" name="テキスト ボックス 7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77" name="直線コネクタ 76"/>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80"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81" name="直線コネクタ 80"/>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82"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83" name="フローチャート: 判断 82"/>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4" name="テキスト ボックス 8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5" name="テキスト ボックス 8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6" name="テキスト ボックス 8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7" name="テキスト ボックス 8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8" name="テキスト ボックス 8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147108</xdr:rowOff>
    </xdr:from>
    <xdr:to>
      <xdr:col>76</xdr:col>
      <xdr:colOff>73025</xdr:colOff>
      <xdr:row>32</xdr:row>
      <xdr:rowOff>77258</xdr:rowOff>
    </xdr:to>
    <xdr:sp macro="" textlink="">
      <xdr:nvSpPr>
        <xdr:cNvPr id="89" name="楕円 88"/>
        <xdr:cNvSpPr/>
      </xdr:nvSpPr>
      <xdr:spPr>
        <a:xfrm>
          <a:off x="147447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169985</xdr:rowOff>
    </xdr:from>
    <xdr:ext cx="340478" cy="259045"/>
    <xdr:sp macro="" textlink="">
      <xdr:nvSpPr>
        <xdr:cNvPr id="90" name="債務償還可能年数該当値テキスト"/>
        <xdr:cNvSpPr txBox="1"/>
      </xdr:nvSpPr>
      <xdr:spPr>
        <a:xfrm>
          <a:off x="14846300" y="6085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3" name="正方形/長方形 92"/>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4" name="正方形/長方形 93"/>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24,707
24,634
74.95
10,082,100
9,940,409
86,175
6,949,036
11,195,939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24,707
24,634
74.95
10,082,100
9,940,409
86,175
6,949,036
11,195,939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24,707
24,634
74.95
10,082,100
9,940,409
86,175
6,949,036
11,195,939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市町村民税及び固定資産税の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増収に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lang="ja-JP" altLang="en-US" sz="1300">
              <a:effectLst/>
              <a:latin typeface="ＭＳ Ｐゴシック" panose="020B0600070205080204" pitchFamily="50" charset="-128"/>
              <a:ea typeface="ＭＳ Ｐゴシック" panose="020B0600070205080204" pitchFamily="50" charset="-128"/>
            </a:rPr>
            <a:t>基準財政収入額が増加しているが、基準財政需要額は前年度と同水準だったため、前年度と同じ数値となっている。</a:t>
          </a:r>
        </a:p>
        <a:p>
          <a:r>
            <a:rPr lang="ja-JP" altLang="en-US" sz="1300">
              <a:effectLst/>
              <a:latin typeface="ＭＳ Ｐゴシック" panose="020B0600070205080204" pitchFamily="50" charset="-128"/>
              <a:ea typeface="ＭＳ Ｐゴシック" panose="020B0600070205080204" pitchFamily="50" charset="-128"/>
            </a:rPr>
            <a:t>　平成</a:t>
          </a:r>
          <a:r>
            <a:rPr lang="en-US" altLang="ja-JP" sz="1300">
              <a:effectLst/>
              <a:latin typeface="ＭＳ Ｐゴシック" panose="020B0600070205080204" pitchFamily="50" charset="-128"/>
              <a:ea typeface="ＭＳ Ｐゴシック" panose="020B0600070205080204" pitchFamily="50" charset="-128"/>
            </a:rPr>
            <a:t>28</a:t>
          </a:r>
          <a:r>
            <a:rPr lang="ja-JP" altLang="en-US" sz="1300">
              <a:effectLst/>
              <a:latin typeface="ＭＳ Ｐゴシック" panose="020B0600070205080204" pitchFamily="50" charset="-128"/>
              <a:ea typeface="ＭＳ Ｐゴシック" panose="020B0600070205080204" pitchFamily="50" charset="-128"/>
            </a:rPr>
            <a:t>年</a:t>
          </a:r>
          <a:r>
            <a:rPr lang="en-US" altLang="ja-JP" sz="1300">
              <a:effectLst/>
              <a:latin typeface="ＭＳ Ｐゴシック" panose="020B0600070205080204" pitchFamily="50" charset="-128"/>
              <a:ea typeface="ＭＳ Ｐゴシック" panose="020B0600070205080204" pitchFamily="50" charset="-128"/>
            </a:rPr>
            <a:t>3</a:t>
          </a:r>
          <a:r>
            <a:rPr lang="ja-JP" altLang="en-US" sz="1300">
              <a:effectLst/>
              <a:latin typeface="ＭＳ Ｐゴシック" panose="020B0600070205080204" pitchFamily="50" charset="-128"/>
              <a:ea typeface="ＭＳ Ｐゴシック" panose="020B0600070205080204" pitchFamily="50" charset="-128"/>
            </a:rPr>
            <a:t>月に策定した美里町総合計画・美里町総合戦略により、今後も総合的かつ計画的なまちづくりに取り組み、財政基盤の強化に努めていく。</a:t>
          </a: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98072</xdr:rowOff>
    </xdr:to>
    <xdr:cxnSp macro="">
      <xdr:nvCxnSpPr>
        <xdr:cNvPr id="72" name="直線コネクタ 71"/>
        <xdr:cNvCxnSpPr/>
      </xdr:nvCxnSpPr>
      <xdr:spPr>
        <a:xfrm flipV="1">
          <a:off x="3225800" y="76284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98072</xdr:rowOff>
    </xdr:from>
    <xdr:to>
      <xdr:col>15</xdr:col>
      <xdr:colOff>82550</xdr:colOff>
      <xdr:row>44</xdr:row>
      <xdr:rowOff>111478</xdr:rowOff>
    </xdr:to>
    <xdr:cxnSp macro="">
      <xdr:nvCxnSpPr>
        <xdr:cNvPr id="75" name="直線コネクタ 74"/>
        <xdr:cNvCxnSpPr/>
      </xdr:nvCxnSpPr>
      <xdr:spPr>
        <a:xfrm flipV="1">
          <a:off x="2336800" y="764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111478</xdr:rowOff>
    </xdr:from>
    <xdr:to>
      <xdr:col>11</xdr:col>
      <xdr:colOff>31750</xdr:colOff>
      <xdr:row>44</xdr:row>
      <xdr:rowOff>124883</xdr:rowOff>
    </xdr:to>
    <xdr:cxnSp macro="">
      <xdr:nvCxnSpPr>
        <xdr:cNvPr id="78" name="直線コネクタ 77"/>
        <xdr:cNvCxnSpPr/>
      </xdr:nvCxnSpPr>
      <xdr:spPr>
        <a:xfrm flipV="1">
          <a:off x="1447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47272</xdr:rowOff>
    </xdr:from>
    <xdr:to>
      <xdr:col>15</xdr:col>
      <xdr:colOff>133350</xdr:colOff>
      <xdr:row>44</xdr:row>
      <xdr:rowOff>148872</xdr:rowOff>
    </xdr:to>
    <xdr:sp macro="" textlink="">
      <xdr:nvSpPr>
        <xdr:cNvPr id="92" name="楕円 91"/>
        <xdr:cNvSpPr/>
      </xdr:nvSpPr>
      <xdr:spPr>
        <a:xfrm>
          <a:off x="3175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133649</xdr:rowOff>
    </xdr:from>
    <xdr:ext cx="762000" cy="259045"/>
    <xdr:sp macro="" textlink="">
      <xdr:nvSpPr>
        <xdr:cNvPr id="93" name="テキスト ボックス 92"/>
        <xdr:cNvSpPr txBox="1"/>
      </xdr:nvSpPr>
      <xdr:spPr>
        <a:xfrm>
          <a:off x="2844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60678</xdr:rowOff>
    </xdr:from>
    <xdr:to>
      <xdr:col>11</xdr:col>
      <xdr:colOff>82550</xdr:colOff>
      <xdr:row>44</xdr:row>
      <xdr:rowOff>162278</xdr:rowOff>
    </xdr:to>
    <xdr:sp macro="" textlink="">
      <xdr:nvSpPr>
        <xdr:cNvPr id="94" name="楕円 93"/>
        <xdr:cNvSpPr/>
      </xdr:nvSpPr>
      <xdr:spPr>
        <a:xfrm>
          <a:off x="2286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147055</xdr:rowOff>
    </xdr:from>
    <xdr:ext cx="762000" cy="259045"/>
    <xdr:sp macro="" textlink="">
      <xdr:nvSpPr>
        <xdr:cNvPr id="95" name="テキスト ボックス 94"/>
        <xdr:cNvSpPr txBox="1"/>
      </xdr:nvSpPr>
      <xdr:spPr>
        <a:xfrm>
          <a:off x="1955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地方交付税等の減少に伴い経常的一般財源等の総額は減少したものの、人件費や物件費に充当した一般財源が増加したこと等に伴い、前年度から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ポイント増加し、類似団体平均を上回る結果となった。</a:t>
          </a:r>
        </a:p>
        <a:p>
          <a:r>
            <a:rPr kumimoji="1" lang="ja-JP" altLang="en-US" sz="1300">
              <a:latin typeface="ＭＳ Ｐゴシック" panose="020B0600070205080204" pitchFamily="50" charset="-128"/>
              <a:ea typeface="ＭＳ Ｐゴシック" panose="020B0600070205080204" pitchFamily="50" charset="-128"/>
            </a:rPr>
            <a:t>　今後も一般財源の確保に努めるとともに、事務事業の見直し等、経常経費の削減に努めていく。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144992</xdr:rowOff>
    </xdr:from>
    <xdr:to>
      <xdr:col>23</xdr:col>
      <xdr:colOff>133350</xdr:colOff>
      <xdr:row>63</xdr:row>
      <xdr:rowOff>66040</xdr:rowOff>
    </xdr:to>
    <xdr:cxnSp macro="">
      <xdr:nvCxnSpPr>
        <xdr:cNvPr id="132" name="直線コネクタ 131"/>
        <xdr:cNvCxnSpPr/>
      </xdr:nvCxnSpPr>
      <xdr:spPr>
        <a:xfrm>
          <a:off x="4114800" y="10774892"/>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144992</xdr:rowOff>
    </xdr:from>
    <xdr:to>
      <xdr:col>19</xdr:col>
      <xdr:colOff>133350</xdr:colOff>
      <xdr:row>63</xdr:row>
      <xdr:rowOff>25823</xdr:rowOff>
    </xdr:to>
    <xdr:cxnSp macro="">
      <xdr:nvCxnSpPr>
        <xdr:cNvPr id="135" name="直線コネクタ 134"/>
        <xdr:cNvCxnSpPr/>
      </xdr:nvCxnSpPr>
      <xdr:spPr>
        <a:xfrm flipV="1">
          <a:off x="3225800" y="10774892"/>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1694</xdr:rowOff>
    </xdr:from>
    <xdr:to>
      <xdr:col>15</xdr:col>
      <xdr:colOff>82550</xdr:colOff>
      <xdr:row>63</xdr:row>
      <xdr:rowOff>25823</xdr:rowOff>
    </xdr:to>
    <xdr:cxnSp macro="">
      <xdr:nvCxnSpPr>
        <xdr:cNvPr id="138" name="直線コネクタ 137"/>
        <xdr:cNvCxnSpPr/>
      </xdr:nvCxnSpPr>
      <xdr:spPr>
        <a:xfrm>
          <a:off x="2336800" y="108030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63</xdr:row>
      <xdr:rowOff>1694</xdr:rowOff>
    </xdr:to>
    <xdr:cxnSp macro="">
      <xdr:nvCxnSpPr>
        <xdr:cNvPr id="141" name="直線コネクタ 140"/>
        <xdr:cNvCxnSpPr/>
      </xdr:nvCxnSpPr>
      <xdr:spPr>
        <a:xfrm>
          <a:off x="1447800" y="1070652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1" name="楕円 150"/>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52"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94192</xdr:rowOff>
    </xdr:from>
    <xdr:to>
      <xdr:col>19</xdr:col>
      <xdr:colOff>184150</xdr:colOff>
      <xdr:row>63</xdr:row>
      <xdr:rowOff>24342</xdr:rowOff>
    </xdr:to>
    <xdr:sp macro="" textlink="">
      <xdr:nvSpPr>
        <xdr:cNvPr id="153" name="楕円 152"/>
        <xdr:cNvSpPr/>
      </xdr:nvSpPr>
      <xdr:spPr>
        <a:xfrm>
          <a:off x="4064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34519</xdr:rowOff>
    </xdr:from>
    <xdr:ext cx="736600" cy="259045"/>
    <xdr:sp macro="" textlink="">
      <xdr:nvSpPr>
        <xdr:cNvPr id="154" name="テキスト ボックス 153"/>
        <xdr:cNvSpPr txBox="1"/>
      </xdr:nvSpPr>
      <xdr:spPr>
        <a:xfrm>
          <a:off x="3733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146473</xdr:rowOff>
    </xdr:from>
    <xdr:to>
      <xdr:col>15</xdr:col>
      <xdr:colOff>133350</xdr:colOff>
      <xdr:row>63</xdr:row>
      <xdr:rowOff>76623</xdr:rowOff>
    </xdr:to>
    <xdr:sp macro="" textlink="">
      <xdr:nvSpPr>
        <xdr:cNvPr id="155" name="楕円 154"/>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61400</xdr:rowOff>
    </xdr:from>
    <xdr:ext cx="762000" cy="259045"/>
    <xdr:sp macro="" textlink="">
      <xdr:nvSpPr>
        <xdr:cNvPr id="156" name="テキスト ボックス 155"/>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122344</xdr:rowOff>
    </xdr:from>
    <xdr:to>
      <xdr:col>11</xdr:col>
      <xdr:colOff>82550</xdr:colOff>
      <xdr:row>63</xdr:row>
      <xdr:rowOff>52494</xdr:rowOff>
    </xdr:to>
    <xdr:sp macro="" textlink="">
      <xdr:nvSpPr>
        <xdr:cNvPr id="157" name="楕円 156"/>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58" name="テキスト ボックス 157"/>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59" name="楕円 158"/>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60" name="テキスト ボックス 159"/>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[136,280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市町村職員共済組合負担金等の増加により人件費が増加し、給食調理業務委託料等の増加により物件費も増加したため、前年度から</a:t>
          </a:r>
          <a:r>
            <a:rPr kumimoji="1" lang="en-US" altLang="ja-JP" sz="1300">
              <a:latin typeface="ＭＳ Ｐゴシック" panose="020B0600070205080204" pitchFamily="50" charset="-128"/>
              <a:ea typeface="ＭＳ Ｐゴシック" panose="020B0600070205080204" pitchFamily="50" charset="-128"/>
            </a:rPr>
            <a:t>3,971</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引き続き、事務事業の見直しを行いながら、経費の削減に努めていく。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60905</xdr:rowOff>
    </xdr:from>
    <xdr:to>
      <xdr:col>23</xdr:col>
      <xdr:colOff>133350</xdr:colOff>
      <xdr:row>84</xdr:row>
      <xdr:rowOff>92845</xdr:rowOff>
    </xdr:to>
    <xdr:cxnSp macro="">
      <xdr:nvCxnSpPr>
        <xdr:cNvPr id="195" name="直線コネクタ 194"/>
        <xdr:cNvCxnSpPr/>
      </xdr:nvCxnSpPr>
      <xdr:spPr>
        <a:xfrm>
          <a:off x="4114800" y="14462705"/>
          <a:ext cx="838200" cy="3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60905</xdr:rowOff>
    </xdr:from>
    <xdr:to>
      <xdr:col>19</xdr:col>
      <xdr:colOff>133350</xdr:colOff>
      <xdr:row>84</xdr:row>
      <xdr:rowOff>71177</xdr:rowOff>
    </xdr:to>
    <xdr:cxnSp macro="">
      <xdr:nvCxnSpPr>
        <xdr:cNvPr id="198" name="直線コネクタ 197"/>
        <xdr:cNvCxnSpPr/>
      </xdr:nvCxnSpPr>
      <xdr:spPr>
        <a:xfrm flipV="1">
          <a:off x="3225800" y="14462705"/>
          <a:ext cx="889000" cy="1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71177</xdr:rowOff>
    </xdr:from>
    <xdr:to>
      <xdr:col>15</xdr:col>
      <xdr:colOff>82550</xdr:colOff>
      <xdr:row>84</xdr:row>
      <xdr:rowOff>73630</xdr:rowOff>
    </xdr:to>
    <xdr:cxnSp macro="">
      <xdr:nvCxnSpPr>
        <xdr:cNvPr id="201" name="直線コネクタ 200"/>
        <xdr:cNvCxnSpPr/>
      </xdr:nvCxnSpPr>
      <xdr:spPr>
        <a:xfrm flipV="1">
          <a:off x="2336800" y="14472977"/>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37281</xdr:rowOff>
    </xdr:from>
    <xdr:to>
      <xdr:col>11</xdr:col>
      <xdr:colOff>31750</xdr:colOff>
      <xdr:row>84</xdr:row>
      <xdr:rowOff>73630</xdr:rowOff>
    </xdr:to>
    <xdr:cxnSp macro="">
      <xdr:nvCxnSpPr>
        <xdr:cNvPr id="204" name="直線コネクタ 203"/>
        <xdr:cNvCxnSpPr/>
      </xdr:nvCxnSpPr>
      <xdr:spPr>
        <a:xfrm>
          <a:off x="1447800" y="14439081"/>
          <a:ext cx="889000" cy="3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42045</xdr:rowOff>
    </xdr:from>
    <xdr:to>
      <xdr:col>23</xdr:col>
      <xdr:colOff>184150</xdr:colOff>
      <xdr:row>84</xdr:row>
      <xdr:rowOff>143645</xdr:rowOff>
    </xdr:to>
    <xdr:sp macro="" textlink="">
      <xdr:nvSpPr>
        <xdr:cNvPr id="214" name="楕円 213"/>
        <xdr:cNvSpPr/>
      </xdr:nvSpPr>
      <xdr:spPr>
        <a:xfrm>
          <a:off x="4902200" y="14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14122</xdr:rowOff>
    </xdr:from>
    <xdr:ext cx="762000" cy="259045"/>
    <xdr:sp macro="" textlink="">
      <xdr:nvSpPr>
        <xdr:cNvPr id="215" name="人件費・物件費等の状況該当値テキスト"/>
        <xdr:cNvSpPr txBox="1"/>
      </xdr:nvSpPr>
      <xdr:spPr>
        <a:xfrm>
          <a:off x="5041900" y="1441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10105</xdr:rowOff>
    </xdr:from>
    <xdr:to>
      <xdr:col>19</xdr:col>
      <xdr:colOff>184150</xdr:colOff>
      <xdr:row>84</xdr:row>
      <xdr:rowOff>111705</xdr:rowOff>
    </xdr:to>
    <xdr:sp macro="" textlink="">
      <xdr:nvSpPr>
        <xdr:cNvPr id="216" name="楕円 215"/>
        <xdr:cNvSpPr/>
      </xdr:nvSpPr>
      <xdr:spPr>
        <a:xfrm>
          <a:off x="4064000" y="1441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96482</xdr:rowOff>
    </xdr:from>
    <xdr:ext cx="736600" cy="259045"/>
    <xdr:sp macro="" textlink="">
      <xdr:nvSpPr>
        <xdr:cNvPr id="217" name="テキスト ボックス 216"/>
        <xdr:cNvSpPr txBox="1"/>
      </xdr:nvSpPr>
      <xdr:spPr>
        <a:xfrm>
          <a:off x="3733800" y="14498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20377</xdr:rowOff>
    </xdr:from>
    <xdr:to>
      <xdr:col>15</xdr:col>
      <xdr:colOff>133350</xdr:colOff>
      <xdr:row>84</xdr:row>
      <xdr:rowOff>121977</xdr:rowOff>
    </xdr:to>
    <xdr:sp macro="" textlink="">
      <xdr:nvSpPr>
        <xdr:cNvPr id="218" name="楕円 217"/>
        <xdr:cNvSpPr/>
      </xdr:nvSpPr>
      <xdr:spPr>
        <a:xfrm>
          <a:off x="3175000" y="1442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106754</xdr:rowOff>
    </xdr:from>
    <xdr:ext cx="762000" cy="259045"/>
    <xdr:sp macro="" textlink="">
      <xdr:nvSpPr>
        <xdr:cNvPr id="219" name="テキスト ボックス 218"/>
        <xdr:cNvSpPr txBox="1"/>
      </xdr:nvSpPr>
      <xdr:spPr>
        <a:xfrm>
          <a:off x="2844800" y="1450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22830</xdr:rowOff>
    </xdr:from>
    <xdr:to>
      <xdr:col>11</xdr:col>
      <xdr:colOff>82550</xdr:colOff>
      <xdr:row>84</xdr:row>
      <xdr:rowOff>124430</xdr:rowOff>
    </xdr:to>
    <xdr:sp macro="" textlink="">
      <xdr:nvSpPr>
        <xdr:cNvPr id="220" name="楕円 219"/>
        <xdr:cNvSpPr/>
      </xdr:nvSpPr>
      <xdr:spPr>
        <a:xfrm>
          <a:off x="2286000" y="144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109207</xdr:rowOff>
    </xdr:from>
    <xdr:ext cx="762000" cy="259045"/>
    <xdr:sp macro="" textlink="">
      <xdr:nvSpPr>
        <xdr:cNvPr id="221" name="テキスト ボックス 220"/>
        <xdr:cNvSpPr txBox="1"/>
      </xdr:nvSpPr>
      <xdr:spPr>
        <a:xfrm>
          <a:off x="1955800" y="1451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157931</xdr:rowOff>
    </xdr:from>
    <xdr:to>
      <xdr:col>7</xdr:col>
      <xdr:colOff>31750</xdr:colOff>
      <xdr:row>84</xdr:row>
      <xdr:rowOff>88081</xdr:rowOff>
    </xdr:to>
    <xdr:sp macro="" textlink="">
      <xdr:nvSpPr>
        <xdr:cNvPr id="222" name="楕円 221"/>
        <xdr:cNvSpPr/>
      </xdr:nvSpPr>
      <xdr:spPr>
        <a:xfrm>
          <a:off x="1397000" y="1438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72858</xdr:rowOff>
    </xdr:from>
    <xdr:ext cx="762000" cy="259045"/>
    <xdr:sp macro="" textlink="">
      <xdr:nvSpPr>
        <xdr:cNvPr id="223" name="テキスト ボックス 222"/>
        <xdr:cNvSpPr txBox="1"/>
      </xdr:nvSpPr>
      <xdr:spPr>
        <a:xfrm>
          <a:off x="1066800" y="1447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年度以降、類似団体と比較して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ポイント程度低い数値で推移している。引き続き給与適正化に努めていく。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146755</xdr:rowOff>
    </xdr:from>
    <xdr:to>
      <xdr:col>81</xdr:col>
      <xdr:colOff>44450</xdr:colOff>
      <xdr:row>83</xdr:row>
      <xdr:rowOff>146755</xdr:rowOff>
    </xdr:to>
    <xdr:cxnSp macro="">
      <xdr:nvCxnSpPr>
        <xdr:cNvPr id="257" name="直線コネクタ 256"/>
        <xdr:cNvCxnSpPr/>
      </xdr:nvCxnSpPr>
      <xdr:spPr>
        <a:xfrm>
          <a:off x="16179800" y="143771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66322</xdr:rowOff>
    </xdr:from>
    <xdr:to>
      <xdr:col>77</xdr:col>
      <xdr:colOff>44450</xdr:colOff>
      <xdr:row>83</xdr:row>
      <xdr:rowOff>146755</xdr:rowOff>
    </xdr:to>
    <xdr:cxnSp macro="">
      <xdr:nvCxnSpPr>
        <xdr:cNvPr id="260" name="直線コネクタ 259"/>
        <xdr:cNvCxnSpPr/>
      </xdr:nvCxnSpPr>
      <xdr:spPr>
        <a:xfrm>
          <a:off x="15290800" y="142966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66322</xdr:rowOff>
    </xdr:from>
    <xdr:to>
      <xdr:col>72</xdr:col>
      <xdr:colOff>203200</xdr:colOff>
      <xdr:row>83</xdr:row>
      <xdr:rowOff>93134</xdr:rowOff>
    </xdr:to>
    <xdr:cxnSp macro="">
      <xdr:nvCxnSpPr>
        <xdr:cNvPr id="263" name="直線コネクタ 262"/>
        <xdr:cNvCxnSpPr/>
      </xdr:nvCxnSpPr>
      <xdr:spPr>
        <a:xfrm flipV="1">
          <a:off x="14401800" y="142966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66322</xdr:rowOff>
    </xdr:from>
    <xdr:to>
      <xdr:col>68</xdr:col>
      <xdr:colOff>152400</xdr:colOff>
      <xdr:row>83</xdr:row>
      <xdr:rowOff>93134</xdr:rowOff>
    </xdr:to>
    <xdr:cxnSp macro="">
      <xdr:nvCxnSpPr>
        <xdr:cNvPr id="266" name="直線コネクタ 265"/>
        <xdr:cNvCxnSpPr/>
      </xdr:nvCxnSpPr>
      <xdr:spPr>
        <a:xfrm>
          <a:off x="13512800" y="142966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76" name="楕円 275"/>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112482</xdr:rowOff>
    </xdr:from>
    <xdr:ext cx="762000" cy="259045"/>
    <xdr:sp macro="" textlink="">
      <xdr:nvSpPr>
        <xdr:cNvPr id="277" name="給与水準   （国との比較）該当値テキスト"/>
        <xdr:cNvSpPr txBox="1"/>
      </xdr:nvSpPr>
      <xdr:spPr>
        <a:xfrm>
          <a:off x="171069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95955</xdr:rowOff>
    </xdr:from>
    <xdr:to>
      <xdr:col>77</xdr:col>
      <xdr:colOff>95250</xdr:colOff>
      <xdr:row>84</xdr:row>
      <xdr:rowOff>26105</xdr:rowOff>
    </xdr:to>
    <xdr:sp macro="" textlink="">
      <xdr:nvSpPr>
        <xdr:cNvPr id="278" name="楕円 277"/>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36282</xdr:rowOff>
    </xdr:from>
    <xdr:ext cx="736600" cy="259045"/>
    <xdr:sp macro="" textlink="">
      <xdr:nvSpPr>
        <xdr:cNvPr id="279" name="テキスト ボックス 278"/>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15522</xdr:rowOff>
    </xdr:from>
    <xdr:to>
      <xdr:col>73</xdr:col>
      <xdr:colOff>44450</xdr:colOff>
      <xdr:row>83</xdr:row>
      <xdr:rowOff>117122</xdr:rowOff>
    </xdr:to>
    <xdr:sp macro="" textlink="">
      <xdr:nvSpPr>
        <xdr:cNvPr id="280" name="楕円 279"/>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127299</xdr:rowOff>
    </xdr:from>
    <xdr:ext cx="762000" cy="259045"/>
    <xdr:sp macro="" textlink="">
      <xdr:nvSpPr>
        <xdr:cNvPr id="281" name="テキスト ボックス 280"/>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82" name="楕円 281"/>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83" name="テキスト ボックス 282"/>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15522</xdr:rowOff>
    </xdr:from>
    <xdr:to>
      <xdr:col>64</xdr:col>
      <xdr:colOff>152400</xdr:colOff>
      <xdr:row>83</xdr:row>
      <xdr:rowOff>117122</xdr:rowOff>
    </xdr:to>
    <xdr:sp macro="" textlink="">
      <xdr:nvSpPr>
        <xdr:cNvPr id="284" name="楕円 283"/>
        <xdr:cNvSpPr/>
      </xdr:nvSpPr>
      <xdr:spPr>
        <a:xfrm>
          <a:off x="13462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127299</xdr:rowOff>
    </xdr:from>
    <xdr:ext cx="762000" cy="259045"/>
    <xdr:sp macro="" textlink="">
      <xdr:nvSpPr>
        <xdr:cNvPr id="285" name="テキスト ボックス 284"/>
        <xdr:cNvSpPr txBox="1"/>
      </xdr:nvSpPr>
      <xdr:spPr>
        <a:xfrm>
          <a:off x="13131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これまで美里町定員適正化計画（第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次及び</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次）により、職員の定員適正化に努めたことで平成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年度まで人口千人あたり職員数の減少が続いていた。平成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年度は職員数とともに人口も減少したことにより、人口千人あたり職員数は平成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年度と同水準で推移している。</a:t>
          </a:r>
        </a:p>
        <a:p>
          <a:r>
            <a:rPr kumimoji="1" lang="ja-JP" altLang="en-US" sz="1300">
              <a:latin typeface="ＭＳ Ｐゴシック" panose="020B0600070205080204" pitchFamily="50" charset="-128"/>
              <a:ea typeface="ＭＳ Ｐゴシック" panose="020B0600070205080204" pitchFamily="50" charset="-128"/>
            </a:rPr>
            <a:t>　今後は平成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月に策定した美里町第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次定員適正化計画に基づき、組織機構の見直しやアウトソーシングの活用を図っていく。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37747</xdr:rowOff>
    </xdr:from>
    <xdr:to>
      <xdr:col>81</xdr:col>
      <xdr:colOff>44450</xdr:colOff>
      <xdr:row>62</xdr:row>
      <xdr:rowOff>49812</xdr:rowOff>
    </xdr:to>
    <xdr:cxnSp macro="">
      <xdr:nvCxnSpPr>
        <xdr:cNvPr id="320" name="直線コネクタ 319"/>
        <xdr:cNvCxnSpPr/>
      </xdr:nvCxnSpPr>
      <xdr:spPr>
        <a:xfrm>
          <a:off x="16179800" y="1066764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12277</xdr:rowOff>
    </xdr:from>
    <xdr:to>
      <xdr:col>77</xdr:col>
      <xdr:colOff>44450</xdr:colOff>
      <xdr:row>62</xdr:row>
      <xdr:rowOff>37747</xdr:rowOff>
    </xdr:to>
    <xdr:cxnSp macro="">
      <xdr:nvCxnSpPr>
        <xdr:cNvPr id="323" name="直線コネクタ 322"/>
        <xdr:cNvCxnSpPr/>
      </xdr:nvCxnSpPr>
      <xdr:spPr>
        <a:xfrm>
          <a:off x="15290800" y="10642177"/>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12277</xdr:rowOff>
    </xdr:from>
    <xdr:to>
      <xdr:col>72</xdr:col>
      <xdr:colOff>203200</xdr:colOff>
      <xdr:row>62</xdr:row>
      <xdr:rowOff>25682</xdr:rowOff>
    </xdr:to>
    <xdr:cxnSp macro="">
      <xdr:nvCxnSpPr>
        <xdr:cNvPr id="326" name="直線コネクタ 325"/>
        <xdr:cNvCxnSpPr/>
      </xdr:nvCxnSpPr>
      <xdr:spPr>
        <a:xfrm flipV="1">
          <a:off x="14401800" y="1064217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25682</xdr:rowOff>
    </xdr:from>
    <xdr:to>
      <xdr:col>68</xdr:col>
      <xdr:colOff>152400</xdr:colOff>
      <xdr:row>62</xdr:row>
      <xdr:rowOff>36406</xdr:rowOff>
    </xdr:to>
    <xdr:cxnSp macro="">
      <xdr:nvCxnSpPr>
        <xdr:cNvPr id="329" name="直線コネクタ 328"/>
        <xdr:cNvCxnSpPr/>
      </xdr:nvCxnSpPr>
      <xdr:spPr>
        <a:xfrm flipV="1">
          <a:off x="13512800" y="10655582"/>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170462</xdr:rowOff>
    </xdr:from>
    <xdr:to>
      <xdr:col>81</xdr:col>
      <xdr:colOff>95250</xdr:colOff>
      <xdr:row>62</xdr:row>
      <xdr:rowOff>100612</xdr:rowOff>
    </xdr:to>
    <xdr:sp macro="" textlink="">
      <xdr:nvSpPr>
        <xdr:cNvPr id="339" name="楕円 338"/>
        <xdr:cNvSpPr/>
      </xdr:nvSpPr>
      <xdr:spPr>
        <a:xfrm>
          <a:off x="16967200" y="1062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142539</xdr:rowOff>
    </xdr:from>
    <xdr:ext cx="762000" cy="259045"/>
    <xdr:sp macro="" textlink="">
      <xdr:nvSpPr>
        <xdr:cNvPr id="340" name="定員管理の状況該当値テキスト"/>
        <xdr:cNvSpPr txBox="1"/>
      </xdr:nvSpPr>
      <xdr:spPr>
        <a:xfrm>
          <a:off x="17106900" y="1060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158397</xdr:rowOff>
    </xdr:from>
    <xdr:to>
      <xdr:col>77</xdr:col>
      <xdr:colOff>95250</xdr:colOff>
      <xdr:row>62</xdr:row>
      <xdr:rowOff>88547</xdr:rowOff>
    </xdr:to>
    <xdr:sp macro="" textlink="">
      <xdr:nvSpPr>
        <xdr:cNvPr id="341" name="楕円 340"/>
        <xdr:cNvSpPr/>
      </xdr:nvSpPr>
      <xdr:spPr>
        <a:xfrm>
          <a:off x="16129000" y="1061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73324</xdr:rowOff>
    </xdr:from>
    <xdr:ext cx="736600" cy="259045"/>
    <xdr:sp macro="" textlink="">
      <xdr:nvSpPr>
        <xdr:cNvPr id="342" name="テキスト ボックス 341"/>
        <xdr:cNvSpPr txBox="1"/>
      </xdr:nvSpPr>
      <xdr:spPr>
        <a:xfrm>
          <a:off x="15798800" y="10703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132927</xdr:rowOff>
    </xdr:from>
    <xdr:to>
      <xdr:col>73</xdr:col>
      <xdr:colOff>44450</xdr:colOff>
      <xdr:row>62</xdr:row>
      <xdr:rowOff>63077</xdr:rowOff>
    </xdr:to>
    <xdr:sp macro="" textlink="">
      <xdr:nvSpPr>
        <xdr:cNvPr id="343" name="楕円 342"/>
        <xdr:cNvSpPr/>
      </xdr:nvSpPr>
      <xdr:spPr>
        <a:xfrm>
          <a:off x="15240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47854</xdr:rowOff>
    </xdr:from>
    <xdr:ext cx="762000" cy="259045"/>
    <xdr:sp macro="" textlink="">
      <xdr:nvSpPr>
        <xdr:cNvPr id="344" name="テキスト ボックス 343"/>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146332</xdr:rowOff>
    </xdr:from>
    <xdr:to>
      <xdr:col>68</xdr:col>
      <xdr:colOff>203200</xdr:colOff>
      <xdr:row>62</xdr:row>
      <xdr:rowOff>76482</xdr:rowOff>
    </xdr:to>
    <xdr:sp macro="" textlink="">
      <xdr:nvSpPr>
        <xdr:cNvPr id="345" name="楕円 344"/>
        <xdr:cNvSpPr/>
      </xdr:nvSpPr>
      <xdr:spPr>
        <a:xfrm>
          <a:off x="14351000" y="1060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61259</xdr:rowOff>
    </xdr:from>
    <xdr:ext cx="762000" cy="259045"/>
    <xdr:sp macro="" textlink="">
      <xdr:nvSpPr>
        <xdr:cNvPr id="346" name="テキスト ボックス 345"/>
        <xdr:cNvSpPr txBox="1"/>
      </xdr:nvSpPr>
      <xdr:spPr>
        <a:xfrm>
          <a:off x="14020800" y="1069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157056</xdr:rowOff>
    </xdr:from>
    <xdr:to>
      <xdr:col>64</xdr:col>
      <xdr:colOff>152400</xdr:colOff>
      <xdr:row>62</xdr:row>
      <xdr:rowOff>87206</xdr:rowOff>
    </xdr:to>
    <xdr:sp macro="" textlink="">
      <xdr:nvSpPr>
        <xdr:cNvPr id="347" name="楕円 346"/>
        <xdr:cNvSpPr/>
      </xdr:nvSpPr>
      <xdr:spPr>
        <a:xfrm>
          <a:off x="13462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71983</xdr:rowOff>
    </xdr:from>
    <xdr:ext cx="762000" cy="259045"/>
    <xdr:sp macro="" textlink="">
      <xdr:nvSpPr>
        <xdr:cNvPr id="348" name="テキスト ボックス 347"/>
        <xdr:cNvSpPr txBox="1"/>
      </xdr:nvSpPr>
      <xdr:spPr>
        <a:xfrm>
          <a:off x="13131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美里町建設計画に基づき実施する建設事業費の財源として、合併特例債を有効活用してきたことにより類似団体平均と比較して高い水準を推移しているが、平成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年度は償還額や公営企業に要する経費が減少していることにより、前年度から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今後も元金ベースのプライマリーバランスを維持し、新規の地方債発行の抑制に努めていく。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25400</xdr:rowOff>
    </xdr:to>
    <xdr:cxnSp macro="">
      <xdr:nvCxnSpPr>
        <xdr:cNvPr id="380" name="直線コネクタ 379"/>
        <xdr:cNvCxnSpPr/>
      </xdr:nvCxnSpPr>
      <xdr:spPr>
        <a:xfrm flipV="1">
          <a:off x="16179800" y="71780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141224</xdr:rowOff>
    </xdr:to>
    <xdr:cxnSp macro="">
      <xdr:nvCxnSpPr>
        <xdr:cNvPr id="383" name="直線コネクタ 382"/>
        <xdr:cNvCxnSpPr/>
      </xdr:nvCxnSpPr>
      <xdr:spPr>
        <a:xfrm flipV="1">
          <a:off x="15290800" y="722630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43</xdr:row>
      <xdr:rowOff>124206</xdr:rowOff>
    </xdr:to>
    <xdr:cxnSp macro="">
      <xdr:nvCxnSpPr>
        <xdr:cNvPr id="386" name="直線コネクタ 385"/>
        <xdr:cNvCxnSpPr/>
      </xdr:nvCxnSpPr>
      <xdr:spPr>
        <a:xfrm flipV="1">
          <a:off x="14401800" y="734212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124206</xdr:rowOff>
    </xdr:from>
    <xdr:to>
      <xdr:col>68</xdr:col>
      <xdr:colOff>152400</xdr:colOff>
      <xdr:row>44</xdr:row>
      <xdr:rowOff>97536</xdr:rowOff>
    </xdr:to>
    <xdr:cxnSp macro="">
      <xdr:nvCxnSpPr>
        <xdr:cNvPr id="389" name="直線コネクタ 388"/>
        <xdr:cNvCxnSpPr/>
      </xdr:nvCxnSpPr>
      <xdr:spPr>
        <a:xfrm flipV="1">
          <a:off x="13512800" y="749655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9" name="楕円 398"/>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0"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1" name="楕円 400"/>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2" name="テキスト ボックス 401"/>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3" name="楕円 402"/>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4" name="テキスト ボックス 403"/>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73406</xdr:rowOff>
    </xdr:from>
    <xdr:to>
      <xdr:col>68</xdr:col>
      <xdr:colOff>203200</xdr:colOff>
      <xdr:row>44</xdr:row>
      <xdr:rowOff>3556</xdr:rowOff>
    </xdr:to>
    <xdr:sp macro="" textlink="">
      <xdr:nvSpPr>
        <xdr:cNvPr id="405" name="楕円 404"/>
        <xdr:cNvSpPr/>
      </xdr:nvSpPr>
      <xdr:spPr>
        <a:xfrm>
          <a:off x="14351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159783</xdr:rowOff>
    </xdr:from>
    <xdr:ext cx="762000" cy="259045"/>
    <xdr:sp macro="" textlink="">
      <xdr:nvSpPr>
        <xdr:cNvPr id="406" name="テキスト ボックス 405"/>
        <xdr:cNvSpPr txBox="1"/>
      </xdr:nvSpPr>
      <xdr:spPr>
        <a:xfrm>
          <a:off x="14020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46736</xdr:rowOff>
    </xdr:from>
    <xdr:to>
      <xdr:col>64</xdr:col>
      <xdr:colOff>152400</xdr:colOff>
      <xdr:row>44</xdr:row>
      <xdr:rowOff>148336</xdr:rowOff>
    </xdr:to>
    <xdr:sp macro="" textlink="">
      <xdr:nvSpPr>
        <xdr:cNvPr id="407" name="楕円 406"/>
        <xdr:cNvSpPr/>
      </xdr:nvSpPr>
      <xdr:spPr>
        <a:xfrm>
          <a:off x="13462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133113</xdr:rowOff>
    </xdr:from>
    <xdr:ext cx="762000" cy="259045"/>
    <xdr:sp macro="" textlink="">
      <xdr:nvSpPr>
        <xdr:cNvPr id="408" name="テキスト ボックス 407"/>
        <xdr:cNvSpPr txBox="1"/>
      </xdr:nvSpPr>
      <xdr:spPr>
        <a:xfrm>
          <a:off x="13131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地方債現在高の減少により、前年度から</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しかしながら、全国平均や類似団体平均を上回っている状況にあり、今後も公債費等義務的経費の削減を図るなどして、財政の健全化に努めていく。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114663</xdr:rowOff>
    </xdr:from>
    <xdr:to>
      <xdr:col>81</xdr:col>
      <xdr:colOff>44450</xdr:colOff>
      <xdr:row>17</xdr:row>
      <xdr:rowOff>143147</xdr:rowOff>
    </xdr:to>
    <xdr:cxnSp macro="">
      <xdr:nvCxnSpPr>
        <xdr:cNvPr id="444" name="直線コネクタ 443"/>
        <xdr:cNvCxnSpPr/>
      </xdr:nvCxnSpPr>
      <xdr:spPr>
        <a:xfrm flipV="1">
          <a:off x="16179800" y="2857863"/>
          <a:ext cx="8382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94887</xdr:rowOff>
    </xdr:from>
    <xdr:to>
      <xdr:col>77</xdr:col>
      <xdr:colOff>44450</xdr:colOff>
      <xdr:row>17</xdr:row>
      <xdr:rowOff>143147</xdr:rowOff>
    </xdr:to>
    <xdr:cxnSp macro="">
      <xdr:nvCxnSpPr>
        <xdr:cNvPr id="447" name="直線コネクタ 446"/>
        <xdr:cNvCxnSpPr/>
      </xdr:nvCxnSpPr>
      <xdr:spPr>
        <a:xfrm>
          <a:off x="15290800" y="300953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94887</xdr:rowOff>
    </xdr:from>
    <xdr:to>
      <xdr:col>72</xdr:col>
      <xdr:colOff>203200</xdr:colOff>
      <xdr:row>18</xdr:row>
      <xdr:rowOff>47534</xdr:rowOff>
    </xdr:to>
    <xdr:cxnSp macro="">
      <xdr:nvCxnSpPr>
        <xdr:cNvPr id="450" name="直線コネクタ 449"/>
        <xdr:cNvCxnSpPr/>
      </xdr:nvCxnSpPr>
      <xdr:spPr>
        <a:xfrm flipV="1">
          <a:off x="14401800" y="300953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47534</xdr:rowOff>
    </xdr:from>
    <xdr:to>
      <xdr:col>68</xdr:col>
      <xdr:colOff>152400</xdr:colOff>
      <xdr:row>18</xdr:row>
      <xdr:rowOff>91198</xdr:rowOff>
    </xdr:to>
    <xdr:cxnSp macro="">
      <xdr:nvCxnSpPr>
        <xdr:cNvPr id="453" name="直線コネクタ 452"/>
        <xdr:cNvCxnSpPr/>
      </xdr:nvCxnSpPr>
      <xdr:spPr>
        <a:xfrm flipV="1">
          <a:off x="13512800" y="3133634"/>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63863</xdr:rowOff>
    </xdr:from>
    <xdr:to>
      <xdr:col>81</xdr:col>
      <xdr:colOff>95250</xdr:colOff>
      <xdr:row>16</xdr:row>
      <xdr:rowOff>165463</xdr:rowOff>
    </xdr:to>
    <xdr:sp macro="" textlink="">
      <xdr:nvSpPr>
        <xdr:cNvPr id="463" name="楕円 462"/>
        <xdr:cNvSpPr/>
      </xdr:nvSpPr>
      <xdr:spPr>
        <a:xfrm>
          <a:off x="16967200" y="280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35940</xdr:rowOff>
    </xdr:from>
    <xdr:ext cx="762000" cy="259045"/>
    <xdr:sp macro="" textlink="">
      <xdr:nvSpPr>
        <xdr:cNvPr id="464" name="将来負担の状況該当値テキスト"/>
        <xdr:cNvSpPr txBox="1"/>
      </xdr:nvSpPr>
      <xdr:spPr>
        <a:xfrm>
          <a:off x="17106900" y="277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92347</xdr:rowOff>
    </xdr:from>
    <xdr:to>
      <xdr:col>77</xdr:col>
      <xdr:colOff>95250</xdr:colOff>
      <xdr:row>18</xdr:row>
      <xdr:rowOff>22497</xdr:rowOff>
    </xdr:to>
    <xdr:sp macro="" textlink="">
      <xdr:nvSpPr>
        <xdr:cNvPr id="465" name="楕円 464"/>
        <xdr:cNvSpPr/>
      </xdr:nvSpPr>
      <xdr:spPr>
        <a:xfrm>
          <a:off x="16129000" y="30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7274</xdr:rowOff>
    </xdr:from>
    <xdr:ext cx="736600" cy="259045"/>
    <xdr:sp macro="" textlink="">
      <xdr:nvSpPr>
        <xdr:cNvPr id="466" name="テキスト ボックス 465"/>
        <xdr:cNvSpPr txBox="1"/>
      </xdr:nvSpPr>
      <xdr:spPr>
        <a:xfrm>
          <a:off x="15798800" y="309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44087</xdr:rowOff>
    </xdr:from>
    <xdr:to>
      <xdr:col>73</xdr:col>
      <xdr:colOff>44450</xdr:colOff>
      <xdr:row>17</xdr:row>
      <xdr:rowOff>145687</xdr:rowOff>
    </xdr:to>
    <xdr:sp macro="" textlink="">
      <xdr:nvSpPr>
        <xdr:cNvPr id="467" name="楕円 466"/>
        <xdr:cNvSpPr/>
      </xdr:nvSpPr>
      <xdr:spPr>
        <a:xfrm>
          <a:off x="15240000" y="29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130464</xdr:rowOff>
    </xdr:from>
    <xdr:ext cx="762000" cy="259045"/>
    <xdr:sp macro="" textlink="">
      <xdr:nvSpPr>
        <xdr:cNvPr id="468" name="テキスト ボックス 467"/>
        <xdr:cNvSpPr txBox="1"/>
      </xdr:nvSpPr>
      <xdr:spPr>
        <a:xfrm>
          <a:off x="14909800" y="304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168184</xdr:rowOff>
    </xdr:from>
    <xdr:to>
      <xdr:col>68</xdr:col>
      <xdr:colOff>203200</xdr:colOff>
      <xdr:row>18</xdr:row>
      <xdr:rowOff>98334</xdr:rowOff>
    </xdr:to>
    <xdr:sp macro="" textlink="">
      <xdr:nvSpPr>
        <xdr:cNvPr id="469" name="楕円 468"/>
        <xdr:cNvSpPr/>
      </xdr:nvSpPr>
      <xdr:spPr>
        <a:xfrm>
          <a:off x="14351000" y="30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83111</xdr:rowOff>
    </xdr:from>
    <xdr:ext cx="762000" cy="259045"/>
    <xdr:sp macro="" textlink="">
      <xdr:nvSpPr>
        <xdr:cNvPr id="470" name="テキスト ボックス 469"/>
        <xdr:cNvSpPr txBox="1"/>
      </xdr:nvSpPr>
      <xdr:spPr>
        <a:xfrm>
          <a:off x="14020800" y="316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40398</xdr:rowOff>
    </xdr:from>
    <xdr:to>
      <xdr:col>64</xdr:col>
      <xdr:colOff>152400</xdr:colOff>
      <xdr:row>18</xdr:row>
      <xdr:rowOff>141998</xdr:rowOff>
    </xdr:to>
    <xdr:sp macro="" textlink="">
      <xdr:nvSpPr>
        <xdr:cNvPr id="471" name="楕円 470"/>
        <xdr:cNvSpPr/>
      </xdr:nvSpPr>
      <xdr:spPr>
        <a:xfrm>
          <a:off x="13462000" y="31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126775</xdr:rowOff>
    </xdr:from>
    <xdr:ext cx="762000" cy="259045"/>
    <xdr:sp macro="" textlink="">
      <xdr:nvSpPr>
        <xdr:cNvPr id="472" name="テキスト ボックス 471"/>
        <xdr:cNvSpPr txBox="1"/>
      </xdr:nvSpPr>
      <xdr:spPr>
        <a:xfrm>
          <a:off x="13131800" y="321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24,707
24,634
74.95
10,082,100
9,940,409
86,175
6,949,036
11,195,939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これまで美里町定員適正化計画により、職員の定員適正化に努めたことで、人件費の減少傾向が続いていたが、平成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年度は職員給が増加したことにより、人件費が</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今後も、組織機構の見直しや指定管理者制度の導入など、職員の適正な配置に努めていく。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24130</xdr:rowOff>
    </xdr:to>
    <xdr:cxnSp macro="">
      <xdr:nvCxnSpPr>
        <xdr:cNvPr id="64" name="直線コネクタ 63"/>
        <xdr:cNvCxnSpPr/>
      </xdr:nvCxnSpPr>
      <xdr:spPr>
        <a:xfrm>
          <a:off x="3987800" y="63266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24130</xdr:rowOff>
    </xdr:to>
    <xdr:cxnSp macro="">
      <xdr:nvCxnSpPr>
        <xdr:cNvPr id="67" name="直線コネクタ 66"/>
        <xdr:cNvCxnSpPr/>
      </xdr:nvCxnSpPr>
      <xdr:spPr>
        <a:xfrm flipV="1">
          <a:off x="3098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37846</xdr:rowOff>
    </xdr:to>
    <xdr:cxnSp macro="">
      <xdr:nvCxnSpPr>
        <xdr:cNvPr id="70" name="直線コネクタ 69"/>
        <xdr:cNvCxnSpPr/>
      </xdr:nvCxnSpPr>
      <xdr:spPr>
        <a:xfrm flipV="1">
          <a:off x="2209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37846</xdr:rowOff>
    </xdr:to>
    <xdr:cxnSp macro="">
      <xdr:nvCxnSpPr>
        <xdr:cNvPr id="73" name="直線コネクタ 72"/>
        <xdr:cNvCxnSpPr/>
      </xdr:nvCxnSpPr>
      <xdr:spPr>
        <a:xfrm>
          <a:off x="1320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18559</xdr:rowOff>
    </xdr:from>
    <xdr:ext cx="736600" cy="259045"/>
    <xdr:sp macro="" textlink="">
      <xdr:nvSpPr>
        <xdr:cNvPr id="86" name="テキスト ボックス 85"/>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88" name="テキスト ボックス 87"/>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給食調理業務等の委託料の増加により、前年度から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効率的な業務執行が行われるように事務事業の見直しを図り、経費の削減に努めていく。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161290</xdr:rowOff>
    </xdr:from>
    <xdr:to>
      <xdr:col>82</xdr:col>
      <xdr:colOff>107950</xdr:colOff>
      <xdr:row>14</xdr:row>
      <xdr:rowOff>73660</xdr:rowOff>
    </xdr:to>
    <xdr:cxnSp macro="">
      <xdr:nvCxnSpPr>
        <xdr:cNvPr id="125" name="直線コネクタ 124"/>
        <xdr:cNvCxnSpPr/>
      </xdr:nvCxnSpPr>
      <xdr:spPr>
        <a:xfrm>
          <a:off x="15671800" y="23901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161290</xdr:rowOff>
    </xdr:from>
    <xdr:to>
      <xdr:col>78</xdr:col>
      <xdr:colOff>69850</xdr:colOff>
      <xdr:row>13</xdr:row>
      <xdr:rowOff>161290</xdr:rowOff>
    </xdr:to>
    <xdr:cxnSp macro="">
      <xdr:nvCxnSpPr>
        <xdr:cNvPr id="128" name="直線コネクタ 127"/>
        <xdr:cNvCxnSpPr/>
      </xdr:nvCxnSpPr>
      <xdr:spPr>
        <a:xfrm>
          <a:off x="14782800" y="239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107950</xdr:rowOff>
    </xdr:from>
    <xdr:to>
      <xdr:col>73</xdr:col>
      <xdr:colOff>180975</xdr:colOff>
      <xdr:row>13</xdr:row>
      <xdr:rowOff>161290</xdr:rowOff>
    </xdr:to>
    <xdr:cxnSp macro="">
      <xdr:nvCxnSpPr>
        <xdr:cNvPr id="131" name="直線コネクタ 130"/>
        <xdr:cNvCxnSpPr/>
      </xdr:nvCxnSpPr>
      <xdr:spPr>
        <a:xfrm>
          <a:off x="13893800" y="2336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8890</xdr:rowOff>
    </xdr:from>
    <xdr:to>
      <xdr:col>69</xdr:col>
      <xdr:colOff>92075</xdr:colOff>
      <xdr:row>13</xdr:row>
      <xdr:rowOff>107950</xdr:rowOff>
    </xdr:to>
    <xdr:cxnSp macro="">
      <xdr:nvCxnSpPr>
        <xdr:cNvPr id="134" name="直線コネクタ 133"/>
        <xdr:cNvCxnSpPr/>
      </xdr:nvCxnSpPr>
      <xdr:spPr>
        <a:xfrm>
          <a:off x="13004800" y="2237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22860</xdr:rowOff>
    </xdr:from>
    <xdr:to>
      <xdr:col>82</xdr:col>
      <xdr:colOff>158750</xdr:colOff>
      <xdr:row>14</xdr:row>
      <xdr:rowOff>124460</xdr:rowOff>
    </xdr:to>
    <xdr:sp macro="" textlink="">
      <xdr:nvSpPr>
        <xdr:cNvPr id="144" name="楕円 143"/>
        <xdr:cNvSpPr/>
      </xdr:nvSpPr>
      <xdr:spPr>
        <a:xfrm>
          <a:off x="164592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39387</xdr:rowOff>
    </xdr:from>
    <xdr:ext cx="762000" cy="259045"/>
    <xdr:sp macro="" textlink="">
      <xdr:nvSpPr>
        <xdr:cNvPr id="145" name="物件費該当値テキスト"/>
        <xdr:cNvSpPr txBox="1"/>
      </xdr:nvSpPr>
      <xdr:spPr>
        <a:xfrm>
          <a:off x="165989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110490</xdr:rowOff>
    </xdr:from>
    <xdr:to>
      <xdr:col>78</xdr:col>
      <xdr:colOff>120650</xdr:colOff>
      <xdr:row>14</xdr:row>
      <xdr:rowOff>40640</xdr:rowOff>
    </xdr:to>
    <xdr:sp macro="" textlink="">
      <xdr:nvSpPr>
        <xdr:cNvPr id="146" name="楕円 145"/>
        <xdr:cNvSpPr/>
      </xdr:nvSpPr>
      <xdr:spPr>
        <a:xfrm>
          <a:off x="15621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50817</xdr:rowOff>
    </xdr:from>
    <xdr:ext cx="736600" cy="259045"/>
    <xdr:sp macro="" textlink="">
      <xdr:nvSpPr>
        <xdr:cNvPr id="147" name="テキスト ボックス 146"/>
        <xdr:cNvSpPr txBox="1"/>
      </xdr:nvSpPr>
      <xdr:spPr>
        <a:xfrm>
          <a:off x="15290800" y="210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110490</xdr:rowOff>
    </xdr:from>
    <xdr:to>
      <xdr:col>74</xdr:col>
      <xdr:colOff>31750</xdr:colOff>
      <xdr:row>14</xdr:row>
      <xdr:rowOff>40640</xdr:rowOff>
    </xdr:to>
    <xdr:sp macro="" textlink="">
      <xdr:nvSpPr>
        <xdr:cNvPr id="148" name="楕円 147"/>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50817</xdr:rowOff>
    </xdr:from>
    <xdr:ext cx="762000" cy="259045"/>
    <xdr:sp macro="" textlink="">
      <xdr:nvSpPr>
        <xdr:cNvPr id="149" name="テキスト ボックス 148"/>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57150</xdr:rowOff>
    </xdr:from>
    <xdr:to>
      <xdr:col>69</xdr:col>
      <xdr:colOff>142875</xdr:colOff>
      <xdr:row>13</xdr:row>
      <xdr:rowOff>158750</xdr:rowOff>
    </xdr:to>
    <xdr:sp macro="" textlink="">
      <xdr:nvSpPr>
        <xdr:cNvPr id="150" name="楕円 149"/>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168927</xdr:rowOff>
    </xdr:from>
    <xdr:ext cx="762000" cy="259045"/>
    <xdr:sp macro="" textlink="">
      <xdr:nvSpPr>
        <xdr:cNvPr id="151" name="テキスト ボックス 150"/>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129540</xdr:rowOff>
    </xdr:from>
    <xdr:to>
      <xdr:col>65</xdr:col>
      <xdr:colOff>53975</xdr:colOff>
      <xdr:row>13</xdr:row>
      <xdr:rowOff>59690</xdr:rowOff>
    </xdr:to>
    <xdr:sp macro="" textlink="">
      <xdr:nvSpPr>
        <xdr:cNvPr id="152" name="楕円 151"/>
        <xdr:cNvSpPr/>
      </xdr:nvSpPr>
      <xdr:spPr>
        <a:xfrm>
          <a:off x="12954000" y="21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69867</xdr:rowOff>
    </xdr:from>
    <xdr:ext cx="762000" cy="259045"/>
    <xdr:sp macro="" textlink="">
      <xdr:nvSpPr>
        <xdr:cNvPr id="153" name="テキスト ボックス 152"/>
        <xdr:cNvSpPr txBox="1"/>
      </xdr:nvSpPr>
      <xdr:spPr>
        <a:xfrm>
          <a:off x="12623800" y="195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年度まで増加していた子ども医療扶助費は減少したものの、障害者総合支援給付事業など社会福祉費の増加により、前年度から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財政を圧迫する上昇傾向に歯止めをかけるため、各種制度の適切な運営に努めていく。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137885</xdr:rowOff>
    </xdr:from>
    <xdr:to>
      <xdr:col>24</xdr:col>
      <xdr:colOff>25400</xdr:colOff>
      <xdr:row>55</xdr:row>
      <xdr:rowOff>9978</xdr:rowOff>
    </xdr:to>
    <xdr:cxnSp macro="">
      <xdr:nvCxnSpPr>
        <xdr:cNvPr id="188" name="直線コネクタ 187"/>
        <xdr:cNvCxnSpPr/>
      </xdr:nvCxnSpPr>
      <xdr:spPr>
        <a:xfrm>
          <a:off x="3987800" y="93961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105228</xdr:rowOff>
    </xdr:from>
    <xdr:to>
      <xdr:col>19</xdr:col>
      <xdr:colOff>187325</xdr:colOff>
      <xdr:row>54</xdr:row>
      <xdr:rowOff>137885</xdr:rowOff>
    </xdr:to>
    <xdr:cxnSp macro="">
      <xdr:nvCxnSpPr>
        <xdr:cNvPr id="191" name="直線コネクタ 190"/>
        <xdr:cNvCxnSpPr/>
      </xdr:nvCxnSpPr>
      <xdr:spPr>
        <a:xfrm>
          <a:off x="3098800" y="9363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39915</xdr:rowOff>
    </xdr:from>
    <xdr:to>
      <xdr:col>15</xdr:col>
      <xdr:colOff>98425</xdr:colOff>
      <xdr:row>54</xdr:row>
      <xdr:rowOff>105228</xdr:rowOff>
    </xdr:to>
    <xdr:cxnSp macro="">
      <xdr:nvCxnSpPr>
        <xdr:cNvPr id="194" name="直線コネクタ 193"/>
        <xdr:cNvCxnSpPr/>
      </xdr:nvCxnSpPr>
      <xdr:spPr>
        <a:xfrm>
          <a:off x="2209800" y="9298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18143</xdr:rowOff>
    </xdr:from>
    <xdr:to>
      <xdr:col>11</xdr:col>
      <xdr:colOff>9525</xdr:colOff>
      <xdr:row>54</xdr:row>
      <xdr:rowOff>39915</xdr:rowOff>
    </xdr:to>
    <xdr:cxnSp macro="">
      <xdr:nvCxnSpPr>
        <xdr:cNvPr id="197" name="直線コネクタ 196"/>
        <xdr:cNvCxnSpPr/>
      </xdr:nvCxnSpPr>
      <xdr:spPr>
        <a:xfrm>
          <a:off x="1320800" y="9276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130628</xdr:rowOff>
    </xdr:from>
    <xdr:to>
      <xdr:col>24</xdr:col>
      <xdr:colOff>76200</xdr:colOff>
      <xdr:row>55</xdr:row>
      <xdr:rowOff>60778</xdr:rowOff>
    </xdr:to>
    <xdr:sp macro="" textlink="">
      <xdr:nvSpPr>
        <xdr:cNvPr id="207" name="楕円 206"/>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147155</xdr:rowOff>
    </xdr:from>
    <xdr:ext cx="762000" cy="259045"/>
    <xdr:sp macro="" textlink="">
      <xdr:nvSpPr>
        <xdr:cNvPr id="208"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87085</xdr:rowOff>
    </xdr:from>
    <xdr:to>
      <xdr:col>20</xdr:col>
      <xdr:colOff>38100</xdr:colOff>
      <xdr:row>55</xdr:row>
      <xdr:rowOff>17235</xdr:rowOff>
    </xdr:to>
    <xdr:sp macro="" textlink="">
      <xdr:nvSpPr>
        <xdr:cNvPr id="209" name="楕円 208"/>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27412</xdr:rowOff>
    </xdr:from>
    <xdr:ext cx="736600" cy="259045"/>
    <xdr:sp macro="" textlink="">
      <xdr:nvSpPr>
        <xdr:cNvPr id="210" name="テキスト ボックス 209"/>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54428</xdr:rowOff>
    </xdr:from>
    <xdr:to>
      <xdr:col>15</xdr:col>
      <xdr:colOff>149225</xdr:colOff>
      <xdr:row>54</xdr:row>
      <xdr:rowOff>156028</xdr:rowOff>
    </xdr:to>
    <xdr:sp macro="" textlink="">
      <xdr:nvSpPr>
        <xdr:cNvPr id="211" name="楕円 210"/>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166205</xdr:rowOff>
    </xdr:from>
    <xdr:ext cx="762000" cy="259045"/>
    <xdr:sp macro="" textlink="">
      <xdr:nvSpPr>
        <xdr:cNvPr id="212" name="テキスト ボックス 211"/>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160565</xdr:rowOff>
    </xdr:from>
    <xdr:to>
      <xdr:col>11</xdr:col>
      <xdr:colOff>60325</xdr:colOff>
      <xdr:row>54</xdr:row>
      <xdr:rowOff>90715</xdr:rowOff>
    </xdr:to>
    <xdr:sp macro="" textlink="">
      <xdr:nvSpPr>
        <xdr:cNvPr id="213" name="楕円 212"/>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14" name="テキスト ボックス 213"/>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138793</xdr:rowOff>
    </xdr:from>
    <xdr:to>
      <xdr:col>6</xdr:col>
      <xdr:colOff>171450</xdr:colOff>
      <xdr:row>54</xdr:row>
      <xdr:rowOff>68943</xdr:rowOff>
    </xdr:to>
    <xdr:sp macro="" textlink="">
      <xdr:nvSpPr>
        <xdr:cNvPr id="215" name="楕円 214"/>
        <xdr:cNvSpPr/>
      </xdr:nvSpPr>
      <xdr:spPr>
        <a:xfrm>
          <a:off x="1270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79120</xdr:rowOff>
    </xdr:from>
    <xdr:ext cx="762000" cy="259045"/>
    <xdr:sp macro="" textlink="">
      <xdr:nvSpPr>
        <xdr:cNvPr id="216" name="テキスト ボックス 215"/>
        <xdr:cNvSpPr txBox="1"/>
      </xdr:nvSpPr>
      <xdr:spPr>
        <a:xfrm>
          <a:off x="939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下水道事業の法適化に伴う繰出金の減少により、平成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年度に大幅に減少し、平成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年度も同水準を維持している。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今後も適正な使用料の設定など歳入の確保に努め、財政の健全化を図る。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12700</xdr:rowOff>
    </xdr:to>
    <xdr:cxnSp macro="">
      <xdr:nvCxnSpPr>
        <xdr:cNvPr id="249" name="直線コネクタ 248"/>
        <xdr:cNvCxnSpPr/>
      </xdr:nvCxnSpPr>
      <xdr:spPr>
        <a:xfrm flipV="1">
          <a:off x="15671800" y="9583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58</xdr:row>
      <xdr:rowOff>43180</xdr:rowOff>
    </xdr:to>
    <xdr:cxnSp macro="">
      <xdr:nvCxnSpPr>
        <xdr:cNvPr id="252" name="直線コネクタ 251"/>
        <xdr:cNvCxnSpPr/>
      </xdr:nvCxnSpPr>
      <xdr:spPr>
        <a:xfrm flipV="1">
          <a:off x="14782800" y="961390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43180</xdr:rowOff>
    </xdr:to>
    <xdr:cxnSp macro="">
      <xdr:nvCxnSpPr>
        <xdr:cNvPr id="255" name="直線コネクタ 254"/>
        <xdr:cNvCxnSpPr/>
      </xdr:nvCxnSpPr>
      <xdr:spPr>
        <a:xfrm>
          <a:off x="13893800" y="997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43180</xdr:rowOff>
    </xdr:to>
    <xdr:cxnSp macro="">
      <xdr:nvCxnSpPr>
        <xdr:cNvPr id="258" name="直線コネクタ 257"/>
        <xdr:cNvCxnSpPr/>
      </xdr:nvCxnSpPr>
      <xdr:spPr>
        <a:xfrm flipV="1">
          <a:off x="13004800" y="997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8" name="楕円 267"/>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69"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0" name="楕円 269"/>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1" name="テキスト ボックス 270"/>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72" name="楕円 271"/>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73" name="テキスト ボックス 272"/>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4" name="楕円 273"/>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5" name="テキスト ボックス 274"/>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76" name="楕円 275"/>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77" name="テキスト ボックス 276"/>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下水道事業の法適化に伴い、平成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年度に大幅に上昇した。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年度は、一部事務組合における消防施設や塵芥処理施設の大規模改修に伴い、前年度より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今後も一部事務組合において施設改修が予定されていることから、財政を圧迫する状況を招かないよう、交付税算入率が高い起債や一部事務組合の基金を活用するなどして、財政の健全化に努めていく。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37</xdr:row>
      <xdr:rowOff>156718</xdr:rowOff>
    </xdr:to>
    <xdr:cxnSp macro="">
      <xdr:nvCxnSpPr>
        <xdr:cNvPr id="307" name="直線コネクタ 306"/>
        <xdr:cNvCxnSpPr/>
      </xdr:nvCxnSpPr>
      <xdr:spPr>
        <a:xfrm>
          <a:off x="15671800" y="64912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147574</xdr:rowOff>
    </xdr:to>
    <xdr:cxnSp macro="">
      <xdr:nvCxnSpPr>
        <xdr:cNvPr id="310" name="直線コネクタ 309"/>
        <xdr:cNvCxnSpPr/>
      </xdr:nvCxnSpPr>
      <xdr:spPr>
        <a:xfrm>
          <a:off x="14782800" y="631291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140716</xdr:rowOff>
    </xdr:to>
    <xdr:cxnSp macro="">
      <xdr:nvCxnSpPr>
        <xdr:cNvPr id="313" name="直線コネクタ 312"/>
        <xdr:cNvCxnSpPr/>
      </xdr:nvCxnSpPr>
      <xdr:spPr>
        <a:xfrm>
          <a:off x="13893800" y="62809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108712</xdr:rowOff>
    </xdr:to>
    <xdr:cxnSp macro="">
      <xdr:nvCxnSpPr>
        <xdr:cNvPr id="316" name="直線コネクタ 315"/>
        <xdr:cNvCxnSpPr/>
      </xdr:nvCxnSpPr>
      <xdr:spPr>
        <a:xfrm>
          <a:off x="13004800" y="61940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6" name="楕円 325"/>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7"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8" name="楕円 327"/>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9" name="テキスト ボックス 328"/>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0" name="楕円 329"/>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31" name="テキスト ボックス 33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2" name="楕円 331"/>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33" name="テキスト ボックス 33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4" name="楕円 333"/>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5" name="テキスト ボックス 334"/>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合併特例債の活用により類似団体平均より高い水準で推移している。平成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年度は、合併特例債に加え、平成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年度借入の緊急防災・減債事業債の償還が開始されたことに伴い、</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今後ともプライマリーバランスに配慮し、新規の地方債発行の抑制に努めていく。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39370</xdr:rowOff>
    </xdr:from>
    <xdr:to>
      <xdr:col>24</xdr:col>
      <xdr:colOff>25400</xdr:colOff>
      <xdr:row>79</xdr:row>
      <xdr:rowOff>46989</xdr:rowOff>
    </xdr:to>
    <xdr:cxnSp macro="">
      <xdr:nvCxnSpPr>
        <xdr:cNvPr id="368" name="直線コネクタ 367"/>
        <xdr:cNvCxnSpPr/>
      </xdr:nvCxnSpPr>
      <xdr:spPr>
        <a:xfrm>
          <a:off x="3987800" y="135839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16511</xdr:rowOff>
    </xdr:from>
    <xdr:to>
      <xdr:col>19</xdr:col>
      <xdr:colOff>187325</xdr:colOff>
      <xdr:row>79</xdr:row>
      <xdr:rowOff>39370</xdr:rowOff>
    </xdr:to>
    <xdr:cxnSp macro="">
      <xdr:nvCxnSpPr>
        <xdr:cNvPr id="371" name="直線コネクタ 370"/>
        <xdr:cNvCxnSpPr/>
      </xdr:nvCxnSpPr>
      <xdr:spPr>
        <a:xfrm>
          <a:off x="3098800" y="13561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16511</xdr:rowOff>
    </xdr:from>
    <xdr:to>
      <xdr:col>15</xdr:col>
      <xdr:colOff>98425</xdr:colOff>
      <xdr:row>79</xdr:row>
      <xdr:rowOff>115570</xdr:rowOff>
    </xdr:to>
    <xdr:cxnSp macro="">
      <xdr:nvCxnSpPr>
        <xdr:cNvPr id="374" name="直線コネクタ 373"/>
        <xdr:cNvCxnSpPr/>
      </xdr:nvCxnSpPr>
      <xdr:spPr>
        <a:xfrm flipV="1">
          <a:off x="2209800" y="135610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115570</xdr:rowOff>
    </xdr:from>
    <xdr:to>
      <xdr:col>11</xdr:col>
      <xdr:colOff>9525</xdr:colOff>
      <xdr:row>80</xdr:row>
      <xdr:rowOff>27939</xdr:rowOff>
    </xdr:to>
    <xdr:cxnSp macro="">
      <xdr:nvCxnSpPr>
        <xdr:cNvPr id="377" name="直線コネクタ 376"/>
        <xdr:cNvCxnSpPr/>
      </xdr:nvCxnSpPr>
      <xdr:spPr>
        <a:xfrm flipV="1">
          <a:off x="1320800" y="136601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87" name="楕円 386"/>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88"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160020</xdr:rowOff>
    </xdr:from>
    <xdr:to>
      <xdr:col>20</xdr:col>
      <xdr:colOff>38100</xdr:colOff>
      <xdr:row>79</xdr:row>
      <xdr:rowOff>90170</xdr:rowOff>
    </xdr:to>
    <xdr:sp macro="" textlink="">
      <xdr:nvSpPr>
        <xdr:cNvPr id="389" name="楕円 388"/>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74947</xdr:rowOff>
    </xdr:from>
    <xdr:ext cx="736600" cy="259045"/>
    <xdr:sp macro="" textlink="">
      <xdr:nvSpPr>
        <xdr:cNvPr id="390" name="テキスト ボックス 389"/>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137161</xdr:rowOff>
    </xdr:from>
    <xdr:to>
      <xdr:col>15</xdr:col>
      <xdr:colOff>149225</xdr:colOff>
      <xdr:row>79</xdr:row>
      <xdr:rowOff>67311</xdr:rowOff>
    </xdr:to>
    <xdr:sp macro="" textlink="">
      <xdr:nvSpPr>
        <xdr:cNvPr id="391" name="楕円 390"/>
        <xdr:cNvSpPr/>
      </xdr:nvSpPr>
      <xdr:spPr>
        <a:xfrm>
          <a:off x="3048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52088</xdr:rowOff>
    </xdr:from>
    <xdr:ext cx="762000" cy="259045"/>
    <xdr:sp macro="" textlink="">
      <xdr:nvSpPr>
        <xdr:cNvPr id="392" name="テキスト ボックス 391"/>
        <xdr:cNvSpPr txBox="1"/>
      </xdr:nvSpPr>
      <xdr:spPr>
        <a:xfrm>
          <a:off x="2717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64770</xdr:rowOff>
    </xdr:from>
    <xdr:to>
      <xdr:col>11</xdr:col>
      <xdr:colOff>60325</xdr:colOff>
      <xdr:row>79</xdr:row>
      <xdr:rowOff>166370</xdr:rowOff>
    </xdr:to>
    <xdr:sp macro="" textlink="">
      <xdr:nvSpPr>
        <xdr:cNvPr id="393" name="楕円 392"/>
        <xdr:cNvSpPr/>
      </xdr:nvSpPr>
      <xdr:spPr>
        <a:xfrm>
          <a:off x="2159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151147</xdr:rowOff>
    </xdr:from>
    <xdr:ext cx="762000" cy="259045"/>
    <xdr:sp macro="" textlink="">
      <xdr:nvSpPr>
        <xdr:cNvPr id="394" name="テキスト ボックス 393"/>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148589</xdr:rowOff>
    </xdr:from>
    <xdr:to>
      <xdr:col>6</xdr:col>
      <xdr:colOff>171450</xdr:colOff>
      <xdr:row>80</xdr:row>
      <xdr:rowOff>78739</xdr:rowOff>
    </xdr:to>
    <xdr:sp macro="" textlink="">
      <xdr:nvSpPr>
        <xdr:cNvPr id="395" name="楕円 394"/>
        <xdr:cNvSpPr/>
      </xdr:nvSpPr>
      <xdr:spPr>
        <a:xfrm>
          <a:off x="1270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63516</xdr:rowOff>
    </xdr:from>
    <xdr:ext cx="762000" cy="259045"/>
    <xdr:sp macro="" textlink="">
      <xdr:nvSpPr>
        <xdr:cNvPr id="396" name="テキスト ボックス 395"/>
        <xdr:cNvSpPr txBox="1"/>
      </xdr:nvSpPr>
      <xdr:spPr>
        <a:xfrm>
          <a:off x="939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類似団体平均より低い水準を維持している。</a:t>
          </a:r>
        </a:p>
        <a:p>
          <a:r>
            <a:rPr kumimoji="1" lang="ja-JP" altLang="en-US" sz="1300">
              <a:latin typeface="ＭＳ Ｐゴシック" panose="020B0600070205080204" pitchFamily="50" charset="-128"/>
              <a:ea typeface="ＭＳ Ｐゴシック" panose="020B0600070205080204" pitchFamily="50" charset="-128"/>
            </a:rPr>
            <a:t>　今後も歳入確保及び歳出抑制に努める。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76</xdr:row>
      <xdr:rowOff>131572</xdr:rowOff>
    </xdr:to>
    <xdr:cxnSp macro="">
      <xdr:nvCxnSpPr>
        <xdr:cNvPr id="427" name="直線コネクタ 426"/>
        <xdr:cNvCxnSpPr/>
      </xdr:nvCxnSpPr>
      <xdr:spPr>
        <a:xfrm>
          <a:off x="15671800" y="13061187"/>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76</xdr:row>
      <xdr:rowOff>104139</xdr:rowOff>
    </xdr:to>
    <xdr:cxnSp macro="">
      <xdr:nvCxnSpPr>
        <xdr:cNvPr id="430" name="直線コネクタ 429"/>
        <xdr:cNvCxnSpPr/>
      </xdr:nvCxnSpPr>
      <xdr:spPr>
        <a:xfrm flipV="1">
          <a:off x="14782800" y="130611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17272</xdr:rowOff>
    </xdr:from>
    <xdr:to>
      <xdr:col>73</xdr:col>
      <xdr:colOff>180975</xdr:colOff>
      <xdr:row>76</xdr:row>
      <xdr:rowOff>104139</xdr:rowOff>
    </xdr:to>
    <xdr:cxnSp macro="">
      <xdr:nvCxnSpPr>
        <xdr:cNvPr id="433" name="直線コネクタ 432"/>
        <xdr:cNvCxnSpPr/>
      </xdr:nvCxnSpPr>
      <xdr:spPr>
        <a:xfrm>
          <a:off x="13893800" y="130474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76</xdr:row>
      <xdr:rowOff>17272</xdr:rowOff>
    </xdr:to>
    <xdr:cxnSp macro="">
      <xdr:nvCxnSpPr>
        <xdr:cNvPr id="436" name="直線コネクタ 435"/>
        <xdr:cNvCxnSpPr/>
      </xdr:nvCxnSpPr>
      <xdr:spPr>
        <a:xfrm>
          <a:off x="13004800" y="128874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46" name="楕円 445"/>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macro="" textlink="">
      <xdr:nvSpPr>
        <xdr:cNvPr id="447" name="公債費以外該当値テキスト"/>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48" name="楕円 447"/>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49" name="テキスト ボックス 448"/>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0" name="楕円 449"/>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1" name="テキスト ボックス 450"/>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52" name="楕円 451"/>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53" name="テキスト ボックス 452"/>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54" name="楕円 453"/>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55" name="テキスト ボックス 454"/>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137576</xdr:rowOff>
    </xdr:from>
    <xdr:to>
      <xdr:col>29</xdr:col>
      <xdr:colOff>127000</xdr:colOff>
      <xdr:row>16</xdr:row>
      <xdr:rowOff>20108</xdr:rowOff>
    </xdr:to>
    <xdr:cxnSp macro="">
      <xdr:nvCxnSpPr>
        <xdr:cNvPr id="52" name="直線コネクタ 51"/>
        <xdr:cNvCxnSpPr/>
      </xdr:nvCxnSpPr>
      <xdr:spPr bwMode="auto">
        <a:xfrm flipV="1">
          <a:off x="5003800" y="2756951"/>
          <a:ext cx="647700" cy="5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143046</xdr:rowOff>
    </xdr:from>
    <xdr:to>
      <xdr:col>26</xdr:col>
      <xdr:colOff>50800</xdr:colOff>
      <xdr:row>16</xdr:row>
      <xdr:rowOff>20108</xdr:rowOff>
    </xdr:to>
    <xdr:cxnSp macro="">
      <xdr:nvCxnSpPr>
        <xdr:cNvPr id="55" name="直線コネクタ 54"/>
        <xdr:cNvCxnSpPr/>
      </xdr:nvCxnSpPr>
      <xdr:spPr bwMode="auto">
        <a:xfrm>
          <a:off x="4305300" y="2762421"/>
          <a:ext cx="698500" cy="48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138702</xdr:rowOff>
    </xdr:from>
    <xdr:to>
      <xdr:col>22</xdr:col>
      <xdr:colOff>114300</xdr:colOff>
      <xdr:row>15</xdr:row>
      <xdr:rowOff>143046</xdr:rowOff>
    </xdr:to>
    <xdr:cxnSp macro="">
      <xdr:nvCxnSpPr>
        <xdr:cNvPr id="58" name="直線コネクタ 57"/>
        <xdr:cNvCxnSpPr/>
      </xdr:nvCxnSpPr>
      <xdr:spPr bwMode="auto">
        <a:xfrm>
          <a:off x="3606800" y="2758077"/>
          <a:ext cx="698500" cy="4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138702</xdr:rowOff>
    </xdr:from>
    <xdr:to>
      <xdr:col>18</xdr:col>
      <xdr:colOff>177800</xdr:colOff>
      <xdr:row>15</xdr:row>
      <xdr:rowOff>160566</xdr:rowOff>
    </xdr:to>
    <xdr:cxnSp macro="">
      <xdr:nvCxnSpPr>
        <xdr:cNvPr id="61" name="直線コネクタ 60"/>
        <xdr:cNvCxnSpPr/>
      </xdr:nvCxnSpPr>
      <xdr:spPr bwMode="auto">
        <a:xfrm flipV="1">
          <a:off x="2908300" y="2758077"/>
          <a:ext cx="698500" cy="21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86776</xdr:rowOff>
    </xdr:from>
    <xdr:to>
      <xdr:col>29</xdr:col>
      <xdr:colOff>177800</xdr:colOff>
      <xdr:row>16</xdr:row>
      <xdr:rowOff>16926</xdr:rowOff>
    </xdr:to>
    <xdr:sp macro="" textlink="">
      <xdr:nvSpPr>
        <xdr:cNvPr id="71" name="楕円 70"/>
        <xdr:cNvSpPr/>
      </xdr:nvSpPr>
      <xdr:spPr bwMode="auto">
        <a:xfrm>
          <a:off x="5600700" y="2706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103303</xdr:rowOff>
    </xdr:from>
    <xdr:ext cx="762000" cy="259045"/>
    <xdr:sp macro="" textlink="">
      <xdr:nvSpPr>
        <xdr:cNvPr id="72" name="人口1人当たり決算額の推移該当値テキスト130"/>
        <xdr:cNvSpPr txBox="1"/>
      </xdr:nvSpPr>
      <xdr:spPr>
        <a:xfrm>
          <a:off x="5740400" y="255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140758</xdr:rowOff>
    </xdr:from>
    <xdr:to>
      <xdr:col>26</xdr:col>
      <xdr:colOff>101600</xdr:colOff>
      <xdr:row>16</xdr:row>
      <xdr:rowOff>70908</xdr:rowOff>
    </xdr:to>
    <xdr:sp macro="" textlink="">
      <xdr:nvSpPr>
        <xdr:cNvPr id="73" name="楕円 72"/>
        <xdr:cNvSpPr/>
      </xdr:nvSpPr>
      <xdr:spPr bwMode="auto">
        <a:xfrm>
          <a:off x="4953000" y="2760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81085</xdr:rowOff>
    </xdr:from>
    <xdr:ext cx="736600" cy="259045"/>
    <xdr:sp macro="" textlink="">
      <xdr:nvSpPr>
        <xdr:cNvPr id="74" name="テキスト ボックス 73"/>
        <xdr:cNvSpPr txBox="1"/>
      </xdr:nvSpPr>
      <xdr:spPr>
        <a:xfrm>
          <a:off x="4622800" y="2529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92246</xdr:rowOff>
    </xdr:from>
    <xdr:to>
      <xdr:col>22</xdr:col>
      <xdr:colOff>165100</xdr:colOff>
      <xdr:row>16</xdr:row>
      <xdr:rowOff>22396</xdr:rowOff>
    </xdr:to>
    <xdr:sp macro="" textlink="">
      <xdr:nvSpPr>
        <xdr:cNvPr id="75" name="楕円 74"/>
        <xdr:cNvSpPr/>
      </xdr:nvSpPr>
      <xdr:spPr bwMode="auto">
        <a:xfrm>
          <a:off x="4254500" y="2711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32573</xdr:rowOff>
    </xdr:from>
    <xdr:ext cx="762000" cy="259045"/>
    <xdr:sp macro="" textlink="">
      <xdr:nvSpPr>
        <xdr:cNvPr id="76" name="テキスト ボックス 75"/>
        <xdr:cNvSpPr txBox="1"/>
      </xdr:nvSpPr>
      <xdr:spPr>
        <a:xfrm>
          <a:off x="3924300" y="248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87902</xdr:rowOff>
    </xdr:from>
    <xdr:to>
      <xdr:col>19</xdr:col>
      <xdr:colOff>38100</xdr:colOff>
      <xdr:row>16</xdr:row>
      <xdr:rowOff>18052</xdr:rowOff>
    </xdr:to>
    <xdr:sp macro="" textlink="">
      <xdr:nvSpPr>
        <xdr:cNvPr id="77" name="楕円 76"/>
        <xdr:cNvSpPr/>
      </xdr:nvSpPr>
      <xdr:spPr bwMode="auto">
        <a:xfrm>
          <a:off x="3556000" y="2707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28229</xdr:rowOff>
    </xdr:from>
    <xdr:ext cx="762000" cy="259045"/>
    <xdr:sp macro="" textlink="">
      <xdr:nvSpPr>
        <xdr:cNvPr id="78" name="テキスト ボックス 77"/>
        <xdr:cNvSpPr txBox="1"/>
      </xdr:nvSpPr>
      <xdr:spPr>
        <a:xfrm>
          <a:off x="3225800" y="247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109766</xdr:rowOff>
    </xdr:from>
    <xdr:to>
      <xdr:col>15</xdr:col>
      <xdr:colOff>101600</xdr:colOff>
      <xdr:row>16</xdr:row>
      <xdr:rowOff>39916</xdr:rowOff>
    </xdr:to>
    <xdr:sp macro="" textlink="">
      <xdr:nvSpPr>
        <xdr:cNvPr id="79" name="楕円 78"/>
        <xdr:cNvSpPr/>
      </xdr:nvSpPr>
      <xdr:spPr bwMode="auto">
        <a:xfrm>
          <a:off x="2857500" y="272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50093</xdr:rowOff>
    </xdr:from>
    <xdr:ext cx="762000" cy="259045"/>
    <xdr:sp macro="" textlink="">
      <xdr:nvSpPr>
        <xdr:cNvPr id="80" name="テキスト ボックス 79"/>
        <xdr:cNvSpPr txBox="1"/>
      </xdr:nvSpPr>
      <xdr:spPr>
        <a:xfrm>
          <a:off x="2527300" y="249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294172</xdr:rowOff>
    </xdr:from>
    <xdr:to>
      <xdr:col>29</xdr:col>
      <xdr:colOff>127000</xdr:colOff>
      <xdr:row>34</xdr:row>
      <xdr:rowOff>304230</xdr:rowOff>
    </xdr:to>
    <xdr:cxnSp macro="">
      <xdr:nvCxnSpPr>
        <xdr:cNvPr id="115" name="直線コネクタ 114"/>
        <xdr:cNvCxnSpPr/>
      </xdr:nvCxnSpPr>
      <xdr:spPr bwMode="auto">
        <a:xfrm>
          <a:off x="5003800" y="6561622"/>
          <a:ext cx="647700" cy="10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246884</xdr:rowOff>
    </xdr:from>
    <xdr:to>
      <xdr:col>26</xdr:col>
      <xdr:colOff>50800</xdr:colOff>
      <xdr:row>34</xdr:row>
      <xdr:rowOff>294172</xdr:rowOff>
    </xdr:to>
    <xdr:cxnSp macro="">
      <xdr:nvCxnSpPr>
        <xdr:cNvPr id="118" name="直線コネクタ 117"/>
        <xdr:cNvCxnSpPr/>
      </xdr:nvCxnSpPr>
      <xdr:spPr bwMode="auto">
        <a:xfrm>
          <a:off x="4305300" y="6514334"/>
          <a:ext cx="698500" cy="47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184477</xdr:rowOff>
    </xdr:from>
    <xdr:to>
      <xdr:col>22</xdr:col>
      <xdr:colOff>114300</xdr:colOff>
      <xdr:row>34</xdr:row>
      <xdr:rowOff>246884</xdr:rowOff>
    </xdr:to>
    <xdr:cxnSp macro="">
      <xdr:nvCxnSpPr>
        <xdr:cNvPr id="121" name="直線コネクタ 120"/>
        <xdr:cNvCxnSpPr/>
      </xdr:nvCxnSpPr>
      <xdr:spPr bwMode="auto">
        <a:xfrm>
          <a:off x="3606800" y="6451927"/>
          <a:ext cx="698500" cy="62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2413</xdr:rowOff>
    </xdr:from>
    <xdr:to>
      <xdr:col>18</xdr:col>
      <xdr:colOff>177800</xdr:colOff>
      <xdr:row>34</xdr:row>
      <xdr:rowOff>184477</xdr:rowOff>
    </xdr:to>
    <xdr:cxnSp macro="">
      <xdr:nvCxnSpPr>
        <xdr:cNvPr id="124" name="直線コネクタ 123"/>
        <xdr:cNvCxnSpPr/>
      </xdr:nvCxnSpPr>
      <xdr:spPr bwMode="auto">
        <a:xfrm>
          <a:off x="2908300" y="6269863"/>
          <a:ext cx="698500" cy="182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253430</xdr:rowOff>
    </xdr:from>
    <xdr:to>
      <xdr:col>29</xdr:col>
      <xdr:colOff>177800</xdr:colOff>
      <xdr:row>35</xdr:row>
      <xdr:rowOff>12130</xdr:rowOff>
    </xdr:to>
    <xdr:sp macro="" textlink="">
      <xdr:nvSpPr>
        <xdr:cNvPr id="134" name="楕円 133"/>
        <xdr:cNvSpPr/>
      </xdr:nvSpPr>
      <xdr:spPr bwMode="auto">
        <a:xfrm>
          <a:off x="5600700" y="6520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98507</xdr:rowOff>
    </xdr:from>
    <xdr:ext cx="762000" cy="259045"/>
    <xdr:sp macro="" textlink="">
      <xdr:nvSpPr>
        <xdr:cNvPr id="135" name="人口1人当たり決算額の推移該当値テキスト445"/>
        <xdr:cNvSpPr txBox="1"/>
      </xdr:nvSpPr>
      <xdr:spPr>
        <a:xfrm>
          <a:off x="5740400" y="636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243372</xdr:rowOff>
    </xdr:from>
    <xdr:to>
      <xdr:col>26</xdr:col>
      <xdr:colOff>101600</xdr:colOff>
      <xdr:row>35</xdr:row>
      <xdr:rowOff>2072</xdr:rowOff>
    </xdr:to>
    <xdr:sp macro="" textlink="">
      <xdr:nvSpPr>
        <xdr:cNvPr id="136" name="楕円 135"/>
        <xdr:cNvSpPr/>
      </xdr:nvSpPr>
      <xdr:spPr bwMode="auto">
        <a:xfrm>
          <a:off x="4953000" y="651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12249</xdr:rowOff>
    </xdr:from>
    <xdr:ext cx="736600" cy="259045"/>
    <xdr:sp macro="" textlink="">
      <xdr:nvSpPr>
        <xdr:cNvPr id="137" name="テキスト ボックス 136"/>
        <xdr:cNvSpPr txBox="1"/>
      </xdr:nvSpPr>
      <xdr:spPr>
        <a:xfrm>
          <a:off x="4622800" y="627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196085</xdr:rowOff>
    </xdr:from>
    <xdr:to>
      <xdr:col>22</xdr:col>
      <xdr:colOff>165100</xdr:colOff>
      <xdr:row>34</xdr:row>
      <xdr:rowOff>297684</xdr:rowOff>
    </xdr:to>
    <xdr:sp macro="" textlink="">
      <xdr:nvSpPr>
        <xdr:cNvPr id="138" name="楕円 137"/>
        <xdr:cNvSpPr/>
      </xdr:nvSpPr>
      <xdr:spPr bwMode="auto">
        <a:xfrm>
          <a:off x="4254500" y="646353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307862</xdr:rowOff>
    </xdr:from>
    <xdr:ext cx="762000" cy="259045"/>
    <xdr:sp macro="" textlink="">
      <xdr:nvSpPr>
        <xdr:cNvPr id="139" name="テキスト ボックス 138"/>
        <xdr:cNvSpPr txBox="1"/>
      </xdr:nvSpPr>
      <xdr:spPr>
        <a:xfrm>
          <a:off x="3924300" y="623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133677</xdr:rowOff>
    </xdr:from>
    <xdr:to>
      <xdr:col>19</xdr:col>
      <xdr:colOff>38100</xdr:colOff>
      <xdr:row>34</xdr:row>
      <xdr:rowOff>235277</xdr:rowOff>
    </xdr:to>
    <xdr:sp macro="" textlink="">
      <xdr:nvSpPr>
        <xdr:cNvPr id="140" name="楕円 139"/>
        <xdr:cNvSpPr/>
      </xdr:nvSpPr>
      <xdr:spPr bwMode="auto">
        <a:xfrm>
          <a:off x="3556000" y="6401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245454</xdr:rowOff>
    </xdr:from>
    <xdr:ext cx="762000" cy="259045"/>
    <xdr:sp macro="" textlink="">
      <xdr:nvSpPr>
        <xdr:cNvPr id="141" name="テキスト ボックス 140"/>
        <xdr:cNvSpPr txBox="1"/>
      </xdr:nvSpPr>
      <xdr:spPr>
        <a:xfrm>
          <a:off x="3225800" y="617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294513</xdr:rowOff>
    </xdr:from>
    <xdr:to>
      <xdr:col>15</xdr:col>
      <xdr:colOff>101600</xdr:colOff>
      <xdr:row>34</xdr:row>
      <xdr:rowOff>53213</xdr:rowOff>
    </xdr:to>
    <xdr:sp macro="" textlink="">
      <xdr:nvSpPr>
        <xdr:cNvPr id="142" name="楕円 141"/>
        <xdr:cNvSpPr/>
      </xdr:nvSpPr>
      <xdr:spPr bwMode="auto">
        <a:xfrm>
          <a:off x="2857500" y="6219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63390</xdr:rowOff>
    </xdr:from>
    <xdr:ext cx="762000" cy="259045"/>
    <xdr:sp macro="" textlink="">
      <xdr:nvSpPr>
        <xdr:cNvPr id="143" name="テキスト ボックス 142"/>
        <xdr:cNvSpPr txBox="1"/>
      </xdr:nvSpPr>
      <xdr:spPr>
        <a:xfrm>
          <a:off x="2527300" y="598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24,707
24,634
74.95
10,082,100
9,940,409
86,175
6,949,036
11,195,939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54220</xdr:rowOff>
    </xdr:from>
    <xdr:to>
      <xdr:col>24</xdr:col>
      <xdr:colOff>63500</xdr:colOff>
      <xdr:row>34</xdr:row>
      <xdr:rowOff>86567</xdr:rowOff>
    </xdr:to>
    <xdr:cxnSp macro="">
      <xdr:nvCxnSpPr>
        <xdr:cNvPr id="63" name="直線コネクタ 62"/>
        <xdr:cNvCxnSpPr/>
      </xdr:nvCxnSpPr>
      <xdr:spPr>
        <a:xfrm flipV="1">
          <a:off x="3797300" y="5883520"/>
          <a:ext cx="8382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52995</xdr:rowOff>
    </xdr:from>
    <xdr:to>
      <xdr:col>19</xdr:col>
      <xdr:colOff>177800</xdr:colOff>
      <xdr:row>34</xdr:row>
      <xdr:rowOff>86567</xdr:rowOff>
    </xdr:to>
    <xdr:cxnSp macro="">
      <xdr:nvCxnSpPr>
        <xdr:cNvPr id="66" name="直線コネクタ 65"/>
        <xdr:cNvCxnSpPr/>
      </xdr:nvCxnSpPr>
      <xdr:spPr>
        <a:xfrm>
          <a:off x="2908300" y="5882295"/>
          <a:ext cx="889000" cy="3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44472</xdr:rowOff>
    </xdr:from>
    <xdr:to>
      <xdr:col>15</xdr:col>
      <xdr:colOff>50800</xdr:colOff>
      <xdr:row>34</xdr:row>
      <xdr:rowOff>52995</xdr:rowOff>
    </xdr:to>
    <xdr:cxnSp macro="">
      <xdr:nvCxnSpPr>
        <xdr:cNvPr id="69" name="直線コネクタ 68"/>
        <xdr:cNvCxnSpPr/>
      </xdr:nvCxnSpPr>
      <xdr:spPr>
        <a:xfrm>
          <a:off x="2019300" y="5873772"/>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44472</xdr:rowOff>
    </xdr:from>
    <xdr:to>
      <xdr:col>10</xdr:col>
      <xdr:colOff>114300</xdr:colOff>
      <xdr:row>34</xdr:row>
      <xdr:rowOff>86649</xdr:rowOff>
    </xdr:to>
    <xdr:cxnSp macro="">
      <xdr:nvCxnSpPr>
        <xdr:cNvPr id="72" name="直線コネクタ 71"/>
        <xdr:cNvCxnSpPr/>
      </xdr:nvCxnSpPr>
      <xdr:spPr>
        <a:xfrm flipV="1">
          <a:off x="1130300" y="5873772"/>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3420</xdr:rowOff>
    </xdr:from>
    <xdr:to>
      <xdr:col>24</xdr:col>
      <xdr:colOff>114300</xdr:colOff>
      <xdr:row>34</xdr:row>
      <xdr:rowOff>105020</xdr:rowOff>
    </xdr:to>
    <xdr:sp macro="" textlink="">
      <xdr:nvSpPr>
        <xdr:cNvPr id="82" name="楕円 81"/>
        <xdr:cNvSpPr/>
      </xdr:nvSpPr>
      <xdr:spPr>
        <a:xfrm>
          <a:off x="4584700" y="58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26297</xdr:rowOff>
    </xdr:from>
    <xdr:ext cx="534377" cy="259045"/>
    <xdr:sp macro="" textlink="">
      <xdr:nvSpPr>
        <xdr:cNvPr id="83" name="人件費該当値テキスト"/>
        <xdr:cNvSpPr txBox="1"/>
      </xdr:nvSpPr>
      <xdr:spPr>
        <a:xfrm>
          <a:off x="4686300" y="568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35767</xdr:rowOff>
    </xdr:from>
    <xdr:to>
      <xdr:col>20</xdr:col>
      <xdr:colOff>38100</xdr:colOff>
      <xdr:row>34</xdr:row>
      <xdr:rowOff>137367</xdr:rowOff>
    </xdr:to>
    <xdr:sp macro="" textlink="">
      <xdr:nvSpPr>
        <xdr:cNvPr id="84" name="楕円 83"/>
        <xdr:cNvSpPr/>
      </xdr:nvSpPr>
      <xdr:spPr>
        <a:xfrm>
          <a:off x="3746500" y="586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153894</xdr:rowOff>
    </xdr:from>
    <xdr:ext cx="534377" cy="259045"/>
    <xdr:sp macro="" textlink="">
      <xdr:nvSpPr>
        <xdr:cNvPr id="85" name="テキスト ボックス 84"/>
        <xdr:cNvSpPr txBox="1"/>
      </xdr:nvSpPr>
      <xdr:spPr>
        <a:xfrm>
          <a:off x="3530111" y="564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2195</xdr:rowOff>
    </xdr:from>
    <xdr:to>
      <xdr:col>15</xdr:col>
      <xdr:colOff>101600</xdr:colOff>
      <xdr:row>34</xdr:row>
      <xdr:rowOff>103795</xdr:rowOff>
    </xdr:to>
    <xdr:sp macro="" textlink="">
      <xdr:nvSpPr>
        <xdr:cNvPr id="86" name="楕円 85"/>
        <xdr:cNvSpPr/>
      </xdr:nvSpPr>
      <xdr:spPr>
        <a:xfrm>
          <a:off x="2857500" y="58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120322</xdr:rowOff>
    </xdr:from>
    <xdr:ext cx="534377" cy="259045"/>
    <xdr:sp macro="" textlink="">
      <xdr:nvSpPr>
        <xdr:cNvPr id="87" name="テキスト ボックス 86"/>
        <xdr:cNvSpPr txBox="1"/>
      </xdr:nvSpPr>
      <xdr:spPr>
        <a:xfrm>
          <a:off x="2641111" y="560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165122</xdr:rowOff>
    </xdr:from>
    <xdr:to>
      <xdr:col>10</xdr:col>
      <xdr:colOff>165100</xdr:colOff>
      <xdr:row>34</xdr:row>
      <xdr:rowOff>95272</xdr:rowOff>
    </xdr:to>
    <xdr:sp macro="" textlink="">
      <xdr:nvSpPr>
        <xdr:cNvPr id="88" name="楕円 87"/>
        <xdr:cNvSpPr/>
      </xdr:nvSpPr>
      <xdr:spPr>
        <a:xfrm>
          <a:off x="1968500" y="58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111799</xdr:rowOff>
    </xdr:from>
    <xdr:ext cx="534377" cy="259045"/>
    <xdr:sp macro="" textlink="">
      <xdr:nvSpPr>
        <xdr:cNvPr id="89" name="テキスト ボックス 88"/>
        <xdr:cNvSpPr txBox="1"/>
      </xdr:nvSpPr>
      <xdr:spPr>
        <a:xfrm>
          <a:off x="1752111" y="55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35849</xdr:rowOff>
    </xdr:from>
    <xdr:to>
      <xdr:col>6</xdr:col>
      <xdr:colOff>38100</xdr:colOff>
      <xdr:row>34</xdr:row>
      <xdr:rowOff>137449</xdr:rowOff>
    </xdr:to>
    <xdr:sp macro="" textlink="">
      <xdr:nvSpPr>
        <xdr:cNvPr id="90" name="楕円 89"/>
        <xdr:cNvSpPr/>
      </xdr:nvSpPr>
      <xdr:spPr>
        <a:xfrm>
          <a:off x="1079500" y="586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153976</xdr:rowOff>
    </xdr:from>
    <xdr:ext cx="534377" cy="259045"/>
    <xdr:sp macro="" textlink="">
      <xdr:nvSpPr>
        <xdr:cNvPr id="91" name="テキスト ボックス 90"/>
        <xdr:cNvSpPr txBox="1"/>
      </xdr:nvSpPr>
      <xdr:spPr>
        <a:xfrm>
          <a:off x="863111" y="564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52298</xdr:rowOff>
    </xdr:from>
    <xdr:to>
      <xdr:col>24</xdr:col>
      <xdr:colOff>63500</xdr:colOff>
      <xdr:row>57</xdr:row>
      <xdr:rowOff>78762</xdr:rowOff>
    </xdr:to>
    <xdr:cxnSp macro="">
      <xdr:nvCxnSpPr>
        <xdr:cNvPr id="123" name="直線コネクタ 122"/>
        <xdr:cNvCxnSpPr/>
      </xdr:nvCxnSpPr>
      <xdr:spPr>
        <a:xfrm flipV="1">
          <a:off x="3797300" y="9824948"/>
          <a:ext cx="838200" cy="2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78762</xdr:rowOff>
    </xdr:from>
    <xdr:to>
      <xdr:col>19</xdr:col>
      <xdr:colOff>177800</xdr:colOff>
      <xdr:row>57</xdr:row>
      <xdr:rowOff>95330</xdr:rowOff>
    </xdr:to>
    <xdr:cxnSp macro="">
      <xdr:nvCxnSpPr>
        <xdr:cNvPr id="126" name="直線コネクタ 125"/>
        <xdr:cNvCxnSpPr/>
      </xdr:nvCxnSpPr>
      <xdr:spPr>
        <a:xfrm flipV="1">
          <a:off x="2908300" y="9851412"/>
          <a:ext cx="8890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95330</xdr:rowOff>
    </xdr:from>
    <xdr:to>
      <xdr:col>15</xdr:col>
      <xdr:colOff>50800</xdr:colOff>
      <xdr:row>57</xdr:row>
      <xdr:rowOff>123404</xdr:rowOff>
    </xdr:to>
    <xdr:cxnSp macro="">
      <xdr:nvCxnSpPr>
        <xdr:cNvPr id="129" name="直線コネクタ 128"/>
        <xdr:cNvCxnSpPr/>
      </xdr:nvCxnSpPr>
      <xdr:spPr>
        <a:xfrm flipV="1">
          <a:off x="2019300" y="9867980"/>
          <a:ext cx="889000" cy="2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123404</xdr:rowOff>
    </xdr:from>
    <xdr:to>
      <xdr:col>10</xdr:col>
      <xdr:colOff>114300</xdr:colOff>
      <xdr:row>57</xdr:row>
      <xdr:rowOff>155767</xdr:rowOff>
    </xdr:to>
    <xdr:cxnSp macro="">
      <xdr:nvCxnSpPr>
        <xdr:cNvPr id="132" name="直線コネクタ 131"/>
        <xdr:cNvCxnSpPr/>
      </xdr:nvCxnSpPr>
      <xdr:spPr>
        <a:xfrm flipV="1">
          <a:off x="1130300" y="9896054"/>
          <a:ext cx="889000" cy="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1498</xdr:rowOff>
    </xdr:from>
    <xdr:to>
      <xdr:col>24</xdr:col>
      <xdr:colOff>114300</xdr:colOff>
      <xdr:row>57</xdr:row>
      <xdr:rowOff>103098</xdr:rowOff>
    </xdr:to>
    <xdr:sp macro="" textlink="">
      <xdr:nvSpPr>
        <xdr:cNvPr id="142" name="楕円 141"/>
        <xdr:cNvSpPr/>
      </xdr:nvSpPr>
      <xdr:spPr>
        <a:xfrm>
          <a:off x="4584700" y="97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24375</xdr:rowOff>
    </xdr:from>
    <xdr:ext cx="534377" cy="259045"/>
    <xdr:sp macro="" textlink="">
      <xdr:nvSpPr>
        <xdr:cNvPr id="143" name="物件費該当値テキスト"/>
        <xdr:cNvSpPr txBox="1"/>
      </xdr:nvSpPr>
      <xdr:spPr>
        <a:xfrm>
          <a:off x="4686300" y="96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27962</xdr:rowOff>
    </xdr:from>
    <xdr:to>
      <xdr:col>20</xdr:col>
      <xdr:colOff>38100</xdr:colOff>
      <xdr:row>57</xdr:row>
      <xdr:rowOff>129562</xdr:rowOff>
    </xdr:to>
    <xdr:sp macro="" textlink="">
      <xdr:nvSpPr>
        <xdr:cNvPr id="144" name="楕円 143"/>
        <xdr:cNvSpPr/>
      </xdr:nvSpPr>
      <xdr:spPr>
        <a:xfrm>
          <a:off x="3746500" y="98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146089</xdr:rowOff>
    </xdr:from>
    <xdr:ext cx="534377" cy="259045"/>
    <xdr:sp macro="" textlink="">
      <xdr:nvSpPr>
        <xdr:cNvPr id="145" name="テキスト ボックス 144"/>
        <xdr:cNvSpPr txBox="1"/>
      </xdr:nvSpPr>
      <xdr:spPr>
        <a:xfrm>
          <a:off x="3530111" y="95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44530</xdr:rowOff>
    </xdr:from>
    <xdr:to>
      <xdr:col>15</xdr:col>
      <xdr:colOff>101600</xdr:colOff>
      <xdr:row>57</xdr:row>
      <xdr:rowOff>146130</xdr:rowOff>
    </xdr:to>
    <xdr:sp macro="" textlink="">
      <xdr:nvSpPr>
        <xdr:cNvPr id="146" name="楕円 145"/>
        <xdr:cNvSpPr/>
      </xdr:nvSpPr>
      <xdr:spPr>
        <a:xfrm>
          <a:off x="2857500" y="981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162657</xdr:rowOff>
    </xdr:from>
    <xdr:ext cx="534377" cy="259045"/>
    <xdr:sp macro="" textlink="">
      <xdr:nvSpPr>
        <xdr:cNvPr id="147" name="テキスト ボックス 146"/>
        <xdr:cNvSpPr txBox="1"/>
      </xdr:nvSpPr>
      <xdr:spPr>
        <a:xfrm>
          <a:off x="2641111" y="959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72604</xdr:rowOff>
    </xdr:from>
    <xdr:to>
      <xdr:col>10</xdr:col>
      <xdr:colOff>165100</xdr:colOff>
      <xdr:row>58</xdr:row>
      <xdr:rowOff>2754</xdr:rowOff>
    </xdr:to>
    <xdr:sp macro="" textlink="">
      <xdr:nvSpPr>
        <xdr:cNvPr id="148" name="楕円 147"/>
        <xdr:cNvSpPr/>
      </xdr:nvSpPr>
      <xdr:spPr>
        <a:xfrm>
          <a:off x="1968500" y="984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19281</xdr:rowOff>
    </xdr:from>
    <xdr:ext cx="534377" cy="259045"/>
    <xdr:sp macro="" textlink="">
      <xdr:nvSpPr>
        <xdr:cNvPr id="149" name="テキスト ボックス 148"/>
        <xdr:cNvSpPr txBox="1"/>
      </xdr:nvSpPr>
      <xdr:spPr>
        <a:xfrm>
          <a:off x="1752111" y="962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104967</xdr:rowOff>
    </xdr:from>
    <xdr:to>
      <xdr:col>6</xdr:col>
      <xdr:colOff>38100</xdr:colOff>
      <xdr:row>58</xdr:row>
      <xdr:rowOff>35117</xdr:rowOff>
    </xdr:to>
    <xdr:sp macro="" textlink="">
      <xdr:nvSpPr>
        <xdr:cNvPr id="150" name="楕円 149"/>
        <xdr:cNvSpPr/>
      </xdr:nvSpPr>
      <xdr:spPr>
        <a:xfrm>
          <a:off x="1079500" y="987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51644</xdr:rowOff>
    </xdr:from>
    <xdr:ext cx="534377" cy="259045"/>
    <xdr:sp macro="" textlink="">
      <xdr:nvSpPr>
        <xdr:cNvPr id="151" name="テキスト ボックス 150"/>
        <xdr:cNvSpPr txBox="1"/>
      </xdr:nvSpPr>
      <xdr:spPr>
        <a:xfrm>
          <a:off x="863111" y="965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88646</xdr:rowOff>
    </xdr:from>
    <xdr:to>
      <xdr:col>24</xdr:col>
      <xdr:colOff>63500</xdr:colOff>
      <xdr:row>76</xdr:row>
      <xdr:rowOff>97256</xdr:rowOff>
    </xdr:to>
    <xdr:cxnSp macro="">
      <xdr:nvCxnSpPr>
        <xdr:cNvPr id="180" name="直線コネクタ 179"/>
        <xdr:cNvCxnSpPr/>
      </xdr:nvCxnSpPr>
      <xdr:spPr>
        <a:xfrm flipV="1">
          <a:off x="3797300" y="13118846"/>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24655</xdr:rowOff>
    </xdr:from>
    <xdr:ext cx="469744" cy="259045"/>
    <xdr:sp macro="" textlink="">
      <xdr:nvSpPr>
        <xdr:cNvPr id="181" name="維持補修費平均値テキスト"/>
        <xdr:cNvSpPr txBox="1"/>
      </xdr:nvSpPr>
      <xdr:spPr>
        <a:xfrm>
          <a:off x="4686300" y="132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37973</xdr:rowOff>
    </xdr:from>
    <xdr:to>
      <xdr:col>19</xdr:col>
      <xdr:colOff>177800</xdr:colOff>
      <xdr:row>76</xdr:row>
      <xdr:rowOff>97256</xdr:rowOff>
    </xdr:to>
    <xdr:cxnSp macro="">
      <xdr:nvCxnSpPr>
        <xdr:cNvPr id="183" name="直線コネクタ 182"/>
        <xdr:cNvCxnSpPr/>
      </xdr:nvCxnSpPr>
      <xdr:spPr>
        <a:xfrm>
          <a:off x="2908300" y="13068173"/>
          <a:ext cx="889000" cy="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43841</xdr:rowOff>
    </xdr:from>
    <xdr:to>
      <xdr:col>15</xdr:col>
      <xdr:colOff>50800</xdr:colOff>
      <xdr:row>76</xdr:row>
      <xdr:rowOff>37973</xdr:rowOff>
    </xdr:to>
    <xdr:cxnSp macro="">
      <xdr:nvCxnSpPr>
        <xdr:cNvPr id="186" name="直線コネクタ 185"/>
        <xdr:cNvCxnSpPr/>
      </xdr:nvCxnSpPr>
      <xdr:spPr>
        <a:xfrm>
          <a:off x="2019300" y="12902591"/>
          <a:ext cx="889000" cy="16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43841</xdr:rowOff>
    </xdr:from>
    <xdr:to>
      <xdr:col>10</xdr:col>
      <xdr:colOff>114300</xdr:colOff>
      <xdr:row>75</xdr:row>
      <xdr:rowOff>139243</xdr:rowOff>
    </xdr:to>
    <xdr:cxnSp macro="">
      <xdr:nvCxnSpPr>
        <xdr:cNvPr id="189" name="直線コネクタ 188"/>
        <xdr:cNvCxnSpPr/>
      </xdr:nvCxnSpPr>
      <xdr:spPr>
        <a:xfrm flipV="1">
          <a:off x="1130300" y="12902591"/>
          <a:ext cx="889000" cy="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91" name="テキスト ボックス 190"/>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37846</xdr:rowOff>
    </xdr:from>
    <xdr:to>
      <xdr:col>24</xdr:col>
      <xdr:colOff>114300</xdr:colOff>
      <xdr:row>76</xdr:row>
      <xdr:rowOff>139446</xdr:rowOff>
    </xdr:to>
    <xdr:sp macro="" textlink="">
      <xdr:nvSpPr>
        <xdr:cNvPr id="199" name="楕円 198"/>
        <xdr:cNvSpPr/>
      </xdr:nvSpPr>
      <xdr:spPr>
        <a:xfrm>
          <a:off x="4584700" y="130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469744" cy="259045"/>
    <xdr:sp macro="" textlink="">
      <xdr:nvSpPr>
        <xdr:cNvPr id="200" name="維持補修費該当値テキスト"/>
        <xdr:cNvSpPr txBox="1"/>
      </xdr:nvSpPr>
      <xdr:spPr>
        <a:xfrm>
          <a:off x="4686300" y="1291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46456</xdr:rowOff>
    </xdr:from>
    <xdr:to>
      <xdr:col>20</xdr:col>
      <xdr:colOff>38100</xdr:colOff>
      <xdr:row>76</xdr:row>
      <xdr:rowOff>148056</xdr:rowOff>
    </xdr:to>
    <xdr:sp macro="" textlink="">
      <xdr:nvSpPr>
        <xdr:cNvPr id="201" name="楕円 200"/>
        <xdr:cNvSpPr/>
      </xdr:nvSpPr>
      <xdr:spPr>
        <a:xfrm>
          <a:off x="3746500" y="130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164584</xdr:rowOff>
    </xdr:from>
    <xdr:ext cx="469744" cy="259045"/>
    <xdr:sp macro="" textlink="">
      <xdr:nvSpPr>
        <xdr:cNvPr id="202" name="テキスト ボックス 201"/>
        <xdr:cNvSpPr txBox="1"/>
      </xdr:nvSpPr>
      <xdr:spPr>
        <a:xfrm>
          <a:off x="3562428" y="1285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158623</xdr:rowOff>
    </xdr:from>
    <xdr:to>
      <xdr:col>15</xdr:col>
      <xdr:colOff>101600</xdr:colOff>
      <xdr:row>76</xdr:row>
      <xdr:rowOff>88773</xdr:rowOff>
    </xdr:to>
    <xdr:sp macro="" textlink="">
      <xdr:nvSpPr>
        <xdr:cNvPr id="203" name="楕円 202"/>
        <xdr:cNvSpPr/>
      </xdr:nvSpPr>
      <xdr:spPr>
        <a:xfrm>
          <a:off x="2857500" y="130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105300</xdr:rowOff>
    </xdr:from>
    <xdr:ext cx="469744" cy="259045"/>
    <xdr:sp macro="" textlink="">
      <xdr:nvSpPr>
        <xdr:cNvPr id="204" name="テキスト ボックス 203"/>
        <xdr:cNvSpPr txBox="1"/>
      </xdr:nvSpPr>
      <xdr:spPr>
        <a:xfrm>
          <a:off x="2673428" y="1279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164491</xdr:rowOff>
    </xdr:from>
    <xdr:to>
      <xdr:col>10</xdr:col>
      <xdr:colOff>165100</xdr:colOff>
      <xdr:row>75</xdr:row>
      <xdr:rowOff>94641</xdr:rowOff>
    </xdr:to>
    <xdr:sp macro="" textlink="">
      <xdr:nvSpPr>
        <xdr:cNvPr id="205" name="楕円 204"/>
        <xdr:cNvSpPr/>
      </xdr:nvSpPr>
      <xdr:spPr>
        <a:xfrm>
          <a:off x="1968500" y="1285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111168</xdr:rowOff>
    </xdr:from>
    <xdr:ext cx="469744" cy="259045"/>
    <xdr:sp macro="" textlink="">
      <xdr:nvSpPr>
        <xdr:cNvPr id="206" name="テキスト ボックス 205"/>
        <xdr:cNvSpPr txBox="1"/>
      </xdr:nvSpPr>
      <xdr:spPr>
        <a:xfrm>
          <a:off x="1784428" y="1262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88443</xdr:rowOff>
    </xdr:from>
    <xdr:to>
      <xdr:col>6</xdr:col>
      <xdr:colOff>38100</xdr:colOff>
      <xdr:row>76</xdr:row>
      <xdr:rowOff>18593</xdr:rowOff>
    </xdr:to>
    <xdr:sp macro="" textlink="">
      <xdr:nvSpPr>
        <xdr:cNvPr id="207" name="楕円 206"/>
        <xdr:cNvSpPr/>
      </xdr:nvSpPr>
      <xdr:spPr>
        <a:xfrm>
          <a:off x="1079500" y="129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35120</xdr:rowOff>
    </xdr:from>
    <xdr:ext cx="469744" cy="259045"/>
    <xdr:sp macro="" textlink="">
      <xdr:nvSpPr>
        <xdr:cNvPr id="208" name="テキスト ボックス 207"/>
        <xdr:cNvSpPr txBox="1"/>
      </xdr:nvSpPr>
      <xdr:spPr>
        <a:xfrm>
          <a:off x="895428" y="1272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61846</xdr:rowOff>
    </xdr:from>
    <xdr:to>
      <xdr:col>24</xdr:col>
      <xdr:colOff>63500</xdr:colOff>
      <xdr:row>98</xdr:row>
      <xdr:rowOff>98045</xdr:rowOff>
    </xdr:to>
    <xdr:cxnSp macro="">
      <xdr:nvCxnSpPr>
        <xdr:cNvPr id="240" name="直線コネクタ 239"/>
        <xdr:cNvCxnSpPr/>
      </xdr:nvCxnSpPr>
      <xdr:spPr>
        <a:xfrm flipV="1">
          <a:off x="3797300" y="16863946"/>
          <a:ext cx="838200" cy="3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98045</xdr:rowOff>
    </xdr:from>
    <xdr:to>
      <xdr:col>19</xdr:col>
      <xdr:colOff>177800</xdr:colOff>
      <xdr:row>99</xdr:row>
      <xdr:rowOff>1969</xdr:rowOff>
    </xdr:to>
    <xdr:cxnSp macro="">
      <xdr:nvCxnSpPr>
        <xdr:cNvPr id="243" name="直線コネクタ 242"/>
        <xdr:cNvCxnSpPr/>
      </xdr:nvCxnSpPr>
      <xdr:spPr>
        <a:xfrm flipV="1">
          <a:off x="2908300" y="16900145"/>
          <a:ext cx="889000" cy="7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1969</xdr:rowOff>
    </xdr:from>
    <xdr:to>
      <xdr:col>15</xdr:col>
      <xdr:colOff>50800</xdr:colOff>
      <xdr:row>99</xdr:row>
      <xdr:rowOff>4386</xdr:rowOff>
    </xdr:to>
    <xdr:cxnSp macro="">
      <xdr:nvCxnSpPr>
        <xdr:cNvPr id="246" name="直線コネクタ 245"/>
        <xdr:cNvCxnSpPr/>
      </xdr:nvCxnSpPr>
      <xdr:spPr>
        <a:xfrm flipV="1">
          <a:off x="2019300" y="16975519"/>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4386</xdr:rowOff>
    </xdr:from>
    <xdr:to>
      <xdr:col>10</xdr:col>
      <xdr:colOff>114300</xdr:colOff>
      <xdr:row>99</xdr:row>
      <xdr:rowOff>69013</xdr:rowOff>
    </xdr:to>
    <xdr:cxnSp macro="">
      <xdr:nvCxnSpPr>
        <xdr:cNvPr id="249" name="直線コネクタ 248"/>
        <xdr:cNvCxnSpPr/>
      </xdr:nvCxnSpPr>
      <xdr:spPr>
        <a:xfrm flipV="1">
          <a:off x="1130300" y="16977936"/>
          <a:ext cx="889000" cy="6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11046</xdr:rowOff>
    </xdr:from>
    <xdr:to>
      <xdr:col>24</xdr:col>
      <xdr:colOff>114300</xdr:colOff>
      <xdr:row>98</xdr:row>
      <xdr:rowOff>112646</xdr:rowOff>
    </xdr:to>
    <xdr:sp macro="" textlink="">
      <xdr:nvSpPr>
        <xdr:cNvPr id="259" name="楕円 258"/>
        <xdr:cNvSpPr/>
      </xdr:nvSpPr>
      <xdr:spPr>
        <a:xfrm>
          <a:off x="4584700" y="1681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160923</xdr:rowOff>
    </xdr:from>
    <xdr:ext cx="534377" cy="259045"/>
    <xdr:sp macro="" textlink="">
      <xdr:nvSpPr>
        <xdr:cNvPr id="260" name="扶助費該当値テキスト"/>
        <xdr:cNvSpPr txBox="1"/>
      </xdr:nvSpPr>
      <xdr:spPr>
        <a:xfrm>
          <a:off x="4686300" y="1679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47245</xdr:rowOff>
    </xdr:from>
    <xdr:to>
      <xdr:col>20</xdr:col>
      <xdr:colOff>38100</xdr:colOff>
      <xdr:row>98</xdr:row>
      <xdr:rowOff>148845</xdr:rowOff>
    </xdr:to>
    <xdr:sp macro="" textlink="">
      <xdr:nvSpPr>
        <xdr:cNvPr id="261" name="楕円 260"/>
        <xdr:cNvSpPr/>
      </xdr:nvSpPr>
      <xdr:spPr>
        <a:xfrm>
          <a:off x="3746500" y="168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139972</xdr:rowOff>
    </xdr:from>
    <xdr:ext cx="534377" cy="259045"/>
    <xdr:sp macro="" textlink="">
      <xdr:nvSpPr>
        <xdr:cNvPr id="262" name="テキスト ボックス 261"/>
        <xdr:cNvSpPr txBox="1"/>
      </xdr:nvSpPr>
      <xdr:spPr>
        <a:xfrm>
          <a:off x="3530111" y="169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122619</xdr:rowOff>
    </xdr:from>
    <xdr:to>
      <xdr:col>15</xdr:col>
      <xdr:colOff>101600</xdr:colOff>
      <xdr:row>99</xdr:row>
      <xdr:rowOff>52769</xdr:rowOff>
    </xdr:to>
    <xdr:sp macro="" textlink="">
      <xdr:nvSpPr>
        <xdr:cNvPr id="263" name="楕円 262"/>
        <xdr:cNvSpPr/>
      </xdr:nvSpPr>
      <xdr:spPr>
        <a:xfrm>
          <a:off x="2857500" y="169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43896</xdr:rowOff>
    </xdr:from>
    <xdr:ext cx="534377" cy="259045"/>
    <xdr:sp macro="" textlink="">
      <xdr:nvSpPr>
        <xdr:cNvPr id="264" name="テキスト ボックス 263"/>
        <xdr:cNvSpPr txBox="1"/>
      </xdr:nvSpPr>
      <xdr:spPr>
        <a:xfrm>
          <a:off x="2641111" y="1701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125036</xdr:rowOff>
    </xdr:from>
    <xdr:to>
      <xdr:col>10</xdr:col>
      <xdr:colOff>165100</xdr:colOff>
      <xdr:row>99</xdr:row>
      <xdr:rowOff>55186</xdr:rowOff>
    </xdr:to>
    <xdr:sp macro="" textlink="">
      <xdr:nvSpPr>
        <xdr:cNvPr id="265" name="楕円 264"/>
        <xdr:cNvSpPr/>
      </xdr:nvSpPr>
      <xdr:spPr>
        <a:xfrm>
          <a:off x="1968500" y="1692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46313</xdr:rowOff>
    </xdr:from>
    <xdr:ext cx="534377" cy="259045"/>
    <xdr:sp macro="" textlink="">
      <xdr:nvSpPr>
        <xdr:cNvPr id="266" name="テキスト ボックス 265"/>
        <xdr:cNvSpPr txBox="1"/>
      </xdr:nvSpPr>
      <xdr:spPr>
        <a:xfrm>
          <a:off x="1752111" y="1701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18213</xdr:rowOff>
    </xdr:from>
    <xdr:to>
      <xdr:col>6</xdr:col>
      <xdr:colOff>38100</xdr:colOff>
      <xdr:row>99</xdr:row>
      <xdr:rowOff>119813</xdr:rowOff>
    </xdr:to>
    <xdr:sp macro="" textlink="">
      <xdr:nvSpPr>
        <xdr:cNvPr id="267" name="楕円 266"/>
        <xdr:cNvSpPr/>
      </xdr:nvSpPr>
      <xdr:spPr>
        <a:xfrm>
          <a:off x="1079500" y="169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110940</xdr:rowOff>
    </xdr:from>
    <xdr:ext cx="534377" cy="259045"/>
    <xdr:sp macro="" textlink="">
      <xdr:nvSpPr>
        <xdr:cNvPr id="268" name="テキスト ボックス 267"/>
        <xdr:cNvSpPr txBox="1"/>
      </xdr:nvSpPr>
      <xdr:spPr>
        <a:xfrm>
          <a:off x="863111" y="170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48820</xdr:rowOff>
    </xdr:from>
    <xdr:to>
      <xdr:col>55</xdr:col>
      <xdr:colOff>0</xdr:colOff>
      <xdr:row>35</xdr:row>
      <xdr:rowOff>66605</xdr:rowOff>
    </xdr:to>
    <xdr:cxnSp macro="">
      <xdr:nvCxnSpPr>
        <xdr:cNvPr id="293" name="直線コネクタ 292"/>
        <xdr:cNvCxnSpPr/>
      </xdr:nvCxnSpPr>
      <xdr:spPr>
        <a:xfrm>
          <a:off x="9639300" y="6049570"/>
          <a:ext cx="8382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48820</xdr:rowOff>
    </xdr:from>
    <xdr:to>
      <xdr:col>50</xdr:col>
      <xdr:colOff>114300</xdr:colOff>
      <xdr:row>36</xdr:row>
      <xdr:rowOff>6249</xdr:rowOff>
    </xdr:to>
    <xdr:cxnSp macro="">
      <xdr:nvCxnSpPr>
        <xdr:cNvPr id="296" name="直線コネクタ 295"/>
        <xdr:cNvCxnSpPr/>
      </xdr:nvCxnSpPr>
      <xdr:spPr>
        <a:xfrm flipV="1">
          <a:off x="8750300" y="6049570"/>
          <a:ext cx="889000" cy="12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6249</xdr:rowOff>
    </xdr:from>
    <xdr:to>
      <xdr:col>45</xdr:col>
      <xdr:colOff>177800</xdr:colOff>
      <xdr:row>36</xdr:row>
      <xdr:rowOff>44797</xdr:rowOff>
    </xdr:to>
    <xdr:cxnSp macro="">
      <xdr:nvCxnSpPr>
        <xdr:cNvPr id="299" name="直線コネクタ 298"/>
        <xdr:cNvCxnSpPr/>
      </xdr:nvCxnSpPr>
      <xdr:spPr>
        <a:xfrm flipV="1">
          <a:off x="7861300" y="6178449"/>
          <a:ext cx="889000" cy="3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44797</xdr:rowOff>
    </xdr:from>
    <xdr:to>
      <xdr:col>41</xdr:col>
      <xdr:colOff>50800</xdr:colOff>
      <xdr:row>36</xdr:row>
      <xdr:rowOff>56375</xdr:rowOff>
    </xdr:to>
    <xdr:cxnSp macro="">
      <xdr:nvCxnSpPr>
        <xdr:cNvPr id="302" name="直線コネクタ 301"/>
        <xdr:cNvCxnSpPr/>
      </xdr:nvCxnSpPr>
      <xdr:spPr>
        <a:xfrm flipV="1">
          <a:off x="6972300" y="6216997"/>
          <a:ext cx="889000" cy="1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15805</xdr:rowOff>
    </xdr:from>
    <xdr:to>
      <xdr:col>55</xdr:col>
      <xdr:colOff>50800</xdr:colOff>
      <xdr:row>35</xdr:row>
      <xdr:rowOff>117405</xdr:rowOff>
    </xdr:to>
    <xdr:sp macro="" textlink="">
      <xdr:nvSpPr>
        <xdr:cNvPr id="312" name="楕円 311"/>
        <xdr:cNvSpPr/>
      </xdr:nvSpPr>
      <xdr:spPr>
        <a:xfrm>
          <a:off x="10426700" y="60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38682</xdr:rowOff>
    </xdr:from>
    <xdr:ext cx="534377" cy="259045"/>
    <xdr:sp macro="" textlink="">
      <xdr:nvSpPr>
        <xdr:cNvPr id="313" name="補助費等該当値テキスト"/>
        <xdr:cNvSpPr txBox="1"/>
      </xdr:nvSpPr>
      <xdr:spPr>
        <a:xfrm>
          <a:off x="10528300" y="58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169470</xdr:rowOff>
    </xdr:from>
    <xdr:to>
      <xdr:col>50</xdr:col>
      <xdr:colOff>165100</xdr:colOff>
      <xdr:row>35</xdr:row>
      <xdr:rowOff>99620</xdr:rowOff>
    </xdr:to>
    <xdr:sp macro="" textlink="">
      <xdr:nvSpPr>
        <xdr:cNvPr id="314" name="楕円 313"/>
        <xdr:cNvSpPr/>
      </xdr:nvSpPr>
      <xdr:spPr>
        <a:xfrm>
          <a:off x="9588500" y="59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116147</xdr:rowOff>
    </xdr:from>
    <xdr:ext cx="534377" cy="259045"/>
    <xdr:sp macro="" textlink="">
      <xdr:nvSpPr>
        <xdr:cNvPr id="315" name="テキスト ボックス 314"/>
        <xdr:cNvSpPr txBox="1"/>
      </xdr:nvSpPr>
      <xdr:spPr>
        <a:xfrm>
          <a:off x="9372111" y="577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126899</xdr:rowOff>
    </xdr:from>
    <xdr:to>
      <xdr:col>46</xdr:col>
      <xdr:colOff>38100</xdr:colOff>
      <xdr:row>36</xdr:row>
      <xdr:rowOff>57049</xdr:rowOff>
    </xdr:to>
    <xdr:sp macro="" textlink="">
      <xdr:nvSpPr>
        <xdr:cNvPr id="316" name="楕円 315"/>
        <xdr:cNvSpPr/>
      </xdr:nvSpPr>
      <xdr:spPr>
        <a:xfrm>
          <a:off x="8699500" y="612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73576</xdr:rowOff>
    </xdr:from>
    <xdr:ext cx="534377" cy="259045"/>
    <xdr:sp macro="" textlink="">
      <xdr:nvSpPr>
        <xdr:cNvPr id="317" name="テキスト ボックス 316"/>
        <xdr:cNvSpPr txBox="1"/>
      </xdr:nvSpPr>
      <xdr:spPr>
        <a:xfrm>
          <a:off x="8483111" y="59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165447</xdr:rowOff>
    </xdr:from>
    <xdr:to>
      <xdr:col>41</xdr:col>
      <xdr:colOff>101600</xdr:colOff>
      <xdr:row>36</xdr:row>
      <xdr:rowOff>95597</xdr:rowOff>
    </xdr:to>
    <xdr:sp macro="" textlink="">
      <xdr:nvSpPr>
        <xdr:cNvPr id="318" name="楕円 317"/>
        <xdr:cNvSpPr/>
      </xdr:nvSpPr>
      <xdr:spPr>
        <a:xfrm>
          <a:off x="7810500" y="61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112124</xdr:rowOff>
    </xdr:from>
    <xdr:ext cx="534377" cy="259045"/>
    <xdr:sp macro="" textlink="">
      <xdr:nvSpPr>
        <xdr:cNvPr id="319" name="テキスト ボックス 318"/>
        <xdr:cNvSpPr txBox="1"/>
      </xdr:nvSpPr>
      <xdr:spPr>
        <a:xfrm>
          <a:off x="7594111" y="59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5575</xdr:rowOff>
    </xdr:from>
    <xdr:to>
      <xdr:col>36</xdr:col>
      <xdr:colOff>165100</xdr:colOff>
      <xdr:row>36</xdr:row>
      <xdr:rowOff>107175</xdr:rowOff>
    </xdr:to>
    <xdr:sp macro="" textlink="">
      <xdr:nvSpPr>
        <xdr:cNvPr id="320" name="楕円 319"/>
        <xdr:cNvSpPr/>
      </xdr:nvSpPr>
      <xdr:spPr>
        <a:xfrm>
          <a:off x="6921500" y="61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123702</xdr:rowOff>
    </xdr:from>
    <xdr:ext cx="534377" cy="259045"/>
    <xdr:sp macro="" textlink="">
      <xdr:nvSpPr>
        <xdr:cNvPr id="321" name="テキスト ボックス 320"/>
        <xdr:cNvSpPr txBox="1"/>
      </xdr:nvSpPr>
      <xdr:spPr>
        <a:xfrm>
          <a:off x="6705111" y="595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48458</xdr:rowOff>
    </xdr:from>
    <xdr:to>
      <xdr:col>55</xdr:col>
      <xdr:colOff>0</xdr:colOff>
      <xdr:row>58</xdr:row>
      <xdr:rowOff>56261</xdr:rowOff>
    </xdr:to>
    <xdr:cxnSp macro="">
      <xdr:nvCxnSpPr>
        <xdr:cNvPr id="350" name="直線コネクタ 349"/>
        <xdr:cNvCxnSpPr/>
      </xdr:nvCxnSpPr>
      <xdr:spPr>
        <a:xfrm flipV="1">
          <a:off x="9639300" y="9992558"/>
          <a:ext cx="838200" cy="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7600</xdr:rowOff>
    </xdr:from>
    <xdr:to>
      <xdr:col>50</xdr:col>
      <xdr:colOff>114300</xdr:colOff>
      <xdr:row>58</xdr:row>
      <xdr:rowOff>56261</xdr:rowOff>
    </xdr:to>
    <xdr:cxnSp macro="">
      <xdr:nvCxnSpPr>
        <xdr:cNvPr id="353" name="直線コネクタ 352"/>
        <xdr:cNvCxnSpPr/>
      </xdr:nvCxnSpPr>
      <xdr:spPr>
        <a:xfrm>
          <a:off x="8750300" y="9951700"/>
          <a:ext cx="889000" cy="4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147228</xdr:rowOff>
    </xdr:from>
    <xdr:to>
      <xdr:col>45</xdr:col>
      <xdr:colOff>177800</xdr:colOff>
      <xdr:row>58</xdr:row>
      <xdr:rowOff>7600</xdr:rowOff>
    </xdr:to>
    <xdr:cxnSp macro="">
      <xdr:nvCxnSpPr>
        <xdr:cNvPr id="356" name="直線コネクタ 355"/>
        <xdr:cNvCxnSpPr/>
      </xdr:nvCxnSpPr>
      <xdr:spPr>
        <a:xfrm>
          <a:off x="7861300" y="9919878"/>
          <a:ext cx="889000" cy="3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115826</xdr:rowOff>
    </xdr:from>
    <xdr:to>
      <xdr:col>41</xdr:col>
      <xdr:colOff>50800</xdr:colOff>
      <xdr:row>57</xdr:row>
      <xdr:rowOff>147228</xdr:rowOff>
    </xdr:to>
    <xdr:cxnSp macro="">
      <xdr:nvCxnSpPr>
        <xdr:cNvPr id="359" name="直線コネクタ 358"/>
        <xdr:cNvCxnSpPr/>
      </xdr:nvCxnSpPr>
      <xdr:spPr>
        <a:xfrm>
          <a:off x="6972300" y="9717026"/>
          <a:ext cx="889000" cy="20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169108</xdr:rowOff>
    </xdr:from>
    <xdr:to>
      <xdr:col>55</xdr:col>
      <xdr:colOff>50800</xdr:colOff>
      <xdr:row>58</xdr:row>
      <xdr:rowOff>99258</xdr:rowOff>
    </xdr:to>
    <xdr:sp macro="" textlink="">
      <xdr:nvSpPr>
        <xdr:cNvPr id="369" name="楕円 368"/>
        <xdr:cNvSpPr/>
      </xdr:nvSpPr>
      <xdr:spPr>
        <a:xfrm>
          <a:off x="10426700" y="994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84035</xdr:rowOff>
    </xdr:from>
    <xdr:ext cx="534377" cy="259045"/>
    <xdr:sp macro="" textlink="">
      <xdr:nvSpPr>
        <xdr:cNvPr id="370" name="普通建設事業費該当値テキスト"/>
        <xdr:cNvSpPr txBox="1"/>
      </xdr:nvSpPr>
      <xdr:spPr>
        <a:xfrm>
          <a:off x="10528300" y="985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5461</xdr:rowOff>
    </xdr:from>
    <xdr:to>
      <xdr:col>50</xdr:col>
      <xdr:colOff>165100</xdr:colOff>
      <xdr:row>58</xdr:row>
      <xdr:rowOff>107061</xdr:rowOff>
    </xdr:to>
    <xdr:sp macro="" textlink="">
      <xdr:nvSpPr>
        <xdr:cNvPr id="371" name="楕円 370"/>
        <xdr:cNvSpPr/>
      </xdr:nvSpPr>
      <xdr:spPr>
        <a:xfrm>
          <a:off x="9588500" y="994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98188</xdr:rowOff>
    </xdr:from>
    <xdr:ext cx="534377" cy="259045"/>
    <xdr:sp macro="" textlink="">
      <xdr:nvSpPr>
        <xdr:cNvPr id="372" name="テキスト ボックス 371"/>
        <xdr:cNvSpPr txBox="1"/>
      </xdr:nvSpPr>
      <xdr:spPr>
        <a:xfrm>
          <a:off x="9372111" y="1004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128250</xdr:rowOff>
    </xdr:from>
    <xdr:to>
      <xdr:col>46</xdr:col>
      <xdr:colOff>38100</xdr:colOff>
      <xdr:row>58</xdr:row>
      <xdr:rowOff>58400</xdr:rowOff>
    </xdr:to>
    <xdr:sp macro="" textlink="">
      <xdr:nvSpPr>
        <xdr:cNvPr id="373" name="楕円 372"/>
        <xdr:cNvSpPr/>
      </xdr:nvSpPr>
      <xdr:spPr>
        <a:xfrm>
          <a:off x="8699500" y="99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49527</xdr:rowOff>
    </xdr:from>
    <xdr:ext cx="534377" cy="259045"/>
    <xdr:sp macro="" textlink="">
      <xdr:nvSpPr>
        <xdr:cNvPr id="374" name="テキスト ボックス 373"/>
        <xdr:cNvSpPr txBox="1"/>
      </xdr:nvSpPr>
      <xdr:spPr>
        <a:xfrm>
          <a:off x="8483111" y="99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96428</xdr:rowOff>
    </xdr:from>
    <xdr:to>
      <xdr:col>41</xdr:col>
      <xdr:colOff>101600</xdr:colOff>
      <xdr:row>58</xdr:row>
      <xdr:rowOff>26578</xdr:rowOff>
    </xdr:to>
    <xdr:sp macro="" textlink="">
      <xdr:nvSpPr>
        <xdr:cNvPr id="375" name="楕円 374"/>
        <xdr:cNvSpPr/>
      </xdr:nvSpPr>
      <xdr:spPr>
        <a:xfrm>
          <a:off x="7810500" y="986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17705</xdr:rowOff>
    </xdr:from>
    <xdr:ext cx="534377" cy="259045"/>
    <xdr:sp macro="" textlink="">
      <xdr:nvSpPr>
        <xdr:cNvPr id="376" name="テキスト ボックス 375"/>
        <xdr:cNvSpPr txBox="1"/>
      </xdr:nvSpPr>
      <xdr:spPr>
        <a:xfrm>
          <a:off x="7594111" y="996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65026</xdr:rowOff>
    </xdr:from>
    <xdr:to>
      <xdr:col>36</xdr:col>
      <xdr:colOff>165100</xdr:colOff>
      <xdr:row>56</xdr:row>
      <xdr:rowOff>166626</xdr:rowOff>
    </xdr:to>
    <xdr:sp macro="" textlink="">
      <xdr:nvSpPr>
        <xdr:cNvPr id="377" name="楕円 376"/>
        <xdr:cNvSpPr/>
      </xdr:nvSpPr>
      <xdr:spPr>
        <a:xfrm>
          <a:off x="6921500" y="966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11703</xdr:rowOff>
    </xdr:from>
    <xdr:ext cx="534377" cy="259045"/>
    <xdr:sp macro="" textlink="">
      <xdr:nvSpPr>
        <xdr:cNvPr id="378" name="テキスト ボックス 377"/>
        <xdr:cNvSpPr txBox="1"/>
      </xdr:nvSpPr>
      <xdr:spPr>
        <a:xfrm>
          <a:off x="6705111" y="944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92690</xdr:rowOff>
    </xdr:from>
    <xdr:to>
      <xdr:col>55</xdr:col>
      <xdr:colOff>0</xdr:colOff>
      <xdr:row>79</xdr:row>
      <xdr:rowOff>95058</xdr:rowOff>
    </xdr:to>
    <xdr:cxnSp macro="">
      <xdr:nvCxnSpPr>
        <xdr:cNvPr id="409" name="直線コネクタ 408"/>
        <xdr:cNvCxnSpPr/>
      </xdr:nvCxnSpPr>
      <xdr:spPr>
        <a:xfrm>
          <a:off x="9639300" y="13637240"/>
          <a:ext cx="8382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7503</xdr:rowOff>
    </xdr:from>
    <xdr:to>
      <xdr:col>50</xdr:col>
      <xdr:colOff>114300</xdr:colOff>
      <xdr:row>79</xdr:row>
      <xdr:rowOff>92690</xdr:rowOff>
    </xdr:to>
    <xdr:cxnSp macro="">
      <xdr:nvCxnSpPr>
        <xdr:cNvPr id="412" name="直線コネクタ 411"/>
        <xdr:cNvCxnSpPr/>
      </xdr:nvCxnSpPr>
      <xdr:spPr>
        <a:xfrm>
          <a:off x="8750300" y="13552053"/>
          <a:ext cx="889000" cy="8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891</xdr:rowOff>
    </xdr:from>
    <xdr:to>
      <xdr:col>45</xdr:col>
      <xdr:colOff>177800</xdr:colOff>
      <xdr:row>79</xdr:row>
      <xdr:rowOff>7503</xdr:rowOff>
    </xdr:to>
    <xdr:cxnSp macro="">
      <xdr:nvCxnSpPr>
        <xdr:cNvPr id="415" name="直線コネクタ 414"/>
        <xdr:cNvCxnSpPr/>
      </xdr:nvCxnSpPr>
      <xdr:spPr>
        <a:xfrm>
          <a:off x="7861300" y="13373991"/>
          <a:ext cx="889000" cy="17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44258</xdr:rowOff>
    </xdr:from>
    <xdr:to>
      <xdr:col>55</xdr:col>
      <xdr:colOff>50800</xdr:colOff>
      <xdr:row>79</xdr:row>
      <xdr:rowOff>145858</xdr:rowOff>
    </xdr:to>
    <xdr:sp macro="" textlink="">
      <xdr:nvSpPr>
        <xdr:cNvPr id="425" name="楕円 424"/>
        <xdr:cNvSpPr/>
      </xdr:nvSpPr>
      <xdr:spPr>
        <a:xfrm>
          <a:off x="10426700" y="1358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130635</xdr:rowOff>
    </xdr:from>
    <xdr:ext cx="378565" cy="259045"/>
    <xdr:sp macro="" textlink="">
      <xdr:nvSpPr>
        <xdr:cNvPr id="426" name="普通建設事業費 （ うち新規整備　）該当値テキスト"/>
        <xdr:cNvSpPr txBox="1"/>
      </xdr:nvSpPr>
      <xdr:spPr>
        <a:xfrm>
          <a:off x="10528300" y="1350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41890</xdr:rowOff>
    </xdr:from>
    <xdr:to>
      <xdr:col>50</xdr:col>
      <xdr:colOff>165100</xdr:colOff>
      <xdr:row>79</xdr:row>
      <xdr:rowOff>143490</xdr:rowOff>
    </xdr:to>
    <xdr:sp macro="" textlink="">
      <xdr:nvSpPr>
        <xdr:cNvPr id="427" name="楕円 426"/>
        <xdr:cNvSpPr/>
      </xdr:nvSpPr>
      <xdr:spPr>
        <a:xfrm>
          <a:off x="9588500" y="135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134617</xdr:rowOff>
    </xdr:from>
    <xdr:ext cx="378565" cy="259045"/>
    <xdr:sp macro="" textlink="">
      <xdr:nvSpPr>
        <xdr:cNvPr id="428" name="テキスト ボックス 427"/>
        <xdr:cNvSpPr txBox="1"/>
      </xdr:nvSpPr>
      <xdr:spPr>
        <a:xfrm>
          <a:off x="9450017" y="1367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128153</xdr:rowOff>
    </xdr:from>
    <xdr:to>
      <xdr:col>46</xdr:col>
      <xdr:colOff>38100</xdr:colOff>
      <xdr:row>79</xdr:row>
      <xdr:rowOff>58303</xdr:rowOff>
    </xdr:to>
    <xdr:sp macro="" textlink="">
      <xdr:nvSpPr>
        <xdr:cNvPr id="429" name="楕円 428"/>
        <xdr:cNvSpPr/>
      </xdr:nvSpPr>
      <xdr:spPr>
        <a:xfrm>
          <a:off x="8699500" y="135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49430</xdr:rowOff>
    </xdr:from>
    <xdr:ext cx="469744" cy="259045"/>
    <xdr:sp macro="" textlink="">
      <xdr:nvSpPr>
        <xdr:cNvPr id="430" name="テキスト ボックス 429"/>
        <xdr:cNvSpPr txBox="1"/>
      </xdr:nvSpPr>
      <xdr:spPr>
        <a:xfrm>
          <a:off x="8515428" y="1359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121541</xdr:rowOff>
    </xdr:from>
    <xdr:to>
      <xdr:col>41</xdr:col>
      <xdr:colOff>101600</xdr:colOff>
      <xdr:row>78</xdr:row>
      <xdr:rowOff>51691</xdr:rowOff>
    </xdr:to>
    <xdr:sp macro="" textlink="">
      <xdr:nvSpPr>
        <xdr:cNvPr id="431" name="楕円 430"/>
        <xdr:cNvSpPr/>
      </xdr:nvSpPr>
      <xdr:spPr>
        <a:xfrm>
          <a:off x="7810500" y="1332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42818</xdr:rowOff>
    </xdr:from>
    <xdr:ext cx="534377" cy="259045"/>
    <xdr:sp macro="" textlink="">
      <xdr:nvSpPr>
        <xdr:cNvPr id="432" name="テキスト ボックス 431"/>
        <xdr:cNvSpPr txBox="1"/>
      </xdr:nvSpPr>
      <xdr:spPr>
        <a:xfrm>
          <a:off x="7594111" y="1341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8903</xdr:rowOff>
    </xdr:from>
    <xdr:to>
      <xdr:col>55</xdr:col>
      <xdr:colOff>0</xdr:colOff>
      <xdr:row>98</xdr:row>
      <xdr:rowOff>25439</xdr:rowOff>
    </xdr:to>
    <xdr:cxnSp macro="">
      <xdr:nvCxnSpPr>
        <xdr:cNvPr id="461" name="直線コネクタ 460"/>
        <xdr:cNvCxnSpPr/>
      </xdr:nvCxnSpPr>
      <xdr:spPr>
        <a:xfrm>
          <a:off x="9639300" y="16811003"/>
          <a:ext cx="8382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8903</xdr:rowOff>
    </xdr:from>
    <xdr:to>
      <xdr:col>50</xdr:col>
      <xdr:colOff>114300</xdr:colOff>
      <xdr:row>98</xdr:row>
      <xdr:rowOff>28333</xdr:rowOff>
    </xdr:to>
    <xdr:cxnSp macro="">
      <xdr:nvCxnSpPr>
        <xdr:cNvPr id="464" name="直線コネクタ 463"/>
        <xdr:cNvCxnSpPr/>
      </xdr:nvCxnSpPr>
      <xdr:spPr>
        <a:xfrm flipV="1">
          <a:off x="8750300" y="16811003"/>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28333</xdr:rowOff>
    </xdr:from>
    <xdr:to>
      <xdr:col>45</xdr:col>
      <xdr:colOff>177800</xdr:colOff>
      <xdr:row>98</xdr:row>
      <xdr:rowOff>80696</xdr:rowOff>
    </xdr:to>
    <xdr:cxnSp macro="">
      <xdr:nvCxnSpPr>
        <xdr:cNvPr id="467" name="直線コネクタ 466"/>
        <xdr:cNvCxnSpPr/>
      </xdr:nvCxnSpPr>
      <xdr:spPr>
        <a:xfrm flipV="1">
          <a:off x="7861300" y="16830433"/>
          <a:ext cx="889000" cy="5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146089</xdr:rowOff>
    </xdr:from>
    <xdr:to>
      <xdr:col>55</xdr:col>
      <xdr:colOff>50800</xdr:colOff>
      <xdr:row>98</xdr:row>
      <xdr:rowOff>76239</xdr:rowOff>
    </xdr:to>
    <xdr:sp macro="" textlink="">
      <xdr:nvSpPr>
        <xdr:cNvPr id="477" name="楕円 476"/>
        <xdr:cNvSpPr/>
      </xdr:nvSpPr>
      <xdr:spPr>
        <a:xfrm>
          <a:off x="10426700" y="167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124516</xdr:rowOff>
    </xdr:from>
    <xdr:ext cx="534377" cy="259045"/>
    <xdr:sp macro="" textlink="">
      <xdr:nvSpPr>
        <xdr:cNvPr id="478" name="普通建設事業費 （ うち更新整備　）該当値テキスト"/>
        <xdr:cNvSpPr txBox="1"/>
      </xdr:nvSpPr>
      <xdr:spPr>
        <a:xfrm>
          <a:off x="10528300" y="1675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129553</xdr:rowOff>
    </xdr:from>
    <xdr:to>
      <xdr:col>50</xdr:col>
      <xdr:colOff>165100</xdr:colOff>
      <xdr:row>98</xdr:row>
      <xdr:rowOff>59703</xdr:rowOff>
    </xdr:to>
    <xdr:sp macro="" textlink="">
      <xdr:nvSpPr>
        <xdr:cNvPr id="479" name="楕円 478"/>
        <xdr:cNvSpPr/>
      </xdr:nvSpPr>
      <xdr:spPr>
        <a:xfrm>
          <a:off x="9588500" y="167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50830</xdr:rowOff>
    </xdr:from>
    <xdr:ext cx="534377" cy="259045"/>
    <xdr:sp macro="" textlink="">
      <xdr:nvSpPr>
        <xdr:cNvPr id="480" name="テキスト ボックス 479"/>
        <xdr:cNvSpPr txBox="1"/>
      </xdr:nvSpPr>
      <xdr:spPr>
        <a:xfrm>
          <a:off x="9372111" y="1685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148983</xdr:rowOff>
    </xdr:from>
    <xdr:to>
      <xdr:col>46</xdr:col>
      <xdr:colOff>38100</xdr:colOff>
      <xdr:row>98</xdr:row>
      <xdr:rowOff>79133</xdr:rowOff>
    </xdr:to>
    <xdr:sp macro="" textlink="">
      <xdr:nvSpPr>
        <xdr:cNvPr id="481" name="楕円 480"/>
        <xdr:cNvSpPr/>
      </xdr:nvSpPr>
      <xdr:spPr>
        <a:xfrm>
          <a:off x="8699500" y="1677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70260</xdr:rowOff>
    </xdr:from>
    <xdr:ext cx="534377" cy="259045"/>
    <xdr:sp macro="" textlink="">
      <xdr:nvSpPr>
        <xdr:cNvPr id="482" name="テキスト ボックス 481"/>
        <xdr:cNvSpPr txBox="1"/>
      </xdr:nvSpPr>
      <xdr:spPr>
        <a:xfrm>
          <a:off x="8483111" y="168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29896</xdr:rowOff>
    </xdr:from>
    <xdr:to>
      <xdr:col>41</xdr:col>
      <xdr:colOff>101600</xdr:colOff>
      <xdr:row>98</xdr:row>
      <xdr:rowOff>131496</xdr:rowOff>
    </xdr:to>
    <xdr:sp macro="" textlink="">
      <xdr:nvSpPr>
        <xdr:cNvPr id="483" name="楕円 482"/>
        <xdr:cNvSpPr/>
      </xdr:nvSpPr>
      <xdr:spPr>
        <a:xfrm>
          <a:off x="7810500" y="168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122623</xdr:rowOff>
    </xdr:from>
    <xdr:ext cx="534377" cy="259045"/>
    <xdr:sp macro="" textlink="">
      <xdr:nvSpPr>
        <xdr:cNvPr id="484" name="テキスト ボックス 483"/>
        <xdr:cNvSpPr txBox="1"/>
      </xdr:nvSpPr>
      <xdr:spPr>
        <a:xfrm>
          <a:off x="7594111" y="1692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136034</xdr:rowOff>
    </xdr:from>
    <xdr:to>
      <xdr:col>76</xdr:col>
      <xdr:colOff>114300</xdr:colOff>
      <xdr:row>38</xdr:row>
      <xdr:rowOff>139700</xdr:rowOff>
    </xdr:to>
    <xdr:cxnSp macro="">
      <xdr:nvCxnSpPr>
        <xdr:cNvPr id="517" name="直線コネクタ 516"/>
        <xdr:cNvCxnSpPr/>
      </xdr:nvCxnSpPr>
      <xdr:spPr>
        <a:xfrm>
          <a:off x="13703300" y="6651134"/>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114133</xdr:rowOff>
    </xdr:from>
    <xdr:to>
      <xdr:col>71</xdr:col>
      <xdr:colOff>177800</xdr:colOff>
      <xdr:row>38</xdr:row>
      <xdr:rowOff>136034</xdr:rowOff>
    </xdr:to>
    <xdr:cxnSp macro="">
      <xdr:nvCxnSpPr>
        <xdr:cNvPr id="520" name="直線コネクタ 519"/>
        <xdr:cNvCxnSpPr/>
      </xdr:nvCxnSpPr>
      <xdr:spPr>
        <a:xfrm>
          <a:off x="12814300" y="6629233"/>
          <a:ext cx="889000" cy="2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163055</xdr:rowOff>
    </xdr:from>
    <xdr:ext cx="469744" cy="259045"/>
    <xdr:sp macro="" textlink="">
      <xdr:nvSpPr>
        <xdr:cNvPr id="524" name="テキスト ボックス 523"/>
        <xdr:cNvSpPr txBox="1"/>
      </xdr:nvSpPr>
      <xdr:spPr>
        <a:xfrm>
          <a:off x="12579428" y="66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85234</xdr:rowOff>
    </xdr:from>
    <xdr:to>
      <xdr:col>72</xdr:col>
      <xdr:colOff>38100</xdr:colOff>
      <xdr:row>39</xdr:row>
      <xdr:rowOff>15384</xdr:rowOff>
    </xdr:to>
    <xdr:sp macro="" textlink="">
      <xdr:nvSpPr>
        <xdr:cNvPr id="536" name="楕円 535"/>
        <xdr:cNvSpPr/>
      </xdr:nvSpPr>
      <xdr:spPr>
        <a:xfrm>
          <a:off x="13652500" y="66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6511</xdr:rowOff>
    </xdr:from>
    <xdr:ext cx="378565" cy="259045"/>
    <xdr:sp macro="" textlink="">
      <xdr:nvSpPr>
        <xdr:cNvPr id="537" name="テキスト ボックス 536"/>
        <xdr:cNvSpPr txBox="1"/>
      </xdr:nvSpPr>
      <xdr:spPr>
        <a:xfrm>
          <a:off x="13514017" y="6693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63333</xdr:rowOff>
    </xdr:from>
    <xdr:to>
      <xdr:col>67</xdr:col>
      <xdr:colOff>101600</xdr:colOff>
      <xdr:row>38</xdr:row>
      <xdr:rowOff>164933</xdr:rowOff>
    </xdr:to>
    <xdr:sp macro="" textlink="">
      <xdr:nvSpPr>
        <xdr:cNvPr id="538" name="楕円 537"/>
        <xdr:cNvSpPr/>
      </xdr:nvSpPr>
      <xdr:spPr>
        <a:xfrm>
          <a:off x="12763500" y="657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10010</xdr:rowOff>
    </xdr:from>
    <xdr:ext cx="469744" cy="259045"/>
    <xdr:sp macro="" textlink="">
      <xdr:nvSpPr>
        <xdr:cNvPr id="539" name="テキスト ボックス 538"/>
        <xdr:cNvSpPr txBox="1"/>
      </xdr:nvSpPr>
      <xdr:spPr>
        <a:xfrm>
          <a:off x="12579428" y="635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36144</xdr:rowOff>
    </xdr:from>
    <xdr:to>
      <xdr:col>85</xdr:col>
      <xdr:colOff>127000</xdr:colOff>
      <xdr:row>74</xdr:row>
      <xdr:rowOff>40961</xdr:rowOff>
    </xdr:to>
    <xdr:cxnSp macro="">
      <xdr:nvCxnSpPr>
        <xdr:cNvPr id="619" name="直線コネクタ 618"/>
        <xdr:cNvCxnSpPr/>
      </xdr:nvCxnSpPr>
      <xdr:spPr>
        <a:xfrm flipV="1">
          <a:off x="15481300" y="12723444"/>
          <a:ext cx="8382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40961</xdr:rowOff>
    </xdr:from>
    <xdr:to>
      <xdr:col>81</xdr:col>
      <xdr:colOff>50800</xdr:colOff>
      <xdr:row>74</xdr:row>
      <xdr:rowOff>56947</xdr:rowOff>
    </xdr:to>
    <xdr:cxnSp macro="">
      <xdr:nvCxnSpPr>
        <xdr:cNvPr id="622" name="直線コネクタ 621"/>
        <xdr:cNvCxnSpPr/>
      </xdr:nvCxnSpPr>
      <xdr:spPr>
        <a:xfrm flipV="1">
          <a:off x="14592300" y="12728261"/>
          <a:ext cx="889000"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956</xdr:rowOff>
    </xdr:from>
    <xdr:to>
      <xdr:col>76</xdr:col>
      <xdr:colOff>114300</xdr:colOff>
      <xdr:row>74</xdr:row>
      <xdr:rowOff>56947</xdr:rowOff>
    </xdr:to>
    <xdr:cxnSp macro="">
      <xdr:nvCxnSpPr>
        <xdr:cNvPr id="625" name="直線コネクタ 624"/>
        <xdr:cNvCxnSpPr/>
      </xdr:nvCxnSpPr>
      <xdr:spPr>
        <a:xfrm>
          <a:off x="13703300" y="12688256"/>
          <a:ext cx="889000" cy="5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81015</xdr:rowOff>
    </xdr:from>
    <xdr:to>
      <xdr:col>71</xdr:col>
      <xdr:colOff>177800</xdr:colOff>
      <xdr:row>74</xdr:row>
      <xdr:rowOff>956</xdr:rowOff>
    </xdr:to>
    <xdr:cxnSp macro="">
      <xdr:nvCxnSpPr>
        <xdr:cNvPr id="628" name="直線コネクタ 627"/>
        <xdr:cNvCxnSpPr/>
      </xdr:nvCxnSpPr>
      <xdr:spPr>
        <a:xfrm>
          <a:off x="12814300" y="12596865"/>
          <a:ext cx="889000" cy="9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156794</xdr:rowOff>
    </xdr:from>
    <xdr:to>
      <xdr:col>85</xdr:col>
      <xdr:colOff>177800</xdr:colOff>
      <xdr:row>74</xdr:row>
      <xdr:rowOff>86944</xdr:rowOff>
    </xdr:to>
    <xdr:sp macro="" textlink="">
      <xdr:nvSpPr>
        <xdr:cNvPr id="638" name="楕円 637"/>
        <xdr:cNvSpPr/>
      </xdr:nvSpPr>
      <xdr:spPr>
        <a:xfrm>
          <a:off x="16268700" y="126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8221</xdr:rowOff>
    </xdr:from>
    <xdr:ext cx="534377" cy="259045"/>
    <xdr:sp macro="" textlink="">
      <xdr:nvSpPr>
        <xdr:cNvPr id="639" name="公債費該当値テキスト"/>
        <xdr:cNvSpPr txBox="1"/>
      </xdr:nvSpPr>
      <xdr:spPr>
        <a:xfrm>
          <a:off x="16370300" y="1252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161611</xdr:rowOff>
    </xdr:from>
    <xdr:to>
      <xdr:col>81</xdr:col>
      <xdr:colOff>101600</xdr:colOff>
      <xdr:row>74</xdr:row>
      <xdr:rowOff>91761</xdr:rowOff>
    </xdr:to>
    <xdr:sp macro="" textlink="">
      <xdr:nvSpPr>
        <xdr:cNvPr id="640" name="楕円 639"/>
        <xdr:cNvSpPr/>
      </xdr:nvSpPr>
      <xdr:spPr>
        <a:xfrm>
          <a:off x="15430500" y="1267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108288</xdr:rowOff>
    </xdr:from>
    <xdr:ext cx="534377" cy="259045"/>
    <xdr:sp macro="" textlink="">
      <xdr:nvSpPr>
        <xdr:cNvPr id="641" name="テキスト ボックス 640"/>
        <xdr:cNvSpPr txBox="1"/>
      </xdr:nvSpPr>
      <xdr:spPr>
        <a:xfrm>
          <a:off x="15214111" y="1245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6147</xdr:rowOff>
    </xdr:from>
    <xdr:to>
      <xdr:col>76</xdr:col>
      <xdr:colOff>165100</xdr:colOff>
      <xdr:row>74</xdr:row>
      <xdr:rowOff>107747</xdr:rowOff>
    </xdr:to>
    <xdr:sp macro="" textlink="">
      <xdr:nvSpPr>
        <xdr:cNvPr id="642" name="楕円 641"/>
        <xdr:cNvSpPr/>
      </xdr:nvSpPr>
      <xdr:spPr>
        <a:xfrm>
          <a:off x="14541500" y="1269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124274</xdr:rowOff>
    </xdr:from>
    <xdr:ext cx="534377" cy="259045"/>
    <xdr:sp macro="" textlink="">
      <xdr:nvSpPr>
        <xdr:cNvPr id="643" name="テキスト ボックス 642"/>
        <xdr:cNvSpPr txBox="1"/>
      </xdr:nvSpPr>
      <xdr:spPr>
        <a:xfrm>
          <a:off x="14325111" y="1246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121606</xdr:rowOff>
    </xdr:from>
    <xdr:to>
      <xdr:col>72</xdr:col>
      <xdr:colOff>38100</xdr:colOff>
      <xdr:row>74</xdr:row>
      <xdr:rowOff>51756</xdr:rowOff>
    </xdr:to>
    <xdr:sp macro="" textlink="">
      <xdr:nvSpPr>
        <xdr:cNvPr id="644" name="楕円 643"/>
        <xdr:cNvSpPr/>
      </xdr:nvSpPr>
      <xdr:spPr>
        <a:xfrm>
          <a:off x="13652500" y="1263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68283</xdr:rowOff>
    </xdr:from>
    <xdr:ext cx="534377" cy="259045"/>
    <xdr:sp macro="" textlink="">
      <xdr:nvSpPr>
        <xdr:cNvPr id="645" name="テキスト ボックス 644"/>
        <xdr:cNvSpPr txBox="1"/>
      </xdr:nvSpPr>
      <xdr:spPr>
        <a:xfrm>
          <a:off x="13436111" y="1241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30215</xdr:rowOff>
    </xdr:from>
    <xdr:to>
      <xdr:col>67</xdr:col>
      <xdr:colOff>101600</xdr:colOff>
      <xdr:row>73</xdr:row>
      <xdr:rowOff>131815</xdr:rowOff>
    </xdr:to>
    <xdr:sp macro="" textlink="">
      <xdr:nvSpPr>
        <xdr:cNvPr id="646" name="楕円 645"/>
        <xdr:cNvSpPr/>
      </xdr:nvSpPr>
      <xdr:spPr>
        <a:xfrm>
          <a:off x="12763500" y="1254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148342</xdr:rowOff>
    </xdr:from>
    <xdr:ext cx="534377" cy="259045"/>
    <xdr:sp macro="" textlink="">
      <xdr:nvSpPr>
        <xdr:cNvPr id="647" name="テキスト ボックス 646"/>
        <xdr:cNvSpPr txBox="1"/>
      </xdr:nvSpPr>
      <xdr:spPr>
        <a:xfrm>
          <a:off x="12547111" y="1232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128453</xdr:rowOff>
    </xdr:from>
    <xdr:to>
      <xdr:col>85</xdr:col>
      <xdr:colOff>127000</xdr:colOff>
      <xdr:row>98</xdr:row>
      <xdr:rowOff>131260</xdr:rowOff>
    </xdr:to>
    <xdr:cxnSp macro="">
      <xdr:nvCxnSpPr>
        <xdr:cNvPr id="674" name="直線コネクタ 673"/>
        <xdr:cNvCxnSpPr/>
      </xdr:nvCxnSpPr>
      <xdr:spPr>
        <a:xfrm>
          <a:off x="15481300" y="16930553"/>
          <a:ext cx="8382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77936</xdr:rowOff>
    </xdr:from>
    <xdr:to>
      <xdr:col>81</xdr:col>
      <xdr:colOff>50800</xdr:colOff>
      <xdr:row>98</xdr:row>
      <xdr:rowOff>128453</xdr:rowOff>
    </xdr:to>
    <xdr:cxnSp macro="">
      <xdr:nvCxnSpPr>
        <xdr:cNvPr id="677" name="直線コネクタ 676"/>
        <xdr:cNvCxnSpPr/>
      </xdr:nvCxnSpPr>
      <xdr:spPr>
        <a:xfrm>
          <a:off x="14592300" y="16880036"/>
          <a:ext cx="889000" cy="5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77936</xdr:rowOff>
    </xdr:from>
    <xdr:to>
      <xdr:col>76</xdr:col>
      <xdr:colOff>114300</xdr:colOff>
      <xdr:row>98</xdr:row>
      <xdr:rowOff>91077</xdr:rowOff>
    </xdr:to>
    <xdr:cxnSp macro="">
      <xdr:nvCxnSpPr>
        <xdr:cNvPr id="680" name="直線コネクタ 679"/>
        <xdr:cNvCxnSpPr/>
      </xdr:nvCxnSpPr>
      <xdr:spPr>
        <a:xfrm flipV="1">
          <a:off x="13703300" y="16880036"/>
          <a:ext cx="889000" cy="1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71422</xdr:rowOff>
    </xdr:from>
    <xdr:to>
      <xdr:col>71</xdr:col>
      <xdr:colOff>177800</xdr:colOff>
      <xdr:row>98</xdr:row>
      <xdr:rowOff>91077</xdr:rowOff>
    </xdr:to>
    <xdr:cxnSp macro="">
      <xdr:nvCxnSpPr>
        <xdr:cNvPr id="683" name="直線コネクタ 682"/>
        <xdr:cNvCxnSpPr/>
      </xdr:nvCxnSpPr>
      <xdr:spPr>
        <a:xfrm>
          <a:off x="12814300" y="16873522"/>
          <a:ext cx="889000" cy="1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80460</xdr:rowOff>
    </xdr:from>
    <xdr:to>
      <xdr:col>85</xdr:col>
      <xdr:colOff>177800</xdr:colOff>
      <xdr:row>99</xdr:row>
      <xdr:rowOff>10610</xdr:rowOff>
    </xdr:to>
    <xdr:sp macro="" textlink="">
      <xdr:nvSpPr>
        <xdr:cNvPr id="693" name="楕円 692"/>
        <xdr:cNvSpPr/>
      </xdr:nvSpPr>
      <xdr:spPr>
        <a:xfrm>
          <a:off x="16268700" y="1688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166837</xdr:rowOff>
    </xdr:from>
    <xdr:ext cx="469744" cy="259045"/>
    <xdr:sp macro="" textlink="">
      <xdr:nvSpPr>
        <xdr:cNvPr id="694" name="積立金該当値テキスト"/>
        <xdr:cNvSpPr txBox="1"/>
      </xdr:nvSpPr>
      <xdr:spPr>
        <a:xfrm>
          <a:off x="16370300" y="1679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77653</xdr:rowOff>
    </xdr:from>
    <xdr:to>
      <xdr:col>81</xdr:col>
      <xdr:colOff>101600</xdr:colOff>
      <xdr:row>99</xdr:row>
      <xdr:rowOff>7803</xdr:rowOff>
    </xdr:to>
    <xdr:sp macro="" textlink="">
      <xdr:nvSpPr>
        <xdr:cNvPr id="695" name="楕円 694"/>
        <xdr:cNvSpPr/>
      </xdr:nvSpPr>
      <xdr:spPr>
        <a:xfrm>
          <a:off x="15430500" y="1687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170380</xdr:rowOff>
    </xdr:from>
    <xdr:ext cx="469744" cy="259045"/>
    <xdr:sp macro="" textlink="">
      <xdr:nvSpPr>
        <xdr:cNvPr id="696" name="テキスト ボックス 695"/>
        <xdr:cNvSpPr txBox="1"/>
      </xdr:nvSpPr>
      <xdr:spPr>
        <a:xfrm>
          <a:off x="15246428" y="1697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27136</xdr:rowOff>
    </xdr:from>
    <xdr:to>
      <xdr:col>76</xdr:col>
      <xdr:colOff>165100</xdr:colOff>
      <xdr:row>98</xdr:row>
      <xdr:rowOff>128736</xdr:rowOff>
    </xdr:to>
    <xdr:sp macro="" textlink="">
      <xdr:nvSpPr>
        <xdr:cNvPr id="697" name="楕円 696"/>
        <xdr:cNvSpPr/>
      </xdr:nvSpPr>
      <xdr:spPr>
        <a:xfrm>
          <a:off x="14541500" y="168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119863</xdr:rowOff>
    </xdr:from>
    <xdr:ext cx="534377" cy="259045"/>
    <xdr:sp macro="" textlink="">
      <xdr:nvSpPr>
        <xdr:cNvPr id="698" name="テキスト ボックス 697"/>
        <xdr:cNvSpPr txBox="1"/>
      </xdr:nvSpPr>
      <xdr:spPr>
        <a:xfrm>
          <a:off x="14325111" y="169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40277</xdr:rowOff>
    </xdr:from>
    <xdr:to>
      <xdr:col>72</xdr:col>
      <xdr:colOff>38100</xdr:colOff>
      <xdr:row>98</xdr:row>
      <xdr:rowOff>141877</xdr:rowOff>
    </xdr:to>
    <xdr:sp macro="" textlink="">
      <xdr:nvSpPr>
        <xdr:cNvPr id="699" name="楕円 698"/>
        <xdr:cNvSpPr/>
      </xdr:nvSpPr>
      <xdr:spPr>
        <a:xfrm>
          <a:off x="13652500" y="1684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133004</xdr:rowOff>
    </xdr:from>
    <xdr:ext cx="534377" cy="259045"/>
    <xdr:sp macro="" textlink="">
      <xdr:nvSpPr>
        <xdr:cNvPr id="700" name="テキスト ボックス 699"/>
        <xdr:cNvSpPr txBox="1"/>
      </xdr:nvSpPr>
      <xdr:spPr>
        <a:xfrm>
          <a:off x="13436111" y="1693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20622</xdr:rowOff>
    </xdr:from>
    <xdr:to>
      <xdr:col>67</xdr:col>
      <xdr:colOff>101600</xdr:colOff>
      <xdr:row>98</xdr:row>
      <xdr:rowOff>122222</xdr:rowOff>
    </xdr:to>
    <xdr:sp macro="" textlink="">
      <xdr:nvSpPr>
        <xdr:cNvPr id="701" name="楕円 700"/>
        <xdr:cNvSpPr/>
      </xdr:nvSpPr>
      <xdr:spPr>
        <a:xfrm>
          <a:off x="12763500" y="168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113349</xdr:rowOff>
    </xdr:from>
    <xdr:ext cx="534377" cy="259045"/>
    <xdr:sp macro="" textlink="">
      <xdr:nvSpPr>
        <xdr:cNvPr id="702" name="テキスト ボックス 701"/>
        <xdr:cNvSpPr txBox="1"/>
      </xdr:nvSpPr>
      <xdr:spPr>
        <a:xfrm>
          <a:off x="12547111" y="1691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94089</xdr:rowOff>
    </xdr:from>
    <xdr:to>
      <xdr:col>116</xdr:col>
      <xdr:colOff>63500</xdr:colOff>
      <xdr:row>39</xdr:row>
      <xdr:rowOff>94307</xdr:rowOff>
    </xdr:to>
    <xdr:cxnSp macro="">
      <xdr:nvCxnSpPr>
        <xdr:cNvPr id="733" name="直線コネクタ 732"/>
        <xdr:cNvCxnSpPr/>
      </xdr:nvCxnSpPr>
      <xdr:spPr>
        <a:xfrm flipV="1">
          <a:off x="21323300" y="6780639"/>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94307</xdr:rowOff>
    </xdr:from>
    <xdr:to>
      <xdr:col>111</xdr:col>
      <xdr:colOff>177800</xdr:colOff>
      <xdr:row>39</xdr:row>
      <xdr:rowOff>94851</xdr:rowOff>
    </xdr:to>
    <xdr:cxnSp macro="">
      <xdr:nvCxnSpPr>
        <xdr:cNvPr id="736" name="直線コネクタ 735"/>
        <xdr:cNvCxnSpPr/>
      </xdr:nvCxnSpPr>
      <xdr:spPr>
        <a:xfrm flipV="1">
          <a:off x="20434300" y="6780857"/>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94851</xdr:rowOff>
    </xdr:from>
    <xdr:to>
      <xdr:col>107</xdr:col>
      <xdr:colOff>50800</xdr:colOff>
      <xdr:row>39</xdr:row>
      <xdr:rowOff>94851</xdr:rowOff>
    </xdr:to>
    <xdr:cxnSp macro="">
      <xdr:nvCxnSpPr>
        <xdr:cNvPr id="739" name="直線コネクタ 738"/>
        <xdr:cNvCxnSpPr/>
      </xdr:nvCxnSpPr>
      <xdr:spPr>
        <a:xfrm>
          <a:off x="19545300" y="67814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35633</xdr:rowOff>
    </xdr:from>
    <xdr:to>
      <xdr:col>102</xdr:col>
      <xdr:colOff>114300</xdr:colOff>
      <xdr:row>39</xdr:row>
      <xdr:rowOff>94851</xdr:rowOff>
    </xdr:to>
    <xdr:cxnSp macro="">
      <xdr:nvCxnSpPr>
        <xdr:cNvPr id="742" name="直線コネクタ 741"/>
        <xdr:cNvCxnSpPr/>
      </xdr:nvCxnSpPr>
      <xdr:spPr>
        <a:xfrm>
          <a:off x="18656300" y="6550733"/>
          <a:ext cx="889000" cy="23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71137</xdr:rowOff>
    </xdr:from>
    <xdr:ext cx="378565" cy="259045"/>
    <xdr:sp macro="" textlink="">
      <xdr:nvSpPr>
        <xdr:cNvPr id="746" name="テキスト ボックス 745"/>
        <xdr:cNvSpPr txBox="1"/>
      </xdr:nvSpPr>
      <xdr:spPr>
        <a:xfrm>
          <a:off x="18467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43289</xdr:rowOff>
    </xdr:from>
    <xdr:to>
      <xdr:col>116</xdr:col>
      <xdr:colOff>114300</xdr:colOff>
      <xdr:row>39</xdr:row>
      <xdr:rowOff>144889</xdr:rowOff>
    </xdr:to>
    <xdr:sp macro="" textlink="">
      <xdr:nvSpPr>
        <xdr:cNvPr id="752" name="楕円 751"/>
        <xdr:cNvSpPr/>
      </xdr:nvSpPr>
      <xdr:spPr>
        <a:xfrm>
          <a:off x="22110700" y="67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129666</xdr:rowOff>
    </xdr:from>
    <xdr:ext cx="313932" cy="259045"/>
    <xdr:sp macro="" textlink="">
      <xdr:nvSpPr>
        <xdr:cNvPr id="753" name="投資及び出資金該当値テキスト"/>
        <xdr:cNvSpPr txBox="1"/>
      </xdr:nvSpPr>
      <xdr:spPr>
        <a:xfrm>
          <a:off x="22212300" y="6644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43507</xdr:rowOff>
    </xdr:from>
    <xdr:to>
      <xdr:col>112</xdr:col>
      <xdr:colOff>38100</xdr:colOff>
      <xdr:row>39</xdr:row>
      <xdr:rowOff>145107</xdr:rowOff>
    </xdr:to>
    <xdr:sp macro="" textlink="">
      <xdr:nvSpPr>
        <xdr:cNvPr id="754" name="楕円 753"/>
        <xdr:cNvSpPr/>
      </xdr:nvSpPr>
      <xdr:spPr>
        <a:xfrm>
          <a:off x="21272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136234</xdr:rowOff>
    </xdr:from>
    <xdr:ext cx="313932" cy="259045"/>
    <xdr:sp macro="" textlink="">
      <xdr:nvSpPr>
        <xdr:cNvPr id="755" name="テキスト ボックス 754"/>
        <xdr:cNvSpPr txBox="1"/>
      </xdr:nvSpPr>
      <xdr:spPr>
        <a:xfrm>
          <a:off x="21166333" y="682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44051</xdr:rowOff>
    </xdr:from>
    <xdr:to>
      <xdr:col>107</xdr:col>
      <xdr:colOff>101600</xdr:colOff>
      <xdr:row>39</xdr:row>
      <xdr:rowOff>145651</xdr:rowOff>
    </xdr:to>
    <xdr:sp macro="" textlink="">
      <xdr:nvSpPr>
        <xdr:cNvPr id="756" name="楕円 755"/>
        <xdr:cNvSpPr/>
      </xdr:nvSpPr>
      <xdr:spPr>
        <a:xfrm>
          <a:off x="20383500" y="673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136778</xdr:rowOff>
    </xdr:from>
    <xdr:ext cx="313932" cy="259045"/>
    <xdr:sp macro="" textlink="">
      <xdr:nvSpPr>
        <xdr:cNvPr id="757" name="テキスト ボックス 756"/>
        <xdr:cNvSpPr txBox="1"/>
      </xdr:nvSpPr>
      <xdr:spPr>
        <a:xfrm>
          <a:off x="20277333" y="68233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44051</xdr:rowOff>
    </xdr:from>
    <xdr:to>
      <xdr:col>102</xdr:col>
      <xdr:colOff>165100</xdr:colOff>
      <xdr:row>39</xdr:row>
      <xdr:rowOff>145651</xdr:rowOff>
    </xdr:to>
    <xdr:sp macro="" textlink="">
      <xdr:nvSpPr>
        <xdr:cNvPr id="758" name="楕円 757"/>
        <xdr:cNvSpPr/>
      </xdr:nvSpPr>
      <xdr:spPr>
        <a:xfrm>
          <a:off x="19494500" y="673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136778</xdr:rowOff>
    </xdr:from>
    <xdr:ext cx="313932" cy="259045"/>
    <xdr:sp macro="" textlink="">
      <xdr:nvSpPr>
        <xdr:cNvPr id="759" name="テキスト ボックス 758"/>
        <xdr:cNvSpPr txBox="1"/>
      </xdr:nvSpPr>
      <xdr:spPr>
        <a:xfrm>
          <a:off x="19388333" y="68233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156283</xdr:rowOff>
    </xdr:from>
    <xdr:to>
      <xdr:col>98</xdr:col>
      <xdr:colOff>38100</xdr:colOff>
      <xdr:row>38</xdr:row>
      <xdr:rowOff>86433</xdr:rowOff>
    </xdr:to>
    <xdr:sp macro="" textlink="">
      <xdr:nvSpPr>
        <xdr:cNvPr id="760" name="楕円 759"/>
        <xdr:cNvSpPr/>
      </xdr:nvSpPr>
      <xdr:spPr>
        <a:xfrm>
          <a:off x="18605500" y="649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102960</xdr:rowOff>
    </xdr:from>
    <xdr:ext cx="469744" cy="259045"/>
    <xdr:sp macro="" textlink="">
      <xdr:nvSpPr>
        <xdr:cNvPr id="761" name="テキスト ボックス 760"/>
        <xdr:cNvSpPr txBox="1"/>
      </xdr:nvSpPr>
      <xdr:spPr>
        <a:xfrm>
          <a:off x="18421428" y="627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28326</xdr:rowOff>
    </xdr:from>
    <xdr:to>
      <xdr:col>116</xdr:col>
      <xdr:colOff>63500</xdr:colOff>
      <xdr:row>58</xdr:row>
      <xdr:rowOff>30704</xdr:rowOff>
    </xdr:to>
    <xdr:cxnSp macro="">
      <xdr:nvCxnSpPr>
        <xdr:cNvPr id="788" name="直線コネクタ 787"/>
        <xdr:cNvCxnSpPr/>
      </xdr:nvCxnSpPr>
      <xdr:spPr>
        <a:xfrm>
          <a:off x="21323300" y="9972426"/>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18862</xdr:rowOff>
    </xdr:from>
    <xdr:to>
      <xdr:col>111</xdr:col>
      <xdr:colOff>177800</xdr:colOff>
      <xdr:row>58</xdr:row>
      <xdr:rowOff>28326</xdr:rowOff>
    </xdr:to>
    <xdr:cxnSp macro="">
      <xdr:nvCxnSpPr>
        <xdr:cNvPr id="791" name="直線コネクタ 790"/>
        <xdr:cNvCxnSpPr/>
      </xdr:nvCxnSpPr>
      <xdr:spPr>
        <a:xfrm>
          <a:off x="20434300" y="9962962"/>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3" name="テキスト ボックス 792"/>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10221</xdr:rowOff>
    </xdr:from>
    <xdr:to>
      <xdr:col>107</xdr:col>
      <xdr:colOff>50800</xdr:colOff>
      <xdr:row>58</xdr:row>
      <xdr:rowOff>18862</xdr:rowOff>
    </xdr:to>
    <xdr:cxnSp macro="">
      <xdr:nvCxnSpPr>
        <xdr:cNvPr id="794" name="直線コネクタ 793"/>
        <xdr:cNvCxnSpPr/>
      </xdr:nvCxnSpPr>
      <xdr:spPr>
        <a:xfrm>
          <a:off x="19545300" y="9954321"/>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126671</xdr:rowOff>
    </xdr:from>
    <xdr:ext cx="469744" cy="259045"/>
    <xdr:sp macro="" textlink="">
      <xdr:nvSpPr>
        <xdr:cNvPr id="796" name="テキスト ボックス 795"/>
        <xdr:cNvSpPr txBox="1"/>
      </xdr:nvSpPr>
      <xdr:spPr>
        <a:xfrm>
          <a:off x="20199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8986</xdr:rowOff>
    </xdr:from>
    <xdr:to>
      <xdr:col>102</xdr:col>
      <xdr:colOff>114300</xdr:colOff>
      <xdr:row>58</xdr:row>
      <xdr:rowOff>10221</xdr:rowOff>
    </xdr:to>
    <xdr:cxnSp macro="">
      <xdr:nvCxnSpPr>
        <xdr:cNvPr id="797" name="直線コネクタ 796"/>
        <xdr:cNvCxnSpPr/>
      </xdr:nvCxnSpPr>
      <xdr:spPr>
        <a:xfrm>
          <a:off x="18656300" y="9953086"/>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151354</xdr:rowOff>
    </xdr:from>
    <xdr:to>
      <xdr:col>116</xdr:col>
      <xdr:colOff>114300</xdr:colOff>
      <xdr:row>58</xdr:row>
      <xdr:rowOff>81504</xdr:rowOff>
    </xdr:to>
    <xdr:sp macro="" textlink="">
      <xdr:nvSpPr>
        <xdr:cNvPr id="807" name="楕円 806"/>
        <xdr:cNvSpPr/>
      </xdr:nvSpPr>
      <xdr:spPr>
        <a:xfrm>
          <a:off x="22110700" y="99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110731</xdr:rowOff>
    </xdr:from>
    <xdr:ext cx="469744" cy="259045"/>
    <xdr:sp macro="" textlink="">
      <xdr:nvSpPr>
        <xdr:cNvPr id="808" name="貸付金該当値テキスト"/>
        <xdr:cNvSpPr txBox="1"/>
      </xdr:nvSpPr>
      <xdr:spPr>
        <a:xfrm>
          <a:off x="22212300" y="97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148976</xdr:rowOff>
    </xdr:from>
    <xdr:to>
      <xdr:col>112</xdr:col>
      <xdr:colOff>38100</xdr:colOff>
      <xdr:row>58</xdr:row>
      <xdr:rowOff>79126</xdr:rowOff>
    </xdr:to>
    <xdr:sp macro="" textlink="">
      <xdr:nvSpPr>
        <xdr:cNvPr id="809" name="楕円 808"/>
        <xdr:cNvSpPr/>
      </xdr:nvSpPr>
      <xdr:spPr>
        <a:xfrm>
          <a:off x="21272500" y="99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95653</xdr:rowOff>
    </xdr:from>
    <xdr:ext cx="469744" cy="259045"/>
    <xdr:sp macro="" textlink="">
      <xdr:nvSpPr>
        <xdr:cNvPr id="810" name="テキスト ボックス 809"/>
        <xdr:cNvSpPr txBox="1"/>
      </xdr:nvSpPr>
      <xdr:spPr>
        <a:xfrm>
          <a:off x="21088428" y="969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139512</xdr:rowOff>
    </xdr:from>
    <xdr:to>
      <xdr:col>107</xdr:col>
      <xdr:colOff>101600</xdr:colOff>
      <xdr:row>58</xdr:row>
      <xdr:rowOff>69662</xdr:rowOff>
    </xdr:to>
    <xdr:sp macro="" textlink="">
      <xdr:nvSpPr>
        <xdr:cNvPr id="811" name="楕円 810"/>
        <xdr:cNvSpPr/>
      </xdr:nvSpPr>
      <xdr:spPr>
        <a:xfrm>
          <a:off x="20383500" y="991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86189</xdr:rowOff>
    </xdr:from>
    <xdr:ext cx="469744" cy="259045"/>
    <xdr:sp macro="" textlink="">
      <xdr:nvSpPr>
        <xdr:cNvPr id="812" name="テキスト ボックス 811"/>
        <xdr:cNvSpPr txBox="1"/>
      </xdr:nvSpPr>
      <xdr:spPr>
        <a:xfrm>
          <a:off x="20199428" y="96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130871</xdr:rowOff>
    </xdr:from>
    <xdr:to>
      <xdr:col>102</xdr:col>
      <xdr:colOff>165100</xdr:colOff>
      <xdr:row>58</xdr:row>
      <xdr:rowOff>61021</xdr:rowOff>
    </xdr:to>
    <xdr:sp macro="" textlink="">
      <xdr:nvSpPr>
        <xdr:cNvPr id="813" name="楕円 812"/>
        <xdr:cNvSpPr/>
      </xdr:nvSpPr>
      <xdr:spPr>
        <a:xfrm>
          <a:off x="19494500" y="990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77548</xdr:rowOff>
    </xdr:from>
    <xdr:ext cx="469744" cy="259045"/>
    <xdr:sp macro="" textlink="">
      <xdr:nvSpPr>
        <xdr:cNvPr id="814" name="テキスト ボックス 813"/>
        <xdr:cNvSpPr txBox="1"/>
      </xdr:nvSpPr>
      <xdr:spPr>
        <a:xfrm>
          <a:off x="19310428" y="967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129636</xdr:rowOff>
    </xdr:from>
    <xdr:to>
      <xdr:col>98</xdr:col>
      <xdr:colOff>38100</xdr:colOff>
      <xdr:row>58</xdr:row>
      <xdr:rowOff>59786</xdr:rowOff>
    </xdr:to>
    <xdr:sp macro="" textlink="">
      <xdr:nvSpPr>
        <xdr:cNvPr id="815" name="楕円 814"/>
        <xdr:cNvSpPr/>
      </xdr:nvSpPr>
      <xdr:spPr>
        <a:xfrm>
          <a:off x="18605500" y="99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76313</xdr:rowOff>
    </xdr:from>
    <xdr:ext cx="469744" cy="259045"/>
    <xdr:sp macro="" textlink="">
      <xdr:nvSpPr>
        <xdr:cNvPr id="816" name="テキスト ボックス 815"/>
        <xdr:cNvSpPr txBox="1"/>
      </xdr:nvSpPr>
      <xdr:spPr>
        <a:xfrm>
          <a:off x="18421428" y="967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81361</xdr:rowOff>
    </xdr:from>
    <xdr:to>
      <xdr:col>116</xdr:col>
      <xdr:colOff>63500</xdr:colOff>
      <xdr:row>76</xdr:row>
      <xdr:rowOff>93980</xdr:rowOff>
    </xdr:to>
    <xdr:cxnSp macro="">
      <xdr:nvCxnSpPr>
        <xdr:cNvPr id="844" name="直線コネクタ 843"/>
        <xdr:cNvCxnSpPr/>
      </xdr:nvCxnSpPr>
      <xdr:spPr>
        <a:xfrm>
          <a:off x="21323300" y="13111561"/>
          <a:ext cx="8382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140935</xdr:rowOff>
    </xdr:from>
    <xdr:to>
      <xdr:col>111</xdr:col>
      <xdr:colOff>177800</xdr:colOff>
      <xdr:row>76</xdr:row>
      <xdr:rowOff>81361</xdr:rowOff>
    </xdr:to>
    <xdr:cxnSp macro="">
      <xdr:nvCxnSpPr>
        <xdr:cNvPr id="847" name="直線コネクタ 846"/>
        <xdr:cNvCxnSpPr/>
      </xdr:nvCxnSpPr>
      <xdr:spPr>
        <a:xfrm>
          <a:off x="20434300" y="12656785"/>
          <a:ext cx="889000" cy="45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140935</xdr:rowOff>
    </xdr:from>
    <xdr:to>
      <xdr:col>107</xdr:col>
      <xdr:colOff>50800</xdr:colOff>
      <xdr:row>74</xdr:row>
      <xdr:rowOff>51369</xdr:rowOff>
    </xdr:to>
    <xdr:cxnSp macro="">
      <xdr:nvCxnSpPr>
        <xdr:cNvPr id="850" name="直線コネクタ 849"/>
        <xdr:cNvCxnSpPr/>
      </xdr:nvCxnSpPr>
      <xdr:spPr>
        <a:xfrm flipV="1">
          <a:off x="19545300" y="12656785"/>
          <a:ext cx="889000" cy="8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51369</xdr:rowOff>
    </xdr:from>
    <xdr:to>
      <xdr:col>102</xdr:col>
      <xdr:colOff>114300</xdr:colOff>
      <xdr:row>74</xdr:row>
      <xdr:rowOff>100952</xdr:rowOff>
    </xdr:to>
    <xdr:cxnSp macro="">
      <xdr:nvCxnSpPr>
        <xdr:cNvPr id="853" name="直線コネクタ 852"/>
        <xdr:cNvCxnSpPr/>
      </xdr:nvCxnSpPr>
      <xdr:spPr>
        <a:xfrm flipV="1">
          <a:off x="18656300" y="12738669"/>
          <a:ext cx="889000" cy="4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43180</xdr:rowOff>
    </xdr:from>
    <xdr:to>
      <xdr:col>116</xdr:col>
      <xdr:colOff>114300</xdr:colOff>
      <xdr:row>76</xdr:row>
      <xdr:rowOff>144780</xdr:rowOff>
    </xdr:to>
    <xdr:sp macro="" textlink="">
      <xdr:nvSpPr>
        <xdr:cNvPr id="863" name="楕円 862"/>
        <xdr:cNvSpPr/>
      </xdr:nvSpPr>
      <xdr:spPr>
        <a:xfrm>
          <a:off x="22110700" y="130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21607</xdr:rowOff>
    </xdr:from>
    <xdr:ext cx="534377" cy="259045"/>
    <xdr:sp macro="" textlink="">
      <xdr:nvSpPr>
        <xdr:cNvPr id="864" name="繰出金該当値テキスト"/>
        <xdr:cNvSpPr txBox="1"/>
      </xdr:nvSpPr>
      <xdr:spPr>
        <a:xfrm>
          <a:off x="22212300" y="1305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30561</xdr:rowOff>
    </xdr:from>
    <xdr:to>
      <xdr:col>112</xdr:col>
      <xdr:colOff>38100</xdr:colOff>
      <xdr:row>76</xdr:row>
      <xdr:rowOff>132161</xdr:rowOff>
    </xdr:to>
    <xdr:sp macro="" textlink="">
      <xdr:nvSpPr>
        <xdr:cNvPr id="865" name="楕円 864"/>
        <xdr:cNvSpPr/>
      </xdr:nvSpPr>
      <xdr:spPr>
        <a:xfrm>
          <a:off x="21272500" y="1306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123288</xdr:rowOff>
    </xdr:from>
    <xdr:ext cx="534377" cy="259045"/>
    <xdr:sp macro="" textlink="">
      <xdr:nvSpPr>
        <xdr:cNvPr id="866" name="テキスト ボックス 865"/>
        <xdr:cNvSpPr txBox="1"/>
      </xdr:nvSpPr>
      <xdr:spPr>
        <a:xfrm>
          <a:off x="21056111" y="1315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90135</xdr:rowOff>
    </xdr:from>
    <xdr:to>
      <xdr:col>107</xdr:col>
      <xdr:colOff>101600</xdr:colOff>
      <xdr:row>74</xdr:row>
      <xdr:rowOff>20285</xdr:rowOff>
    </xdr:to>
    <xdr:sp macro="" textlink="">
      <xdr:nvSpPr>
        <xdr:cNvPr id="867" name="楕円 866"/>
        <xdr:cNvSpPr/>
      </xdr:nvSpPr>
      <xdr:spPr>
        <a:xfrm>
          <a:off x="20383500" y="126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36812</xdr:rowOff>
    </xdr:from>
    <xdr:ext cx="534377" cy="259045"/>
    <xdr:sp macro="" textlink="">
      <xdr:nvSpPr>
        <xdr:cNvPr id="868" name="テキスト ボックス 867"/>
        <xdr:cNvSpPr txBox="1"/>
      </xdr:nvSpPr>
      <xdr:spPr>
        <a:xfrm>
          <a:off x="20167111" y="1238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569</xdr:rowOff>
    </xdr:from>
    <xdr:to>
      <xdr:col>102</xdr:col>
      <xdr:colOff>165100</xdr:colOff>
      <xdr:row>74</xdr:row>
      <xdr:rowOff>102169</xdr:rowOff>
    </xdr:to>
    <xdr:sp macro="" textlink="">
      <xdr:nvSpPr>
        <xdr:cNvPr id="869" name="楕円 868"/>
        <xdr:cNvSpPr/>
      </xdr:nvSpPr>
      <xdr:spPr>
        <a:xfrm>
          <a:off x="19494500" y="126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118696</xdr:rowOff>
    </xdr:from>
    <xdr:ext cx="534377" cy="259045"/>
    <xdr:sp macro="" textlink="">
      <xdr:nvSpPr>
        <xdr:cNvPr id="870" name="テキスト ボックス 869"/>
        <xdr:cNvSpPr txBox="1"/>
      </xdr:nvSpPr>
      <xdr:spPr>
        <a:xfrm>
          <a:off x="19278111" y="1246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50152</xdr:rowOff>
    </xdr:from>
    <xdr:to>
      <xdr:col>98</xdr:col>
      <xdr:colOff>38100</xdr:colOff>
      <xdr:row>74</xdr:row>
      <xdr:rowOff>151752</xdr:rowOff>
    </xdr:to>
    <xdr:sp macro="" textlink="">
      <xdr:nvSpPr>
        <xdr:cNvPr id="871" name="楕円 870"/>
        <xdr:cNvSpPr/>
      </xdr:nvSpPr>
      <xdr:spPr>
        <a:xfrm>
          <a:off x="18605500" y="127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168279</xdr:rowOff>
    </xdr:from>
    <xdr:ext cx="534377" cy="259045"/>
    <xdr:sp macro="" textlink="">
      <xdr:nvSpPr>
        <xdr:cNvPr id="872" name="テキスト ボックス 871"/>
        <xdr:cNvSpPr txBox="1"/>
      </xdr:nvSpPr>
      <xdr:spPr>
        <a:xfrm>
          <a:off x="18389111" y="1251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人件費について、住民１人当たりコストは前年度よりも</a:t>
          </a:r>
          <a:r>
            <a:rPr kumimoji="1" lang="en-US" altLang="ja-JP" sz="1300">
              <a:latin typeface="ＭＳ Ｐゴシック" panose="020B0600070205080204" pitchFamily="50" charset="-128"/>
              <a:ea typeface="ＭＳ Ｐゴシック" panose="020B0600070205080204" pitchFamily="50" charset="-128"/>
            </a:rPr>
            <a:t>1,981</a:t>
          </a:r>
          <a:r>
            <a:rPr kumimoji="1" lang="ja-JP" altLang="en-US" sz="1300">
              <a:latin typeface="ＭＳ Ｐゴシック" panose="020B0600070205080204" pitchFamily="50" charset="-128"/>
              <a:ea typeface="ＭＳ Ｐゴシック" panose="020B0600070205080204" pitchFamily="50" charset="-128"/>
            </a:rPr>
            <a:t>円増加し、類似団体平均よりも高い水準が続いているため、引き続き、美里町定員適正化計画に基づき、組織機構の見直し等、職員の適正な配置に努めていく。</a:t>
          </a:r>
        </a:p>
        <a:p>
          <a:r>
            <a:rPr kumimoji="1" lang="ja-JP" altLang="en-US" sz="1300">
              <a:latin typeface="ＭＳ Ｐゴシック" panose="020B0600070205080204" pitchFamily="50" charset="-128"/>
              <a:ea typeface="ＭＳ Ｐゴシック" panose="020B0600070205080204" pitchFamily="50" charset="-128"/>
            </a:rPr>
            <a:t>　公債費について、合併特例債を活用していることもあり、類似団体平均より高い水準が続いている。平成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年度は、合併特例債に加え、平成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年度借入の緊急防災・減債事業債の償還が開始されたこと等に伴い上昇した。今後とも新規の地方債発行の抑制に努めていく。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24,707
24,634
74.95
10,082,100
9,940,409
86,175
6,949,036
11,195,939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53594</xdr:rowOff>
    </xdr:from>
    <xdr:to>
      <xdr:col>24</xdr:col>
      <xdr:colOff>63500</xdr:colOff>
      <xdr:row>34</xdr:row>
      <xdr:rowOff>99314</xdr:rowOff>
    </xdr:to>
    <xdr:cxnSp macro="">
      <xdr:nvCxnSpPr>
        <xdr:cNvPr id="61" name="直線コネクタ 60"/>
        <xdr:cNvCxnSpPr/>
      </xdr:nvCxnSpPr>
      <xdr:spPr>
        <a:xfrm>
          <a:off x="3797300" y="588289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28067</xdr:rowOff>
    </xdr:from>
    <xdr:to>
      <xdr:col>19</xdr:col>
      <xdr:colOff>177800</xdr:colOff>
      <xdr:row>34</xdr:row>
      <xdr:rowOff>53594</xdr:rowOff>
    </xdr:to>
    <xdr:cxnSp macro="">
      <xdr:nvCxnSpPr>
        <xdr:cNvPr id="64" name="直線コネクタ 63"/>
        <xdr:cNvCxnSpPr/>
      </xdr:nvCxnSpPr>
      <xdr:spPr>
        <a:xfrm>
          <a:off x="2908300" y="5685917"/>
          <a:ext cx="889000" cy="1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28067</xdr:rowOff>
    </xdr:from>
    <xdr:to>
      <xdr:col>15</xdr:col>
      <xdr:colOff>50800</xdr:colOff>
      <xdr:row>33</xdr:row>
      <xdr:rowOff>87884</xdr:rowOff>
    </xdr:to>
    <xdr:cxnSp macro="">
      <xdr:nvCxnSpPr>
        <xdr:cNvPr id="67" name="直線コネクタ 66"/>
        <xdr:cNvCxnSpPr/>
      </xdr:nvCxnSpPr>
      <xdr:spPr>
        <a:xfrm flipV="1">
          <a:off x="2019300" y="5685917"/>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87884</xdr:rowOff>
    </xdr:from>
    <xdr:to>
      <xdr:col>10</xdr:col>
      <xdr:colOff>114300</xdr:colOff>
      <xdr:row>34</xdr:row>
      <xdr:rowOff>19685</xdr:rowOff>
    </xdr:to>
    <xdr:cxnSp macro="">
      <xdr:nvCxnSpPr>
        <xdr:cNvPr id="70" name="直線コネクタ 69"/>
        <xdr:cNvCxnSpPr/>
      </xdr:nvCxnSpPr>
      <xdr:spPr>
        <a:xfrm flipV="1">
          <a:off x="1130300" y="5745734"/>
          <a:ext cx="8890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48514</xdr:rowOff>
    </xdr:from>
    <xdr:to>
      <xdr:col>24</xdr:col>
      <xdr:colOff>114300</xdr:colOff>
      <xdr:row>34</xdr:row>
      <xdr:rowOff>150114</xdr:rowOff>
    </xdr:to>
    <xdr:sp macro="" textlink="">
      <xdr:nvSpPr>
        <xdr:cNvPr id="80" name="楕円 79"/>
        <xdr:cNvSpPr/>
      </xdr:nvSpPr>
      <xdr:spPr>
        <a:xfrm>
          <a:off x="4584700" y="58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71391</xdr:rowOff>
    </xdr:from>
    <xdr:ext cx="469744" cy="259045"/>
    <xdr:sp macro="" textlink="">
      <xdr:nvSpPr>
        <xdr:cNvPr id="81" name="議会費該当値テキスト"/>
        <xdr:cNvSpPr txBox="1"/>
      </xdr:nvSpPr>
      <xdr:spPr>
        <a:xfrm>
          <a:off x="4686300" y="572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2794</xdr:rowOff>
    </xdr:from>
    <xdr:to>
      <xdr:col>20</xdr:col>
      <xdr:colOff>38100</xdr:colOff>
      <xdr:row>34</xdr:row>
      <xdr:rowOff>104394</xdr:rowOff>
    </xdr:to>
    <xdr:sp macro="" textlink="">
      <xdr:nvSpPr>
        <xdr:cNvPr id="82" name="楕円 81"/>
        <xdr:cNvSpPr/>
      </xdr:nvSpPr>
      <xdr:spPr>
        <a:xfrm>
          <a:off x="3746500" y="583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120921</xdr:rowOff>
    </xdr:from>
    <xdr:ext cx="469744" cy="259045"/>
    <xdr:sp macro="" textlink="">
      <xdr:nvSpPr>
        <xdr:cNvPr id="83" name="テキスト ボックス 82"/>
        <xdr:cNvSpPr txBox="1"/>
      </xdr:nvSpPr>
      <xdr:spPr>
        <a:xfrm>
          <a:off x="3562428" y="560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148717</xdr:rowOff>
    </xdr:from>
    <xdr:to>
      <xdr:col>15</xdr:col>
      <xdr:colOff>101600</xdr:colOff>
      <xdr:row>33</xdr:row>
      <xdr:rowOff>78867</xdr:rowOff>
    </xdr:to>
    <xdr:sp macro="" textlink="">
      <xdr:nvSpPr>
        <xdr:cNvPr id="84" name="楕円 83"/>
        <xdr:cNvSpPr/>
      </xdr:nvSpPr>
      <xdr:spPr>
        <a:xfrm>
          <a:off x="2857500" y="563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95394</xdr:rowOff>
    </xdr:from>
    <xdr:ext cx="469744" cy="259045"/>
    <xdr:sp macro="" textlink="">
      <xdr:nvSpPr>
        <xdr:cNvPr id="85" name="テキスト ボックス 84"/>
        <xdr:cNvSpPr txBox="1"/>
      </xdr:nvSpPr>
      <xdr:spPr>
        <a:xfrm>
          <a:off x="2673428" y="541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37084</xdr:rowOff>
    </xdr:from>
    <xdr:to>
      <xdr:col>10</xdr:col>
      <xdr:colOff>165100</xdr:colOff>
      <xdr:row>33</xdr:row>
      <xdr:rowOff>138684</xdr:rowOff>
    </xdr:to>
    <xdr:sp macro="" textlink="">
      <xdr:nvSpPr>
        <xdr:cNvPr id="86" name="楕円 85"/>
        <xdr:cNvSpPr/>
      </xdr:nvSpPr>
      <xdr:spPr>
        <a:xfrm>
          <a:off x="1968500" y="56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155211</xdr:rowOff>
    </xdr:from>
    <xdr:ext cx="469744" cy="259045"/>
    <xdr:sp macro="" textlink="">
      <xdr:nvSpPr>
        <xdr:cNvPr id="87" name="テキスト ボックス 86"/>
        <xdr:cNvSpPr txBox="1"/>
      </xdr:nvSpPr>
      <xdr:spPr>
        <a:xfrm>
          <a:off x="1784428" y="547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140335</xdr:rowOff>
    </xdr:from>
    <xdr:to>
      <xdr:col>6</xdr:col>
      <xdr:colOff>38100</xdr:colOff>
      <xdr:row>34</xdr:row>
      <xdr:rowOff>70485</xdr:rowOff>
    </xdr:to>
    <xdr:sp macro="" textlink="">
      <xdr:nvSpPr>
        <xdr:cNvPr id="88" name="楕円 87"/>
        <xdr:cNvSpPr/>
      </xdr:nvSpPr>
      <xdr:spPr>
        <a:xfrm>
          <a:off x="1079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87012</xdr:rowOff>
    </xdr:from>
    <xdr:ext cx="469744" cy="259045"/>
    <xdr:sp macro="" textlink="">
      <xdr:nvSpPr>
        <xdr:cNvPr id="89" name="テキスト ボックス 88"/>
        <xdr:cNvSpPr txBox="1"/>
      </xdr:nvSpPr>
      <xdr:spPr>
        <a:xfrm>
          <a:off x="895428" y="557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76858</xdr:rowOff>
    </xdr:from>
    <xdr:to>
      <xdr:col>24</xdr:col>
      <xdr:colOff>63500</xdr:colOff>
      <xdr:row>58</xdr:row>
      <xdr:rowOff>82785</xdr:rowOff>
    </xdr:to>
    <xdr:cxnSp macro="">
      <xdr:nvCxnSpPr>
        <xdr:cNvPr id="120" name="直線コネクタ 119"/>
        <xdr:cNvCxnSpPr/>
      </xdr:nvCxnSpPr>
      <xdr:spPr>
        <a:xfrm>
          <a:off x="3797300" y="10020958"/>
          <a:ext cx="838200" cy="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1"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40034</xdr:rowOff>
    </xdr:from>
    <xdr:to>
      <xdr:col>19</xdr:col>
      <xdr:colOff>177800</xdr:colOff>
      <xdr:row>58</xdr:row>
      <xdr:rowOff>76858</xdr:rowOff>
    </xdr:to>
    <xdr:cxnSp macro="">
      <xdr:nvCxnSpPr>
        <xdr:cNvPr id="123" name="直線コネクタ 122"/>
        <xdr:cNvCxnSpPr/>
      </xdr:nvCxnSpPr>
      <xdr:spPr>
        <a:xfrm>
          <a:off x="2908300" y="9984134"/>
          <a:ext cx="889000" cy="3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5" name="テキスト ボックス 124"/>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40034</xdr:rowOff>
    </xdr:from>
    <xdr:to>
      <xdr:col>15</xdr:col>
      <xdr:colOff>50800</xdr:colOff>
      <xdr:row>58</xdr:row>
      <xdr:rowOff>53923</xdr:rowOff>
    </xdr:to>
    <xdr:cxnSp macro="">
      <xdr:nvCxnSpPr>
        <xdr:cNvPr id="126" name="直線コネクタ 125"/>
        <xdr:cNvCxnSpPr/>
      </xdr:nvCxnSpPr>
      <xdr:spPr>
        <a:xfrm flipV="1">
          <a:off x="2019300" y="9984134"/>
          <a:ext cx="889000" cy="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53923</xdr:rowOff>
    </xdr:from>
    <xdr:to>
      <xdr:col>10</xdr:col>
      <xdr:colOff>114300</xdr:colOff>
      <xdr:row>58</xdr:row>
      <xdr:rowOff>63011</xdr:rowOff>
    </xdr:to>
    <xdr:cxnSp macro="">
      <xdr:nvCxnSpPr>
        <xdr:cNvPr id="129" name="直線コネクタ 128"/>
        <xdr:cNvCxnSpPr/>
      </xdr:nvCxnSpPr>
      <xdr:spPr>
        <a:xfrm flipV="1">
          <a:off x="1130300" y="9998023"/>
          <a:ext cx="889000" cy="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3" name="テキスト ボックス 132"/>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31985</xdr:rowOff>
    </xdr:from>
    <xdr:to>
      <xdr:col>24</xdr:col>
      <xdr:colOff>114300</xdr:colOff>
      <xdr:row>58</xdr:row>
      <xdr:rowOff>133585</xdr:rowOff>
    </xdr:to>
    <xdr:sp macro="" textlink="">
      <xdr:nvSpPr>
        <xdr:cNvPr id="139" name="楕円 138"/>
        <xdr:cNvSpPr/>
      </xdr:nvSpPr>
      <xdr:spPr>
        <a:xfrm>
          <a:off x="4584700" y="99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162812</xdr:rowOff>
    </xdr:from>
    <xdr:ext cx="534377" cy="259045"/>
    <xdr:sp macro="" textlink="">
      <xdr:nvSpPr>
        <xdr:cNvPr id="140" name="総務費該当値テキスト"/>
        <xdr:cNvSpPr txBox="1"/>
      </xdr:nvSpPr>
      <xdr:spPr>
        <a:xfrm>
          <a:off x="4686300" y="976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26058</xdr:rowOff>
    </xdr:from>
    <xdr:to>
      <xdr:col>20</xdr:col>
      <xdr:colOff>38100</xdr:colOff>
      <xdr:row>58</xdr:row>
      <xdr:rowOff>127658</xdr:rowOff>
    </xdr:to>
    <xdr:sp macro="" textlink="">
      <xdr:nvSpPr>
        <xdr:cNvPr id="141" name="楕円 140"/>
        <xdr:cNvSpPr/>
      </xdr:nvSpPr>
      <xdr:spPr>
        <a:xfrm>
          <a:off x="3746500" y="997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144185</xdr:rowOff>
    </xdr:from>
    <xdr:ext cx="534377" cy="259045"/>
    <xdr:sp macro="" textlink="">
      <xdr:nvSpPr>
        <xdr:cNvPr id="142" name="テキスト ボックス 141"/>
        <xdr:cNvSpPr txBox="1"/>
      </xdr:nvSpPr>
      <xdr:spPr>
        <a:xfrm>
          <a:off x="3530111" y="974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160684</xdr:rowOff>
    </xdr:from>
    <xdr:to>
      <xdr:col>15</xdr:col>
      <xdr:colOff>101600</xdr:colOff>
      <xdr:row>58</xdr:row>
      <xdr:rowOff>90834</xdr:rowOff>
    </xdr:to>
    <xdr:sp macro="" textlink="">
      <xdr:nvSpPr>
        <xdr:cNvPr id="143" name="楕円 142"/>
        <xdr:cNvSpPr/>
      </xdr:nvSpPr>
      <xdr:spPr>
        <a:xfrm>
          <a:off x="2857500" y="993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107361</xdr:rowOff>
    </xdr:from>
    <xdr:ext cx="534377" cy="259045"/>
    <xdr:sp macro="" textlink="">
      <xdr:nvSpPr>
        <xdr:cNvPr id="144" name="テキスト ボックス 143"/>
        <xdr:cNvSpPr txBox="1"/>
      </xdr:nvSpPr>
      <xdr:spPr>
        <a:xfrm>
          <a:off x="2641111" y="970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3123</xdr:rowOff>
    </xdr:from>
    <xdr:to>
      <xdr:col>10</xdr:col>
      <xdr:colOff>165100</xdr:colOff>
      <xdr:row>58</xdr:row>
      <xdr:rowOff>104723</xdr:rowOff>
    </xdr:to>
    <xdr:sp macro="" textlink="">
      <xdr:nvSpPr>
        <xdr:cNvPr id="145" name="楕円 144"/>
        <xdr:cNvSpPr/>
      </xdr:nvSpPr>
      <xdr:spPr>
        <a:xfrm>
          <a:off x="1968500" y="99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121250</xdr:rowOff>
    </xdr:from>
    <xdr:ext cx="534377" cy="259045"/>
    <xdr:sp macro="" textlink="">
      <xdr:nvSpPr>
        <xdr:cNvPr id="146" name="テキスト ボックス 145"/>
        <xdr:cNvSpPr txBox="1"/>
      </xdr:nvSpPr>
      <xdr:spPr>
        <a:xfrm>
          <a:off x="1752111" y="972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12211</xdr:rowOff>
    </xdr:from>
    <xdr:to>
      <xdr:col>6</xdr:col>
      <xdr:colOff>38100</xdr:colOff>
      <xdr:row>58</xdr:row>
      <xdr:rowOff>113811</xdr:rowOff>
    </xdr:to>
    <xdr:sp macro="" textlink="">
      <xdr:nvSpPr>
        <xdr:cNvPr id="147" name="楕円 146"/>
        <xdr:cNvSpPr/>
      </xdr:nvSpPr>
      <xdr:spPr>
        <a:xfrm>
          <a:off x="1079500" y="995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130338</xdr:rowOff>
    </xdr:from>
    <xdr:ext cx="534377" cy="259045"/>
    <xdr:sp macro="" textlink="">
      <xdr:nvSpPr>
        <xdr:cNvPr id="148" name="テキスト ボックス 147"/>
        <xdr:cNvSpPr txBox="1"/>
      </xdr:nvSpPr>
      <xdr:spPr>
        <a:xfrm>
          <a:off x="863111" y="97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94817</xdr:rowOff>
    </xdr:from>
    <xdr:to>
      <xdr:col>24</xdr:col>
      <xdr:colOff>63500</xdr:colOff>
      <xdr:row>77</xdr:row>
      <xdr:rowOff>151701</xdr:rowOff>
    </xdr:to>
    <xdr:cxnSp macro="">
      <xdr:nvCxnSpPr>
        <xdr:cNvPr id="178" name="直線コネクタ 177"/>
        <xdr:cNvCxnSpPr/>
      </xdr:nvCxnSpPr>
      <xdr:spPr>
        <a:xfrm flipV="1">
          <a:off x="3797300" y="13296467"/>
          <a:ext cx="838200" cy="5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137694</xdr:rowOff>
    </xdr:from>
    <xdr:to>
      <xdr:col>19</xdr:col>
      <xdr:colOff>177800</xdr:colOff>
      <xdr:row>77</xdr:row>
      <xdr:rowOff>151701</xdr:rowOff>
    </xdr:to>
    <xdr:cxnSp macro="">
      <xdr:nvCxnSpPr>
        <xdr:cNvPr id="181" name="直線コネクタ 180"/>
        <xdr:cNvCxnSpPr/>
      </xdr:nvCxnSpPr>
      <xdr:spPr>
        <a:xfrm>
          <a:off x="2908300" y="13339344"/>
          <a:ext cx="889000" cy="1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137694</xdr:rowOff>
    </xdr:from>
    <xdr:to>
      <xdr:col>15</xdr:col>
      <xdr:colOff>50800</xdr:colOff>
      <xdr:row>77</xdr:row>
      <xdr:rowOff>166915</xdr:rowOff>
    </xdr:to>
    <xdr:cxnSp macro="">
      <xdr:nvCxnSpPr>
        <xdr:cNvPr id="184" name="直線コネクタ 183"/>
        <xdr:cNvCxnSpPr/>
      </xdr:nvCxnSpPr>
      <xdr:spPr>
        <a:xfrm flipV="1">
          <a:off x="2019300" y="13339344"/>
          <a:ext cx="889000" cy="2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166915</xdr:rowOff>
    </xdr:from>
    <xdr:to>
      <xdr:col>10</xdr:col>
      <xdr:colOff>114300</xdr:colOff>
      <xdr:row>78</xdr:row>
      <xdr:rowOff>86843</xdr:rowOff>
    </xdr:to>
    <xdr:cxnSp macro="">
      <xdr:nvCxnSpPr>
        <xdr:cNvPr id="187" name="直線コネクタ 186"/>
        <xdr:cNvCxnSpPr/>
      </xdr:nvCxnSpPr>
      <xdr:spPr>
        <a:xfrm flipV="1">
          <a:off x="1130300" y="13368565"/>
          <a:ext cx="889000" cy="9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44017</xdr:rowOff>
    </xdr:from>
    <xdr:to>
      <xdr:col>24</xdr:col>
      <xdr:colOff>114300</xdr:colOff>
      <xdr:row>77</xdr:row>
      <xdr:rowOff>145617</xdr:rowOff>
    </xdr:to>
    <xdr:sp macro="" textlink="">
      <xdr:nvSpPr>
        <xdr:cNvPr id="197" name="楕円 196"/>
        <xdr:cNvSpPr/>
      </xdr:nvSpPr>
      <xdr:spPr>
        <a:xfrm>
          <a:off x="4584700" y="132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22444</xdr:rowOff>
    </xdr:from>
    <xdr:ext cx="599010" cy="259045"/>
    <xdr:sp macro="" textlink="">
      <xdr:nvSpPr>
        <xdr:cNvPr id="198" name="民生費該当値テキスト"/>
        <xdr:cNvSpPr txBox="1"/>
      </xdr:nvSpPr>
      <xdr:spPr>
        <a:xfrm>
          <a:off x="4686300" y="1322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100901</xdr:rowOff>
    </xdr:from>
    <xdr:to>
      <xdr:col>20</xdr:col>
      <xdr:colOff>38100</xdr:colOff>
      <xdr:row>78</xdr:row>
      <xdr:rowOff>31051</xdr:rowOff>
    </xdr:to>
    <xdr:sp macro="" textlink="">
      <xdr:nvSpPr>
        <xdr:cNvPr id="199" name="楕円 198"/>
        <xdr:cNvSpPr/>
      </xdr:nvSpPr>
      <xdr:spPr>
        <a:xfrm>
          <a:off x="3746500" y="133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22178</xdr:rowOff>
    </xdr:from>
    <xdr:ext cx="599010" cy="259045"/>
    <xdr:sp macro="" textlink="">
      <xdr:nvSpPr>
        <xdr:cNvPr id="200" name="テキスト ボックス 199"/>
        <xdr:cNvSpPr txBox="1"/>
      </xdr:nvSpPr>
      <xdr:spPr>
        <a:xfrm>
          <a:off x="3497795" y="1339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86894</xdr:rowOff>
    </xdr:from>
    <xdr:to>
      <xdr:col>15</xdr:col>
      <xdr:colOff>101600</xdr:colOff>
      <xdr:row>78</xdr:row>
      <xdr:rowOff>17044</xdr:rowOff>
    </xdr:to>
    <xdr:sp macro="" textlink="">
      <xdr:nvSpPr>
        <xdr:cNvPr id="201" name="楕円 200"/>
        <xdr:cNvSpPr/>
      </xdr:nvSpPr>
      <xdr:spPr>
        <a:xfrm>
          <a:off x="2857500" y="132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8171</xdr:rowOff>
    </xdr:from>
    <xdr:ext cx="599010" cy="259045"/>
    <xdr:sp macro="" textlink="">
      <xdr:nvSpPr>
        <xdr:cNvPr id="202" name="テキスト ボックス 201"/>
        <xdr:cNvSpPr txBox="1"/>
      </xdr:nvSpPr>
      <xdr:spPr>
        <a:xfrm>
          <a:off x="2608795" y="1338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116115</xdr:rowOff>
    </xdr:from>
    <xdr:to>
      <xdr:col>10</xdr:col>
      <xdr:colOff>165100</xdr:colOff>
      <xdr:row>78</xdr:row>
      <xdr:rowOff>46265</xdr:rowOff>
    </xdr:to>
    <xdr:sp macro="" textlink="">
      <xdr:nvSpPr>
        <xdr:cNvPr id="203" name="楕円 202"/>
        <xdr:cNvSpPr/>
      </xdr:nvSpPr>
      <xdr:spPr>
        <a:xfrm>
          <a:off x="1968500" y="1331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37392</xdr:rowOff>
    </xdr:from>
    <xdr:ext cx="599010" cy="259045"/>
    <xdr:sp macro="" textlink="">
      <xdr:nvSpPr>
        <xdr:cNvPr id="204" name="テキスト ボックス 203"/>
        <xdr:cNvSpPr txBox="1"/>
      </xdr:nvSpPr>
      <xdr:spPr>
        <a:xfrm>
          <a:off x="1719795" y="1341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36043</xdr:rowOff>
    </xdr:from>
    <xdr:to>
      <xdr:col>6</xdr:col>
      <xdr:colOff>38100</xdr:colOff>
      <xdr:row>78</xdr:row>
      <xdr:rowOff>137643</xdr:rowOff>
    </xdr:to>
    <xdr:sp macro="" textlink="">
      <xdr:nvSpPr>
        <xdr:cNvPr id="205" name="楕円 204"/>
        <xdr:cNvSpPr/>
      </xdr:nvSpPr>
      <xdr:spPr>
        <a:xfrm>
          <a:off x="1079500" y="134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128770</xdr:rowOff>
    </xdr:from>
    <xdr:ext cx="599010" cy="259045"/>
    <xdr:sp macro="" textlink="">
      <xdr:nvSpPr>
        <xdr:cNvPr id="206" name="テキスト ボックス 205"/>
        <xdr:cNvSpPr txBox="1"/>
      </xdr:nvSpPr>
      <xdr:spPr>
        <a:xfrm>
          <a:off x="830795" y="1350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141363</xdr:rowOff>
    </xdr:from>
    <xdr:to>
      <xdr:col>24</xdr:col>
      <xdr:colOff>63500</xdr:colOff>
      <xdr:row>96</xdr:row>
      <xdr:rowOff>164909</xdr:rowOff>
    </xdr:to>
    <xdr:cxnSp macro="">
      <xdr:nvCxnSpPr>
        <xdr:cNvPr id="231" name="直線コネクタ 230"/>
        <xdr:cNvCxnSpPr/>
      </xdr:nvCxnSpPr>
      <xdr:spPr>
        <a:xfrm flipV="1">
          <a:off x="3797300" y="16600563"/>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164126</xdr:rowOff>
    </xdr:from>
    <xdr:to>
      <xdr:col>19</xdr:col>
      <xdr:colOff>177800</xdr:colOff>
      <xdr:row>96</xdr:row>
      <xdr:rowOff>164909</xdr:rowOff>
    </xdr:to>
    <xdr:cxnSp macro="">
      <xdr:nvCxnSpPr>
        <xdr:cNvPr id="234" name="直線コネクタ 233"/>
        <xdr:cNvCxnSpPr/>
      </xdr:nvCxnSpPr>
      <xdr:spPr>
        <a:xfrm>
          <a:off x="2908300" y="16623326"/>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162961</xdr:rowOff>
    </xdr:from>
    <xdr:to>
      <xdr:col>15</xdr:col>
      <xdr:colOff>50800</xdr:colOff>
      <xdr:row>96</xdr:row>
      <xdr:rowOff>164126</xdr:rowOff>
    </xdr:to>
    <xdr:cxnSp macro="">
      <xdr:nvCxnSpPr>
        <xdr:cNvPr id="237" name="直線コネクタ 236"/>
        <xdr:cNvCxnSpPr/>
      </xdr:nvCxnSpPr>
      <xdr:spPr>
        <a:xfrm>
          <a:off x="2019300" y="16622161"/>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150422</xdr:rowOff>
    </xdr:from>
    <xdr:to>
      <xdr:col>10</xdr:col>
      <xdr:colOff>114300</xdr:colOff>
      <xdr:row>96</xdr:row>
      <xdr:rowOff>162961</xdr:rowOff>
    </xdr:to>
    <xdr:cxnSp macro="">
      <xdr:nvCxnSpPr>
        <xdr:cNvPr id="240" name="直線コネクタ 239"/>
        <xdr:cNvCxnSpPr/>
      </xdr:nvCxnSpPr>
      <xdr:spPr>
        <a:xfrm>
          <a:off x="1130300" y="16609622"/>
          <a:ext cx="889000" cy="1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2" name="テキスト ボックス 241"/>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90563</xdr:rowOff>
    </xdr:from>
    <xdr:to>
      <xdr:col>24</xdr:col>
      <xdr:colOff>114300</xdr:colOff>
      <xdr:row>97</xdr:row>
      <xdr:rowOff>20713</xdr:rowOff>
    </xdr:to>
    <xdr:sp macro="" textlink="">
      <xdr:nvSpPr>
        <xdr:cNvPr id="250" name="楕円 249"/>
        <xdr:cNvSpPr/>
      </xdr:nvSpPr>
      <xdr:spPr>
        <a:xfrm>
          <a:off x="4584700" y="165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113440</xdr:rowOff>
    </xdr:from>
    <xdr:ext cx="534377" cy="259045"/>
    <xdr:sp macro="" textlink="">
      <xdr:nvSpPr>
        <xdr:cNvPr id="251" name="衛生費該当値テキスト"/>
        <xdr:cNvSpPr txBox="1"/>
      </xdr:nvSpPr>
      <xdr:spPr>
        <a:xfrm>
          <a:off x="4686300" y="1640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114109</xdr:rowOff>
    </xdr:from>
    <xdr:to>
      <xdr:col>20</xdr:col>
      <xdr:colOff>38100</xdr:colOff>
      <xdr:row>97</xdr:row>
      <xdr:rowOff>44259</xdr:rowOff>
    </xdr:to>
    <xdr:sp macro="" textlink="">
      <xdr:nvSpPr>
        <xdr:cNvPr id="252" name="楕円 251"/>
        <xdr:cNvSpPr/>
      </xdr:nvSpPr>
      <xdr:spPr>
        <a:xfrm>
          <a:off x="3746500" y="1657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35386</xdr:rowOff>
    </xdr:from>
    <xdr:ext cx="534377" cy="259045"/>
    <xdr:sp macro="" textlink="">
      <xdr:nvSpPr>
        <xdr:cNvPr id="253" name="テキスト ボックス 252"/>
        <xdr:cNvSpPr txBox="1"/>
      </xdr:nvSpPr>
      <xdr:spPr>
        <a:xfrm>
          <a:off x="3530111" y="1666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113326</xdr:rowOff>
    </xdr:from>
    <xdr:to>
      <xdr:col>15</xdr:col>
      <xdr:colOff>101600</xdr:colOff>
      <xdr:row>97</xdr:row>
      <xdr:rowOff>43476</xdr:rowOff>
    </xdr:to>
    <xdr:sp macro="" textlink="">
      <xdr:nvSpPr>
        <xdr:cNvPr id="254" name="楕円 253"/>
        <xdr:cNvSpPr/>
      </xdr:nvSpPr>
      <xdr:spPr>
        <a:xfrm>
          <a:off x="2857500" y="165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60003</xdr:rowOff>
    </xdr:from>
    <xdr:ext cx="534377" cy="259045"/>
    <xdr:sp macro="" textlink="">
      <xdr:nvSpPr>
        <xdr:cNvPr id="255" name="テキスト ボックス 254"/>
        <xdr:cNvSpPr txBox="1"/>
      </xdr:nvSpPr>
      <xdr:spPr>
        <a:xfrm>
          <a:off x="2641111" y="1634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112161</xdr:rowOff>
    </xdr:from>
    <xdr:to>
      <xdr:col>10</xdr:col>
      <xdr:colOff>165100</xdr:colOff>
      <xdr:row>97</xdr:row>
      <xdr:rowOff>42311</xdr:rowOff>
    </xdr:to>
    <xdr:sp macro="" textlink="">
      <xdr:nvSpPr>
        <xdr:cNvPr id="256" name="楕円 255"/>
        <xdr:cNvSpPr/>
      </xdr:nvSpPr>
      <xdr:spPr>
        <a:xfrm>
          <a:off x="1968500" y="165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58838</xdr:rowOff>
    </xdr:from>
    <xdr:ext cx="534377" cy="259045"/>
    <xdr:sp macro="" textlink="">
      <xdr:nvSpPr>
        <xdr:cNvPr id="257" name="テキスト ボックス 256"/>
        <xdr:cNvSpPr txBox="1"/>
      </xdr:nvSpPr>
      <xdr:spPr>
        <a:xfrm>
          <a:off x="1752111" y="1634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99622</xdr:rowOff>
    </xdr:from>
    <xdr:to>
      <xdr:col>6</xdr:col>
      <xdr:colOff>38100</xdr:colOff>
      <xdr:row>97</xdr:row>
      <xdr:rowOff>29772</xdr:rowOff>
    </xdr:to>
    <xdr:sp macro="" textlink="">
      <xdr:nvSpPr>
        <xdr:cNvPr id="258" name="楕円 257"/>
        <xdr:cNvSpPr/>
      </xdr:nvSpPr>
      <xdr:spPr>
        <a:xfrm>
          <a:off x="1079500" y="1655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46299</xdr:rowOff>
    </xdr:from>
    <xdr:ext cx="534377" cy="259045"/>
    <xdr:sp macro="" textlink="">
      <xdr:nvSpPr>
        <xdr:cNvPr id="259" name="テキスト ボックス 258"/>
        <xdr:cNvSpPr txBox="1"/>
      </xdr:nvSpPr>
      <xdr:spPr>
        <a:xfrm>
          <a:off x="863111" y="163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149987</xdr:rowOff>
    </xdr:from>
    <xdr:to>
      <xdr:col>54</xdr:col>
      <xdr:colOff>189865</xdr:colOff>
      <xdr:row>39</xdr:row>
      <xdr:rowOff>44450</xdr:rowOff>
    </xdr:to>
    <xdr:cxnSp macro="">
      <xdr:nvCxnSpPr>
        <xdr:cNvPr id="283" name="直線コネクタ 282"/>
        <xdr:cNvCxnSpPr/>
      </xdr:nvCxnSpPr>
      <xdr:spPr>
        <a:xfrm flipV="1">
          <a:off x="10475595" y="5979287"/>
          <a:ext cx="1270" cy="751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96664</xdr:rowOff>
    </xdr:from>
    <xdr:ext cx="469744" cy="259045"/>
    <xdr:sp macro="" textlink="">
      <xdr:nvSpPr>
        <xdr:cNvPr id="286" name="労働費最大値テキスト"/>
        <xdr:cNvSpPr txBox="1"/>
      </xdr:nvSpPr>
      <xdr:spPr>
        <a:xfrm>
          <a:off x="10528300" y="575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149987</xdr:rowOff>
    </xdr:from>
    <xdr:to>
      <xdr:col>55</xdr:col>
      <xdr:colOff>88900</xdr:colOff>
      <xdr:row>34</xdr:row>
      <xdr:rowOff>149987</xdr:rowOff>
    </xdr:to>
    <xdr:cxnSp macro="">
      <xdr:nvCxnSpPr>
        <xdr:cNvPr id="287" name="直線コネクタ 286"/>
        <xdr:cNvCxnSpPr/>
      </xdr:nvCxnSpPr>
      <xdr:spPr>
        <a:xfrm>
          <a:off x="10388600" y="597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13208</xdr:rowOff>
    </xdr:from>
    <xdr:to>
      <xdr:col>55</xdr:col>
      <xdr:colOff>0</xdr:colOff>
      <xdr:row>38</xdr:row>
      <xdr:rowOff>135319</xdr:rowOff>
    </xdr:to>
    <xdr:cxnSp macro="">
      <xdr:nvCxnSpPr>
        <xdr:cNvPr id="288" name="直線コネクタ 287"/>
        <xdr:cNvCxnSpPr/>
      </xdr:nvCxnSpPr>
      <xdr:spPr>
        <a:xfrm>
          <a:off x="9639300" y="6528308"/>
          <a:ext cx="838200" cy="12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97490</xdr:rowOff>
    </xdr:from>
    <xdr:ext cx="378565" cy="259045"/>
    <xdr:sp macro="" textlink="">
      <xdr:nvSpPr>
        <xdr:cNvPr id="289" name="労働費平均値テキスト"/>
        <xdr:cNvSpPr txBox="1"/>
      </xdr:nvSpPr>
      <xdr:spPr>
        <a:xfrm>
          <a:off x="10528300" y="64411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74613</xdr:rowOff>
    </xdr:from>
    <xdr:to>
      <xdr:col>55</xdr:col>
      <xdr:colOff>50800</xdr:colOff>
      <xdr:row>39</xdr:row>
      <xdr:rowOff>4763</xdr:rowOff>
    </xdr:to>
    <xdr:sp macro="" textlink="">
      <xdr:nvSpPr>
        <xdr:cNvPr id="290" name="フローチャート: 判断 289"/>
        <xdr:cNvSpPr/>
      </xdr:nvSpPr>
      <xdr:spPr>
        <a:xfrm>
          <a:off x="10426700" y="658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79692</xdr:rowOff>
    </xdr:from>
    <xdr:to>
      <xdr:col>50</xdr:col>
      <xdr:colOff>114300</xdr:colOff>
      <xdr:row>38</xdr:row>
      <xdr:rowOff>13208</xdr:rowOff>
    </xdr:to>
    <xdr:cxnSp macro="">
      <xdr:nvCxnSpPr>
        <xdr:cNvPr id="291" name="直線コネクタ 290"/>
        <xdr:cNvCxnSpPr/>
      </xdr:nvCxnSpPr>
      <xdr:spPr>
        <a:xfrm>
          <a:off x="8750300" y="6423342"/>
          <a:ext cx="8890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75374</xdr:rowOff>
    </xdr:from>
    <xdr:to>
      <xdr:col>50</xdr:col>
      <xdr:colOff>165100</xdr:colOff>
      <xdr:row>39</xdr:row>
      <xdr:rowOff>5524</xdr:rowOff>
    </xdr:to>
    <xdr:sp macro="" textlink="">
      <xdr:nvSpPr>
        <xdr:cNvPr id="292" name="フローチャート: 判断 291"/>
        <xdr:cNvSpPr/>
      </xdr:nvSpPr>
      <xdr:spPr>
        <a:xfrm>
          <a:off x="9588500" y="659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168101</xdr:rowOff>
    </xdr:from>
    <xdr:ext cx="378565" cy="259045"/>
    <xdr:sp macro="" textlink="">
      <xdr:nvSpPr>
        <xdr:cNvPr id="293" name="テキスト ボックス 292"/>
        <xdr:cNvSpPr txBox="1"/>
      </xdr:nvSpPr>
      <xdr:spPr>
        <a:xfrm>
          <a:off x="9450017" y="6683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114745</xdr:rowOff>
    </xdr:from>
    <xdr:to>
      <xdr:col>45</xdr:col>
      <xdr:colOff>177800</xdr:colOff>
      <xdr:row>37</xdr:row>
      <xdr:rowOff>79692</xdr:rowOff>
    </xdr:to>
    <xdr:cxnSp macro="">
      <xdr:nvCxnSpPr>
        <xdr:cNvPr id="294" name="直線コネクタ 293"/>
        <xdr:cNvCxnSpPr/>
      </xdr:nvCxnSpPr>
      <xdr:spPr>
        <a:xfrm>
          <a:off x="7861300" y="5429695"/>
          <a:ext cx="889000" cy="99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55753</xdr:rowOff>
    </xdr:from>
    <xdr:to>
      <xdr:col>46</xdr:col>
      <xdr:colOff>38100</xdr:colOff>
      <xdr:row>38</xdr:row>
      <xdr:rowOff>157353</xdr:rowOff>
    </xdr:to>
    <xdr:sp macro="" textlink="">
      <xdr:nvSpPr>
        <xdr:cNvPr id="295" name="フローチャート: 判断 294"/>
        <xdr:cNvSpPr/>
      </xdr:nvSpPr>
      <xdr:spPr>
        <a:xfrm>
          <a:off x="86995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148480</xdr:rowOff>
    </xdr:from>
    <xdr:ext cx="378565" cy="259045"/>
    <xdr:sp macro="" textlink="">
      <xdr:nvSpPr>
        <xdr:cNvPr id="296" name="テキスト ボックス 295"/>
        <xdr:cNvSpPr txBox="1"/>
      </xdr:nvSpPr>
      <xdr:spPr>
        <a:xfrm>
          <a:off x="8561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84836</xdr:rowOff>
    </xdr:from>
    <xdr:to>
      <xdr:col>41</xdr:col>
      <xdr:colOff>50800</xdr:colOff>
      <xdr:row>31</xdr:row>
      <xdr:rowOff>114745</xdr:rowOff>
    </xdr:to>
    <xdr:cxnSp macro="">
      <xdr:nvCxnSpPr>
        <xdr:cNvPr id="297" name="直線コネクタ 296"/>
        <xdr:cNvCxnSpPr/>
      </xdr:nvCxnSpPr>
      <xdr:spPr>
        <a:xfrm>
          <a:off x="6972300" y="5399786"/>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151765</xdr:rowOff>
    </xdr:from>
    <xdr:to>
      <xdr:col>41</xdr:col>
      <xdr:colOff>101600</xdr:colOff>
      <xdr:row>38</xdr:row>
      <xdr:rowOff>81915</xdr:rowOff>
    </xdr:to>
    <xdr:sp macro="" textlink="">
      <xdr:nvSpPr>
        <xdr:cNvPr id="298" name="フローチャート: 判断 297"/>
        <xdr:cNvSpPr/>
      </xdr:nvSpPr>
      <xdr:spPr>
        <a:xfrm>
          <a:off x="7810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73042</xdr:rowOff>
    </xdr:from>
    <xdr:ext cx="378565" cy="259045"/>
    <xdr:sp macro="" textlink="">
      <xdr:nvSpPr>
        <xdr:cNvPr id="299" name="テキスト ボックス 298"/>
        <xdr:cNvSpPr txBox="1"/>
      </xdr:nvSpPr>
      <xdr:spPr>
        <a:xfrm>
          <a:off x="7672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102807</xdr:rowOff>
    </xdr:from>
    <xdr:to>
      <xdr:col>36</xdr:col>
      <xdr:colOff>165100</xdr:colOff>
      <xdr:row>38</xdr:row>
      <xdr:rowOff>32956</xdr:rowOff>
    </xdr:to>
    <xdr:sp macro="" textlink="">
      <xdr:nvSpPr>
        <xdr:cNvPr id="300" name="フローチャート: 判断 299"/>
        <xdr:cNvSpPr/>
      </xdr:nvSpPr>
      <xdr:spPr>
        <a:xfrm>
          <a:off x="6921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24083</xdr:rowOff>
    </xdr:from>
    <xdr:ext cx="469744" cy="259045"/>
    <xdr:sp macro="" textlink="">
      <xdr:nvSpPr>
        <xdr:cNvPr id="301" name="テキスト ボックス 300"/>
        <xdr:cNvSpPr txBox="1"/>
      </xdr:nvSpPr>
      <xdr:spPr>
        <a:xfrm>
          <a:off x="6737428"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84519</xdr:rowOff>
    </xdr:from>
    <xdr:to>
      <xdr:col>55</xdr:col>
      <xdr:colOff>50800</xdr:colOff>
      <xdr:row>39</xdr:row>
      <xdr:rowOff>14669</xdr:rowOff>
    </xdr:to>
    <xdr:sp macro="" textlink="">
      <xdr:nvSpPr>
        <xdr:cNvPr id="307" name="楕円 306"/>
        <xdr:cNvSpPr/>
      </xdr:nvSpPr>
      <xdr:spPr>
        <a:xfrm>
          <a:off x="10426700" y="65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53040</xdr:rowOff>
    </xdr:from>
    <xdr:ext cx="378565" cy="259045"/>
    <xdr:sp macro="" textlink="">
      <xdr:nvSpPr>
        <xdr:cNvPr id="308" name="労働費該当値テキスト"/>
        <xdr:cNvSpPr txBox="1"/>
      </xdr:nvSpPr>
      <xdr:spPr>
        <a:xfrm>
          <a:off x="10528300" y="65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133858</xdr:rowOff>
    </xdr:from>
    <xdr:to>
      <xdr:col>50</xdr:col>
      <xdr:colOff>165100</xdr:colOff>
      <xdr:row>38</xdr:row>
      <xdr:rowOff>64008</xdr:rowOff>
    </xdr:to>
    <xdr:sp macro="" textlink="">
      <xdr:nvSpPr>
        <xdr:cNvPr id="309" name="楕円 308"/>
        <xdr:cNvSpPr/>
      </xdr:nvSpPr>
      <xdr:spPr>
        <a:xfrm>
          <a:off x="9588500" y="64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80535</xdr:rowOff>
    </xdr:from>
    <xdr:ext cx="469744" cy="259045"/>
    <xdr:sp macro="" textlink="">
      <xdr:nvSpPr>
        <xdr:cNvPr id="310" name="テキスト ボックス 309"/>
        <xdr:cNvSpPr txBox="1"/>
      </xdr:nvSpPr>
      <xdr:spPr>
        <a:xfrm>
          <a:off x="9404428" y="625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28892</xdr:rowOff>
    </xdr:from>
    <xdr:to>
      <xdr:col>46</xdr:col>
      <xdr:colOff>38100</xdr:colOff>
      <xdr:row>37</xdr:row>
      <xdr:rowOff>130492</xdr:rowOff>
    </xdr:to>
    <xdr:sp macro="" textlink="">
      <xdr:nvSpPr>
        <xdr:cNvPr id="311" name="楕円 310"/>
        <xdr:cNvSpPr/>
      </xdr:nvSpPr>
      <xdr:spPr>
        <a:xfrm>
          <a:off x="8699500" y="63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147019</xdr:rowOff>
    </xdr:from>
    <xdr:ext cx="469744" cy="259045"/>
    <xdr:sp macro="" textlink="">
      <xdr:nvSpPr>
        <xdr:cNvPr id="312" name="テキスト ボックス 311"/>
        <xdr:cNvSpPr txBox="1"/>
      </xdr:nvSpPr>
      <xdr:spPr>
        <a:xfrm>
          <a:off x="8515428" y="614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63945</xdr:rowOff>
    </xdr:from>
    <xdr:to>
      <xdr:col>41</xdr:col>
      <xdr:colOff>101600</xdr:colOff>
      <xdr:row>31</xdr:row>
      <xdr:rowOff>165545</xdr:rowOff>
    </xdr:to>
    <xdr:sp macro="" textlink="">
      <xdr:nvSpPr>
        <xdr:cNvPr id="313" name="楕円 312"/>
        <xdr:cNvSpPr/>
      </xdr:nvSpPr>
      <xdr:spPr>
        <a:xfrm>
          <a:off x="7810500" y="53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10622</xdr:rowOff>
    </xdr:from>
    <xdr:ext cx="469744" cy="259045"/>
    <xdr:sp macro="" textlink="">
      <xdr:nvSpPr>
        <xdr:cNvPr id="314" name="テキスト ボックス 313"/>
        <xdr:cNvSpPr txBox="1"/>
      </xdr:nvSpPr>
      <xdr:spPr>
        <a:xfrm>
          <a:off x="7626428" y="515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34036</xdr:rowOff>
    </xdr:from>
    <xdr:to>
      <xdr:col>36</xdr:col>
      <xdr:colOff>165100</xdr:colOff>
      <xdr:row>31</xdr:row>
      <xdr:rowOff>135636</xdr:rowOff>
    </xdr:to>
    <xdr:sp macro="" textlink="">
      <xdr:nvSpPr>
        <xdr:cNvPr id="315" name="楕円 314"/>
        <xdr:cNvSpPr/>
      </xdr:nvSpPr>
      <xdr:spPr>
        <a:xfrm>
          <a:off x="6921500" y="53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152163</xdr:rowOff>
    </xdr:from>
    <xdr:ext cx="469744" cy="259045"/>
    <xdr:sp macro="" textlink="">
      <xdr:nvSpPr>
        <xdr:cNvPr id="316" name="テキスト ボックス 315"/>
        <xdr:cNvSpPr txBox="1"/>
      </xdr:nvSpPr>
      <xdr:spPr>
        <a:xfrm>
          <a:off x="6737428" y="51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41925</xdr:rowOff>
    </xdr:from>
    <xdr:to>
      <xdr:col>55</xdr:col>
      <xdr:colOff>0</xdr:colOff>
      <xdr:row>57</xdr:row>
      <xdr:rowOff>27376</xdr:rowOff>
    </xdr:to>
    <xdr:cxnSp macro="">
      <xdr:nvCxnSpPr>
        <xdr:cNvPr id="347" name="直線コネクタ 346"/>
        <xdr:cNvCxnSpPr/>
      </xdr:nvCxnSpPr>
      <xdr:spPr>
        <a:xfrm>
          <a:off x="9639300" y="9643125"/>
          <a:ext cx="838200" cy="15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41925</xdr:rowOff>
    </xdr:from>
    <xdr:to>
      <xdr:col>50</xdr:col>
      <xdr:colOff>114300</xdr:colOff>
      <xdr:row>56</xdr:row>
      <xdr:rowOff>114571</xdr:rowOff>
    </xdr:to>
    <xdr:cxnSp macro="">
      <xdr:nvCxnSpPr>
        <xdr:cNvPr id="350" name="直線コネクタ 349"/>
        <xdr:cNvCxnSpPr/>
      </xdr:nvCxnSpPr>
      <xdr:spPr>
        <a:xfrm flipV="1">
          <a:off x="8750300" y="9643125"/>
          <a:ext cx="889000" cy="7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114571</xdr:rowOff>
    </xdr:from>
    <xdr:to>
      <xdr:col>45</xdr:col>
      <xdr:colOff>177800</xdr:colOff>
      <xdr:row>57</xdr:row>
      <xdr:rowOff>123910</xdr:rowOff>
    </xdr:to>
    <xdr:cxnSp macro="">
      <xdr:nvCxnSpPr>
        <xdr:cNvPr id="353" name="直線コネクタ 352"/>
        <xdr:cNvCxnSpPr/>
      </xdr:nvCxnSpPr>
      <xdr:spPr>
        <a:xfrm flipV="1">
          <a:off x="7861300" y="9715771"/>
          <a:ext cx="889000" cy="18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85196</xdr:rowOff>
    </xdr:from>
    <xdr:to>
      <xdr:col>41</xdr:col>
      <xdr:colOff>50800</xdr:colOff>
      <xdr:row>57</xdr:row>
      <xdr:rowOff>123910</xdr:rowOff>
    </xdr:to>
    <xdr:cxnSp macro="">
      <xdr:nvCxnSpPr>
        <xdr:cNvPr id="356" name="直線コネクタ 355"/>
        <xdr:cNvCxnSpPr/>
      </xdr:nvCxnSpPr>
      <xdr:spPr>
        <a:xfrm>
          <a:off x="6972300" y="9857846"/>
          <a:ext cx="889000" cy="3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132788</xdr:rowOff>
    </xdr:from>
    <xdr:ext cx="534377" cy="259045"/>
    <xdr:sp macro="" textlink="">
      <xdr:nvSpPr>
        <xdr:cNvPr id="358" name="テキスト ボックス 357"/>
        <xdr:cNvSpPr txBox="1"/>
      </xdr:nvSpPr>
      <xdr:spPr>
        <a:xfrm>
          <a:off x="7594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92816</xdr:rowOff>
    </xdr:from>
    <xdr:ext cx="534377" cy="259045"/>
    <xdr:sp macro="" textlink="">
      <xdr:nvSpPr>
        <xdr:cNvPr id="360" name="テキスト ボックス 359"/>
        <xdr:cNvSpPr txBox="1"/>
      </xdr:nvSpPr>
      <xdr:spPr>
        <a:xfrm>
          <a:off x="6705111" y="10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148026</xdr:rowOff>
    </xdr:from>
    <xdr:to>
      <xdr:col>55</xdr:col>
      <xdr:colOff>50800</xdr:colOff>
      <xdr:row>57</xdr:row>
      <xdr:rowOff>78176</xdr:rowOff>
    </xdr:to>
    <xdr:sp macro="" textlink="">
      <xdr:nvSpPr>
        <xdr:cNvPr id="366" name="楕円 365"/>
        <xdr:cNvSpPr/>
      </xdr:nvSpPr>
      <xdr:spPr>
        <a:xfrm>
          <a:off x="10426700" y="974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170903</xdr:rowOff>
    </xdr:from>
    <xdr:ext cx="534377" cy="259045"/>
    <xdr:sp macro="" textlink="">
      <xdr:nvSpPr>
        <xdr:cNvPr id="367" name="農林水産業費該当値テキスト"/>
        <xdr:cNvSpPr txBox="1"/>
      </xdr:nvSpPr>
      <xdr:spPr>
        <a:xfrm>
          <a:off x="10528300" y="960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162575</xdr:rowOff>
    </xdr:from>
    <xdr:to>
      <xdr:col>50</xdr:col>
      <xdr:colOff>165100</xdr:colOff>
      <xdr:row>56</xdr:row>
      <xdr:rowOff>92725</xdr:rowOff>
    </xdr:to>
    <xdr:sp macro="" textlink="">
      <xdr:nvSpPr>
        <xdr:cNvPr id="368" name="楕円 367"/>
        <xdr:cNvSpPr/>
      </xdr:nvSpPr>
      <xdr:spPr>
        <a:xfrm>
          <a:off x="9588500" y="959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109252</xdr:rowOff>
    </xdr:from>
    <xdr:ext cx="534377" cy="259045"/>
    <xdr:sp macro="" textlink="">
      <xdr:nvSpPr>
        <xdr:cNvPr id="369" name="テキスト ボックス 368"/>
        <xdr:cNvSpPr txBox="1"/>
      </xdr:nvSpPr>
      <xdr:spPr>
        <a:xfrm>
          <a:off x="9372111" y="936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63771</xdr:rowOff>
    </xdr:from>
    <xdr:to>
      <xdr:col>46</xdr:col>
      <xdr:colOff>38100</xdr:colOff>
      <xdr:row>56</xdr:row>
      <xdr:rowOff>165371</xdr:rowOff>
    </xdr:to>
    <xdr:sp macro="" textlink="">
      <xdr:nvSpPr>
        <xdr:cNvPr id="370" name="楕円 369"/>
        <xdr:cNvSpPr/>
      </xdr:nvSpPr>
      <xdr:spPr>
        <a:xfrm>
          <a:off x="8699500" y="966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10448</xdr:rowOff>
    </xdr:from>
    <xdr:ext cx="534377" cy="259045"/>
    <xdr:sp macro="" textlink="">
      <xdr:nvSpPr>
        <xdr:cNvPr id="371" name="テキスト ボックス 370"/>
        <xdr:cNvSpPr txBox="1"/>
      </xdr:nvSpPr>
      <xdr:spPr>
        <a:xfrm>
          <a:off x="8483111" y="944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73110</xdr:rowOff>
    </xdr:from>
    <xdr:to>
      <xdr:col>41</xdr:col>
      <xdr:colOff>101600</xdr:colOff>
      <xdr:row>58</xdr:row>
      <xdr:rowOff>3260</xdr:rowOff>
    </xdr:to>
    <xdr:sp macro="" textlink="">
      <xdr:nvSpPr>
        <xdr:cNvPr id="372" name="楕円 371"/>
        <xdr:cNvSpPr/>
      </xdr:nvSpPr>
      <xdr:spPr>
        <a:xfrm>
          <a:off x="7810500" y="98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19787</xdr:rowOff>
    </xdr:from>
    <xdr:ext cx="534377" cy="259045"/>
    <xdr:sp macro="" textlink="">
      <xdr:nvSpPr>
        <xdr:cNvPr id="373" name="テキスト ボックス 372"/>
        <xdr:cNvSpPr txBox="1"/>
      </xdr:nvSpPr>
      <xdr:spPr>
        <a:xfrm>
          <a:off x="7594111" y="962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34396</xdr:rowOff>
    </xdr:from>
    <xdr:to>
      <xdr:col>36</xdr:col>
      <xdr:colOff>165100</xdr:colOff>
      <xdr:row>57</xdr:row>
      <xdr:rowOff>135996</xdr:rowOff>
    </xdr:to>
    <xdr:sp macro="" textlink="">
      <xdr:nvSpPr>
        <xdr:cNvPr id="374" name="楕円 373"/>
        <xdr:cNvSpPr/>
      </xdr:nvSpPr>
      <xdr:spPr>
        <a:xfrm>
          <a:off x="6921500" y="98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152523</xdr:rowOff>
    </xdr:from>
    <xdr:ext cx="534377" cy="259045"/>
    <xdr:sp macro="" textlink="">
      <xdr:nvSpPr>
        <xdr:cNvPr id="375" name="テキスト ボックス 374"/>
        <xdr:cNvSpPr txBox="1"/>
      </xdr:nvSpPr>
      <xdr:spPr>
        <a:xfrm>
          <a:off x="6705111" y="958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113982</xdr:rowOff>
    </xdr:from>
    <xdr:to>
      <xdr:col>55</xdr:col>
      <xdr:colOff>0</xdr:colOff>
      <xdr:row>78</xdr:row>
      <xdr:rowOff>28296</xdr:rowOff>
    </xdr:to>
    <xdr:cxnSp macro="">
      <xdr:nvCxnSpPr>
        <xdr:cNvPr id="404" name="直線コネクタ 403"/>
        <xdr:cNvCxnSpPr/>
      </xdr:nvCxnSpPr>
      <xdr:spPr>
        <a:xfrm>
          <a:off x="9639300" y="13315632"/>
          <a:ext cx="838200" cy="8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113982</xdr:rowOff>
    </xdr:from>
    <xdr:to>
      <xdr:col>50</xdr:col>
      <xdr:colOff>114300</xdr:colOff>
      <xdr:row>77</xdr:row>
      <xdr:rowOff>132956</xdr:rowOff>
    </xdr:to>
    <xdr:cxnSp macro="">
      <xdr:nvCxnSpPr>
        <xdr:cNvPr id="407" name="直線コネクタ 406"/>
        <xdr:cNvCxnSpPr/>
      </xdr:nvCxnSpPr>
      <xdr:spPr>
        <a:xfrm flipV="1">
          <a:off x="8750300" y="13315632"/>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09" name="テキスト ボックス 408"/>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132956</xdr:rowOff>
    </xdr:from>
    <xdr:to>
      <xdr:col>45</xdr:col>
      <xdr:colOff>177800</xdr:colOff>
      <xdr:row>77</xdr:row>
      <xdr:rowOff>167590</xdr:rowOff>
    </xdr:to>
    <xdr:cxnSp macro="">
      <xdr:nvCxnSpPr>
        <xdr:cNvPr id="410" name="直線コネクタ 409"/>
        <xdr:cNvCxnSpPr/>
      </xdr:nvCxnSpPr>
      <xdr:spPr>
        <a:xfrm flipV="1">
          <a:off x="7861300" y="13334606"/>
          <a:ext cx="8890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167590</xdr:rowOff>
    </xdr:from>
    <xdr:to>
      <xdr:col>41</xdr:col>
      <xdr:colOff>50800</xdr:colOff>
      <xdr:row>78</xdr:row>
      <xdr:rowOff>11303</xdr:rowOff>
    </xdr:to>
    <xdr:cxnSp macro="">
      <xdr:nvCxnSpPr>
        <xdr:cNvPr id="413" name="直線コネクタ 412"/>
        <xdr:cNvCxnSpPr/>
      </xdr:nvCxnSpPr>
      <xdr:spPr>
        <a:xfrm flipV="1">
          <a:off x="6972300" y="13369240"/>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148946</xdr:rowOff>
    </xdr:from>
    <xdr:to>
      <xdr:col>55</xdr:col>
      <xdr:colOff>50800</xdr:colOff>
      <xdr:row>78</xdr:row>
      <xdr:rowOff>79096</xdr:rowOff>
    </xdr:to>
    <xdr:sp macro="" textlink="">
      <xdr:nvSpPr>
        <xdr:cNvPr id="423" name="楕円 422"/>
        <xdr:cNvSpPr/>
      </xdr:nvSpPr>
      <xdr:spPr>
        <a:xfrm>
          <a:off x="10426700" y="133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127373</xdr:rowOff>
    </xdr:from>
    <xdr:ext cx="469744" cy="259045"/>
    <xdr:sp macro="" textlink="">
      <xdr:nvSpPr>
        <xdr:cNvPr id="424" name="商工費該当値テキスト"/>
        <xdr:cNvSpPr txBox="1"/>
      </xdr:nvSpPr>
      <xdr:spPr>
        <a:xfrm>
          <a:off x="10528300" y="1332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63182</xdr:rowOff>
    </xdr:from>
    <xdr:to>
      <xdr:col>50</xdr:col>
      <xdr:colOff>165100</xdr:colOff>
      <xdr:row>77</xdr:row>
      <xdr:rowOff>164782</xdr:rowOff>
    </xdr:to>
    <xdr:sp macro="" textlink="">
      <xdr:nvSpPr>
        <xdr:cNvPr id="425" name="楕円 424"/>
        <xdr:cNvSpPr/>
      </xdr:nvSpPr>
      <xdr:spPr>
        <a:xfrm>
          <a:off x="9588500" y="132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9859</xdr:rowOff>
    </xdr:from>
    <xdr:ext cx="469744" cy="259045"/>
    <xdr:sp macro="" textlink="">
      <xdr:nvSpPr>
        <xdr:cNvPr id="426" name="テキスト ボックス 425"/>
        <xdr:cNvSpPr txBox="1"/>
      </xdr:nvSpPr>
      <xdr:spPr>
        <a:xfrm>
          <a:off x="9404428" y="1304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82156</xdr:rowOff>
    </xdr:from>
    <xdr:to>
      <xdr:col>46</xdr:col>
      <xdr:colOff>38100</xdr:colOff>
      <xdr:row>78</xdr:row>
      <xdr:rowOff>12306</xdr:rowOff>
    </xdr:to>
    <xdr:sp macro="" textlink="">
      <xdr:nvSpPr>
        <xdr:cNvPr id="427" name="楕円 426"/>
        <xdr:cNvSpPr/>
      </xdr:nvSpPr>
      <xdr:spPr>
        <a:xfrm>
          <a:off x="8699500" y="132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28833</xdr:rowOff>
    </xdr:from>
    <xdr:ext cx="469744" cy="259045"/>
    <xdr:sp macro="" textlink="">
      <xdr:nvSpPr>
        <xdr:cNvPr id="428" name="テキスト ボックス 427"/>
        <xdr:cNvSpPr txBox="1"/>
      </xdr:nvSpPr>
      <xdr:spPr>
        <a:xfrm>
          <a:off x="8515428" y="130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116790</xdr:rowOff>
    </xdr:from>
    <xdr:to>
      <xdr:col>41</xdr:col>
      <xdr:colOff>101600</xdr:colOff>
      <xdr:row>78</xdr:row>
      <xdr:rowOff>46940</xdr:rowOff>
    </xdr:to>
    <xdr:sp macro="" textlink="">
      <xdr:nvSpPr>
        <xdr:cNvPr id="429" name="楕円 428"/>
        <xdr:cNvSpPr/>
      </xdr:nvSpPr>
      <xdr:spPr>
        <a:xfrm>
          <a:off x="7810500" y="133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63467</xdr:rowOff>
    </xdr:from>
    <xdr:ext cx="469744" cy="259045"/>
    <xdr:sp macro="" textlink="">
      <xdr:nvSpPr>
        <xdr:cNvPr id="430" name="テキスト ボックス 429"/>
        <xdr:cNvSpPr txBox="1"/>
      </xdr:nvSpPr>
      <xdr:spPr>
        <a:xfrm>
          <a:off x="7626428" y="130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131953</xdr:rowOff>
    </xdr:from>
    <xdr:to>
      <xdr:col>36</xdr:col>
      <xdr:colOff>165100</xdr:colOff>
      <xdr:row>78</xdr:row>
      <xdr:rowOff>62103</xdr:rowOff>
    </xdr:to>
    <xdr:sp macro="" textlink="">
      <xdr:nvSpPr>
        <xdr:cNvPr id="431" name="楕円 430"/>
        <xdr:cNvSpPr/>
      </xdr:nvSpPr>
      <xdr:spPr>
        <a:xfrm>
          <a:off x="6921500" y="133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53230</xdr:rowOff>
    </xdr:from>
    <xdr:ext cx="469744" cy="259045"/>
    <xdr:sp macro="" textlink="">
      <xdr:nvSpPr>
        <xdr:cNvPr id="432" name="テキスト ボックス 431"/>
        <xdr:cNvSpPr txBox="1"/>
      </xdr:nvSpPr>
      <xdr:spPr>
        <a:xfrm>
          <a:off x="6737428" y="1342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11037</xdr:rowOff>
    </xdr:from>
    <xdr:to>
      <xdr:col>55</xdr:col>
      <xdr:colOff>0</xdr:colOff>
      <xdr:row>97</xdr:row>
      <xdr:rowOff>81229</xdr:rowOff>
    </xdr:to>
    <xdr:cxnSp macro="">
      <xdr:nvCxnSpPr>
        <xdr:cNvPr id="461" name="直線コネクタ 460"/>
        <xdr:cNvCxnSpPr/>
      </xdr:nvCxnSpPr>
      <xdr:spPr>
        <a:xfrm flipV="1">
          <a:off x="9639300" y="16641687"/>
          <a:ext cx="838200" cy="7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47803</xdr:rowOff>
    </xdr:from>
    <xdr:to>
      <xdr:col>50</xdr:col>
      <xdr:colOff>114300</xdr:colOff>
      <xdr:row>97</xdr:row>
      <xdr:rowOff>81229</xdr:rowOff>
    </xdr:to>
    <xdr:cxnSp macro="">
      <xdr:nvCxnSpPr>
        <xdr:cNvPr id="464" name="直線コネクタ 463"/>
        <xdr:cNvCxnSpPr/>
      </xdr:nvCxnSpPr>
      <xdr:spPr>
        <a:xfrm>
          <a:off x="8750300" y="16678453"/>
          <a:ext cx="889000" cy="3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47803</xdr:rowOff>
    </xdr:from>
    <xdr:to>
      <xdr:col>45</xdr:col>
      <xdr:colOff>177800</xdr:colOff>
      <xdr:row>97</xdr:row>
      <xdr:rowOff>48107</xdr:rowOff>
    </xdr:to>
    <xdr:cxnSp macro="">
      <xdr:nvCxnSpPr>
        <xdr:cNvPr id="467" name="直線コネクタ 466"/>
        <xdr:cNvCxnSpPr/>
      </xdr:nvCxnSpPr>
      <xdr:spPr>
        <a:xfrm flipV="1">
          <a:off x="7861300" y="1667845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154090</xdr:rowOff>
    </xdr:from>
    <xdr:to>
      <xdr:col>41</xdr:col>
      <xdr:colOff>50800</xdr:colOff>
      <xdr:row>97</xdr:row>
      <xdr:rowOff>48107</xdr:rowOff>
    </xdr:to>
    <xdr:cxnSp macro="">
      <xdr:nvCxnSpPr>
        <xdr:cNvPr id="470" name="直線コネクタ 469"/>
        <xdr:cNvCxnSpPr/>
      </xdr:nvCxnSpPr>
      <xdr:spPr>
        <a:xfrm>
          <a:off x="6972300" y="16270390"/>
          <a:ext cx="889000" cy="40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131687</xdr:rowOff>
    </xdr:from>
    <xdr:to>
      <xdr:col>55</xdr:col>
      <xdr:colOff>50800</xdr:colOff>
      <xdr:row>97</xdr:row>
      <xdr:rowOff>61837</xdr:rowOff>
    </xdr:to>
    <xdr:sp macro="" textlink="">
      <xdr:nvSpPr>
        <xdr:cNvPr id="480" name="楕円 479"/>
        <xdr:cNvSpPr/>
      </xdr:nvSpPr>
      <xdr:spPr>
        <a:xfrm>
          <a:off x="10426700" y="165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110114</xdr:rowOff>
    </xdr:from>
    <xdr:ext cx="534377" cy="259045"/>
    <xdr:sp macro="" textlink="">
      <xdr:nvSpPr>
        <xdr:cNvPr id="481" name="土木費該当値テキスト"/>
        <xdr:cNvSpPr txBox="1"/>
      </xdr:nvSpPr>
      <xdr:spPr>
        <a:xfrm>
          <a:off x="10528300" y="1656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30429</xdr:rowOff>
    </xdr:from>
    <xdr:to>
      <xdr:col>50</xdr:col>
      <xdr:colOff>165100</xdr:colOff>
      <xdr:row>97</xdr:row>
      <xdr:rowOff>132029</xdr:rowOff>
    </xdr:to>
    <xdr:sp macro="" textlink="">
      <xdr:nvSpPr>
        <xdr:cNvPr id="482" name="楕円 481"/>
        <xdr:cNvSpPr/>
      </xdr:nvSpPr>
      <xdr:spPr>
        <a:xfrm>
          <a:off x="9588500" y="166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123156</xdr:rowOff>
    </xdr:from>
    <xdr:ext cx="534377" cy="259045"/>
    <xdr:sp macro="" textlink="">
      <xdr:nvSpPr>
        <xdr:cNvPr id="483" name="テキスト ボックス 482"/>
        <xdr:cNvSpPr txBox="1"/>
      </xdr:nvSpPr>
      <xdr:spPr>
        <a:xfrm>
          <a:off x="9372111" y="1675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168453</xdr:rowOff>
    </xdr:from>
    <xdr:to>
      <xdr:col>46</xdr:col>
      <xdr:colOff>38100</xdr:colOff>
      <xdr:row>97</xdr:row>
      <xdr:rowOff>98603</xdr:rowOff>
    </xdr:to>
    <xdr:sp macro="" textlink="">
      <xdr:nvSpPr>
        <xdr:cNvPr id="484" name="楕円 483"/>
        <xdr:cNvSpPr/>
      </xdr:nvSpPr>
      <xdr:spPr>
        <a:xfrm>
          <a:off x="8699500" y="166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89730</xdr:rowOff>
    </xdr:from>
    <xdr:ext cx="534377" cy="259045"/>
    <xdr:sp macro="" textlink="">
      <xdr:nvSpPr>
        <xdr:cNvPr id="485" name="テキスト ボックス 484"/>
        <xdr:cNvSpPr txBox="1"/>
      </xdr:nvSpPr>
      <xdr:spPr>
        <a:xfrm>
          <a:off x="8483111" y="167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168757</xdr:rowOff>
    </xdr:from>
    <xdr:to>
      <xdr:col>41</xdr:col>
      <xdr:colOff>101600</xdr:colOff>
      <xdr:row>97</xdr:row>
      <xdr:rowOff>98907</xdr:rowOff>
    </xdr:to>
    <xdr:sp macro="" textlink="">
      <xdr:nvSpPr>
        <xdr:cNvPr id="486" name="楕円 485"/>
        <xdr:cNvSpPr/>
      </xdr:nvSpPr>
      <xdr:spPr>
        <a:xfrm>
          <a:off x="7810500" y="166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90034</xdr:rowOff>
    </xdr:from>
    <xdr:ext cx="534377" cy="259045"/>
    <xdr:sp macro="" textlink="">
      <xdr:nvSpPr>
        <xdr:cNvPr id="487" name="テキスト ボックス 486"/>
        <xdr:cNvSpPr txBox="1"/>
      </xdr:nvSpPr>
      <xdr:spPr>
        <a:xfrm>
          <a:off x="7594111" y="167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103290</xdr:rowOff>
    </xdr:from>
    <xdr:to>
      <xdr:col>36</xdr:col>
      <xdr:colOff>165100</xdr:colOff>
      <xdr:row>95</xdr:row>
      <xdr:rowOff>33440</xdr:rowOff>
    </xdr:to>
    <xdr:sp macro="" textlink="">
      <xdr:nvSpPr>
        <xdr:cNvPr id="488" name="楕円 487"/>
        <xdr:cNvSpPr/>
      </xdr:nvSpPr>
      <xdr:spPr>
        <a:xfrm>
          <a:off x="6921500" y="162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49967</xdr:rowOff>
    </xdr:from>
    <xdr:ext cx="534377" cy="259045"/>
    <xdr:sp macro="" textlink="">
      <xdr:nvSpPr>
        <xdr:cNvPr id="489" name="テキスト ボックス 488"/>
        <xdr:cNvSpPr txBox="1"/>
      </xdr:nvSpPr>
      <xdr:spPr>
        <a:xfrm>
          <a:off x="6705111" y="1599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143456</xdr:rowOff>
    </xdr:from>
    <xdr:to>
      <xdr:col>85</xdr:col>
      <xdr:colOff>127000</xdr:colOff>
      <xdr:row>38</xdr:row>
      <xdr:rowOff>56163</xdr:rowOff>
    </xdr:to>
    <xdr:cxnSp macro="">
      <xdr:nvCxnSpPr>
        <xdr:cNvPr id="521" name="直線コネクタ 520"/>
        <xdr:cNvCxnSpPr/>
      </xdr:nvCxnSpPr>
      <xdr:spPr>
        <a:xfrm flipV="1">
          <a:off x="15481300" y="6487106"/>
          <a:ext cx="838200" cy="8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49599</xdr:rowOff>
    </xdr:from>
    <xdr:to>
      <xdr:col>81</xdr:col>
      <xdr:colOff>50800</xdr:colOff>
      <xdr:row>38</xdr:row>
      <xdr:rowOff>56163</xdr:rowOff>
    </xdr:to>
    <xdr:cxnSp macro="">
      <xdr:nvCxnSpPr>
        <xdr:cNvPr id="524" name="直線コネクタ 523"/>
        <xdr:cNvCxnSpPr/>
      </xdr:nvCxnSpPr>
      <xdr:spPr>
        <a:xfrm>
          <a:off x="14592300" y="6564699"/>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131438</xdr:rowOff>
    </xdr:from>
    <xdr:to>
      <xdr:col>76</xdr:col>
      <xdr:colOff>114300</xdr:colOff>
      <xdr:row>38</xdr:row>
      <xdr:rowOff>49599</xdr:rowOff>
    </xdr:to>
    <xdr:cxnSp macro="">
      <xdr:nvCxnSpPr>
        <xdr:cNvPr id="527" name="直線コネクタ 526"/>
        <xdr:cNvCxnSpPr/>
      </xdr:nvCxnSpPr>
      <xdr:spPr>
        <a:xfrm>
          <a:off x="13703300" y="6132188"/>
          <a:ext cx="889000" cy="43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131438</xdr:rowOff>
    </xdr:from>
    <xdr:to>
      <xdr:col>71</xdr:col>
      <xdr:colOff>177800</xdr:colOff>
      <xdr:row>37</xdr:row>
      <xdr:rowOff>106847</xdr:rowOff>
    </xdr:to>
    <xdr:cxnSp macro="">
      <xdr:nvCxnSpPr>
        <xdr:cNvPr id="530" name="直線コネクタ 529"/>
        <xdr:cNvCxnSpPr/>
      </xdr:nvCxnSpPr>
      <xdr:spPr>
        <a:xfrm flipV="1">
          <a:off x="12814300" y="6132188"/>
          <a:ext cx="889000" cy="31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4" name="テキスト ボックス 533"/>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92656</xdr:rowOff>
    </xdr:from>
    <xdr:to>
      <xdr:col>85</xdr:col>
      <xdr:colOff>177800</xdr:colOff>
      <xdr:row>38</xdr:row>
      <xdr:rowOff>22806</xdr:rowOff>
    </xdr:to>
    <xdr:sp macro="" textlink="">
      <xdr:nvSpPr>
        <xdr:cNvPr id="540" name="楕円 539"/>
        <xdr:cNvSpPr/>
      </xdr:nvSpPr>
      <xdr:spPr>
        <a:xfrm>
          <a:off x="16268700" y="643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115533</xdr:rowOff>
    </xdr:from>
    <xdr:ext cx="534377" cy="259045"/>
    <xdr:sp macro="" textlink="">
      <xdr:nvSpPr>
        <xdr:cNvPr id="541" name="消防費該当値テキスト"/>
        <xdr:cNvSpPr txBox="1"/>
      </xdr:nvSpPr>
      <xdr:spPr>
        <a:xfrm>
          <a:off x="16370300" y="62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5363</xdr:rowOff>
    </xdr:from>
    <xdr:to>
      <xdr:col>81</xdr:col>
      <xdr:colOff>101600</xdr:colOff>
      <xdr:row>38</xdr:row>
      <xdr:rowOff>106963</xdr:rowOff>
    </xdr:to>
    <xdr:sp macro="" textlink="">
      <xdr:nvSpPr>
        <xdr:cNvPr id="542" name="楕円 541"/>
        <xdr:cNvSpPr/>
      </xdr:nvSpPr>
      <xdr:spPr>
        <a:xfrm>
          <a:off x="15430500" y="652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123490</xdr:rowOff>
    </xdr:from>
    <xdr:ext cx="534377" cy="259045"/>
    <xdr:sp macro="" textlink="">
      <xdr:nvSpPr>
        <xdr:cNvPr id="543" name="テキスト ボックス 542"/>
        <xdr:cNvSpPr txBox="1"/>
      </xdr:nvSpPr>
      <xdr:spPr>
        <a:xfrm>
          <a:off x="15214111" y="629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170249</xdr:rowOff>
    </xdr:from>
    <xdr:to>
      <xdr:col>76</xdr:col>
      <xdr:colOff>165100</xdr:colOff>
      <xdr:row>38</xdr:row>
      <xdr:rowOff>100399</xdr:rowOff>
    </xdr:to>
    <xdr:sp macro="" textlink="">
      <xdr:nvSpPr>
        <xdr:cNvPr id="544" name="楕円 543"/>
        <xdr:cNvSpPr/>
      </xdr:nvSpPr>
      <xdr:spPr>
        <a:xfrm>
          <a:off x="14541500" y="651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116926</xdr:rowOff>
    </xdr:from>
    <xdr:ext cx="534377" cy="259045"/>
    <xdr:sp macro="" textlink="">
      <xdr:nvSpPr>
        <xdr:cNvPr id="545" name="テキスト ボックス 544"/>
        <xdr:cNvSpPr txBox="1"/>
      </xdr:nvSpPr>
      <xdr:spPr>
        <a:xfrm>
          <a:off x="14325111" y="62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80638</xdr:rowOff>
    </xdr:from>
    <xdr:to>
      <xdr:col>72</xdr:col>
      <xdr:colOff>38100</xdr:colOff>
      <xdr:row>36</xdr:row>
      <xdr:rowOff>10788</xdr:rowOff>
    </xdr:to>
    <xdr:sp macro="" textlink="">
      <xdr:nvSpPr>
        <xdr:cNvPr id="546" name="楕円 545"/>
        <xdr:cNvSpPr/>
      </xdr:nvSpPr>
      <xdr:spPr>
        <a:xfrm>
          <a:off x="13652500" y="60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27315</xdr:rowOff>
    </xdr:from>
    <xdr:ext cx="534377" cy="259045"/>
    <xdr:sp macro="" textlink="">
      <xdr:nvSpPr>
        <xdr:cNvPr id="547" name="テキスト ボックス 546"/>
        <xdr:cNvSpPr txBox="1"/>
      </xdr:nvSpPr>
      <xdr:spPr>
        <a:xfrm>
          <a:off x="13436111" y="58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56047</xdr:rowOff>
    </xdr:from>
    <xdr:to>
      <xdr:col>67</xdr:col>
      <xdr:colOff>101600</xdr:colOff>
      <xdr:row>37</xdr:row>
      <xdr:rowOff>157647</xdr:rowOff>
    </xdr:to>
    <xdr:sp macro="" textlink="">
      <xdr:nvSpPr>
        <xdr:cNvPr id="548" name="楕円 547"/>
        <xdr:cNvSpPr/>
      </xdr:nvSpPr>
      <xdr:spPr>
        <a:xfrm>
          <a:off x="12763500" y="639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2724</xdr:rowOff>
    </xdr:from>
    <xdr:ext cx="534377" cy="259045"/>
    <xdr:sp macro="" textlink="">
      <xdr:nvSpPr>
        <xdr:cNvPr id="549" name="テキスト ボックス 548"/>
        <xdr:cNvSpPr txBox="1"/>
      </xdr:nvSpPr>
      <xdr:spPr>
        <a:xfrm>
          <a:off x="12547111" y="617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89163</xdr:rowOff>
    </xdr:from>
    <xdr:to>
      <xdr:col>85</xdr:col>
      <xdr:colOff>127000</xdr:colOff>
      <xdr:row>56</xdr:row>
      <xdr:rowOff>106210</xdr:rowOff>
    </xdr:to>
    <xdr:cxnSp macro="">
      <xdr:nvCxnSpPr>
        <xdr:cNvPr id="581" name="直線コネクタ 580"/>
        <xdr:cNvCxnSpPr/>
      </xdr:nvCxnSpPr>
      <xdr:spPr>
        <a:xfrm flipV="1">
          <a:off x="15481300" y="9690363"/>
          <a:ext cx="8382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102863</xdr:rowOff>
    </xdr:from>
    <xdr:to>
      <xdr:col>81</xdr:col>
      <xdr:colOff>50800</xdr:colOff>
      <xdr:row>56</xdr:row>
      <xdr:rowOff>106210</xdr:rowOff>
    </xdr:to>
    <xdr:cxnSp macro="">
      <xdr:nvCxnSpPr>
        <xdr:cNvPr id="584" name="直線コネクタ 583"/>
        <xdr:cNvCxnSpPr/>
      </xdr:nvCxnSpPr>
      <xdr:spPr>
        <a:xfrm>
          <a:off x="14592300" y="9704063"/>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102863</xdr:rowOff>
    </xdr:from>
    <xdr:to>
      <xdr:col>76</xdr:col>
      <xdr:colOff>114300</xdr:colOff>
      <xdr:row>57</xdr:row>
      <xdr:rowOff>75381</xdr:rowOff>
    </xdr:to>
    <xdr:cxnSp macro="">
      <xdr:nvCxnSpPr>
        <xdr:cNvPr id="587" name="直線コネクタ 586"/>
        <xdr:cNvCxnSpPr/>
      </xdr:nvCxnSpPr>
      <xdr:spPr>
        <a:xfrm flipV="1">
          <a:off x="13703300" y="9704063"/>
          <a:ext cx="889000" cy="1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50105</xdr:rowOff>
    </xdr:from>
    <xdr:to>
      <xdr:col>71</xdr:col>
      <xdr:colOff>177800</xdr:colOff>
      <xdr:row>57</xdr:row>
      <xdr:rowOff>75381</xdr:rowOff>
    </xdr:to>
    <xdr:cxnSp macro="">
      <xdr:nvCxnSpPr>
        <xdr:cNvPr id="590" name="直線コネクタ 589"/>
        <xdr:cNvCxnSpPr/>
      </xdr:nvCxnSpPr>
      <xdr:spPr>
        <a:xfrm>
          <a:off x="12814300" y="9822755"/>
          <a:ext cx="889000" cy="2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4" name="テキスト ボックス 593"/>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38363</xdr:rowOff>
    </xdr:from>
    <xdr:to>
      <xdr:col>85</xdr:col>
      <xdr:colOff>177800</xdr:colOff>
      <xdr:row>56</xdr:row>
      <xdr:rowOff>139963</xdr:rowOff>
    </xdr:to>
    <xdr:sp macro="" textlink="">
      <xdr:nvSpPr>
        <xdr:cNvPr id="600" name="楕円 599"/>
        <xdr:cNvSpPr/>
      </xdr:nvSpPr>
      <xdr:spPr>
        <a:xfrm>
          <a:off x="16268700" y="96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61240</xdr:rowOff>
    </xdr:from>
    <xdr:ext cx="534377" cy="259045"/>
    <xdr:sp macro="" textlink="">
      <xdr:nvSpPr>
        <xdr:cNvPr id="601" name="教育費該当値テキスト"/>
        <xdr:cNvSpPr txBox="1"/>
      </xdr:nvSpPr>
      <xdr:spPr>
        <a:xfrm>
          <a:off x="16370300" y="949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55410</xdr:rowOff>
    </xdr:from>
    <xdr:to>
      <xdr:col>81</xdr:col>
      <xdr:colOff>101600</xdr:colOff>
      <xdr:row>56</xdr:row>
      <xdr:rowOff>157010</xdr:rowOff>
    </xdr:to>
    <xdr:sp macro="" textlink="">
      <xdr:nvSpPr>
        <xdr:cNvPr id="602" name="楕円 601"/>
        <xdr:cNvSpPr/>
      </xdr:nvSpPr>
      <xdr:spPr>
        <a:xfrm>
          <a:off x="15430500" y="96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2087</xdr:rowOff>
    </xdr:from>
    <xdr:ext cx="534377" cy="259045"/>
    <xdr:sp macro="" textlink="">
      <xdr:nvSpPr>
        <xdr:cNvPr id="603" name="テキスト ボックス 602"/>
        <xdr:cNvSpPr txBox="1"/>
      </xdr:nvSpPr>
      <xdr:spPr>
        <a:xfrm>
          <a:off x="15214111" y="943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52063</xdr:rowOff>
    </xdr:from>
    <xdr:to>
      <xdr:col>76</xdr:col>
      <xdr:colOff>165100</xdr:colOff>
      <xdr:row>56</xdr:row>
      <xdr:rowOff>153663</xdr:rowOff>
    </xdr:to>
    <xdr:sp macro="" textlink="">
      <xdr:nvSpPr>
        <xdr:cNvPr id="604" name="楕円 603"/>
        <xdr:cNvSpPr/>
      </xdr:nvSpPr>
      <xdr:spPr>
        <a:xfrm>
          <a:off x="14541500" y="96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170190</xdr:rowOff>
    </xdr:from>
    <xdr:ext cx="534377" cy="259045"/>
    <xdr:sp macro="" textlink="">
      <xdr:nvSpPr>
        <xdr:cNvPr id="605" name="テキスト ボックス 604"/>
        <xdr:cNvSpPr txBox="1"/>
      </xdr:nvSpPr>
      <xdr:spPr>
        <a:xfrm>
          <a:off x="14325111" y="942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24581</xdr:rowOff>
    </xdr:from>
    <xdr:to>
      <xdr:col>72</xdr:col>
      <xdr:colOff>38100</xdr:colOff>
      <xdr:row>57</xdr:row>
      <xdr:rowOff>126181</xdr:rowOff>
    </xdr:to>
    <xdr:sp macro="" textlink="">
      <xdr:nvSpPr>
        <xdr:cNvPr id="606" name="楕円 605"/>
        <xdr:cNvSpPr/>
      </xdr:nvSpPr>
      <xdr:spPr>
        <a:xfrm>
          <a:off x="13652500" y="979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117308</xdr:rowOff>
    </xdr:from>
    <xdr:ext cx="534377" cy="259045"/>
    <xdr:sp macro="" textlink="">
      <xdr:nvSpPr>
        <xdr:cNvPr id="607" name="テキスト ボックス 606"/>
        <xdr:cNvSpPr txBox="1"/>
      </xdr:nvSpPr>
      <xdr:spPr>
        <a:xfrm>
          <a:off x="13436111" y="98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170755</xdr:rowOff>
    </xdr:from>
    <xdr:to>
      <xdr:col>67</xdr:col>
      <xdr:colOff>101600</xdr:colOff>
      <xdr:row>57</xdr:row>
      <xdr:rowOff>100905</xdr:rowOff>
    </xdr:to>
    <xdr:sp macro="" textlink="">
      <xdr:nvSpPr>
        <xdr:cNvPr id="608" name="楕円 607"/>
        <xdr:cNvSpPr/>
      </xdr:nvSpPr>
      <xdr:spPr>
        <a:xfrm>
          <a:off x="12763500" y="97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117432</xdr:rowOff>
    </xdr:from>
    <xdr:ext cx="534377" cy="259045"/>
    <xdr:sp macro="" textlink="">
      <xdr:nvSpPr>
        <xdr:cNvPr id="609" name="テキスト ボックス 608"/>
        <xdr:cNvSpPr txBox="1"/>
      </xdr:nvSpPr>
      <xdr:spPr>
        <a:xfrm>
          <a:off x="12547111" y="954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138539</xdr:rowOff>
    </xdr:from>
    <xdr:to>
      <xdr:col>85</xdr:col>
      <xdr:colOff>127000</xdr:colOff>
      <xdr:row>78</xdr:row>
      <xdr:rowOff>139700</xdr:rowOff>
    </xdr:to>
    <xdr:cxnSp macro="">
      <xdr:nvCxnSpPr>
        <xdr:cNvPr id="636" name="直線コネクタ 635"/>
        <xdr:cNvCxnSpPr/>
      </xdr:nvCxnSpPr>
      <xdr:spPr>
        <a:xfrm flipV="1">
          <a:off x="15481300" y="13511639"/>
          <a:ext cx="8382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136034</xdr:rowOff>
    </xdr:from>
    <xdr:to>
      <xdr:col>76</xdr:col>
      <xdr:colOff>114300</xdr:colOff>
      <xdr:row>78</xdr:row>
      <xdr:rowOff>139700</xdr:rowOff>
    </xdr:to>
    <xdr:cxnSp macro="">
      <xdr:nvCxnSpPr>
        <xdr:cNvPr id="642" name="直線コネクタ 641"/>
        <xdr:cNvCxnSpPr/>
      </xdr:nvCxnSpPr>
      <xdr:spPr>
        <a:xfrm>
          <a:off x="13703300" y="13509134"/>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113438</xdr:rowOff>
    </xdr:from>
    <xdr:to>
      <xdr:col>71</xdr:col>
      <xdr:colOff>177800</xdr:colOff>
      <xdr:row>78</xdr:row>
      <xdr:rowOff>136034</xdr:rowOff>
    </xdr:to>
    <xdr:cxnSp macro="">
      <xdr:nvCxnSpPr>
        <xdr:cNvPr id="645" name="直線コネクタ 644"/>
        <xdr:cNvCxnSpPr/>
      </xdr:nvCxnSpPr>
      <xdr:spPr>
        <a:xfrm>
          <a:off x="12814300" y="13486538"/>
          <a:ext cx="889000" cy="2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163047</xdr:rowOff>
    </xdr:from>
    <xdr:ext cx="469744" cy="259045"/>
    <xdr:sp macro="" textlink="">
      <xdr:nvSpPr>
        <xdr:cNvPr id="649" name="テキスト ボックス 648"/>
        <xdr:cNvSpPr txBox="1"/>
      </xdr:nvSpPr>
      <xdr:spPr>
        <a:xfrm>
          <a:off x="12579428" y="135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87739</xdr:rowOff>
    </xdr:from>
    <xdr:to>
      <xdr:col>85</xdr:col>
      <xdr:colOff>177800</xdr:colOff>
      <xdr:row>79</xdr:row>
      <xdr:rowOff>17889</xdr:rowOff>
    </xdr:to>
    <xdr:sp macro="" textlink="">
      <xdr:nvSpPr>
        <xdr:cNvPr id="655" name="楕円 654"/>
        <xdr:cNvSpPr/>
      </xdr:nvSpPr>
      <xdr:spPr>
        <a:xfrm>
          <a:off x="16268700" y="134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78565" cy="259045"/>
    <xdr:sp macro="" textlink="">
      <xdr:nvSpPr>
        <xdr:cNvPr id="656" name="災害復旧費該当値テキスト"/>
        <xdr:cNvSpPr txBox="1"/>
      </xdr:nvSpPr>
      <xdr:spPr>
        <a:xfrm>
          <a:off x="16370300" y="1343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85234</xdr:rowOff>
    </xdr:from>
    <xdr:to>
      <xdr:col>72</xdr:col>
      <xdr:colOff>38100</xdr:colOff>
      <xdr:row>79</xdr:row>
      <xdr:rowOff>15384</xdr:rowOff>
    </xdr:to>
    <xdr:sp macro="" textlink="">
      <xdr:nvSpPr>
        <xdr:cNvPr id="661" name="楕円 660"/>
        <xdr:cNvSpPr/>
      </xdr:nvSpPr>
      <xdr:spPr>
        <a:xfrm>
          <a:off x="13652500" y="1345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6511</xdr:rowOff>
    </xdr:from>
    <xdr:ext cx="378565" cy="259045"/>
    <xdr:sp macro="" textlink="">
      <xdr:nvSpPr>
        <xdr:cNvPr id="662" name="テキスト ボックス 661"/>
        <xdr:cNvSpPr txBox="1"/>
      </xdr:nvSpPr>
      <xdr:spPr>
        <a:xfrm>
          <a:off x="13514017" y="13551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62638</xdr:rowOff>
    </xdr:from>
    <xdr:to>
      <xdr:col>67</xdr:col>
      <xdr:colOff>101600</xdr:colOff>
      <xdr:row>78</xdr:row>
      <xdr:rowOff>164238</xdr:rowOff>
    </xdr:to>
    <xdr:sp macro="" textlink="">
      <xdr:nvSpPr>
        <xdr:cNvPr id="663" name="楕円 662"/>
        <xdr:cNvSpPr/>
      </xdr:nvSpPr>
      <xdr:spPr>
        <a:xfrm>
          <a:off x="12763500" y="134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9315</xdr:rowOff>
    </xdr:from>
    <xdr:ext cx="469744" cy="259045"/>
    <xdr:sp macro="" textlink="">
      <xdr:nvSpPr>
        <xdr:cNvPr id="664" name="テキスト ボックス 663"/>
        <xdr:cNvSpPr txBox="1"/>
      </xdr:nvSpPr>
      <xdr:spPr>
        <a:xfrm>
          <a:off x="12579428" y="132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36144</xdr:rowOff>
    </xdr:from>
    <xdr:to>
      <xdr:col>85</xdr:col>
      <xdr:colOff>127000</xdr:colOff>
      <xdr:row>94</xdr:row>
      <xdr:rowOff>40962</xdr:rowOff>
    </xdr:to>
    <xdr:cxnSp macro="">
      <xdr:nvCxnSpPr>
        <xdr:cNvPr id="695" name="直線コネクタ 694"/>
        <xdr:cNvCxnSpPr/>
      </xdr:nvCxnSpPr>
      <xdr:spPr>
        <a:xfrm flipV="1">
          <a:off x="15481300" y="16152444"/>
          <a:ext cx="838200" cy="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40962</xdr:rowOff>
    </xdr:from>
    <xdr:to>
      <xdr:col>81</xdr:col>
      <xdr:colOff>50800</xdr:colOff>
      <xdr:row>94</xdr:row>
      <xdr:rowOff>56947</xdr:rowOff>
    </xdr:to>
    <xdr:cxnSp macro="">
      <xdr:nvCxnSpPr>
        <xdr:cNvPr id="698" name="直線コネクタ 697"/>
        <xdr:cNvCxnSpPr/>
      </xdr:nvCxnSpPr>
      <xdr:spPr>
        <a:xfrm flipV="1">
          <a:off x="14592300" y="16157262"/>
          <a:ext cx="889000" cy="1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957</xdr:rowOff>
    </xdr:from>
    <xdr:to>
      <xdr:col>76</xdr:col>
      <xdr:colOff>114300</xdr:colOff>
      <xdr:row>94</xdr:row>
      <xdr:rowOff>56947</xdr:rowOff>
    </xdr:to>
    <xdr:cxnSp macro="">
      <xdr:nvCxnSpPr>
        <xdr:cNvPr id="701" name="直線コネクタ 700"/>
        <xdr:cNvCxnSpPr/>
      </xdr:nvCxnSpPr>
      <xdr:spPr>
        <a:xfrm>
          <a:off x="13703300" y="16117257"/>
          <a:ext cx="889000" cy="5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81015</xdr:rowOff>
    </xdr:from>
    <xdr:to>
      <xdr:col>71</xdr:col>
      <xdr:colOff>177800</xdr:colOff>
      <xdr:row>94</xdr:row>
      <xdr:rowOff>957</xdr:rowOff>
    </xdr:to>
    <xdr:cxnSp macro="">
      <xdr:nvCxnSpPr>
        <xdr:cNvPr id="704" name="直線コネクタ 703"/>
        <xdr:cNvCxnSpPr/>
      </xdr:nvCxnSpPr>
      <xdr:spPr>
        <a:xfrm>
          <a:off x="12814300" y="16025865"/>
          <a:ext cx="889000" cy="9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156794</xdr:rowOff>
    </xdr:from>
    <xdr:to>
      <xdr:col>85</xdr:col>
      <xdr:colOff>177800</xdr:colOff>
      <xdr:row>94</xdr:row>
      <xdr:rowOff>86944</xdr:rowOff>
    </xdr:to>
    <xdr:sp macro="" textlink="">
      <xdr:nvSpPr>
        <xdr:cNvPr id="714" name="楕円 713"/>
        <xdr:cNvSpPr/>
      </xdr:nvSpPr>
      <xdr:spPr>
        <a:xfrm>
          <a:off x="16268700" y="161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8221</xdr:rowOff>
    </xdr:from>
    <xdr:ext cx="534377" cy="259045"/>
    <xdr:sp macro="" textlink="">
      <xdr:nvSpPr>
        <xdr:cNvPr id="715" name="公債費該当値テキスト"/>
        <xdr:cNvSpPr txBox="1"/>
      </xdr:nvSpPr>
      <xdr:spPr>
        <a:xfrm>
          <a:off x="16370300" y="159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161612</xdr:rowOff>
    </xdr:from>
    <xdr:to>
      <xdr:col>81</xdr:col>
      <xdr:colOff>101600</xdr:colOff>
      <xdr:row>94</xdr:row>
      <xdr:rowOff>91762</xdr:rowOff>
    </xdr:to>
    <xdr:sp macro="" textlink="">
      <xdr:nvSpPr>
        <xdr:cNvPr id="716" name="楕円 715"/>
        <xdr:cNvSpPr/>
      </xdr:nvSpPr>
      <xdr:spPr>
        <a:xfrm>
          <a:off x="15430500" y="161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108289</xdr:rowOff>
    </xdr:from>
    <xdr:ext cx="534377" cy="259045"/>
    <xdr:sp macro="" textlink="">
      <xdr:nvSpPr>
        <xdr:cNvPr id="717" name="テキスト ボックス 716"/>
        <xdr:cNvSpPr txBox="1"/>
      </xdr:nvSpPr>
      <xdr:spPr>
        <a:xfrm>
          <a:off x="15214111" y="1588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6147</xdr:rowOff>
    </xdr:from>
    <xdr:to>
      <xdr:col>76</xdr:col>
      <xdr:colOff>165100</xdr:colOff>
      <xdr:row>94</xdr:row>
      <xdr:rowOff>107747</xdr:rowOff>
    </xdr:to>
    <xdr:sp macro="" textlink="">
      <xdr:nvSpPr>
        <xdr:cNvPr id="718" name="楕円 717"/>
        <xdr:cNvSpPr/>
      </xdr:nvSpPr>
      <xdr:spPr>
        <a:xfrm>
          <a:off x="14541500" y="161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124274</xdr:rowOff>
    </xdr:from>
    <xdr:ext cx="534377" cy="259045"/>
    <xdr:sp macro="" textlink="">
      <xdr:nvSpPr>
        <xdr:cNvPr id="719" name="テキスト ボックス 718"/>
        <xdr:cNvSpPr txBox="1"/>
      </xdr:nvSpPr>
      <xdr:spPr>
        <a:xfrm>
          <a:off x="14325111" y="1589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121607</xdr:rowOff>
    </xdr:from>
    <xdr:to>
      <xdr:col>72</xdr:col>
      <xdr:colOff>38100</xdr:colOff>
      <xdr:row>94</xdr:row>
      <xdr:rowOff>51757</xdr:rowOff>
    </xdr:to>
    <xdr:sp macro="" textlink="">
      <xdr:nvSpPr>
        <xdr:cNvPr id="720" name="楕円 719"/>
        <xdr:cNvSpPr/>
      </xdr:nvSpPr>
      <xdr:spPr>
        <a:xfrm>
          <a:off x="13652500" y="160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68284</xdr:rowOff>
    </xdr:from>
    <xdr:ext cx="534377" cy="259045"/>
    <xdr:sp macro="" textlink="">
      <xdr:nvSpPr>
        <xdr:cNvPr id="721" name="テキスト ボックス 720"/>
        <xdr:cNvSpPr txBox="1"/>
      </xdr:nvSpPr>
      <xdr:spPr>
        <a:xfrm>
          <a:off x="13436111" y="158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30215</xdr:rowOff>
    </xdr:from>
    <xdr:to>
      <xdr:col>67</xdr:col>
      <xdr:colOff>101600</xdr:colOff>
      <xdr:row>93</xdr:row>
      <xdr:rowOff>131815</xdr:rowOff>
    </xdr:to>
    <xdr:sp macro="" textlink="">
      <xdr:nvSpPr>
        <xdr:cNvPr id="722" name="楕円 721"/>
        <xdr:cNvSpPr/>
      </xdr:nvSpPr>
      <xdr:spPr>
        <a:xfrm>
          <a:off x="12763500" y="1597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148342</xdr:rowOff>
    </xdr:from>
    <xdr:ext cx="534377" cy="259045"/>
    <xdr:sp macro="" textlink="">
      <xdr:nvSpPr>
        <xdr:cNvPr id="723" name="テキスト ボックス 722"/>
        <xdr:cNvSpPr txBox="1"/>
      </xdr:nvSpPr>
      <xdr:spPr>
        <a:xfrm>
          <a:off x="12547111" y="157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民生費について、住民１人当たりコストが前年度から</a:t>
          </a:r>
          <a:r>
            <a:rPr kumimoji="1" lang="en-US" altLang="ja-JP" sz="1300">
              <a:latin typeface="ＭＳ Ｐゴシック" panose="020B0600070205080204" pitchFamily="50" charset="-128"/>
              <a:ea typeface="ＭＳ Ｐゴシック" panose="020B0600070205080204" pitchFamily="50" charset="-128"/>
            </a:rPr>
            <a:t>4,479</a:t>
          </a:r>
          <a:r>
            <a:rPr kumimoji="1" lang="ja-JP" altLang="en-US" sz="1300">
              <a:latin typeface="ＭＳ Ｐゴシック" panose="020B0600070205080204" pitchFamily="50" charset="-128"/>
              <a:ea typeface="ＭＳ Ｐゴシック" panose="020B0600070205080204" pitchFamily="50" charset="-128"/>
            </a:rPr>
            <a:t>円増加している。障害者総合支援給付費や地域型保育施設整備補助金が増加したことが主な要因となっている。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衛生費について、住民１人当たりコストが前年度から</a:t>
          </a:r>
          <a:r>
            <a:rPr kumimoji="1" lang="en-US" altLang="ja-JP" sz="1300">
              <a:latin typeface="ＭＳ Ｐゴシック" panose="020B0600070205080204" pitchFamily="50" charset="-128"/>
              <a:ea typeface="ＭＳ Ｐゴシック" panose="020B0600070205080204" pitchFamily="50" charset="-128"/>
            </a:rPr>
            <a:t>4,120</a:t>
          </a:r>
          <a:r>
            <a:rPr kumimoji="1" lang="ja-JP" altLang="en-US" sz="1300">
              <a:latin typeface="ＭＳ Ｐゴシック" panose="020B0600070205080204" pitchFamily="50" charset="-128"/>
              <a:ea typeface="ＭＳ Ｐゴシック" panose="020B0600070205080204" pitchFamily="50" charset="-128"/>
            </a:rPr>
            <a:t>円増加している。一部事務組合のリサイクルセンター建設費用負担金や地球温暖化対策実行計画策定業務委託料が増加したことが主な要因となっている。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消防費について、住民１人当たりコストが前年度から</a:t>
          </a:r>
          <a:r>
            <a:rPr kumimoji="1" lang="en-US" altLang="ja-JP" sz="1300">
              <a:latin typeface="ＭＳ Ｐゴシック" panose="020B0600070205080204" pitchFamily="50" charset="-128"/>
              <a:ea typeface="ＭＳ Ｐゴシック" panose="020B0600070205080204" pitchFamily="50" charset="-128"/>
            </a:rPr>
            <a:t>2,577</a:t>
          </a:r>
          <a:r>
            <a:rPr kumimoji="1" lang="ja-JP" altLang="en-US" sz="1300">
              <a:latin typeface="ＭＳ Ｐゴシック" panose="020B0600070205080204" pitchFamily="50" charset="-128"/>
              <a:ea typeface="ＭＳ Ｐゴシック" panose="020B0600070205080204" pitchFamily="50" charset="-128"/>
            </a:rPr>
            <a:t>円増加している。一部事務組合の消防庁舎建設費用負担金が増加したことが主な要因となっている。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合併特例加算措置の縮減による普通交付税の減少等に伴い、歳入決算額が前年度より減少しており、実質収支比率は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ポイント下降した。また、歳入が前年度より減少したことにより、財政調整基金を前年度より多く取り崩したため、財政調整基金残高は減少し、実質単年度収支比率も</a:t>
          </a:r>
          <a:r>
            <a:rPr kumimoji="1" lang="en-US" altLang="ja-JP" sz="1400">
              <a:latin typeface="ＭＳ ゴシック" pitchFamily="49" charset="-128"/>
              <a:ea typeface="ＭＳ ゴシック" pitchFamily="49" charset="-128"/>
            </a:rPr>
            <a:t>0.09</a:t>
          </a:r>
          <a:r>
            <a:rPr kumimoji="1" lang="ja-JP" altLang="en-US" sz="1400">
              <a:latin typeface="ＭＳ ゴシック" pitchFamily="49" charset="-128"/>
              <a:ea typeface="ＭＳ ゴシック" pitchFamily="49" charset="-128"/>
            </a:rPr>
            <a:t>ポイント下降した。</a:t>
          </a:r>
        </a:p>
        <a:p>
          <a:r>
            <a:rPr kumimoji="1" lang="ja-JP" altLang="en-US" sz="1400">
              <a:latin typeface="ＭＳ ゴシック" pitchFamily="49" charset="-128"/>
              <a:ea typeface="ＭＳ ゴシック" pitchFamily="49" charset="-128"/>
            </a:rPr>
            <a:t>　今後も歳出の抑制を図り、健全な行財政運営に努めていく。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過去のいずれにおいても、黒字となり赤字はない。</a:t>
          </a:r>
        </a:p>
        <a:p>
          <a:r>
            <a:rPr kumimoji="1" lang="ja-JP" altLang="en-US" sz="1400">
              <a:latin typeface="ＭＳ ゴシック" pitchFamily="49" charset="-128"/>
              <a:ea typeface="ＭＳ ゴシック" pitchFamily="49" charset="-128"/>
            </a:rPr>
            <a:t>　今後とも健全な財政運営を行っていく。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10082100</v>
      </c>
      <c r="BO4" s="410"/>
      <c r="BP4" s="410"/>
      <c r="BQ4" s="410"/>
      <c r="BR4" s="410"/>
      <c r="BS4" s="410"/>
      <c r="BT4" s="410"/>
      <c r="BU4" s="411"/>
      <c r="BV4" s="409">
        <v>10169166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1.2</v>
      </c>
      <c r="CU4" s="416"/>
      <c r="CV4" s="416"/>
      <c r="CW4" s="416"/>
      <c r="CX4" s="416"/>
      <c r="CY4" s="416"/>
      <c r="CZ4" s="416"/>
      <c r="DA4" s="417"/>
      <c r="DB4" s="415">
        <v>2.2999999999999998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9940409</v>
      </c>
      <c r="BO5" s="447"/>
      <c r="BP5" s="447"/>
      <c r="BQ5" s="447"/>
      <c r="BR5" s="447"/>
      <c r="BS5" s="447"/>
      <c r="BT5" s="447"/>
      <c r="BU5" s="448"/>
      <c r="BV5" s="446">
        <v>9955036</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91.8</v>
      </c>
      <c r="CU5" s="444"/>
      <c r="CV5" s="444"/>
      <c r="CW5" s="444"/>
      <c r="CX5" s="444"/>
      <c r="CY5" s="444"/>
      <c r="CZ5" s="444"/>
      <c r="DA5" s="445"/>
      <c r="DB5" s="443">
        <v>89.5</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141691</v>
      </c>
      <c r="BO6" s="447"/>
      <c r="BP6" s="447"/>
      <c r="BQ6" s="447"/>
      <c r="BR6" s="447"/>
      <c r="BS6" s="447"/>
      <c r="BT6" s="447"/>
      <c r="BU6" s="448"/>
      <c r="BV6" s="446">
        <v>214130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96.6</v>
      </c>
      <c r="CU6" s="484"/>
      <c r="CV6" s="484"/>
      <c r="CW6" s="484"/>
      <c r="CX6" s="484"/>
      <c r="CY6" s="484"/>
      <c r="CZ6" s="484"/>
      <c r="DA6" s="485"/>
      <c r="DB6" s="483">
        <v>93.9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55516</v>
      </c>
      <c r="BO7" s="447"/>
      <c r="BP7" s="447"/>
      <c r="BQ7" s="447"/>
      <c r="BR7" s="447"/>
      <c r="BS7" s="447"/>
      <c r="BT7" s="447"/>
      <c r="BU7" s="448"/>
      <c r="BV7" s="446">
        <v>48655</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6949036</v>
      </c>
      <c r="CU7" s="447"/>
      <c r="CV7" s="447"/>
      <c r="CW7" s="447"/>
      <c r="CX7" s="447"/>
      <c r="CY7" s="447"/>
      <c r="CZ7" s="447"/>
      <c r="DA7" s="448"/>
      <c r="DB7" s="446">
        <v>7069028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86175</v>
      </c>
      <c r="BO8" s="447"/>
      <c r="BP8" s="447"/>
      <c r="BQ8" s="447"/>
      <c r="BR8" s="447"/>
      <c r="BS8" s="447"/>
      <c r="BT8" s="447"/>
      <c r="BU8" s="448"/>
      <c r="BV8" s="446">
        <v>165475</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0.42</v>
      </c>
      <c r="CU8" s="487"/>
      <c r="CV8" s="487"/>
      <c r="CW8" s="487"/>
      <c r="CX8" s="487"/>
      <c r="CY8" s="487"/>
      <c r="CZ8" s="487"/>
      <c r="DA8" s="488"/>
      <c r="DB8" s="486">
        <v>0.42</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24852</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-79300</v>
      </c>
      <c r="BO9" s="447"/>
      <c r="BP9" s="447"/>
      <c r="BQ9" s="447"/>
      <c r="BR9" s="447"/>
      <c r="BS9" s="447"/>
      <c r="BT9" s="447"/>
      <c r="BU9" s="448"/>
      <c r="BV9" s="446">
        <v>-45425</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17.3</v>
      </c>
      <c r="CU9" s="444"/>
      <c r="CV9" s="444"/>
      <c r="CW9" s="444"/>
      <c r="CX9" s="444"/>
      <c r="CY9" s="444"/>
      <c r="CZ9" s="444"/>
      <c r="DA9" s="445"/>
      <c r="DB9" s="443">
        <v>17.100000000000001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25190</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285</v>
      </c>
      <c r="BO10" s="447"/>
      <c r="BP10" s="447"/>
      <c r="BQ10" s="447"/>
      <c r="BR10" s="447"/>
      <c r="BS10" s="447"/>
      <c r="BT10" s="447"/>
      <c r="BU10" s="448"/>
      <c r="BV10" s="446">
        <v>155</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15">
      <c r="A12" s="166"/>
      <c r="B12" s="506" t="s">
        <v>126</v>
      </c>
      <c r="C12" s="507"/>
      <c r="D12" s="507"/>
      <c r="E12" s="507"/>
      <c r="F12" s="507"/>
      <c r="G12" s="507"/>
      <c r="H12" s="507"/>
      <c r="I12" s="507"/>
      <c r="J12" s="507"/>
      <c r="K12" s="508"/>
      <c r="L12" s="515" t="s">
        <v>127</v>
      </c>
      <c r="M12" s="516"/>
      <c r="N12" s="516"/>
      <c r="O12" s="516"/>
      <c r="P12" s="516"/>
      <c r="Q12" s="517"/>
      <c r="R12" s="518">
        <v>24707</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131</v>
      </c>
      <c r="AV12" s="479"/>
      <c r="AW12" s="479"/>
      <c r="AX12" s="479"/>
      <c r="AY12" s="480" t="s">
        <v>132</v>
      </c>
      <c r="AZ12" s="481"/>
      <c r="BA12" s="481"/>
      <c r="BB12" s="481"/>
      <c r="BC12" s="481"/>
      <c r="BD12" s="481"/>
      <c r="BE12" s="481"/>
      <c r="BF12" s="481"/>
      <c r="BG12" s="481"/>
      <c r="BH12" s="481"/>
      <c r="BI12" s="481"/>
      <c r="BJ12" s="481"/>
      <c r="BK12" s="481"/>
      <c r="BL12" s="481"/>
      <c r="BM12" s="482"/>
      <c r="BN12" s="446">
        <v>140207</v>
      </c>
      <c r="BO12" s="447"/>
      <c r="BP12" s="447"/>
      <c r="BQ12" s="447"/>
      <c r="BR12" s="447"/>
      <c r="BS12" s="447"/>
      <c r="BT12" s="447"/>
      <c r="BU12" s="448"/>
      <c r="BV12" s="446">
        <v>171053</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134</v>
      </c>
      <c r="CU12" s="487"/>
      <c r="CV12" s="487"/>
      <c r="CW12" s="487"/>
      <c r="CX12" s="487"/>
      <c r="CY12" s="487"/>
      <c r="CZ12" s="487"/>
      <c r="DA12" s="488"/>
      <c r="DB12" s="486" t="s">
        <v>135</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136</v>
      </c>
      <c r="N13" s="535"/>
      <c r="O13" s="535"/>
      <c r="P13" s="535"/>
      <c r="Q13" s="536"/>
      <c r="R13" s="527">
        <v>24634</v>
      </c>
      <c r="S13" s="528"/>
      <c r="T13" s="528"/>
      <c r="U13" s="528"/>
      <c r="V13" s="529"/>
      <c r="W13" s="462" t="s">
        <v>137</v>
      </c>
      <c r="X13" s="463"/>
      <c r="Y13" s="463"/>
      <c r="Z13" s="463"/>
      <c r="AA13" s="463"/>
      <c r="AB13" s="453"/>
      <c r="AC13" s="497">
        <v>1384</v>
      </c>
      <c r="AD13" s="498"/>
      <c r="AE13" s="498"/>
      <c r="AF13" s="498"/>
      <c r="AG13" s="537"/>
      <c r="AH13" s="497">
        <v>1440</v>
      </c>
      <c r="AI13" s="498"/>
      <c r="AJ13" s="498"/>
      <c r="AK13" s="498"/>
      <c r="AL13" s="499"/>
      <c r="AM13" s="475" t="s">
        <v>138</v>
      </c>
      <c r="AN13" s="476"/>
      <c r="AO13" s="476"/>
      <c r="AP13" s="476"/>
      <c r="AQ13" s="476"/>
      <c r="AR13" s="476"/>
      <c r="AS13" s="476"/>
      <c r="AT13" s="477"/>
      <c r="AU13" s="478" t="s">
        <v>131</v>
      </c>
      <c r="AV13" s="479"/>
      <c r="AW13" s="479"/>
      <c r="AX13" s="479"/>
      <c r="AY13" s="480" t="s">
        <v>139</v>
      </c>
      <c r="AZ13" s="481"/>
      <c r="BA13" s="481"/>
      <c r="BB13" s="481"/>
      <c r="BC13" s="481"/>
      <c r="BD13" s="481"/>
      <c r="BE13" s="481"/>
      <c r="BF13" s="481"/>
      <c r="BG13" s="481"/>
      <c r="BH13" s="481"/>
      <c r="BI13" s="481"/>
      <c r="BJ13" s="481"/>
      <c r="BK13" s="481"/>
      <c r="BL13" s="481"/>
      <c r="BM13" s="482"/>
      <c r="BN13" s="446">
        <v>-219222</v>
      </c>
      <c r="BO13" s="447"/>
      <c r="BP13" s="447"/>
      <c r="BQ13" s="447"/>
      <c r="BR13" s="447"/>
      <c r="BS13" s="447"/>
      <c r="BT13" s="447"/>
      <c r="BU13" s="448"/>
      <c r="BV13" s="446">
        <v>-216323</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9.5</v>
      </c>
      <c r="CU13" s="444"/>
      <c r="CV13" s="444"/>
      <c r="CW13" s="444"/>
      <c r="CX13" s="444"/>
      <c r="CY13" s="444"/>
      <c r="CZ13" s="444"/>
      <c r="DA13" s="445"/>
      <c r="DB13" s="443">
        <v>10</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141</v>
      </c>
      <c r="M14" s="525"/>
      <c r="N14" s="525"/>
      <c r="O14" s="525"/>
      <c r="P14" s="525"/>
      <c r="Q14" s="526"/>
      <c r="R14" s="527">
        <v>24975</v>
      </c>
      <c r="S14" s="528"/>
      <c r="T14" s="528"/>
      <c r="U14" s="528"/>
      <c r="V14" s="529"/>
      <c r="W14" s="436"/>
      <c r="X14" s="437"/>
      <c r="Y14" s="437"/>
      <c r="Z14" s="437"/>
      <c r="AA14" s="437"/>
      <c r="AB14" s="426"/>
      <c r="AC14" s="530">
        <v>11.4</v>
      </c>
      <c r="AD14" s="531"/>
      <c r="AE14" s="531"/>
      <c r="AF14" s="531"/>
      <c r="AG14" s="532"/>
      <c r="AH14" s="530">
        <v>12.4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142</v>
      </c>
      <c r="CE14" s="539"/>
      <c r="CF14" s="539"/>
      <c r="CG14" s="539"/>
      <c r="CH14" s="539"/>
      <c r="CI14" s="539"/>
      <c r="CJ14" s="539"/>
      <c r="CK14" s="539"/>
      <c r="CL14" s="539"/>
      <c r="CM14" s="539"/>
      <c r="CN14" s="539"/>
      <c r="CO14" s="539"/>
      <c r="CP14" s="539"/>
      <c r="CQ14" s="539"/>
      <c r="CR14" s="539"/>
      <c r="CS14" s="540"/>
      <c r="CT14" s="541">
        <v>47.4</v>
      </c>
      <c r="CU14" s="542"/>
      <c r="CV14" s="542"/>
      <c r="CW14" s="542"/>
      <c r="CX14" s="542"/>
      <c r="CY14" s="542"/>
      <c r="CZ14" s="542"/>
      <c r="DA14" s="543"/>
      <c r="DB14" s="541">
        <v>64.8</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143</v>
      </c>
      <c r="N15" s="535"/>
      <c r="O15" s="535"/>
      <c r="P15" s="535"/>
      <c r="Q15" s="536"/>
      <c r="R15" s="527">
        <v>24896</v>
      </c>
      <c r="S15" s="528"/>
      <c r="T15" s="528"/>
      <c r="U15" s="528"/>
      <c r="V15" s="529"/>
      <c r="W15" s="462" t="s">
        <v>144</v>
      </c>
      <c r="X15" s="463"/>
      <c r="Y15" s="463"/>
      <c r="Z15" s="463"/>
      <c r="AA15" s="463"/>
      <c r="AB15" s="453"/>
      <c r="AC15" s="497">
        <v>3258</v>
      </c>
      <c r="AD15" s="498"/>
      <c r="AE15" s="498"/>
      <c r="AF15" s="498"/>
      <c r="AG15" s="537"/>
      <c r="AH15" s="497">
        <v>2941</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2468866</v>
      </c>
      <c r="BO15" s="410"/>
      <c r="BP15" s="410"/>
      <c r="BQ15" s="410"/>
      <c r="BR15" s="410"/>
      <c r="BS15" s="410"/>
      <c r="BT15" s="410"/>
      <c r="BU15" s="411"/>
      <c r="BV15" s="409">
        <v>2441650</v>
      </c>
      <c r="BW15" s="410"/>
      <c r="BX15" s="410"/>
      <c r="BY15" s="410"/>
      <c r="BZ15" s="410"/>
      <c r="CA15" s="410"/>
      <c r="CB15" s="410"/>
      <c r="CC15" s="411"/>
      <c r="CD15" s="544" t="s">
        <v>146</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147</v>
      </c>
      <c r="M16" s="555"/>
      <c r="N16" s="555"/>
      <c r="O16" s="555"/>
      <c r="P16" s="555"/>
      <c r="Q16" s="556"/>
      <c r="R16" s="547" t="s">
        <v>148</v>
      </c>
      <c r="S16" s="548"/>
      <c r="T16" s="548"/>
      <c r="U16" s="548"/>
      <c r="V16" s="549"/>
      <c r="W16" s="436"/>
      <c r="X16" s="437"/>
      <c r="Y16" s="437"/>
      <c r="Z16" s="437"/>
      <c r="AA16" s="437"/>
      <c r="AB16" s="426"/>
      <c r="AC16" s="530">
        <v>26.8</v>
      </c>
      <c r="AD16" s="531"/>
      <c r="AE16" s="531"/>
      <c r="AF16" s="531"/>
      <c r="AG16" s="532"/>
      <c r="AH16" s="530">
        <v>25.4</v>
      </c>
      <c r="AI16" s="531"/>
      <c r="AJ16" s="531"/>
      <c r="AK16" s="531"/>
      <c r="AL16" s="533"/>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5820311</v>
      </c>
      <c r="BO16" s="447"/>
      <c r="BP16" s="447"/>
      <c r="BQ16" s="447"/>
      <c r="BR16" s="447"/>
      <c r="BS16" s="447"/>
      <c r="BT16" s="447"/>
      <c r="BU16" s="448"/>
      <c r="BV16" s="446">
        <v>5827128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150</v>
      </c>
      <c r="N17" s="551"/>
      <c r="O17" s="551"/>
      <c r="P17" s="551"/>
      <c r="Q17" s="552"/>
      <c r="R17" s="547" t="s">
        <v>151</v>
      </c>
      <c r="S17" s="548"/>
      <c r="T17" s="548"/>
      <c r="U17" s="548"/>
      <c r="V17" s="549"/>
      <c r="W17" s="462" t="s">
        <v>152</v>
      </c>
      <c r="X17" s="463"/>
      <c r="Y17" s="463"/>
      <c r="Z17" s="463"/>
      <c r="AA17" s="463"/>
      <c r="AB17" s="453"/>
      <c r="AC17" s="497">
        <v>7528</v>
      </c>
      <c r="AD17" s="498"/>
      <c r="AE17" s="498"/>
      <c r="AF17" s="498"/>
      <c r="AG17" s="537"/>
      <c r="AH17" s="497">
        <v>7220</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3113911</v>
      </c>
      <c r="BO17" s="447"/>
      <c r="BP17" s="447"/>
      <c r="BQ17" s="447"/>
      <c r="BR17" s="447"/>
      <c r="BS17" s="447"/>
      <c r="BT17" s="447"/>
      <c r="BU17" s="448"/>
      <c r="BV17" s="446">
        <v>3061423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154</v>
      </c>
      <c r="C18" s="489"/>
      <c r="D18" s="489"/>
      <c r="E18" s="558"/>
      <c r="F18" s="558"/>
      <c r="G18" s="558"/>
      <c r="H18" s="558"/>
      <c r="I18" s="558"/>
      <c r="J18" s="558"/>
      <c r="K18" s="558"/>
      <c r="L18" s="559">
        <v>74.95</v>
      </c>
      <c r="M18" s="559"/>
      <c r="N18" s="559"/>
      <c r="O18" s="559"/>
      <c r="P18" s="559"/>
      <c r="Q18" s="559"/>
      <c r="R18" s="560"/>
      <c r="S18" s="560"/>
      <c r="T18" s="560"/>
      <c r="U18" s="560"/>
      <c r="V18" s="561"/>
      <c r="W18" s="464"/>
      <c r="X18" s="465"/>
      <c r="Y18" s="465"/>
      <c r="Z18" s="465"/>
      <c r="AA18" s="465"/>
      <c r="AB18" s="456"/>
      <c r="AC18" s="562">
        <v>61.9</v>
      </c>
      <c r="AD18" s="563"/>
      <c r="AE18" s="563"/>
      <c r="AF18" s="563"/>
      <c r="AG18" s="564"/>
      <c r="AH18" s="562">
        <v>62.2</v>
      </c>
      <c r="AI18" s="563"/>
      <c r="AJ18" s="563"/>
      <c r="AK18" s="563"/>
      <c r="AL18" s="565"/>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6414511</v>
      </c>
      <c r="BO18" s="447"/>
      <c r="BP18" s="447"/>
      <c r="BQ18" s="447"/>
      <c r="BR18" s="447"/>
      <c r="BS18" s="447"/>
      <c r="BT18" s="447"/>
      <c r="BU18" s="448"/>
      <c r="BV18" s="446">
        <v>6328709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156</v>
      </c>
      <c r="C19" s="489"/>
      <c r="D19" s="489"/>
      <c r="E19" s="558"/>
      <c r="F19" s="558"/>
      <c r="G19" s="558"/>
      <c r="H19" s="558"/>
      <c r="I19" s="558"/>
      <c r="J19" s="558"/>
      <c r="K19" s="558"/>
      <c r="L19" s="566">
        <v>332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7792147</v>
      </c>
      <c r="BO19" s="447"/>
      <c r="BP19" s="447"/>
      <c r="BQ19" s="447"/>
      <c r="BR19" s="447"/>
      <c r="BS19" s="447"/>
      <c r="BT19" s="447"/>
      <c r="BU19" s="448"/>
      <c r="BV19" s="446">
        <v>7908248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158</v>
      </c>
      <c r="C20" s="489"/>
      <c r="D20" s="489"/>
      <c r="E20" s="558"/>
      <c r="F20" s="558"/>
      <c r="G20" s="558"/>
      <c r="H20" s="558"/>
      <c r="I20" s="558"/>
      <c r="J20" s="558"/>
      <c r="K20" s="558"/>
      <c r="L20" s="566">
        <v>8343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159</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160</v>
      </c>
      <c r="C22" s="581"/>
      <c r="D22" s="582"/>
      <c r="E22" s="458" t="s">
        <v>1</v>
      </c>
      <c r="F22" s="463"/>
      <c r="G22" s="463"/>
      <c r="H22" s="463"/>
      <c r="I22" s="463"/>
      <c r="J22" s="463"/>
      <c r="K22" s="453"/>
      <c r="L22" s="458" t="s">
        <v>161</v>
      </c>
      <c r="M22" s="463"/>
      <c r="N22" s="463"/>
      <c r="O22" s="463"/>
      <c r="P22" s="453"/>
      <c r="Q22" s="589" t="s">
        <v>162</v>
      </c>
      <c r="R22" s="590"/>
      <c r="S22" s="590"/>
      <c r="T22" s="590"/>
      <c r="U22" s="590"/>
      <c r="V22" s="591"/>
      <c r="W22" s="595" t="s">
        <v>163</v>
      </c>
      <c r="X22" s="581"/>
      <c r="Y22" s="582"/>
      <c r="Z22" s="458" t="s">
        <v>1</v>
      </c>
      <c r="AA22" s="463"/>
      <c r="AB22" s="463"/>
      <c r="AC22" s="463"/>
      <c r="AD22" s="463"/>
      <c r="AE22" s="463"/>
      <c r="AF22" s="463"/>
      <c r="AG22" s="453"/>
      <c r="AH22" s="608" t="s">
        <v>164</v>
      </c>
      <c r="AI22" s="463"/>
      <c r="AJ22" s="463"/>
      <c r="AK22" s="463"/>
      <c r="AL22" s="453"/>
      <c r="AM22" s="608" t="s">
        <v>165</v>
      </c>
      <c r="AN22" s="609"/>
      <c r="AO22" s="609"/>
      <c r="AP22" s="609"/>
      <c r="AQ22" s="609"/>
      <c r="AR22" s="610"/>
      <c r="AS22" s="589" t="s">
        <v>162</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166</v>
      </c>
      <c r="AZ23" s="407"/>
      <c r="BA23" s="407"/>
      <c r="BB23" s="407"/>
      <c r="BC23" s="407"/>
      <c r="BD23" s="407"/>
      <c r="BE23" s="407"/>
      <c r="BF23" s="407"/>
      <c r="BG23" s="407"/>
      <c r="BH23" s="407"/>
      <c r="BI23" s="407"/>
      <c r="BJ23" s="407"/>
      <c r="BK23" s="407"/>
      <c r="BL23" s="407"/>
      <c r="BM23" s="408"/>
      <c r="BN23" s="446">
        <v>11195939</v>
      </c>
      <c r="BO23" s="447"/>
      <c r="BP23" s="447"/>
      <c r="BQ23" s="447"/>
      <c r="BR23" s="447"/>
      <c r="BS23" s="447"/>
      <c r="BT23" s="447"/>
      <c r="BU23" s="448"/>
      <c r="BV23" s="446">
        <v>11878818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167</v>
      </c>
      <c r="F24" s="476"/>
      <c r="G24" s="476"/>
      <c r="H24" s="476"/>
      <c r="I24" s="476"/>
      <c r="J24" s="476"/>
      <c r="K24" s="477"/>
      <c r="L24" s="497">
        <v>1</v>
      </c>
      <c r="M24" s="498"/>
      <c r="N24" s="498"/>
      <c r="O24" s="498"/>
      <c r="P24" s="537"/>
      <c r="Q24" s="497">
        <v>7767</v>
      </c>
      <c r="R24" s="498"/>
      <c r="S24" s="498"/>
      <c r="T24" s="498"/>
      <c r="U24" s="498"/>
      <c r="V24" s="537"/>
      <c r="W24" s="596"/>
      <c r="X24" s="584"/>
      <c r="Y24" s="585"/>
      <c r="Z24" s="496" t="s">
        <v>168</v>
      </c>
      <c r="AA24" s="476"/>
      <c r="AB24" s="476"/>
      <c r="AC24" s="476"/>
      <c r="AD24" s="476"/>
      <c r="AE24" s="476"/>
      <c r="AF24" s="476"/>
      <c r="AG24" s="477"/>
      <c r="AH24" s="497">
        <v>176</v>
      </c>
      <c r="AI24" s="498"/>
      <c r="AJ24" s="498"/>
      <c r="AK24" s="498"/>
      <c r="AL24" s="537"/>
      <c r="AM24" s="497">
        <v>541904</v>
      </c>
      <c r="AN24" s="498"/>
      <c r="AO24" s="498"/>
      <c r="AP24" s="498"/>
      <c r="AQ24" s="498"/>
      <c r="AR24" s="537"/>
      <c r="AS24" s="497">
        <v>3079</v>
      </c>
      <c r="AT24" s="498"/>
      <c r="AU24" s="498"/>
      <c r="AV24" s="498"/>
      <c r="AW24" s="498"/>
      <c r="AX24" s="499"/>
      <c r="AY24" s="616" t="s">
        <v>169</v>
      </c>
      <c r="AZ24" s="617"/>
      <c r="BA24" s="617"/>
      <c r="BB24" s="617"/>
      <c r="BC24" s="617"/>
      <c r="BD24" s="617"/>
      <c r="BE24" s="617"/>
      <c r="BF24" s="617"/>
      <c r="BG24" s="617"/>
      <c r="BH24" s="617"/>
      <c r="BI24" s="617"/>
      <c r="BJ24" s="617"/>
      <c r="BK24" s="617"/>
      <c r="BL24" s="617"/>
      <c r="BM24" s="618"/>
      <c r="BN24" s="446">
        <v>6752300</v>
      </c>
      <c r="BO24" s="447"/>
      <c r="BP24" s="447"/>
      <c r="BQ24" s="447"/>
      <c r="BR24" s="447"/>
      <c r="BS24" s="447"/>
      <c r="BT24" s="447"/>
      <c r="BU24" s="448"/>
      <c r="BV24" s="446">
        <v>6975115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170</v>
      </c>
      <c r="F25" s="476"/>
      <c r="G25" s="476"/>
      <c r="H25" s="476"/>
      <c r="I25" s="476"/>
      <c r="J25" s="476"/>
      <c r="K25" s="477"/>
      <c r="L25" s="497">
        <v>1</v>
      </c>
      <c r="M25" s="498"/>
      <c r="N25" s="498"/>
      <c r="O25" s="498"/>
      <c r="P25" s="537"/>
      <c r="Q25" s="497">
        <v>5760</v>
      </c>
      <c r="R25" s="498"/>
      <c r="S25" s="498"/>
      <c r="T25" s="498"/>
      <c r="U25" s="498"/>
      <c r="V25" s="537"/>
      <c r="W25" s="596"/>
      <c r="X25" s="584"/>
      <c r="Y25" s="585"/>
      <c r="Z25" s="496" t="s">
        <v>171</v>
      </c>
      <c r="AA25" s="476"/>
      <c r="AB25" s="476"/>
      <c r="AC25" s="476"/>
      <c r="AD25" s="476"/>
      <c r="AE25" s="476"/>
      <c r="AF25" s="476"/>
      <c r="AG25" s="477"/>
      <c r="AH25" s="497" t="s">
        <v>134</v>
      </c>
      <c r="AI25" s="498"/>
      <c r="AJ25" s="498"/>
      <c r="AK25" s="498"/>
      <c r="AL25" s="537"/>
      <c r="AM25" s="497" t="s">
        <v>125</v>
      </c>
      <c r="AN25" s="498"/>
      <c r="AO25" s="498"/>
      <c r="AP25" s="498"/>
      <c r="AQ25" s="498"/>
      <c r="AR25" s="537"/>
      <c r="AS25" s="497" t="s">
        <v>125</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1530535</v>
      </c>
      <c r="BO25" s="410"/>
      <c r="BP25" s="410"/>
      <c r="BQ25" s="410"/>
      <c r="BR25" s="410"/>
      <c r="BS25" s="410"/>
      <c r="BT25" s="410"/>
      <c r="BU25" s="411"/>
      <c r="BV25" s="409">
        <v>1563409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173</v>
      </c>
      <c r="F26" s="476"/>
      <c r="G26" s="476"/>
      <c r="H26" s="476"/>
      <c r="I26" s="476"/>
      <c r="J26" s="476"/>
      <c r="K26" s="477"/>
      <c r="L26" s="497">
        <v>1</v>
      </c>
      <c r="M26" s="498"/>
      <c r="N26" s="498"/>
      <c r="O26" s="498"/>
      <c r="P26" s="537"/>
      <c r="Q26" s="497">
        <v>4734</v>
      </c>
      <c r="R26" s="498"/>
      <c r="S26" s="498"/>
      <c r="T26" s="498"/>
      <c r="U26" s="498"/>
      <c r="V26" s="537"/>
      <c r="W26" s="596"/>
      <c r="X26" s="584"/>
      <c r="Y26" s="585"/>
      <c r="Z26" s="496" t="s">
        <v>174</v>
      </c>
      <c r="AA26" s="606"/>
      <c r="AB26" s="606"/>
      <c r="AC26" s="606"/>
      <c r="AD26" s="606"/>
      <c r="AE26" s="606"/>
      <c r="AF26" s="606"/>
      <c r="AG26" s="607"/>
      <c r="AH26" s="497">
        <v>25</v>
      </c>
      <c r="AI26" s="498"/>
      <c r="AJ26" s="498"/>
      <c r="AK26" s="498"/>
      <c r="AL26" s="537"/>
      <c r="AM26" s="497">
        <v>73775</v>
      </c>
      <c r="AN26" s="498"/>
      <c r="AO26" s="498"/>
      <c r="AP26" s="498"/>
      <c r="AQ26" s="498"/>
      <c r="AR26" s="537"/>
      <c r="AS26" s="497">
        <v>2951</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125</v>
      </c>
      <c r="BO26" s="447"/>
      <c r="BP26" s="447"/>
      <c r="BQ26" s="447"/>
      <c r="BR26" s="447"/>
      <c r="BS26" s="447"/>
      <c r="BT26" s="447"/>
      <c r="BU26" s="448"/>
      <c r="BV26" s="446" t="s">
        <v>125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176</v>
      </c>
      <c r="F27" s="476"/>
      <c r="G27" s="476"/>
      <c r="H27" s="476"/>
      <c r="I27" s="476"/>
      <c r="J27" s="476"/>
      <c r="K27" s="477"/>
      <c r="L27" s="497">
        <v>1</v>
      </c>
      <c r="M27" s="498"/>
      <c r="N27" s="498"/>
      <c r="O27" s="498"/>
      <c r="P27" s="537"/>
      <c r="Q27" s="497">
        <v>3250</v>
      </c>
      <c r="R27" s="498"/>
      <c r="S27" s="498"/>
      <c r="T27" s="498"/>
      <c r="U27" s="498"/>
      <c r="V27" s="537"/>
      <c r="W27" s="596"/>
      <c r="X27" s="584"/>
      <c r="Y27" s="585"/>
      <c r="Z27" s="496" t="s">
        <v>177</v>
      </c>
      <c r="AA27" s="476"/>
      <c r="AB27" s="476"/>
      <c r="AC27" s="476"/>
      <c r="AD27" s="476"/>
      <c r="AE27" s="476"/>
      <c r="AF27" s="476"/>
      <c r="AG27" s="477"/>
      <c r="AH27" s="497">
        <v>25</v>
      </c>
      <c r="AI27" s="498"/>
      <c r="AJ27" s="498"/>
      <c r="AK27" s="498"/>
      <c r="AL27" s="537"/>
      <c r="AM27" s="497">
        <v>65325</v>
      </c>
      <c r="AN27" s="498"/>
      <c r="AO27" s="498"/>
      <c r="AP27" s="498"/>
      <c r="AQ27" s="498"/>
      <c r="AR27" s="537"/>
      <c r="AS27" s="497">
        <v>2613</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382091</v>
      </c>
      <c r="BO27" s="620"/>
      <c r="BP27" s="620"/>
      <c r="BQ27" s="620"/>
      <c r="BR27" s="620"/>
      <c r="BS27" s="620"/>
      <c r="BT27" s="620"/>
      <c r="BU27" s="621"/>
      <c r="BV27" s="619">
        <v>382060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2470</v>
      </c>
      <c r="R28" s="498"/>
      <c r="S28" s="498"/>
      <c r="T28" s="498"/>
      <c r="U28" s="498"/>
      <c r="V28" s="537"/>
      <c r="W28" s="596"/>
      <c r="X28" s="584"/>
      <c r="Y28" s="585"/>
      <c r="Z28" s="496" t="s">
        <v>180</v>
      </c>
      <c r="AA28" s="476"/>
      <c r="AB28" s="476"/>
      <c r="AC28" s="476"/>
      <c r="AD28" s="476"/>
      <c r="AE28" s="476"/>
      <c r="AF28" s="476"/>
      <c r="AG28" s="477"/>
      <c r="AH28" s="497" t="s">
        <v>125</v>
      </c>
      <c r="AI28" s="498"/>
      <c r="AJ28" s="498"/>
      <c r="AK28" s="498"/>
      <c r="AL28" s="537"/>
      <c r="AM28" s="497" t="s">
        <v>125</v>
      </c>
      <c r="AN28" s="498"/>
      <c r="AO28" s="498"/>
      <c r="AP28" s="498"/>
      <c r="AQ28" s="498"/>
      <c r="AR28" s="537"/>
      <c r="AS28" s="497" t="s">
        <v>134</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1206555</v>
      </c>
      <c r="BO28" s="410"/>
      <c r="BP28" s="410"/>
      <c r="BQ28" s="410"/>
      <c r="BR28" s="410"/>
      <c r="BS28" s="410"/>
      <c r="BT28" s="410"/>
      <c r="BU28" s="411"/>
      <c r="BV28" s="409">
        <v>1256477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14</v>
      </c>
      <c r="M29" s="498"/>
      <c r="N29" s="498"/>
      <c r="O29" s="498"/>
      <c r="P29" s="537"/>
      <c r="Q29" s="497">
        <v>2300</v>
      </c>
      <c r="R29" s="498"/>
      <c r="S29" s="498"/>
      <c r="T29" s="498"/>
      <c r="U29" s="498"/>
      <c r="V29" s="537"/>
      <c r="W29" s="597"/>
      <c r="X29" s="598"/>
      <c r="Y29" s="599"/>
      <c r="Z29" s="496" t="s">
        <v>183</v>
      </c>
      <c r="AA29" s="476"/>
      <c r="AB29" s="476"/>
      <c r="AC29" s="476"/>
      <c r="AD29" s="476"/>
      <c r="AE29" s="476"/>
      <c r="AF29" s="476"/>
      <c r="AG29" s="477"/>
      <c r="AH29" s="497">
        <v>201</v>
      </c>
      <c r="AI29" s="498"/>
      <c r="AJ29" s="498"/>
      <c r="AK29" s="498"/>
      <c r="AL29" s="537"/>
      <c r="AM29" s="497">
        <v>607229</v>
      </c>
      <c r="AN29" s="498"/>
      <c r="AO29" s="498"/>
      <c r="AP29" s="498"/>
      <c r="AQ29" s="498"/>
      <c r="AR29" s="537"/>
      <c r="AS29" s="497">
        <v>3021</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248820</v>
      </c>
      <c r="BO29" s="447"/>
      <c r="BP29" s="447"/>
      <c r="BQ29" s="447"/>
      <c r="BR29" s="447"/>
      <c r="BS29" s="447"/>
      <c r="BT29" s="447"/>
      <c r="BU29" s="448"/>
      <c r="BV29" s="446">
        <v>285880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94.3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1568098</v>
      </c>
      <c r="BO30" s="620"/>
      <c r="BP30" s="620"/>
      <c r="BQ30" s="620"/>
      <c r="BR30" s="620"/>
      <c r="BS30" s="620"/>
      <c r="BT30" s="620"/>
      <c r="BU30" s="621"/>
      <c r="BV30" s="619">
        <v>1777736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192</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美里町水道事業会計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宮城県市町村職員退職手当組合</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南郷ふれあい公社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美里町病院事業会計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宮城県市町村非常勤消防団員補償報償組合</v>
      </c>
      <c r="BZ35" s="633"/>
      <c r="CA35" s="633"/>
      <c r="CB35" s="633"/>
      <c r="CC35" s="633"/>
      <c r="CD35" s="633"/>
      <c r="CE35" s="633"/>
      <c r="CF35" s="633"/>
      <c r="CG35" s="633"/>
      <c r="CH35" s="633"/>
      <c r="CI35" s="633"/>
      <c r="CJ35" s="633"/>
      <c r="CK35" s="633"/>
      <c r="CL35" s="633"/>
      <c r="CM35" s="633"/>
      <c r="CN35" s="193"/>
      <c r="CO35" s="632">
        <f t="shared" ref="CO35:CO43" si="3">IF(CQ35="","",CO34+1)</f>
        <v>15</v>
      </c>
      <c r="CP35" s="632"/>
      <c r="CQ35" s="633" t="str">
        <f>IF('各会計、関係団体の財政状況及び健全化判断比率'!BS8="","",'各会計、関係団体の財政状況及び健全化判断比率'!BS8)</f>
        <v>とんたろう</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7</v>
      </c>
      <c r="AN36" s="632"/>
      <c r="AO36" s="633" t="str">
        <f>IF('各会計、関係団体の財政状況及び健全化判断比率'!B33="","",'各会計、関係団体の財政状況及び健全化判断比率'!B33)</f>
        <v>美里町下水道事業会計（公共下水道事業）</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大崎地域広域行政事務組合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f t="shared" si="0"/>
        <v>8</v>
      </c>
      <c r="AN37" s="632"/>
      <c r="AO37" s="633" t="str">
        <f>IF('各会計、関係団体の財政状況及び健全化判断比率'!B34="","",'各会計、関係団体の財政状況及び健全化判断比率'!B34)</f>
        <v>美里町下水道事業会計（農業集落排水事業）</v>
      </c>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宮城県市町村自治振興センター</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宮城県後期高齢者医療広域連合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eKB5jtB/w0oMSl3tVK6EPPvdbPdTjDxh3cgoUMd7S6MT/ZGeSfQbwDuPFooTlLQWb5uLEcG/P28VmiB4YjOUg==" saltValue="/y1Zubb5SNtQzcUL81zV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24" t="s">
        <v>555</v>
      </c>
      <c r="D34" s="1224"/>
      <c r="E34" s="1225"/>
      <c r="F34" s="32">
        <v>6.95</v>
      </c>
      <c r="G34" s="33">
        <v>6.18</v>
      </c>
      <c r="H34" s="33">
        <v>5.96</v>
      </c>
      <c r="I34" s="33">
        <v>5.57</v>
      </c>
      <c r="J34" s="34">
        <v>5.55</v>
      </c>
      <c r="K34" s="22"/>
      <c r="L34" s="22"/>
      <c r="M34" s="22"/>
      <c r="N34" s="22"/>
      <c r="O34" s="22"/>
      <c r="P34" s="22"/>
    </row>
    <row r="35" spans="1:16" ht="39" customHeight="1" x14ac:dyDescent="0.15">
      <c r="A35" s="22"/>
      <c r="B35" s="35"/>
      <c r="C35" s="1218" t="s">
        <v>556</v>
      </c>
      <c r="D35" s="1219"/>
      <c r="E35" s="1220"/>
      <c r="F35" s="36">
        <v>4.8499999999999996</v>
      </c>
      <c r="G35" s="37">
        <v>4.58</v>
      </c>
      <c r="H35" s="37">
        <v>3.93</v>
      </c>
      <c r="I35" s="37">
        <v>3.71</v>
      </c>
      <c r="J35" s="38">
        <v>3.26</v>
      </c>
      <c r="K35" s="22"/>
      <c r="L35" s="22"/>
      <c r="M35" s="22"/>
      <c r="N35" s="22"/>
      <c r="O35" s="22"/>
      <c r="P35" s="22"/>
    </row>
    <row r="36" spans="1:16" ht="39" customHeight="1" x14ac:dyDescent="0.15">
      <c r="A36" s="22"/>
      <c r="B36" s="35"/>
      <c r="C36" s="1218" t="s">
        <v>557</v>
      </c>
      <c r="D36" s="1219"/>
      <c r="E36" s="1220"/>
      <c r="F36" s="36">
        <v>2.75</v>
      </c>
      <c r="G36" s="37">
        <v>2.2200000000000002</v>
      </c>
      <c r="H36" s="37">
        <v>1.85</v>
      </c>
      <c r="I36" s="37">
        <v>3.38</v>
      </c>
      <c r="J36" s="38">
        <v>1.93</v>
      </c>
      <c r="K36" s="22"/>
      <c r="L36" s="22"/>
      <c r="M36" s="22"/>
      <c r="N36" s="22"/>
      <c r="O36" s="22"/>
      <c r="P36" s="22"/>
    </row>
    <row r="37" spans="1:16" ht="39" customHeight="1" x14ac:dyDescent="0.15">
      <c r="A37" s="22"/>
      <c r="B37" s="35"/>
      <c r="C37" s="1218" t="s">
        <v>558</v>
      </c>
      <c r="D37" s="1219"/>
      <c r="E37" s="1220"/>
      <c r="F37" s="36">
        <v>3.17</v>
      </c>
      <c r="G37" s="37">
        <v>1.7</v>
      </c>
      <c r="H37" s="37">
        <v>2.93</v>
      </c>
      <c r="I37" s="37">
        <v>2.34</v>
      </c>
      <c r="J37" s="38">
        <v>1.24</v>
      </c>
      <c r="K37" s="22"/>
      <c r="L37" s="22"/>
      <c r="M37" s="22"/>
      <c r="N37" s="22"/>
      <c r="O37" s="22"/>
      <c r="P37" s="22"/>
    </row>
    <row r="38" spans="1:16" ht="39" customHeight="1" x14ac:dyDescent="0.15">
      <c r="A38" s="22"/>
      <c r="B38" s="35"/>
      <c r="C38" s="1218" t="s">
        <v>559</v>
      </c>
      <c r="D38" s="1219"/>
      <c r="E38" s="1220"/>
      <c r="F38" s="36">
        <v>0.92</v>
      </c>
      <c r="G38" s="37">
        <v>0.09</v>
      </c>
      <c r="H38" s="37">
        <v>0.54</v>
      </c>
      <c r="I38" s="37">
        <v>1.1000000000000001</v>
      </c>
      <c r="J38" s="38">
        <v>0.98</v>
      </c>
      <c r="K38" s="22"/>
      <c r="L38" s="22"/>
      <c r="M38" s="22"/>
      <c r="N38" s="22"/>
      <c r="O38" s="22"/>
      <c r="P38" s="22"/>
    </row>
    <row r="39" spans="1:16" ht="39" customHeight="1" x14ac:dyDescent="0.15">
      <c r="A39" s="22"/>
      <c r="B39" s="35"/>
      <c r="C39" s="1218" t="s">
        <v>560</v>
      </c>
      <c r="D39" s="1219"/>
      <c r="E39" s="1220"/>
      <c r="F39" s="36" t="s">
        <v>504</v>
      </c>
      <c r="G39" s="37" t="s">
        <v>504</v>
      </c>
      <c r="H39" s="37" t="s">
        <v>504</v>
      </c>
      <c r="I39" s="37">
        <v>0.78</v>
      </c>
      <c r="J39" s="38">
        <v>0.62</v>
      </c>
      <c r="K39" s="22"/>
      <c r="L39" s="22"/>
      <c r="M39" s="22"/>
      <c r="N39" s="22"/>
      <c r="O39" s="22"/>
      <c r="P39" s="22"/>
    </row>
    <row r="40" spans="1:16" ht="39" customHeight="1" x14ac:dyDescent="0.15">
      <c r="A40" s="22"/>
      <c r="B40" s="35"/>
      <c r="C40" s="1218" t="s">
        <v>561</v>
      </c>
      <c r="D40" s="1219"/>
      <c r="E40" s="1220"/>
      <c r="F40" s="36" t="s">
        <v>504</v>
      </c>
      <c r="G40" s="37" t="s">
        <v>504</v>
      </c>
      <c r="H40" s="37" t="s">
        <v>504</v>
      </c>
      <c r="I40" s="37">
        <v>0.65</v>
      </c>
      <c r="J40" s="38">
        <v>0.03</v>
      </c>
      <c r="K40" s="22"/>
      <c r="L40" s="22"/>
      <c r="M40" s="22"/>
      <c r="N40" s="22"/>
      <c r="O40" s="22"/>
      <c r="P40" s="22"/>
    </row>
    <row r="41" spans="1:16" ht="39" customHeight="1" x14ac:dyDescent="0.15">
      <c r="A41" s="22"/>
      <c r="B41" s="35"/>
      <c r="C41" s="1218" t="s">
        <v>562</v>
      </c>
      <c r="D41" s="1219"/>
      <c r="E41" s="1220"/>
      <c r="F41" s="36">
        <v>0.01</v>
      </c>
      <c r="G41" s="37">
        <v>0.01</v>
      </c>
      <c r="H41" s="37">
        <v>0.02</v>
      </c>
      <c r="I41" s="37">
        <v>0.01</v>
      </c>
      <c r="J41" s="38">
        <v>0.02</v>
      </c>
      <c r="K41" s="22"/>
      <c r="L41" s="22"/>
      <c r="M41" s="22"/>
      <c r="N41" s="22"/>
      <c r="O41" s="22"/>
      <c r="P41" s="22"/>
    </row>
    <row r="42" spans="1:16" ht="39" customHeight="1" x14ac:dyDescent="0.15">
      <c r="A42" s="22"/>
      <c r="B42" s="39"/>
      <c r="C42" s="1218" t="s">
        <v>563</v>
      </c>
      <c r="D42" s="1219"/>
      <c r="E42" s="1220"/>
      <c r="F42" s="36" t="s">
        <v>504</v>
      </c>
      <c r="G42" s="37" t="s">
        <v>504</v>
      </c>
      <c r="H42" s="37" t="s">
        <v>504</v>
      </c>
      <c r="I42" s="37" t="s">
        <v>504</v>
      </c>
      <c r="J42" s="38" t="s">
        <v>504</v>
      </c>
      <c r="K42" s="22"/>
      <c r="L42" s="22"/>
      <c r="M42" s="22"/>
      <c r="N42" s="22"/>
      <c r="O42" s="22"/>
      <c r="P42" s="22"/>
    </row>
    <row r="43" spans="1:16" ht="39" customHeight="1" thickBot="1" x14ac:dyDescent="0.2">
      <c r="A43" s="22"/>
      <c r="B43" s="40"/>
      <c r="C43" s="1221" t="s">
        <v>564</v>
      </c>
      <c r="D43" s="1222"/>
      <c r="E43" s="1223"/>
      <c r="F43" s="41">
        <v>0.2</v>
      </c>
      <c r="G43" s="42">
        <v>0.45</v>
      </c>
      <c r="H43" s="42">
        <v>2.06</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q24X6ki2KHaf9eg7rnDoQS7jJK9rUyYQBck1hrjSwdZP2rASZPKbjNx7v3SLs1W7Kh0mMokfy2PAE1XA8dbeg==" saltValue="cvR6ZLN4KwutPv65Nvii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1590</v>
      </c>
      <c r="L45" s="60">
        <v>1478</v>
      </c>
      <c r="M45" s="60">
        <v>1387</v>
      </c>
      <c r="N45" s="60">
        <v>1400</v>
      </c>
      <c r="O45" s="61">
        <v>1392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x14ac:dyDescent="0.15">
      <c r="A48" s="48"/>
      <c r="B48" s="1236"/>
      <c r="C48" s="1237"/>
      <c r="D48" s="62"/>
      <c r="E48" s="1228" t="s">
        <v>15</v>
      </c>
      <c r="F48" s="1228"/>
      <c r="G48" s="1228"/>
      <c r="H48" s="1228"/>
      <c r="I48" s="1228"/>
      <c r="J48" s="1229"/>
      <c r="K48" s="63">
        <v>480</v>
      </c>
      <c r="L48" s="64">
        <v>445</v>
      </c>
      <c r="M48" s="64">
        <v>437</v>
      </c>
      <c r="N48" s="64">
        <v>456</v>
      </c>
      <c r="O48" s="65">
        <v>445</v>
      </c>
      <c r="P48" s="48"/>
      <c r="Q48" s="48"/>
      <c r="R48" s="48"/>
      <c r="S48" s="48"/>
      <c r="T48" s="48"/>
      <c r="U48" s="48"/>
    </row>
    <row r="49" spans="1:21" ht="30.75" customHeight="1" x14ac:dyDescent="0.15">
      <c r="A49" s="48"/>
      <c r="B49" s="1236"/>
      <c r="C49" s="1237"/>
      <c r="D49" s="62"/>
      <c r="E49" s="1228" t="s">
        <v>16</v>
      </c>
      <c r="F49" s="1228"/>
      <c r="G49" s="1228"/>
      <c r="H49" s="1228"/>
      <c r="I49" s="1228"/>
      <c r="J49" s="1229"/>
      <c r="K49" s="63">
        <v>13</v>
      </c>
      <c r="L49" s="64">
        <v>16</v>
      </c>
      <c r="M49" s="64">
        <v>21</v>
      </c>
      <c r="N49" s="64">
        <v>30</v>
      </c>
      <c r="O49" s="65">
        <v>38</v>
      </c>
      <c r="P49" s="48"/>
      <c r="Q49" s="48"/>
      <c r="R49" s="48"/>
      <c r="S49" s="48"/>
      <c r="T49" s="48"/>
      <c r="U49" s="48"/>
    </row>
    <row r="50" spans="1:21" ht="30.75" customHeight="1" x14ac:dyDescent="0.15">
      <c r="A50" s="48"/>
      <c r="B50" s="1236"/>
      <c r="C50" s="1237"/>
      <c r="D50" s="62"/>
      <c r="E50" s="1228" t="s">
        <v>17</v>
      </c>
      <c r="F50" s="1228"/>
      <c r="G50" s="1228"/>
      <c r="H50" s="1228"/>
      <c r="I50" s="1228"/>
      <c r="J50" s="1229"/>
      <c r="K50" s="63">
        <v>54</v>
      </c>
      <c r="L50" s="64">
        <v>53</v>
      </c>
      <c r="M50" s="64">
        <v>47</v>
      </c>
      <c r="N50" s="64">
        <v>4</v>
      </c>
      <c r="O50" s="65">
        <v>4</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504</v>
      </c>
      <c r="L51" s="64" t="s">
        <v>504</v>
      </c>
      <c r="M51" s="64" t="s">
        <v>504</v>
      </c>
      <c r="N51" s="64" t="s">
        <v>504</v>
      </c>
      <c r="O51" s="65" t="s">
        <v>504</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1354</v>
      </c>
      <c r="L52" s="64">
        <v>1347</v>
      </c>
      <c r="M52" s="64">
        <v>1299</v>
      </c>
      <c r="N52" s="64">
        <v>1336</v>
      </c>
      <c r="O52" s="65">
        <v>1339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783</v>
      </c>
      <c r="L53" s="69">
        <v>645</v>
      </c>
      <c r="M53" s="69">
        <v>593</v>
      </c>
      <c r="N53" s="69">
        <v>554</v>
      </c>
      <c r="O53" s="70">
        <v>540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MOYBsy8M7g0uCe/yC9HPilJfY91XDp/ZHEEa3JRS1Hp0rWzwOVZMhA9uf1drlvXWbj02QlGojW2sRSP5C7sVw==" saltValue="b170HqHJNvMfF650UdH9h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546</v>
      </c>
      <c r="J40" s="79" t="s">
        <v>547</v>
      </c>
      <c r="K40" s="79" t="s">
        <v>548</v>
      </c>
      <c r="L40" s="79" t="s">
        <v>549</v>
      </c>
      <c r="M40" s="80" t="s">
        <v>550</v>
      </c>
    </row>
    <row r="41" spans="2:13" ht="27.75" customHeight="1" x14ac:dyDescent="0.15">
      <c r="B41" s="1242" t="s">
        <v>24</v>
      </c>
      <c r="C41" s="1243"/>
      <c r="D41" s="81"/>
      <c r="E41" s="1248" t="s">
        <v>25</v>
      </c>
      <c r="F41" s="1248"/>
      <c r="G41" s="1248"/>
      <c r="H41" s="1249"/>
      <c r="I41" s="82">
        <v>13677</v>
      </c>
      <c r="J41" s="83">
        <v>13103</v>
      </c>
      <c r="K41" s="83">
        <v>12662</v>
      </c>
      <c r="L41" s="83">
        <v>11879</v>
      </c>
      <c r="M41" s="84">
        <v>11196</v>
      </c>
    </row>
    <row r="42" spans="2:13" ht="27.75" customHeight="1" x14ac:dyDescent="0.15">
      <c r="B42" s="1244"/>
      <c r="C42" s="1245"/>
      <c r="D42" s="85"/>
      <c r="E42" s="1250" t="s">
        <v>26</v>
      </c>
      <c r="F42" s="1250"/>
      <c r="G42" s="1250"/>
      <c r="H42" s="1251"/>
      <c r="I42" s="86">
        <v>101</v>
      </c>
      <c r="J42" s="87">
        <v>51</v>
      </c>
      <c r="K42" s="87">
        <v>8</v>
      </c>
      <c r="L42" s="87">
        <v>5</v>
      </c>
      <c r="M42" s="88">
        <v>3</v>
      </c>
    </row>
    <row r="43" spans="2:13" ht="27.75" customHeight="1" x14ac:dyDescent="0.15">
      <c r="B43" s="1244"/>
      <c r="C43" s="1245"/>
      <c r="D43" s="85"/>
      <c r="E43" s="1250" t="s">
        <v>27</v>
      </c>
      <c r="F43" s="1250"/>
      <c r="G43" s="1250"/>
      <c r="H43" s="1251"/>
      <c r="I43" s="86">
        <v>7053</v>
      </c>
      <c r="J43" s="87">
        <v>7105</v>
      </c>
      <c r="K43" s="87">
        <v>7040</v>
      </c>
      <c r="L43" s="87">
        <v>7057</v>
      </c>
      <c r="M43" s="88">
        <v>6894</v>
      </c>
    </row>
    <row r="44" spans="2:13" ht="27.75" customHeight="1" x14ac:dyDescent="0.15">
      <c r="B44" s="1244"/>
      <c r="C44" s="1245"/>
      <c r="D44" s="85"/>
      <c r="E44" s="1250" t="s">
        <v>28</v>
      </c>
      <c r="F44" s="1250"/>
      <c r="G44" s="1250"/>
      <c r="H44" s="1251"/>
      <c r="I44" s="86">
        <v>197</v>
      </c>
      <c r="J44" s="87">
        <v>144</v>
      </c>
      <c r="K44" s="87">
        <v>115</v>
      </c>
      <c r="L44" s="87">
        <v>128</v>
      </c>
      <c r="M44" s="88">
        <v>143</v>
      </c>
    </row>
    <row r="45" spans="2:13" ht="27.75" customHeight="1" x14ac:dyDescent="0.15">
      <c r="B45" s="1244"/>
      <c r="C45" s="1245"/>
      <c r="D45" s="85"/>
      <c r="E45" s="1250" t="s">
        <v>29</v>
      </c>
      <c r="F45" s="1250"/>
      <c r="G45" s="1250"/>
      <c r="H45" s="1251"/>
      <c r="I45" s="86">
        <v>2548</v>
      </c>
      <c r="J45" s="87">
        <v>2741</v>
      </c>
      <c r="K45" s="87">
        <v>2477</v>
      </c>
      <c r="L45" s="87">
        <v>2373</v>
      </c>
      <c r="M45" s="88">
        <v>2211</v>
      </c>
    </row>
    <row r="46" spans="2:13" ht="27.75" customHeight="1" x14ac:dyDescent="0.15">
      <c r="B46" s="1244"/>
      <c r="C46" s="1245"/>
      <c r="D46" s="89"/>
      <c r="E46" s="1250" t="s">
        <v>30</v>
      </c>
      <c r="F46" s="1250"/>
      <c r="G46" s="1250"/>
      <c r="H46" s="1251"/>
      <c r="I46" s="86" t="s">
        <v>504</v>
      </c>
      <c r="J46" s="87" t="s">
        <v>504</v>
      </c>
      <c r="K46" s="87">
        <v>0</v>
      </c>
      <c r="L46" s="87" t="s">
        <v>504</v>
      </c>
      <c r="M46" s="88" t="s">
        <v>504</v>
      </c>
    </row>
    <row r="47" spans="2:13" ht="27.75" customHeight="1" x14ac:dyDescent="0.15">
      <c r="B47" s="1244"/>
      <c r="C47" s="1245"/>
      <c r="D47" s="90"/>
      <c r="E47" s="1252" t="s">
        <v>31</v>
      </c>
      <c r="F47" s="1253"/>
      <c r="G47" s="1253"/>
      <c r="H47" s="1254"/>
      <c r="I47" s="86" t="s">
        <v>504</v>
      </c>
      <c r="J47" s="87" t="s">
        <v>504</v>
      </c>
      <c r="K47" s="87" t="s">
        <v>504</v>
      </c>
      <c r="L47" s="87" t="s">
        <v>504</v>
      </c>
      <c r="M47" s="88" t="s">
        <v>504</v>
      </c>
    </row>
    <row r="48" spans="2:13" ht="27.75" customHeight="1" x14ac:dyDescent="0.15">
      <c r="B48" s="1244"/>
      <c r="C48" s="1245"/>
      <c r="D48" s="85"/>
      <c r="E48" s="1250" t="s">
        <v>32</v>
      </c>
      <c r="F48" s="1250"/>
      <c r="G48" s="1250"/>
      <c r="H48" s="1251"/>
      <c r="I48" s="86" t="s">
        <v>504</v>
      </c>
      <c r="J48" s="87" t="s">
        <v>504</v>
      </c>
      <c r="K48" s="87" t="s">
        <v>504</v>
      </c>
      <c r="L48" s="87" t="s">
        <v>504</v>
      </c>
      <c r="M48" s="88" t="s">
        <v>504</v>
      </c>
    </row>
    <row r="49" spans="2:13" ht="27.75" customHeight="1" x14ac:dyDescent="0.15">
      <c r="B49" s="1246"/>
      <c r="C49" s="1247"/>
      <c r="D49" s="85"/>
      <c r="E49" s="1250" t="s">
        <v>33</v>
      </c>
      <c r="F49" s="1250"/>
      <c r="G49" s="1250"/>
      <c r="H49" s="1251"/>
      <c r="I49" s="86" t="s">
        <v>504</v>
      </c>
      <c r="J49" s="87" t="s">
        <v>504</v>
      </c>
      <c r="K49" s="87" t="s">
        <v>504</v>
      </c>
      <c r="L49" s="87" t="s">
        <v>504</v>
      </c>
      <c r="M49" s="88" t="s">
        <v>504</v>
      </c>
    </row>
    <row r="50" spans="2:13" ht="27.75" customHeight="1" x14ac:dyDescent="0.15">
      <c r="B50" s="1255" t="s">
        <v>34</v>
      </c>
      <c r="C50" s="1256"/>
      <c r="D50" s="91"/>
      <c r="E50" s="1250" t="s">
        <v>35</v>
      </c>
      <c r="F50" s="1250"/>
      <c r="G50" s="1250"/>
      <c r="H50" s="1251"/>
      <c r="I50" s="86">
        <v>3258</v>
      </c>
      <c r="J50" s="87">
        <v>3247</v>
      </c>
      <c r="K50" s="87">
        <v>3154</v>
      </c>
      <c r="L50" s="87">
        <v>2915</v>
      </c>
      <c r="M50" s="88">
        <v>3288</v>
      </c>
    </row>
    <row r="51" spans="2:13" ht="27.75" customHeight="1" x14ac:dyDescent="0.15">
      <c r="B51" s="1244"/>
      <c r="C51" s="1245"/>
      <c r="D51" s="85"/>
      <c r="E51" s="1250" t="s">
        <v>36</v>
      </c>
      <c r="F51" s="1250"/>
      <c r="G51" s="1250"/>
      <c r="H51" s="1251"/>
      <c r="I51" s="86">
        <v>1999</v>
      </c>
      <c r="J51" s="87">
        <v>2162</v>
      </c>
      <c r="K51" s="87">
        <v>2222</v>
      </c>
      <c r="L51" s="87">
        <v>1894</v>
      </c>
      <c r="M51" s="88">
        <v>2085</v>
      </c>
    </row>
    <row r="52" spans="2:13" ht="27.75" customHeight="1" x14ac:dyDescent="0.15">
      <c r="B52" s="1246"/>
      <c r="C52" s="1247"/>
      <c r="D52" s="85"/>
      <c r="E52" s="1250" t="s">
        <v>37</v>
      </c>
      <c r="F52" s="1250"/>
      <c r="G52" s="1250"/>
      <c r="H52" s="1251"/>
      <c r="I52" s="86">
        <v>13791</v>
      </c>
      <c r="J52" s="87">
        <v>13477</v>
      </c>
      <c r="K52" s="87">
        <v>13291</v>
      </c>
      <c r="L52" s="87">
        <v>12826</v>
      </c>
      <c r="M52" s="88">
        <v>12342</v>
      </c>
    </row>
    <row r="53" spans="2:13" ht="27.75" customHeight="1" thickBot="1" x14ac:dyDescent="0.2">
      <c r="B53" s="1257" t="s">
        <v>38</v>
      </c>
      <c r="C53" s="1258"/>
      <c r="D53" s="92"/>
      <c r="E53" s="1259" t="s">
        <v>39</v>
      </c>
      <c r="F53" s="1259"/>
      <c r="G53" s="1259"/>
      <c r="H53" s="1260"/>
      <c r="I53" s="93">
        <v>4528</v>
      </c>
      <c r="J53" s="94">
        <v>4258</v>
      </c>
      <c r="K53" s="94">
        <v>3635</v>
      </c>
      <c r="L53" s="94">
        <v>3806</v>
      </c>
      <c r="M53" s="95">
        <v>2730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9HS7e3a4xR6dJHTgYI1tRbpd5qfEF0Ud1e3PKySKv8cc2t0Iccw6xbrbshi3Ac5cqWJ4+SbAGUrDdD4SRiprg==" saltValue="PQFKH3dqHWDcdwPL+pSK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69" t="s">
        <v>42</v>
      </c>
      <c r="D55" s="1269"/>
      <c r="E55" s="1270"/>
      <c r="F55" s="107">
        <v>1317</v>
      </c>
      <c r="G55" s="107">
        <v>1256</v>
      </c>
      <c r="H55" s="108">
        <v>1207</v>
      </c>
    </row>
    <row r="56" spans="2:8" ht="52.5" customHeight="1" x14ac:dyDescent="0.15">
      <c r="B56" s="109"/>
      <c r="C56" s="1271" t="s">
        <v>43</v>
      </c>
      <c r="D56" s="1271"/>
      <c r="E56" s="1272"/>
      <c r="F56" s="110">
        <v>272</v>
      </c>
      <c r="G56" s="110">
        <v>286</v>
      </c>
      <c r="H56" s="111">
        <v>249</v>
      </c>
    </row>
    <row r="57" spans="2:8" ht="53.25" customHeight="1" x14ac:dyDescent="0.15">
      <c r="B57" s="109"/>
      <c r="C57" s="1273" t="s">
        <v>44</v>
      </c>
      <c r="D57" s="1273"/>
      <c r="E57" s="1274"/>
      <c r="F57" s="112">
        <v>1936</v>
      </c>
      <c r="G57" s="112">
        <v>1778</v>
      </c>
      <c r="H57" s="113">
        <v>1568</v>
      </c>
    </row>
    <row r="58" spans="2:8" ht="45.75" customHeight="1" x14ac:dyDescent="0.15">
      <c r="B58" s="114"/>
      <c r="C58" s="1261" t="s">
        <v>565</v>
      </c>
      <c r="D58" s="1262"/>
      <c r="E58" s="1263"/>
      <c r="F58" s="115">
        <v>1149</v>
      </c>
      <c r="G58" s="115">
        <v>1108</v>
      </c>
      <c r="H58" s="116">
        <v>999</v>
      </c>
    </row>
    <row r="59" spans="2:8" ht="45.75" customHeight="1" x14ac:dyDescent="0.15">
      <c r="B59" s="114"/>
      <c r="C59" s="1261" t="s">
        <v>566</v>
      </c>
      <c r="D59" s="1262"/>
      <c r="E59" s="1263"/>
      <c r="F59" s="115">
        <v>188</v>
      </c>
      <c r="G59" s="115">
        <v>161</v>
      </c>
      <c r="H59" s="116">
        <v>135</v>
      </c>
    </row>
    <row r="60" spans="2:8" ht="45.75" customHeight="1" x14ac:dyDescent="0.15">
      <c r="B60" s="114"/>
      <c r="C60" s="1261" t="s">
        <v>567</v>
      </c>
      <c r="D60" s="1262"/>
      <c r="E60" s="1263"/>
      <c r="F60" s="115">
        <v>172</v>
      </c>
      <c r="G60" s="115">
        <v>137</v>
      </c>
      <c r="H60" s="116">
        <v>115</v>
      </c>
    </row>
    <row r="61" spans="2:8" ht="45.75" customHeight="1" x14ac:dyDescent="0.15">
      <c r="B61" s="114"/>
      <c r="C61" s="1261" t="s">
        <v>568</v>
      </c>
      <c r="D61" s="1262"/>
      <c r="E61" s="1263"/>
      <c r="F61" s="115">
        <v>70</v>
      </c>
      <c r="G61" s="115">
        <v>69</v>
      </c>
      <c r="H61" s="116">
        <v>60</v>
      </c>
    </row>
    <row r="62" spans="2:8" ht="45.75" customHeight="1" thickBot="1" x14ac:dyDescent="0.2">
      <c r="B62" s="117"/>
      <c r="C62" s="1264" t="s">
        <v>569</v>
      </c>
      <c r="D62" s="1265"/>
      <c r="E62" s="1266"/>
      <c r="F62" s="118">
        <v>55</v>
      </c>
      <c r="G62" s="118">
        <v>52</v>
      </c>
      <c r="H62" s="119">
        <v>49</v>
      </c>
    </row>
    <row r="63" spans="2:8" ht="52.5" customHeight="1" thickBot="1" x14ac:dyDescent="0.2">
      <c r="B63" s="120"/>
      <c r="C63" s="1267" t="s">
        <v>45</v>
      </c>
      <c r="D63" s="1267"/>
      <c r="E63" s="1268"/>
      <c r="F63" s="121">
        <v>3526</v>
      </c>
      <c r="G63" s="121">
        <v>3320</v>
      </c>
      <c r="H63" s="122">
        <v>3023</v>
      </c>
    </row>
    <row r="64" spans="2:8" ht="15" customHeight="1" x14ac:dyDescent="0.15"/>
    <row r="65" ht="0" hidden="1" customHeight="1" x14ac:dyDescent="0.15"/>
    <row r="66" ht="0" hidden="1" customHeight="1" x14ac:dyDescent="0.15"/>
  </sheetData>
  <sheetProtection algorithmName="SHA-512" hashValue="61TSNi1WCog6AJAscwOyM78FWc2KxYpgPlQSLc53HrQDNJhvrimg5XMv9MAM7zYH4m6p1dNgZmgPoV+GC9iluw==" saltValue="N2kfbxpSzqUEXF8SVc4b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583</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546</v>
      </c>
      <c r="BQ50" s="1281"/>
      <c r="BR50" s="1281"/>
      <c r="BS50" s="1281"/>
      <c r="BT50" s="1281"/>
      <c r="BU50" s="1281"/>
      <c r="BV50" s="1281"/>
      <c r="BW50" s="1281"/>
      <c r="BX50" s="1281" t="s">
        <v>547</v>
      </c>
      <c r="BY50" s="1281"/>
      <c r="BZ50" s="1281"/>
      <c r="CA50" s="1281"/>
      <c r="CB50" s="1281"/>
      <c r="CC50" s="1281"/>
      <c r="CD50" s="1281"/>
      <c r="CE50" s="1281"/>
      <c r="CF50" s="1281" t="s">
        <v>548</v>
      </c>
      <c r="CG50" s="1281"/>
      <c r="CH50" s="1281"/>
      <c r="CI50" s="1281"/>
      <c r="CJ50" s="1281"/>
      <c r="CK50" s="1281"/>
      <c r="CL50" s="1281"/>
      <c r="CM50" s="1281"/>
      <c r="CN50" s="1281" t="s">
        <v>549</v>
      </c>
      <c r="CO50" s="1281"/>
      <c r="CP50" s="1281"/>
      <c r="CQ50" s="1281"/>
      <c r="CR50" s="1281"/>
      <c r="CS50" s="1281"/>
      <c r="CT50" s="1281"/>
      <c r="CU50" s="1281"/>
      <c r="CV50" s="1281" t="s">
        <v>550</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584</v>
      </c>
      <c r="AO51" s="1280"/>
      <c r="AP51" s="1280"/>
      <c r="AQ51" s="1280"/>
      <c r="AR51" s="1280"/>
      <c r="AS51" s="1280"/>
      <c r="AT51" s="1280"/>
      <c r="AU51" s="1280"/>
      <c r="AV51" s="1280"/>
      <c r="AW51" s="1280"/>
      <c r="AX51" s="1280"/>
      <c r="AY51" s="1280"/>
      <c r="AZ51" s="1280"/>
      <c r="BA51" s="1280"/>
      <c r="BB51" s="1280" t="s">
        <v>585</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92"/>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586</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92"/>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587</v>
      </c>
      <c r="AO55" s="1281"/>
      <c r="AP55" s="1281"/>
      <c r="AQ55" s="1281"/>
      <c r="AR55" s="1281"/>
      <c r="AS55" s="1281"/>
      <c r="AT55" s="1281"/>
      <c r="AU55" s="1281"/>
      <c r="AV55" s="1281"/>
      <c r="AW55" s="1281"/>
      <c r="AX55" s="1281"/>
      <c r="AY55" s="1281"/>
      <c r="AZ55" s="1281"/>
      <c r="BA55" s="1281"/>
      <c r="BB55" s="1280" t="s">
        <v>585</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92"/>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586</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92"/>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588</v>
      </c>
    </row>
    <row r="64" spans="1:109" x14ac:dyDescent="0.15">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583</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546</v>
      </c>
      <c r="BQ72" s="1281"/>
      <c r="BR72" s="1281"/>
      <c r="BS72" s="1281"/>
      <c r="BT72" s="1281"/>
      <c r="BU72" s="1281"/>
      <c r="BV72" s="1281"/>
      <c r="BW72" s="1281"/>
      <c r="BX72" s="1281" t="s">
        <v>547</v>
      </c>
      <c r="BY72" s="1281"/>
      <c r="BZ72" s="1281"/>
      <c r="CA72" s="1281"/>
      <c r="CB72" s="1281"/>
      <c r="CC72" s="1281"/>
      <c r="CD72" s="1281"/>
      <c r="CE72" s="1281"/>
      <c r="CF72" s="1281" t="s">
        <v>548</v>
      </c>
      <c r="CG72" s="1281"/>
      <c r="CH72" s="1281"/>
      <c r="CI72" s="1281"/>
      <c r="CJ72" s="1281"/>
      <c r="CK72" s="1281"/>
      <c r="CL72" s="1281"/>
      <c r="CM72" s="1281"/>
      <c r="CN72" s="1281" t="s">
        <v>549</v>
      </c>
      <c r="CO72" s="1281"/>
      <c r="CP72" s="1281"/>
      <c r="CQ72" s="1281"/>
      <c r="CR72" s="1281"/>
      <c r="CS72" s="1281"/>
      <c r="CT72" s="1281"/>
      <c r="CU72" s="1281"/>
      <c r="CV72" s="1281" t="s">
        <v>550</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584</v>
      </c>
      <c r="AO73" s="1280"/>
      <c r="AP73" s="1280"/>
      <c r="AQ73" s="1280"/>
      <c r="AR73" s="1280"/>
      <c r="AS73" s="1280"/>
      <c r="AT73" s="1280"/>
      <c r="AU73" s="1280"/>
      <c r="AV73" s="1280"/>
      <c r="AW73" s="1280"/>
      <c r="AX73" s="1280"/>
      <c r="AY73" s="1280"/>
      <c r="AZ73" s="1280"/>
      <c r="BA73" s="1280"/>
      <c r="BB73" s="1280" t="s">
        <v>585</v>
      </c>
      <c r="BC73" s="1280"/>
      <c r="BD73" s="1280"/>
      <c r="BE73" s="1280"/>
      <c r="BF73" s="1280"/>
      <c r="BG73" s="1280"/>
      <c r="BH73" s="1280"/>
      <c r="BI73" s="1280"/>
      <c r="BJ73" s="1280"/>
      <c r="BK73" s="1280"/>
      <c r="BL73" s="1280"/>
      <c r="BM73" s="1280"/>
      <c r="BN73" s="1280"/>
      <c r="BO73" s="1280"/>
      <c r="BP73" s="1277">
        <v>75.2</v>
      </c>
      <c r="BQ73" s="1277"/>
      <c r="BR73" s="1277"/>
      <c r="BS73" s="1277"/>
      <c r="BT73" s="1277"/>
      <c r="BU73" s="1277"/>
      <c r="BV73" s="1277"/>
      <c r="BW73" s="1277"/>
      <c r="BX73" s="1277">
        <v>71.400000000000006</v>
      </c>
      <c r="BY73" s="1277"/>
      <c r="BZ73" s="1277"/>
      <c r="CA73" s="1277"/>
      <c r="CB73" s="1277"/>
      <c r="CC73" s="1277"/>
      <c r="CD73" s="1277"/>
      <c r="CE73" s="1277"/>
      <c r="CF73" s="1277">
        <v>60.6</v>
      </c>
      <c r="CG73" s="1277"/>
      <c r="CH73" s="1277"/>
      <c r="CI73" s="1277"/>
      <c r="CJ73" s="1277"/>
      <c r="CK73" s="1277"/>
      <c r="CL73" s="1277"/>
      <c r="CM73" s="1277"/>
      <c r="CN73" s="1277">
        <v>64.8</v>
      </c>
      <c r="CO73" s="1277"/>
      <c r="CP73" s="1277"/>
      <c r="CQ73" s="1277"/>
      <c r="CR73" s="1277"/>
      <c r="CS73" s="1277"/>
      <c r="CT73" s="1277"/>
      <c r="CU73" s="1277"/>
      <c r="CV73" s="1277">
        <v>47.4</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589</v>
      </c>
      <c r="BC75" s="1280"/>
      <c r="BD75" s="1280"/>
      <c r="BE75" s="1280"/>
      <c r="BF75" s="1280"/>
      <c r="BG75" s="1280"/>
      <c r="BH75" s="1280"/>
      <c r="BI75" s="1280"/>
      <c r="BJ75" s="1280"/>
      <c r="BK75" s="1280"/>
      <c r="BL75" s="1280"/>
      <c r="BM75" s="1280"/>
      <c r="BN75" s="1280"/>
      <c r="BO75" s="1280"/>
      <c r="BP75" s="1277">
        <v>14.3</v>
      </c>
      <c r="BQ75" s="1277"/>
      <c r="BR75" s="1277"/>
      <c r="BS75" s="1277"/>
      <c r="BT75" s="1277"/>
      <c r="BU75" s="1277"/>
      <c r="BV75" s="1277"/>
      <c r="BW75" s="1277"/>
      <c r="BX75" s="1277">
        <v>12.8</v>
      </c>
      <c r="BY75" s="1277"/>
      <c r="BZ75" s="1277"/>
      <c r="CA75" s="1277"/>
      <c r="CB75" s="1277"/>
      <c r="CC75" s="1277"/>
      <c r="CD75" s="1277"/>
      <c r="CE75" s="1277"/>
      <c r="CF75" s="1277">
        <v>11.2</v>
      </c>
      <c r="CG75" s="1277"/>
      <c r="CH75" s="1277"/>
      <c r="CI75" s="1277"/>
      <c r="CJ75" s="1277"/>
      <c r="CK75" s="1277"/>
      <c r="CL75" s="1277"/>
      <c r="CM75" s="1277"/>
      <c r="CN75" s="1277">
        <v>10</v>
      </c>
      <c r="CO75" s="1277"/>
      <c r="CP75" s="1277"/>
      <c r="CQ75" s="1277"/>
      <c r="CR75" s="1277"/>
      <c r="CS75" s="1277"/>
      <c r="CT75" s="1277"/>
      <c r="CU75" s="1277"/>
      <c r="CV75" s="1277">
        <v>9.5</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587</v>
      </c>
      <c r="AO77" s="1281"/>
      <c r="AP77" s="1281"/>
      <c r="AQ77" s="1281"/>
      <c r="AR77" s="1281"/>
      <c r="AS77" s="1281"/>
      <c r="AT77" s="1281"/>
      <c r="AU77" s="1281"/>
      <c r="AV77" s="1281"/>
      <c r="AW77" s="1281"/>
      <c r="AX77" s="1281"/>
      <c r="AY77" s="1281"/>
      <c r="AZ77" s="1281"/>
      <c r="BA77" s="1281"/>
      <c r="BB77" s="1280" t="s">
        <v>585</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589</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1du11iEsxc7QCLT1KBAp1zKA7kbT6cWcgZJmoLNPDtvzmUUiVhxWsbZSPIgElLDgl1n3Eb74/JZKzT4V5/Qsig==" saltValue="Gqv6jMcyaemSTZS9g41mC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ruxtxCb+1vUxl+dup+637+KE0WKUpk+mmmwnWnnnUv0u7eO9ulMD6b6wdtyXdzltvJeXW8WnIGXWJ45+xh7Tw==" saltValue="pzEt4GjN3yc0emQfMxql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zmG4dXGl89VzbMJkrVRewl2YX4qHYiK7M/YVgMpG2xgc1uNi7RZf6uOGas9fwQ3poxaEmqxJMxAH1qw72U7bg==" saltValue="Woyv8r23QUwAEeCMLOeU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543</v>
      </c>
      <c r="G2" s="136"/>
      <c r="H2" s="137"/>
    </row>
    <row r="3" spans="1:8" x14ac:dyDescent="0.15">
      <c r="A3" s="133" t="s">
        <v>536</v>
      </c>
      <c r="B3" s="138"/>
      <c r="C3" s="139"/>
      <c r="D3" s="140">
        <v>58133</v>
      </c>
      <c r="E3" s="141"/>
      <c r="F3" s="142">
        <v>53270</v>
      </c>
      <c r="G3" s="143"/>
      <c r="H3" s="144"/>
    </row>
    <row r="4" spans="1:8" x14ac:dyDescent="0.15">
      <c r="A4" s="145"/>
      <c r="B4" s="146"/>
      <c r="C4" s="147"/>
      <c r="D4" s="148">
        <v>24623</v>
      </c>
      <c r="E4" s="149"/>
      <c r="F4" s="150">
        <v>24316</v>
      </c>
      <c r="G4" s="151"/>
      <c r="H4" s="152"/>
    </row>
    <row r="5" spans="1:8" x14ac:dyDescent="0.15">
      <c r="A5" s="133" t="s">
        <v>538</v>
      </c>
      <c r="B5" s="138"/>
      <c r="C5" s="139"/>
      <c r="D5" s="140">
        <v>31512</v>
      </c>
      <c r="E5" s="141"/>
      <c r="F5" s="142">
        <v>53292</v>
      </c>
      <c r="G5" s="143"/>
      <c r="H5" s="144"/>
    </row>
    <row r="6" spans="1:8" x14ac:dyDescent="0.15">
      <c r="A6" s="145"/>
      <c r="B6" s="146"/>
      <c r="C6" s="147"/>
      <c r="D6" s="148">
        <v>13510</v>
      </c>
      <c r="E6" s="149"/>
      <c r="F6" s="150">
        <v>28900</v>
      </c>
      <c r="G6" s="151"/>
      <c r="H6" s="152"/>
    </row>
    <row r="7" spans="1:8" x14ac:dyDescent="0.15">
      <c r="A7" s="133" t="s">
        <v>539</v>
      </c>
      <c r="B7" s="138"/>
      <c r="C7" s="139"/>
      <c r="D7" s="140">
        <v>27336</v>
      </c>
      <c r="E7" s="141"/>
      <c r="F7" s="142">
        <v>49919</v>
      </c>
      <c r="G7" s="143"/>
      <c r="H7" s="144"/>
    </row>
    <row r="8" spans="1:8" x14ac:dyDescent="0.15">
      <c r="A8" s="145"/>
      <c r="B8" s="146"/>
      <c r="C8" s="147"/>
      <c r="D8" s="148">
        <v>11335</v>
      </c>
      <c r="E8" s="149"/>
      <c r="F8" s="150">
        <v>26398</v>
      </c>
      <c r="G8" s="151"/>
      <c r="H8" s="152"/>
    </row>
    <row r="9" spans="1:8" x14ac:dyDescent="0.15">
      <c r="A9" s="133" t="s">
        <v>540</v>
      </c>
      <c r="B9" s="138"/>
      <c r="C9" s="139"/>
      <c r="D9" s="140">
        <v>20950</v>
      </c>
      <c r="E9" s="141"/>
      <c r="F9" s="142">
        <v>47738</v>
      </c>
      <c r="G9" s="143"/>
      <c r="H9" s="144"/>
    </row>
    <row r="10" spans="1:8" x14ac:dyDescent="0.15">
      <c r="A10" s="145"/>
      <c r="B10" s="146"/>
      <c r="C10" s="147"/>
      <c r="D10" s="148">
        <v>14855</v>
      </c>
      <c r="E10" s="149"/>
      <c r="F10" s="150">
        <v>24937</v>
      </c>
      <c r="G10" s="151"/>
      <c r="H10" s="152"/>
    </row>
    <row r="11" spans="1:8" x14ac:dyDescent="0.15">
      <c r="A11" s="133" t="s">
        <v>541</v>
      </c>
      <c r="B11" s="138"/>
      <c r="C11" s="139"/>
      <c r="D11" s="140">
        <v>21974</v>
      </c>
      <c r="E11" s="141"/>
      <c r="F11" s="142">
        <v>52191</v>
      </c>
      <c r="G11" s="143"/>
      <c r="H11" s="144"/>
    </row>
    <row r="12" spans="1:8" x14ac:dyDescent="0.15">
      <c r="A12" s="145"/>
      <c r="B12" s="146"/>
      <c r="C12" s="153"/>
      <c r="D12" s="148">
        <v>12901</v>
      </c>
      <c r="E12" s="149"/>
      <c r="F12" s="150">
        <v>24843</v>
      </c>
      <c r="G12" s="151"/>
      <c r="H12" s="152"/>
    </row>
    <row r="13" spans="1:8" x14ac:dyDescent="0.15">
      <c r="A13" s="133"/>
      <c r="B13" s="138"/>
      <c r="C13" s="154"/>
      <c r="D13" s="155">
        <v>31981</v>
      </c>
      <c r="E13" s="156"/>
      <c r="F13" s="157">
        <v>51282</v>
      </c>
      <c r="G13" s="158"/>
      <c r="H13" s="144"/>
    </row>
    <row r="14" spans="1:8" x14ac:dyDescent="0.15">
      <c r="A14" s="145"/>
      <c r="B14" s="146"/>
      <c r="C14" s="147"/>
      <c r="D14" s="148">
        <v>15445</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3.18</v>
      </c>
      <c r="C19" s="159">
        <f>ROUND(VALUE(SUBSTITUTE(実質収支比率等に係る経年分析!G$48,"▲","-")),2)</f>
        <v>1.7</v>
      </c>
      <c r="D19" s="159">
        <f>ROUND(VALUE(SUBSTITUTE(実質収支比率等に係る経年分析!H$48,"▲","-")),2)</f>
        <v>2.94</v>
      </c>
      <c r="E19" s="159">
        <f>ROUND(VALUE(SUBSTITUTE(実質収支比率等に係る経年分析!I$48,"▲","-")),2)</f>
        <v>2.34</v>
      </c>
      <c r="F19" s="159">
        <f>ROUND(VALUE(SUBSTITUTE(実質収支比率等に係る経年分析!J$48,"▲","-")),2)</f>
        <v>1.24</v>
      </c>
    </row>
    <row r="20" spans="1:11" x14ac:dyDescent="0.15">
      <c r="A20" s="159" t="s">
        <v>49</v>
      </c>
      <c r="B20" s="159">
        <f>ROUND(VALUE(SUBSTITUTE(実質収支比率等に係る経年分析!F$47,"▲","-")),2)</f>
        <v>19.07</v>
      </c>
      <c r="C20" s="159">
        <f>ROUND(VALUE(SUBSTITUTE(実質収支比率等に係る経年分析!G$47,"▲","-")),2)</f>
        <v>19.63</v>
      </c>
      <c r="D20" s="159">
        <f>ROUND(VALUE(SUBSTITUTE(実質収支比率等に係る経年分析!H$47,"▲","-")),2)</f>
        <v>18.36</v>
      </c>
      <c r="E20" s="159">
        <f>ROUND(VALUE(SUBSTITUTE(実質収支比率等に係る経年分析!I$47,"▲","-")),2)</f>
        <v>17.77</v>
      </c>
      <c r="F20" s="159">
        <f>ROUND(VALUE(SUBSTITUTE(実質収支比率等に係る経年分析!J$47,"▲","-")),2)</f>
        <v>17.36</v>
      </c>
    </row>
    <row r="21" spans="1:11" x14ac:dyDescent="0.15">
      <c r="A21" s="159" t="s">
        <v>50</v>
      </c>
      <c r="B21" s="159">
        <f>IF(ISNUMBER(VALUE(SUBSTITUTE(実質収支比率等に係る経年分析!F$49,"▲","-"))),ROUND(VALUE(SUBSTITUTE(実質収支比率等に係る経年分析!F$49,"▲","-")),2),NA())</f>
        <v>0.13</v>
      </c>
      <c r="C21" s="159">
        <f>IF(ISNUMBER(VALUE(SUBSTITUTE(実質収支比率等に係る経年分析!G$49,"▲","-"))),ROUND(VALUE(SUBSTITUTE(実質収支比率等に係る経年分析!G$49,"▲","-")),2),NA())</f>
        <v>-2.77</v>
      </c>
      <c r="D21" s="159">
        <f>IF(ISNUMBER(VALUE(SUBSTITUTE(実質収支比率等に係る経年分析!H$49,"▲","-"))),ROUND(VALUE(SUBSTITUTE(実質収支比率等に係る経年分析!H$49,"▲","-")),2),NA())</f>
        <v>-0.97</v>
      </c>
      <c r="E21" s="159">
        <f>IF(ISNUMBER(VALUE(SUBSTITUTE(実質収支比率等に係る経年分析!I$49,"▲","-"))),ROUND(VALUE(SUBSTITUTE(実質収支比率等に係る経年分析!I$49,"▲","-")),2),NA())</f>
        <v>-3.06</v>
      </c>
      <c r="F21" s="159">
        <f>IF(ISNUMBER(VALUE(SUBSTITUTE(実質収支比率等に係る経年分析!J$49,"▲","-"))),ROUND(VALUE(SUBSTITUTE(実質収支比率等に係る経年分析!J$49,"▲","-")),2),NA())</f>
        <v>-3.15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2.06</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美里町下水道事業会計（公共下水道事業）</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0.65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美里町下水道事業会計（農業集落排水事業）</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0.78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0.62</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0.98</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2.93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1.24</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2.75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2.2200000000000002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3.38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1.93</v>
      </c>
    </row>
    <row r="35" spans="1:16" x14ac:dyDescent="0.15">
      <c r="A35" s="160" t="str">
        <f>IF(連結実質赤字比率に係る赤字・黒字の構成分析!C$35="",NA(),連結実質赤字比率に係る赤字・黒字の構成分析!C$35)</f>
        <v>美里町病院事業会計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4.8499999999999996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4.58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3.93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3.71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3.26</v>
      </c>
    </row>
    <row r="36" spans="1:16" x14ac:dyDescent="0.15">
      <c r="A36" s="160" t="str">
        <f>IF(連結実質赤字比率に係る赤字・黒字の構成分析!C$34="",NA(),連結実質赤字比率に係る赤字・黒字の構成分析!C$34)</f>
        <v>美里町水道事業会計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6.95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6.18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5.57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5.55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1354</v>
      </c>
      <c r="E42" s="161"/>
      <c r="F42" s="161"/>
      <c r="G42" s="161">
        <f>'実質公債費比率（分子）の構造'!L$52</f>
        <v>1347</v>
      </c>
      <c r="H42" s="161"/>
      <c r="I42" s="161"/>
      <c r="J42" s="161">
        <f>'実質公債費比率（分子）の構造'!M$52</f>
        <v>1299</v>
      </c>
      <c r="K42" s="161"/>
      <c r="L42" s="161"/>
      <c r="M42" s="161">
        <f>'実質公債費比率（分子）の構造'!N$52</f>
        <v>1336</v>
      </c>
      <c r="N42" s="161"/>
      <c r="O42" s="161"/>
      <c r="P42" s="161">
        <f>'実質公債費比率（分子）の構造'!O$52</f>
        <v>1339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54</v>
      </c>
      <c r="C44" s="161"/>
      <c r="D44" s="161"/>
      <c r="E44" s="161">
        <f>'実質公債費比率（分子）の構造'!L$50</f>
        <v>53</v>
      </c>
      <c r="F44" s="161"/>
      <c r="G44" s="161"/>
      <c r="H44" s="161">
        <f>'実質公債費比率（分子）の構造'!M$50</f>
        <v>47</v>
      </c>
      <c r="I44" s="161"/>
      <c r="J44" s="161"/>
      <c r="K44" s="161">
        <f>'実質公債費比率（分子）の構造'!N$50</f>
        <v>4</v>
      </c>
      <c r="L44" s="161"/>
      <c r="M44" s="161"/>
      <c r="N44" s="161">
        <f>'実質公債費比率（分子）の構造'!O$50</f>
        <v>4</v>
      </c>
      <c r="O44" s="161"/>
      <c r="P44" s="161"/>
    </row>
    <row r="45" spans="1:16" x14ac:dyDescent="0.15">
      <c r="A45" s="161" t="s">
        <v>60</v>
      </c>
      <c r="B45" s="161">
        <f>'実質公債費比率（分子）の構造'!K$49</f>
        <v>13</v>
      </c>
      <c r="C45" s="161"/>
      <c r="D45" s="161"/>
      <c r="E45" s="161">
        <f>'実質公債費比率（分子）の構造'!L$49</f>
        <v>16</v>
      </c>
      <c r="F45" s="161"/>
      <c r="G45" s="161"/>
      <c r="H45" s="161">
        <f>'実質公債費比率（分子）の構造'!M$49</f>
        <v>21</v>
      </c>
      <c r="I45" s="161"/>
      <c r="J45" s="161"/>
      <c r="K45" s="161">
        <f>'実質公債費比率（分子）の構造'!N$49</f>
        <v>30</v>
      </c>
      <c r="L45" s="161"/>
      <c r="M45" s="161"/>
      <c r="N45" s="161">
        <f>'実質公債費比率（分子）の構造'!O$49</f>
        <v>38</v>
      </c>
      <c r="O45" s="161"/>
      <c r="P45" s="161"/>
    </row>
    <row r="46" spans="1:16" x14ac:dyDescent="0.15">
      <c r="A46" s="161" t="s">
        <v>61</v>
      </c>
      <c r="B46" s="161">
        <f>'実質公債費比率（分子）の構造'!K$48</f>
        <v>480</v>
      </c>
      <c r="C46" s="161"/>
      <c r="D46" s="161"/>
      <c r="E46" s="161">
        <f>'実質公債費比率（分子）の構造'!L$48</f>
        <v>445</v>
      </c>
      <c r="F46" s="161"/>
      <c r="G46" s="161"/>
      <c r="H46" s="161">
        <f>'実質公債費比率（分子）の構造'!M$48</f>
        <v>437</v>
      </c>
      <c r="I46" s="161"/>
      <c r="J46" s="161"/>
      <c r="K46" s="161">
        <f>'実質公債費比率（分子）の構造'!N$48</f>
        <v>456</v>
      </c>
      <c r="L46" s="161"/>
      <c r="M46" s="161"/>
      <c r="N46" s="161">
        <f>'実質公債費比率（分子）の構造'!O$48</f>
        <v>445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1590</v>
      </c>
      <c r="C49" s="161"/>
      <c r="D49" s="161"/>
      <c r="E49" s="161">
        <f>'実質公債費比率（分子）の構造'!L$45</f>
        <v>1478</v>
      </c>
      <c r="F49" s="161"/>
      <c r="G49" s="161"/>
      <c r="H49" s="161">
        <f>'実質公債費比率（分子）の構造'!M$45</f>
        <v>1387</v>
      </c>
      <c r="I49" s="161"/>
      <c r="J49" s="161"/>
      <c r="K49" s="161">
        <f>'実質公債費比率（分子）の構造'!N$45</f>
        <v>1400</v>
      </c>
      <c r="L49" s="161"/>
      <c r="M49" s="161"/>
      <c r="N49" s="161">
        <f>'実質公債費比率（分子）の構造'!O$45</f>
        <v>1392</v>
      </c>
      <c r="O49" s="161"/>
      <c r="P49" s="161"/>
    </row>
    <row r="50" spans="1:16" x14ac:dyDescent="0.15">
      <c r="A50" s="161" t="s">
        <v>65</v>
      </c>
      <c r="B50" s="161" t="e">
        <f>NA()</f>
        <v>#N/A</v>
      </c>
      <c r="C50" s="161">
        <f>IF(ISNUMBER('実質公債費比率（分子）の構造'!K$53),'実質公債費比率（分子）の構造'!K$53,NA())</f>
        <v>783</v>
      </c>
      <c r="D50" s="161" t="e">
        <f>NA()</f>
        <v>#N/A</v>
      </c>
      <c r="E50" s="161" t="e">
        <f>NA()</f>
        <v>#N/A</v>
      </c>
      <c r="F50" s="161">
        <f>IF(ISNUMBER('実質公債費比率（分子）の構造'!L$53),'実質公債費比率（分子）の構造'!L$53,NA())</f>
        <v>645</v>
      </c>
      <c r="G50" s="161" t="e">
        <f>NA()</f>
        <v>#N/A</v>
      </c>
      <c r="H50" s="161" t="e">
        <f>NA()</f>
        <v>#N/A</v>
      </c>
      <c r="I50" s="161">
        <f>IF(ISNUMBER('実質公債費比率（分子）の構造'!M$53),'実質公債費比率（分子）の構造'!M$53,NA())</f>
        <v>593</v>
      </c>
      <c r="J50" s="161" t="e">
        <f>NA()</f>
        <v>#N/A</v>
      </c>
      <c r="K50" s="161" t="e">
        <f>NA()</f>
        <v>#N/A</v>
      </c>
      <c r="L50" s="161">
        <f>IF(ISNUMBER('実質公債費比率（分子）の構造'!N$53),'実質公債費比率（分子）の構造'!N$53,NA())</f>
        <v>554</v>
      </c>
      <c r="M50" s="161" t="e">
        <f>NA()</f>
        <v>#N/A</v>
      </c>
      <c r="N50" s="161" t="e">
        <f>NA()</f>
        <v>#N/A</v>
      </c>
      <c r="O50" s="161">
        <f>IF(ISNUMBER('実質公債費比率（分子）の構造'!O$53),'実質公債費比率（分子）の構造'!O$53,NA())</f>
        <v>540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13791</v>
      </c>
      <c r="E56" s="160"/>
      <c r="F56" s="160"/>
      <c r="G56" s="160">
        <f>'将来負担比率（分子）の構造'!J$52</f>
        <v>13477</v>
      </c>
      <c r="H56" s="160"/>
      <c r="I56" s="160"/>
      <c r="J56" s="160">
        <f>'将来負担比率（分子）の構造'!K$52</f>
        <v>13291</v>
      </c>
      <c r="K56" s="160"/>
      <c r="L56" s="160"/>
      <c r="M56" s="160">
        <f>'将来負担比率（分子）の構造'!L$52</f>
        <v>12826</v>
      </c>
      <c r="N56" s="160"/>
      <c r="O56" s="160"/>
      <c r="P56" s="160">
        <f>'将来負担比率（分子）の構造'!M$52</f>
        <v>12342</v>
      </c>
    </row>
    <row r="57" spans="1:16" x14ac:dyDescent="0.15">
      <c r="A57" s="160" t="s">
        <v>36</v>
      </c>
      <c r="B57" s="160"/>
      <c r="C57" s="160"/>
      <c r="D57" s="160">
        <f>'将来負担比率（分子）の構造'!I$51</f>
        <v>1999</v>
      </c>
      <c r="E57" s="160"/>
      <c r="F57" s="160"/>
      <c r="G57" s="160">
        <f>'将来負担比率（分子）の構造'!J$51</f>
        <v>2162</v>
      </c>
      <c r="H57" s="160"/>
      <c r="I57" s="160"/>
      <c r="J57" s="160">
        <f>'将来負担比率（分子）の構造'!K$51</f>
        <v>2222</v>
      </c>
      <c r="K57" s="160"/>
      <c r="L57" s="160"/>
      <c r="M57" s="160">
        <f>'将来負担比率（分子）の構造'!L$51</f>
        <v>1894</v>
      </c>
      <c r="N57" s="160"/>
      <c r="O57" s="160"/>
      <c r="P57" s="160">
        <f>'将来負担比率（分子）の構造'!M$51</f>
        <v>2085</v>
      </c>
    </row>
    <row r="58" spans="1:16" x14ac:dyDescent="0.15">
      <c r="A58" s="160" t="s">
        <v>35</v>
      </c>
      <c r="B58" s="160"/>
      <c r="C58" s="160"/>
      <c r="D58" s="160">
        <f>'将来負担比率（分子）の構造'!I$50</f>
        <v>3258</v>
      </c>
      <c r="E58" s="160"/>
      <c r="F58" s="160"/>
      <c r="G58" s="160">
        <f>'将来負担比率（分子）の構造'!J$50</f>
        <v>3247</v>
      </c>
      <c r="H58" s="160"/>
      <c r="I58" s="160"/>
      <c r="J58" s="160">
        <f>'将来負担比率（分子）の構造'!K$50</f>
        <v>3154</v>
      </c>
      <c r="K58" s="160"/>
      <c r="L58" s="160"/>
      <c r="M58" s="160">
        <f>'将来負担比率（分子）の構造'!L$50</f>
        <v>2915</v>
      </c>
      <c r="N58" s="160"/>
      <c r="O58" s="160"/>
      <c r="P58" s="160">
        <f>'将来負担比率（分子）の構造'!M$50</f>
        <v>3288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f>'将来負担比率（分子）の構造'!K$46</f>
        <v>0</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2548</v>
      </c>
      <c r="C62" s="160"/>
      <c r="D62" s="160"/>
      <c r="E62" s="160">
        <f>'将来負担比率（分子）の構造'!J$45</f>
        <v>2741</v>
      </c>
      <c r="F62" s="160"/>
      <c r="G62" s="160"/>
      <c r="H62" s="160">
        <f>'将来負担比率（分子）の構造'!K$45</f>
        <v>2477</v>
      </c>
      <c r="I62" s="160"/>
      <c r="J62" s="160"/>
      <c r="K62" s="160">
        <f>'将来負担比率（分子）の構造'!L$45</f>
        <v>2373</v>
      </c>
      <c r="L62" s="160"/>
      <c r="M62" s="160"/>
      <c r="N62" s="160">
        <f>'将来負担比率（分子）の構造'!M$45</f>
        <v>2211</v>
      </c>
      <c r="O62" s="160"/>
      <c r="P62" s="160"/>
    </row>
    <row r="63" spans="1:16" x14ac:dyDescent="0.15">
      <c r="A63" s="160" t="s">
        <v>28</v>
      </c>
      <c r="B63" s="160">
        <f>'将来負担比率（分子）の構造'!I$44</f>
        <v>197</v>
      </c>
      <c r="C63" s="160"/>
      <c r="D63" s="160"/>
      <c r="E63" s="160">
        <f>'将来負担比率（分子）の構造'!J$44</f>
        <v>144</v>
      </c>
      <c r="F63" s="160"/>
      <c r="G63" s="160"/>
      <c r="H63" s="160">
        <f>'将来負担比率（分子）の構造'!K$44</f>
        <v>115</v>
      </c>
      <c r="I63" s="160"/>
      <c r="J63" s="160"/>
      <c r="K63" s="160">
        <f>'将来負担比率（分子）の構造'!L$44</f>
        <v>128</v>
      </c>
      <c r="L63" s="160"/>
      <c r="M63" s="160"/>
      <c r="N63" s="160">
        <f>'将来負担比率（分子）の構造'!M$44</f>
        <v>143</v>
      </c>
      <c r="O63" s="160"/>
      <c r="P63" s="160"/>
    </row>
    <row r="64" spans="1:16" x14ac:dyDescent="0.15">
      <c r="A64" s="160" t="s">
        <v>27</v>
      </c>
      <c r="B64" s="160">
        <f>'将来負担比率（分子）の構造'!I$43</f>
        <v>7053</v>
      </c>
      <c r="C64" s="160"/>
      <c r="D64" s="160"/>
      <c r="E64" s="160">
        <f>'将来負担比率（分子）の構造'!J$43</f>
        <v>7105</v>
      </c>
      <c r="F64" s="160"/>
      <c r="G64" s="160"/>
      <c r="H64" s="160">
        <f>'将来負担比率（分子）の構造'!K$43</f>
        <v>7040</v>
      </c>
      <c r="I64" s="160"/>
      <c r="J64" s="160"/>
      <c r="K64" s="160">
        <f>'将来負担比率（分子）の構造'!L$43</f>
        <v>7057</v>
      </c>
      <c r="L64" s="160"/>
      <c r="M64" s="160"/>
      <c r="N64" s="160">
        <f>'将来負担比率（分子）の構造'!M$43</f>
        <v>6894</v>
      </c>
      <c r="O64" s="160"/>
      <c r="P64" s="160"/>
    </row>
    <row r="65" spans="1:16" x14ac:dyDescent="0.15">
      <c r="A65" s="160" t="s">
        <v>26</v>
      </c>
      <c r="B65" s="160">
        <f>'将来負担比率（分子）の構造'!I$42</f>
        <v>101</v>
      </c>
      <c r="C65" s="160"/>
      <c r="D65" s="160"/>
      <c r="E65" s="160">
        <f>'将来負担比率（分子）の構造'!J$42</f>
        <v>51</v>
      </c>
      <c r="F65" s="160"/>
      <c r="G65" s="160"/>
      <c r="H65" s="160">
        <f>'将来負担比率（分子）の構造'!K$42</f>
        <v>8</v>
      </c>
      <c r="I65" s="160"/>
      <c r="J65" s="160"/>
      <c r="K65" s="160">
        <f>'将来負担比率（分子）の構造'!L$42</f>
        <v>5</v>
      </c>
      <c r="L65" s="160"/>
      <c r="M65" s="160"/>
      <c r="N65" s="160">
        <f>'将来負担比率（分子）の構造'!M$42</f>
        <v>3</v>
      </c>
      <c r="O65" s="160"/>
      <c r="P65" s="160"/>
    </row>
    <row r="66" spans="1:16" x14ac:dyDescent="0.15">
      <c r="A66" s="160" t="s">
        <v>25</v>
      </c>
      <c r="B66" s="160">
        <f>'将来負担比率（分子）の構造'!I$41</f>
        <v>13677</v>
      </c>
      <c r="C66" s="160"/>
      <c r="D66" s="160"/>
      <c r="E66" s="160">
        <f>'将来負担比率（分子）の構造'!J$41</f>
        <v>13103</v>
      </c>
      <c r="F66" s="160"/>
      <c r="G66" s="160"/>
      <c r="H66" s="160">
        <f>'将来負担比率（分子）の構造'!K$41</f>
        <v>12662</v>
      </c>
      <c r="I66" s="160"/>
      <c r="J66" s="160"/>
      <c r="K66" s="160">
        <f>'将来負担比率（分子）の構造'!L$41</f>
        <v>11879</v>
      </c>
      <c r="L66" s="160"/>
      <c r="M66" s="160"/>
      <c r="N66" s="160">
        <f>'将来負担比率（分子）の構造'!M$41</f>
        <v>11196</v>
      </c>
      <c r="O66" s="160"/>
      <c r="P66" s="160"/>
    </row>
    <row r="67" spans="1:16" x14ac:dyDescent="0.15">
      <c r="A67" s="160" t="s">
        <v>69</v>
      </c>
      <c r="B67" s="160" t="e">
        <f>NA()</f>
        <v>#N/A</v>
      </c>
      <c r="C67" s="160">
        <f>IF(ISNUMBER('将来負担比率（分子）の構造'!I$53), IF('将来負担比率（分子）の構造'!I$53 &lt; 0, 0, '将来負担比率（分子）の構造'!I$53), NA())</f>
        <v>4528</v>
      </c>
      <c r="D67" s="160" t="e">
        <f>NA()</f>
        <v>#N/A</v>
      </c>
      <c r="E67" s="160" t="e">
        <f>NA()</f>
        <v>#N/A</v>
      </c>
      <c r="F67" s="160">
        <f>IF(ISNUMBER('将来負担比率（分子）の構造'!J$53), IF('将来負担比率（分子）の構造'!J$53 &lt; 0, 0, '将来負担比率（分子）の構造'!J$53), NA())</f>
        <v>4258</v>
      </c>
      <c r="G67" s="160" t="e">
        <f>NA()</f>
        <v>#N/A</v>
      </c>
      <c r="H67" s="160" t="e">
        <f>NA()</f>
        <v>#N/A</v>
      </c>
      <c r="I67" s="160">
        <f>IF(ISNUMBER('将来負担比率（分子）の構造'!K$53), IF('将来負担比率（分子）の構造'!K$53 &lt; 0, 0, '将来負担比率（分子）の構造'!K$53), NA())</f>
        <v>3635</v>
      </c>
      <c r="J67" s="160" t="e">
        <f>NA()</f>
        <v>#N/A</v>
      </c>
      <c r="K67" s="160" t="e">
        <f>NA()</f>
        <v>#N/A</v>
      </c>
      <c r="L67" s="160">
        <f>IF(ISNUMBER('将来負担比率（分子）の構造'!L$53), IF('将来負担比率（分子）の構造'!L$53 &lt; 0, 0, '将来負担比率（分子）の構造'!L$53), NA())</f>
        <v>3806</v>
      </c>
      <c r="M67" s="160" t="e">
        <f>NA()</f>
        <v>#N/A</v>
      </c>
      <c r="N67" s="160" t="e">
        <f>NA()</f>
        <v>#N/A</v>
      </c>
      <c r="O67" s="160">
        <f>IF(ISNUMBER('将来負担比率（分子）の構造'!M$53), IF('将来負担比率（分子）の構造'!M$53 &lt; 0, 0, '将来負担比率（分子）の構造'!M$53), NA())</f>
        <v>2730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1317</v>
      </c>
      <c r="C72" s="164">
        <f>基金残高に係る経年分析!G55</f>
        <v>1256</v>
      </c>
      <c r="D72" s="164">
        <f>基金残高に係る経年分析!H55</f>
        <v>1207</v>
      </c>
    </row>
    <row r="73" spans="1:16" x14ac:dyDescent="0.15">
      <c r="A73" s="163" t="s">
        <v>72</v>
      </c>
      <c r="B73" s="164">
        <f>基金残高に係る経年分析!F56</f>
        <v>272</v>
      </c>
      <c r="C73" s="164">
        <f>基金残高に係る経年分析!G56</f>
        <v>286</v>
      </c>
      <c r="D73" s="164">
        <f>基金残高に係る経年分析!H56</f>
        <v>249</v>
      </c>
    </row>
    <row r="74" spans="1:16" x14ac:dyDescent="0.15">
      <c r="A74" s="163" t="s">
        <v>73</v>
      </c>
      <c r="B74" s="164">
        <f>基金残高に係る経年分析!F57</f>
        <v>1936</v>
      </c>
      <c r="C74" s="164">
        <f>基金残高に係る経年分析!G57</f>
        <v>1778</v>
      </c>
      <c r="D74" s="164">
        <f>基金残高に係る経年分析!H57</f>
        <v>1568</v>
      </c>
    </row>
  </sheetData>
  <sheetProtection algorithmName="SHA-512" hashValue="gaFKP1ybTx0hPlYmIGw49CTBYYpSHHlGEAnu/Y6pKzELW+OfEbmGrlahX/sgMLrg6L9B48tJF+VXjfi5xJUKXg==" saltValue="gtFfBwxR9IlEXzD2pwQo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2602835</v>
      </c>
      <c r="S5" s="649"/>
      <c r="T5" s="649"/>
      <c r="U5" s="649"/>
      <c r="V5" s="649"/>
      <c r="W5" s="649"/>
      <c r="X5" s="649"/>
      <c r="Y5" s="650"/>
      <c r="Z5" s="651">
        <v>25.8</v>
      </c>
      <c r="AA5" s="651"/>
      <c r="AB5" s="651"/>
      <c r="AC5" s="651"/>
      <c r="AD5" s="652">
        <v>2504230</v>
      </c>
      <c r="AE5" s="652"/>
      <c r="AF5" s="652"/>
      <c r="AG5" s="652"/>
      <c r="AH5" s="652"/>
      <c r="AI5" s="652"/>
      <c r="AJ5" s="652"/>
      <c r="AK5" s="652"/>
      <c r="AL5" s="653">
        <v>37.700000000000003</v>
      </c>
      <c r="AM5" s="654"/>
      <c r="AN5" s="654"/>
      <c r="AO5" s="655"/>
      <c r="AP5" s="645" t="s">
        <v>223</v>
      </c>
      <c r="AQ5" s="646"/>
      <c r="AR5" s="646"/>
      <c r="AS5" s="646"/>
      <c r="AT5" s="646"/>
      <c r="AU5" s="646"/>
      <c r="AV5" s="646"/>
      <c r="AW5" s="646"/>
      <c r="AX5" s="646"/>
      <c r="AY5" s="646"/>
      <c r="AZ5" s="646"/>
      <c r="BA5" s="646"/>
      <c r="BB5" s="646"/>
      <c r="BC5" s="646"/>
      <c r="BD5" s="646"/>
      <c r="BE5" s="646"/>
      <c r="BF5" s="647"/>
      <c r="BG5" s="659">
        <v>2504230</v>
      </c>
      <c r="BH5" s="660"/>
      <c r="BI5" s="660"/>
      <c r="BJ5" s="660"/>
      <c r="BK5" s="660"/>
      <c r="BL5" s="660"/>
      <c r="BM5" s="660"/>
      <c r="BN5" s="661"/>
      <c r="BO5" s="662">
        <v>96.2</v>
      </c>
      <c r="BP5" s="662"/>
      <c r="BQ5" s="662"/>
      <c r="BR5" s="662"/>
      <c r="BS5" s="663" t="s">
        <v>125</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135252</v>
      </c>
      <c r="S6" s="660"/>
      <c r="T6" s="660"/>
      <c r="U6" s="660"/>
      <c r="V6" s="660"/>
      <c r="W6" s="660"/>
      <c r="X6" s="660"/>
      <c r="Y6" s="661"/>
      <c r="Z6" s="662">
        <v>1.3</v>
      </c>
      <c r="AA6" s="662"/>
      <c r="AB6" s="662"/>
      <c r="AC6" s="662"/>
      <c r="AD6" s="663">
        <v>135252</v>
      </c>
      <c r="AE6" s="663"/>
      <c r="AF6" s="663"/>
      <c r="AG6" s="663"/>
      <c r="AH6" s="663"/>
      <c r="AI6" s="663"/>
      <c r="AJ6" s="663"/>
      <c r="AK6" s="663"/>
      <c r="AL6" s="664">
        <v>2</v>
      </c>
      <c r="AM6" s="665"/>
      <c r="AN6" s="665"/>
      <c r="AO6" s="666"/>
      <c r="AP6" s="656" t="s">
        <v>228</v>
      </c>
      <c r="AQ6" s="657"/>
      <c r="AR6" s="657"/>
      <c r="AS6" s="657"/>
      <c r="AT6" s="657"/>
      <c r="AU6" s="657"/>
      <c r="AV6" s="657"/>
      <c r="AW6" s="657"/>
      <c r="AX6" s="657"/>
      <c r="AY6" s="657"/>
      <c r="AZ6" s="657"/>
      <c r="BA6" s="657"/>
      <c r="BB6" s="657"/>
      <c r="BC6" s="657"/>
      <c r="BD6" s="657"/>
      <c r="BE6" s="657"/>
      <c r="BF6" s="658"/>
      <c r="BG6" s="659">
        <v>2504230</v>
      </c>
      <c r="BH6" s="660"/>
      <c r="BI6" s="660"/>
      <c r="BJ6" s="660"/>
      <c r="BK6" s="660"/>
      <c r="BL6" s="660"/>
      <c r="BM6" s="660"/>
      <c r="BN6" s="661"/>
      <c r="BO6" s="662">
        <v>96.2</v>
      </c>
      <c r="BP6" s="662"/>
      <c r="BQ6" s="662"/>
      <c r="BR6" s="662"/>
      <c r="BS6" s="663" t="s">
        <v>125</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101443</v>
      </c>
      <c r="CS6" s="660"/>
      <c r="CT6" s="660"/>
      <c r="CU6" s="660"/>
      <c r="CV6" s="660"/>
      <c r="CW6" s="660"/>
      <c r="CX6" s="660"/>
      <c r="CY6" s="661"/>
      <c r="CZ6" s="653">
        <v>1</v>
      </c>
      <c r="DA6" s="654"/>
      <c r="DB6" s="654"/>
      <c r="DC6" s="673"/>
      <c r="DD6" s="668" t="s">
        <v>125</v>
      </c>
      <c r="DE6" s="660"/>
      <c r="DF6" s="660"/>
      <c r="DG6" s="660"/>
      <c r="DH6" s="660"/>
      <c r="DI6" s="660"/>
      <c r="DJ6" s="660"/>
      <c r="DK6" s="660"/>
      <c r="DL6" s="660"/>
      <c r="DM6" s="660"/>
      <c r="DN6" s="660"/>
      <c r="DO6" s="660"/>
      <c r="DP6" s="661"/>
      <c r="DQ6" s="668">
        <v>101443</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3154</v>
      </c>
      <c r="S7" s="660"/>
      <c r="T7" s="660"/>
      <c r="U7" s="660"/>
      <c r="V7" s="660"/>
      <c r="W7" s="660"/>
      <c r="X7" s="660"/>
      <c r="Y7" s="661"/>
      <c r="Z7" s="662">
        <v>0</v>
      </c>
      <c r="AA7" s="662"/>
      <c r="AB7" s="662"/>
      <c r="AC7" s="662"/>
      <c r="AD7" s="663">
        <v>3154</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1104400</v>
      </c>
      <c r="BH7" s="660"/>
      <c r="BI7" s="660"/>
      <c r="BJ7" s="660"/>
      <c r="BK7" s="660"/>
      <c r="BL7" s="660"/>
      <c r="BM7" s="660"/>
      <c r="BN7" s="661"/>
      <c r="BO7" s="662">
        <v>42.4</v>
      </c>
      <c r="BP7" s="662"/>
      <c r="BQ7" s="662"/>
      <c r="BR7" s="662"/>
      <c r="BS7" s="663" t="s">
        <v>125</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1418868</v>
      </c>
      <c r="CS7" s="660"/>
      <c r="CT7" s="660"/>
      <c r="CU7" s="660"/>
      <c r="CV7" s="660"/>
      <c r="CW7" s="660"/>
      <c r="CX7" s="660"/>
      <c r="CY7" s="661"/>
      <c r="CZ7" s="662">
        <v>14.3</v>
      </c>
      <c r="DA7" s="662"/>
      <c r="DB7" s="662"/>
      <c r="DC7" s="662"/>
      <c r="DD7" s="668">
        <v>50549</v>
      </c>
      <c r="DE7" s="660"/>
      <c r="DF7" s="660"/>
      <c r="DG7" s="660"/>
      <c r="DH7" s="660"/>
      <c r="DI7" s="660"/>
      <c r="DJ7" s="660"/>
      <c r="DK7" s="660"/>
      <c r="DL7" s="660"/>
      <c r="DM7" s="660"/>
      <c r="DN7" s="660"/>
      <c r="DO7" s="660"/>
      <c r="DP7" s="661"/>
      <c r="DQ7" s="668">
        <v>1198683</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7315</v>
      </c>
      <c r="S8" s="660"/>
      <c r="T8" s="660"/>
      <c r="U8" s="660"/>
      <c r="V8" s="660"/>
      <c r="W8" s="660"/>
      <c r="X8" s="660"/>
      <c r="Y8" s="661"/>
      <c r="Z8" s="662">
        <v>0.1</v>
      </c>
      <c r="AA8" s="662"/>
      <c r="AB8" s="662"/>
      <c r="AC8" s="662"/>
      <c r="AD8" s="663">
        <v>7315</v>
      </c>
      <c r="AE8" s="663"/>
      <c r="AF8" s="663"/>
      <c r="AG8" s="663"/>
      <c r="AH8" s="663"/>
      <c r="AI8" s="663"/>
      <c r="AJ8" s="663"/>
      <c r="AK8" s="663"/>
      <c r="AL8" s="664">
        <v>0.1</v>
      </c>
      <c r="AM8" s="665"/>
      <c r="AN8" s="665"/>
      <c r="AO8" s="666"/>
      <c r="AP8" s="656" t="s">
        <v>234</v>
      </c>
      <c r="AQ8" s="657"/>
      <c r="AR8" s="657"/>
      <c r="AS8" s="657"/>
      <c r="AT8" s="657"/>
      <c r="AU8" s="657"/>
      <c r="AV8" s="657"/>
      <c r="AW8" s="657"/>
      <c r="AX8" s="657"/>
      <c r="AY8" s="657"/>
      <c r="AZ8" s="657"/>
      <c r="BA8" s="657"/>
      <c r="BB8" s="657"/>
      <c r="BC8" s="657"/>
      <c r="BD8" s="657"/>
      <c r="BE8" s="657"/>
      <c r="BF8" s="658"/>
      <c r="BG8" s="659">
        <v>42311</v>
      </c>
      <c r="BH8" s="660"/>
      <c r="BI8" s="660"/>
      <c r="BJ8" s="660"/>
      <c r="BK8" s="660"/>
      <c r="BL8" s="660"/>
      <c r="BM8" s="660"/>
      <c r="BN8" s="661"/>
      <c r="BO8" s="662">
        <v>1.6</v>
      </c>
      <c r="BP8" s="662"/>
      <c r="BQ8" s="662"/>
      <c r="BR8" s="662"/>
      <c r="BS8" s="668" t="s">
        <v>125</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2792723</v>
      </c>
      <c r="CS8" s="660"/>
      <c r="CT8" s="660"/>
      <c r="CU8" s="660"/>
      <c r="CV8" s="660"/>
      <c r="CW8" s="660"/>
      <c r="CX8" s="660"/>
      <c r="CY8" s="661"/>
      <c r="CZ8" s="662">
        <v>28.1</v>
      </c>
      <c r="DA8" s="662"/>
      <c r="DB8" s="662"/>
      <c r="DC8" s="662"/>
      <c r="DD8" s="668">
        <v>51136</v>
      </c>
      <c r="DE8" s="660"/>
      <c r="DF8" s="660"/>
      <c r="DG8" s="660"/>
      <c r="DH8" s="660"/>
      <c r="DI8" s="660"/>
      <c r="DJ8" s="660"/>
      <c r="DK8" s="660"/>
      <c r="DL8" s="660"/>
      <c r="DM8" s="660"/>
      <c r="DN8" s="660"/>
      <c r="DO8" s="660"/>
      <c r="DP8" s="661"/>
      <c r="DQ8" s="668">
        <v>1648809</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7422</v>
      </c>
      <c r="S9" s="660"/>
      <c r="T9" s="660"/>
      <c r="U9" s="660"/>
      <c r="V9" s="660"/>
      <c r="W9" s="660"/>
      <c r="X9" s="660"/>
      <c r="Y9" s="661"/>
      <c r="Z9" s="662">
        <v>0.1</v>
      </c>
      <c r="AA9" s="662"/>
      <c r="AB9" s="662"/>
      <c r="AC9" s="662"/>
      <c r="AD9" s="663">
        <v>7422</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914963</v>
      </c>
      <c r="BH9" s="660"/>
      <c r="BI9" s="660"/>
      <c r="BJ9" s="660"/>
      <c r="BK9" s="660"/>
      <c r="BL9" s="660"/>
      <c r="BM9" s="660"/>
      <c r="BN9" s="661"/>
      <c r="BO9" s="662">
        <v>35.200000000000003</v>
      </c>
      <c r="BP9" s="662"/>
      <c r="BQ9" s="662"/>
      <c r="BR9" s="662"/>
      <c r="BS9" s="668" t="s">
        <v>134</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981079</v>
      </c>
      <c r="CS9" s="660"/>
      <c r="CT9" s="660"/>
      <c r="CU9" s="660"/>
      <c r="CV9" s="660"/>
      <c r="CW9" s="660"/>
      <c r="CX9" s="660"/>
      <c r="CY9" s="661"/>
      <c r="CZ9" s="662">
        <v>9.9</v>
      </c>
      <c r="DA9" s="662"/>
      <c r="DB9" s="662"/>
      <c r="DC9" s="662"/>
      <c r="DD9" s="668">
        <v>11928</v>
      </c>
      <c r="DE9" s="660"/>
      <c r="DF9" s="660"/>
      <c r="DG9" s="660"/>
      <c r="DH9" s="660"/>
      <c r="DI9" s="660"/>
      <c r="DJ9" s="660"/>
      <c r="DK9" s="660"/>
      <c r="DL9" s="660"/>
      <c r="DM9" s="660"/>
      <c r="DN9" s="660"/>
      <c r="DO9" s="660"/>
      <c r="DP9" s="661"/>
      <c r="DQ9" s="668">
        <v>931462</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125</v>
      </c>
      <c r="S10" s="660"/>
      <c r="T10" s="660"/>
      <c r="U10" s="660"/>
      <c r="V10" s="660"/>
      <c r="W10" s="660"/>
      <c r="X10" s="660"/>
      <c r="Y10" s="661"/>
      <c r="Z10" s="662" t="s">
        <v>125</v>
      </c>
      <c r="AA10" s="662"/>
      <c r="AB10" s="662"/>
      <c r="AC10" s="662"/>
      <c r="AD10" s="663" t="s">
        <v>125</v>
      </c>
      <c r="AE10" s="663"/>
      <c r="AF10" s="663"/>
      <c r="AG10" s="663"/>
      <c r="AH10" s="663"/>
      <c r="AI10" s="663"/>
      <c r="AJ10" s="663"/>
      <c r="AK10" s="663"/>
      <c r="AL10" s="664" t="s">
        <v>125</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58830</v>
      </c>
      <c r="BH10" s="660"/>
      <c r="BI10" s="660"/>
      <c r="BJ10" s="660"/>
      <c r="BK10" s="660"/>
      <c r="BL10" s="660"/>
      <c r="BM10" s="660"/>
      <c r="BN10" s="661"/>
      <c r="BO10" s="662">
        <v>2.2999999999999998</v>
      </c>
      <c r="BP10" s="662"/>
      <c r="BQ10" s="662"/>
      <c r="BR10" s="662"/>
      <c r="BS10" s="668" t="s">
        <v>125</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10458</v>
      </c>
      <c r="CS10" s="660"/>
      <c r="CT10" s="660"/>
      <c r="CU10" s="660"/>
      <c r="CV10" s="660"/>
      <c r="CW10" s="660"/>
      <c r="CX10" s="660"/>
      <c r="CY10" s="661"/>
      <c r="CZ10" s="662">
        <v>0.1</v>
      </c>
      <c r="DA10" s="662"/>
      <c r="DB10" s="662"/>
      <c r="DC10" s="662"/>
      <c r="DD10" s="668" t="s">
        <v>125</v>
      </c>
      <c r="DE10" s="660"/>
      <c r="DF10" s="660"/>
      <c r="DG10" s="660"/>
      <c r="DH10" s="660"/>
      <c r="DI10" s="660"/>
      <c r="DJ10" s="660"/>
      <c r="DK10" s="660"/>
      <c r="DL10" s="660"/>
      <c r="DM10" s="660"/>
      <c r="DN10" s="660"/>
      <c r="DO10" s="660"/>
      <c r="DP10" s="661"/>
      <c r="DQ10" s="668">
        <v>10458</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125</v>
      </c>
      <c r="S11" s="660"/>
      <c r="T11" s="660"/>
      <c r="U11" s="660"/>
      <c r="V11" s="660"/>
      <c r="W11" s="660"/>
      <c r="X11" s="660"/>
      <c r="Y11" s="661"/>
      <c r="Z11" s="662" t="s">
        <v>243</v>
      </c>
      <c r="AA11" s="662"/>
      <c r="AB11" s="662"/>
      <c r="AC11" s="662"/>
      <c r="AD11" s="663" t="s">
        <v>125</v>
      </c>
      <c r="AE11" s="663"/>
      <c r="AF11" s="663"/>
      <c r="AG11" s="663"/>
      <c r="AH11" s="663"/>
      <c r="AI11" s="663"/>
      <c r="AJ11" s="663"/>
      <c r="AK11" s="663"/>
      <c r="AL11" s="664" t="s">
        <v>125</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88296</v>
      </c>
      <c r="BH11" s="660"/>
      <c r="BI11" s="660"/>
      <c r="BJ11" s="660"/>
      <c r="BK11" s="660"/>
      <c r="BL11" s="660"/>
      <c r="BM11" s="660"/>
      <c r="BN11" s="661"/>
      <c r="BO11" s="662">
        <v>3.4</v>
      </c>
      <c r="BP11" s="662"/>
      <c r="BQ11" s="662"/>
      <c r="BR11" s="662"/>
      <c r="BS11" s="668" t="s">
        <v>125</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627036</v>
      </c>
      <c r="CS11" s="660"/>
      <c r="CT11" s="660"/>
      <c r="CU11" s="660"/>
      <c r="CV11" s="660"/>
      <c r="CW11" s="660"/>
      <c r="CX11" s="660"/>
      <c r="CY11" s="661"/>
      <c r="CZ11" s="662">
        <v>6.3</v>
      </c>
      <c r="DA11" s="662"/>
      <c r="DB11" s="662"/>
      <c r="DC11" s="662"/>
      <c r="DD11" s="668">
        <v>69558</v>
      </c>
      <c r="DE11" s="660"/>
      <c r="DF11" s="660"/>
      <c r="DG11" s="660"/>
      <c r="DH11" s="660"/>
      <c r="DI11" s="660"/>
      <c r="DJ11" s="660"/>
      <c r="DK11" s="660"/>
      <c r="DL11" s="660"/>
      <c r="DM11" s="660"/>
      <c r="DN11" s="660"/>
      <c r="DO11" s="660"/>
      <c r="DP11" s="661"/>
      <c r="DQ11" s="668">
        <v>443225</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417469</v>
      </c>
      <c r="S12" s="660"/>
      <c r="T12" s="660"/>
      <c r="U12" s="660"/>
      <c r="V12" s="660"/>
      <c r="W12" s="660"/>
      <c r="X12" s="660"/>
      <c r="Y12" s="661"/>
      <c r="Z12" s="662">
        <v>4.0999999999999996</v>
      </c>
      <c r="AA12" s="662"/>
      <c r="AB12" s="662"/>
      <c r="AC12" s="662"/>
      <c r="AD12" s="663">
        <v>417469</v>
      </c>
      <c r="AE12" s="663"/>
      <c r="AF12" s="663"/>
      <c r="AG12" s="663"/>
      <c r="AH12" s="663"/>
      <c r="AI12" s="663"/>
      <c r="AJ12" s="663"/>
      <c r="AK12" s="663"/>
      <c r="AL12" s="664">
        <v>6.3</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1151214</v>
      </c>
      <c r="BH12" s="660"/>
      <c r="BI12" s="660"/>
      <c r="BJ12" s="660"/>
      <c r="BK12" s="660"/>
      <c r="BL12" s="660"/>
      <c r="BM12" s="660"/>
      <c r="BN12" s="661"/>
      <c r="BO12" s="662">
        <v>44.2</v>
      </c>
      <c r="BP12" s="662"/>
      <c r="BQ12" s="662"/>
      <c r="BR12" s="662"/>
      <c r="BS12" s="668" t="s">
        <v>134</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121657</v>
      </c>
      <c r="CS12" s="660"/>
      <c r="CT12" s="660"/>
      <c r="CU12" s="660"/>
      <c r="CV12" s="660"/>
      <c r="CW12" s="660"/>
      <c r="CX12" s="660"/>
      <c r="CY12" s="661"/>
      <c r="CZ12" s="662">
        <v>1.2</v>
      </c>
      <c r="DA12" s="662"/>
      <c r="DB12" s="662"/>
      <c r="DC12" s="662"/>
      <c r="DD12" s="668" t="s">
        <v>125</v>
      </c>
      <c r="DE12" s="660"/>
      <c r="DF12" s="660"/>
      <c r="DG12" s="660"/>
      <c r="DH12" s="660"/>
      <c r="DI12" s="660"/>
      <c r="DJ12" s="660"/>
      <c r="DK12" s="660"/>
      <c r="DL12" s="660"/>
      <c r="DM12" s="660"/>
      <c r="DN12" s="660"/>
      <c r="DO12" s="660"/>
      <c r="DP12" s="661"/>
      <c r="DQ12" s="668">
        <v>50559</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t="s">
        <v>125</v>
      </c>
      <c r="S13" s="660"/>
      <c r="T13" s="660"/>
      <c r="U13" s="660"/>
      <c r="V13" s="660"/>
      <c r="W13" s="660"/>
      <c r="X13" s="660"/>
      <c r="Y13" s="661"/>
      <c r="Z13" s="662" t="s">
        <v>125</v>
      </c>
      <c r="AA13" s="662"/>
      <c r="AB13" s="662"/>
      <c r="AC13" s="662"/>
      <c r="AD13" s="663" t="s">
        <v>125</v>
      </c>
      <c r="AE13" s="663"/>
      <c r="AF13" s="663"/>
      <c r="AG13" s="663"/>
      <c r="AH13" s="663"/>
      <c r="AI13" s="663"/>
      <c r="AJ13" s="663"/>
      <c r="AK13" s="663"/>
      <c r="AL13" s="664" t="s">
        <v>125</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1148655</v>
      </c>
      <c r="BH13" s="660"/>
      <c r="BI13" s="660"/>
      <c r="BJ13" s="660"/>
      <c r="BK13" s="660"/>
      <c r="BL13" s="660"/>
      <c r="BM13" s="660"/>
      <c r="BN13" s="661"/>
      <c r="BO13" s="662">
        <v>44.1</v>
      </c>
      <c r="BP13" s="662"/>
      <c r="BQ13" s="662"/>
      <c r="BR13" s="662"/>
      <c r="BS13" s="668" t="s">
        <v>134</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732084</v>
      </c>
      <c r="CS13" s="660"/>
      <c r="CT13" s="660"/>
      <c r="CU13" s="660"/>
      <c r="CV13" s="660"/>
      <c r="CW13" s="660"/>
      <c r="CX13" s="660"/>
      <c r="CY13" s="661"/>
      <c r="CZ13" s="662">
        <v>7.4</v>
      </c>
      <c r="DA13" s="662"/>
      <c r="DB13" s="662"/>
      <c r="DC13" s="662"/>
      <c r="DD13" s="668">
        <v>274397</v>
      </c>
      <c r="DE13" s="660"/>
      <c r="DF13" s="660"/>
      <c r="DG13" s="660"/>
      <c r="DH13" s="660"/>
      <c r="DI13" s="660"/>
      <c r="DJ13" s="660"/>
      <c r="DK13" s="660"/>
      <c r="DL13" s="660"/>
      <c r="DM13" s="660"/>
      <c r="DN13" s="660"/>
      <c r="DO13" s="660"/>
      <c r="DP13" s="661"/>
      <c r="DQ13" s="668">
        <v>460680</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134</v>
      </c>
      <c r="S14" s="660"/>
      <c r="T14" s="660"/>
      <c r="U14" s="660"/>
      <c r="V14" s="660"/>
      <c r="W14" s="660"/>
      <c r="X14" s="660"/>
      <c r="Y14" s="661"/>
      <c r="Z14" s="662" t="s">
        <v>125</v>
      </c>
      <c r="AA14" s="662"/>
      <c r="AB14" s="662"/>
      <c r="AC14" s="662"/>
      <c r="AD14" s="663" t="s">
        <v>243</v>
      </c>
      <c r="AE14" s="663"/>
      <c r="AF14" s="663"/>
      <c r="AG14" s="663"/>
      <c r="AH14" s="663"/>
      <c r="AI14" s="663"/>
      <c r="AJ14" s="663"/>
      <c r="AK14" s="663"/>
      <c r="AL14" s="664" t="s">
        <v>125</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74145</v>
      </c>
      <c r="BH14" s="660"/>
      <c r="BI14" s="660"/>
      <c r="BJ14" s="660"/>
      <c r="BK14" s="660"/>
      <c r="BL14" s="660"/>
      <c r="BM14" s="660"/>
      <c r="BN14" s="661"/>
      <c r="BO14" s="662">
        <v>2.8</v>
      </c>
      <c r="BP14" s="662"/>
      <c r="BQ14" s="662"/>
      <c r="BR14" s="662"/>
      <c r="BS14" s="668" t="s">
        <v>125</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472773</v>
      </c>
      <c r="CS14" s="660"/>
      <c r="CT14" s="660"/>
      <c r="CU14" s="660"/>
      <c r="CV14" s="660"/>
      <c r="CW14" s="660"/>
      <c r="CX14" s="660"/>
      <c r="CY14" s="661"/>
      <c r="CZ14" s="662">
        <v>4.8</v>
      </c>
      <c r="DA14" s="662"/>
      <c r="DB14" s="662"/>
      <c r="DC14" s="662"/>
      <c r="DD14" s="668">
        <v>1123</v>
      </c>
      <c r="DE14" s="660"/>
      <c r="DF14" s="660"/>
      <c r="DG14" s="660"/>
      <c r="DH14" s="660"/>
      <c r="DI14" s="660"/>
      <c r="DJ14" s="660"/>
      <c r="DK14" s="660"/>
      <c r="DL14" s="660"/>
      <c r="DM14" s="660"/>
      <c r="DN14" s="660"/>
      <c r="DO14" s="660"/>
      <c r="DP14" s="661"/>
      <c r="DQ14" s="668">
        <v>403429</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43419</v>
      </c>
      <c r="S15" s="660"/>
      <c r="T15" s="660"/>
      <c r="U15" s="660"/>
      <c r="V15" s="660"/>
      <c r="W15" s="660"/>
      <c r="X15" s="660"/>
      <c r="Y15" s="661"/>
      <c r="Z15" s="662">
        <v>0.4</v>
      </c>
      <c r="AA15" s="662"/>
      <c r="AB15" s="662"/>
      <c r="AC15" s="662"/>
      <c r="AD15" s="663">
        <v>43419</v>
      </c>
      <c r="AE15" s="663"/>
      <c r="AF15" s="663"/>
      <c r="AG15" s="663"/>
      <c r="AH15" s="663"/>
      <c r="AI15" s="663"/>
      <c r="AJ15" s="663"/>
      <c r="AK15" s="663"/>
      <c r="AL15" s="664">
        <v>0.7</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174471</v>
      </c>
      <c r="BH15" s="660"/>
      <c r="BI15" s="660"/>
      <c r="BJ15" s="660"/>
      <c r="BK15" s="660"/>
      <c r="BL15" s="660"/>
      <c r="BM15" s="660"/>
      <c r="BN15" s="661"/>
      <c r="BO15" s="662">
        <v>6.7</v>
      </c>
      <c r="BP15" s="662"/>
      <c r="BQ15" s="662"/>
      <c r="BR15" s="662"/>
      <c r="BS15" s="668" t="s">
        <v>125</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1287119</v>
      </c>
      <c r="CS15" s="660"/>
      <c r="CT15" s="660"/>
      <c r="CU15" s="660"/>
      <c r="CV15" s="660"/>
      <c r="CW15" s="660"/>
      <c r="CX15" s="660"/>
      <c r="CY15" s="661"/>
      <c r="CZ15" s="662">
        <v>12.9</v>
      </c>
      <c r="DA15" s="662"/>
      <c r="DB15" s="662"/>
      <c r="DC15" s="662"/>
      <c r="DD15" s="668">
        <v>84217</v>
      </c>
      <c r="DE15" s="660"/>
      <c r="DF15" s="660"/>
      <c r="DG15" s="660"/>
      <c r="DH15" s="660"/>
      <c r="DI15" s="660"/>
      <c r="DJ15" s="660"/>
      <c r="DK15" s="660"/>
      <c r="DL15" s="660"/>
      <c r="DM15" s="660"/>
      <c r="DN15" s="660"/>
      <c r="DO15" s="660"/>
      <c r="DP15" s="661"/>
      <c r="DQ15" s="668">
        <v>1076721</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125</v>
      </c>
      <c r="S16" s="660"/>
      <c r="T16" s="660"/>
      <c r="U16" s="660"/>
      <c r="V16" s="660"/>
      <c r="W16" s="660"/>
      <c r="X16" s="660"/>
      <c r="Y16" s="661"/>
      <c r="Z16" s="662" t="s">
        <v>125</v>
      </c>
      <c r="AA16" s="662"/>
      <c r="AB16" s="662"/>
      <c r="AC16" s="662"/>
      <c r="AD16" s="663" t="s">
        <v>125</v>
      </c>
      <c r="AE16" s="663"/>
      <c r="AF16" s="663"/>
      <c r="AG16" s="663"/>
      <c r="AH16" s="663"/>
      <c r="AI16" s="663"/>
      <c r="AJ16" s="663"/>
      <c r="AK16" s="663"/>
      <c r="AL16" s="664" t="s">
        <v>134</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125</v>
      </c>
      <c r="BH16" s="660"/>
      <c r="BI16" s="660"/>
      <c r="BJ16" s="660"/>
      <c r="BK16" s="660"/>
      <c r="BL16" s="660"/>
      <c r="BM16" s="660"/>
      <c r="BN16" s="661"/>
      <c r="BO16" s="662" t="s">
        <v>125</v>
      </c>
      <c r="BP16" s="662"/>
      <c r="BQ16" s="662"/>
      <c r="BR16" s="662"/>
      <c r="BS16" s="668" t="s">
        <v>125</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3139</v>
      </c>
      <c r="CS16" s="660"/>
      <c r="CT16" s="660"/>
      <c r="CU16" s="660"/>
      <c r="CV16" s="660"/>
      <c r="CW16" s="660"/>
      <c r="CX16" s="660"/>
      <c r="CY16" s="661"/>
      <c r="CZ16" s="662">
        <v>0</v>
      </c>
      <c r="DA16" s="662"/>
      <c r="DB16" s="662"/>
      <c r="DC16" s="662"/>
      <c r="DD16" s="668" t="s">
        <v>125</v>
      </c>
      <c r="DE16" s="660"/>
      <c r="DF16" s="660"/>
      <c r="DG16" s="660"/>
      <c r="DH16" s="660"/>
      <c r="DI16" s="660"/>
      <c r="DJ16" s="660"/>
      <c r="DK16" s="660"/>
      <c r="DL16" s="660"/>
      <c r="DM16" s="660"/>
      <c r="DN16" s="660"/>
      <c r="DO16" s="660"/>
      <c r="DP16" s="661"/>
      <c r="DQ16" s="668">
        <v>639</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16994</v>
      </c>
      <c r="S17" s="660"/>
      <c r="T17" s="660"/>
      <c r="U17" s="660"/>
      <c r="V17" s="660"/>
      <c r="W17" s="660"/>
      <c r="X17" s="660"/>
      <c r="Y17" s="661"/>
      <c r="Z17" s="662">
        <v>0.2</v>
      </c>
      <c r="AA17" s="662"/>
      <c r="AB17" s="662"/>
      <c r="AC17" s="662"/>
      <c r="AD17" s="663">
        <v>16994</v>
      </c>
      <c r="AE17" s="663"/>
      <c r="AF17" s="663"/>
      <c r="AG17" s="663"/>
      <c r="AH17" s="663"/>
      <c r="AI17" s="663"/>
      <c r="AJ17" s="663"/>
      <c r="AK17" s="663"/>
      <c r="AL17" s="664">
        <v>0.3</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125</v>
      </c>
      <c r="BH17" s="660"/>
      <c r="BI17" s="660"/>
      <c r="BJ17" s="660"/>
      <c r="BK17" s="660"/>
      <c r="BL17" s="660"/>
      <c r="BM17" s="660"/>
      <c r="BN17" s="661"/>
      <c r="BO17" s="662" t="s">
        <v>125</v>
      </c>
      <c r="BP17" s="662"/>
      <c r="BQ17" s="662"/>
      <c r="BR17" s="662"/>
      <c r="BS17" s="668" t="s">
        <v>134</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1392030</v>
      </c>
      <c r="CS17" s="660"/>
      <c r="CT17" s="660"/>
      <c r="CU17" s="660"/>
      <c r="CV17" s="660"/>
      <c r="CW17" s="660"/>
      <c r="CX17" s="660"/>
      <c r="CY17" s="661"/>
      <c r="CZ17" s="662">
        <v>14</v>
      </c>
      <c r="DA17" s="662"/>
      <c r="DB17" s="662"/>
      <c r="DC17" s="662"/>
      <c r="DD17" s="668" t="s">
        <v>243</v>
      </c>
      <c r="DE17" s="660"/>
      <c r="DF17" s="660"/>
      <c r="DG17" s="660"/>
      <c r="DH17" s="660"/>
      <c r="DI17" s="660"/>
      <c r="DJ17" s="660"/>
      <c r="DK17" s="660"/>
      <c r="DL17" s="660"/>
      <c r="DM17" s="660"/>
      <c r="DN17" s="660"/>
      <c r="DO17" s="660"/>
      <c r="DP17" s="661"/>
      <c r="DQ17" s="668">
        <v>1344396</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3773134</v>
      </c>
      <c r="S18" s="660"/>
      <c r="T18" s="660"/>
      <c r="U18" s="660"/>
      <c r="V18" s="660"/>
      <c r="W18" s="660"/>
      <c r="X18" s="660"/>
      <c r="Y18" s="661"/>
      <c r="Z18" s="662">
        <v>37.4</v>
      </c>
      <c r="AA18" s="662"/>
      <c r="AB18" s="662"/>
      <c r="AC18" s="662"/>
      <c r="AD18" s="663">
        <v>3491629</v>
      </c>
      <c r="AE18" s="663"/>
      <c r="AF18" s="663"/>
      <c r="AG18" s="663"/>
      <c r="AH18" s="663"/>
      <c r="AI18" s="663"/>
      <c r="AJ18" s="663"/>
      <c r="AK18" s="663"/>
      <c r="AL18" s="664">
        <v>52.6</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125</v>
      </c>
      <c r="BH18" s="660"/>
      <c r="BI18" s="660"/>
      <c r="BJ18" s="660"/>
      <c r="BK18" s="660"/>
      <c r="BL18" s="660"/>
      <c r="BM18" s="660"/>
      <c r="BN18" s="661"/>
      <c r="BO18" s="662" t="s">
        <v>125</v>
      </c>
      <c r="BP18" s="662"/>
      <c r="BQ18" s="662"/>
      <c r="BR18" s="662"/>
      <c r="BS18" s="668" t="s">
        <v>125</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125</v>
      </c>
      <c r="CS18" s="660"/>
      <c r="CT18" s="660"/>
      <c r="CU18" s="660"/>
      <c r="CV18" s="660"/>
      <c r="CW18" s="660"/>
      <c r="CX18" s="660"/>
      <c r="CY18" s="661"/>
      <c r="CZ18" s="662" t="s">
        <v>125</v>
      </c>
      <c r="DA18" s="662"/>
      <c r="DB18" s="662"/>
      <c r="DC18" s="662"/>
      <c r="DD18" s="668" t="s">
        <v>125</v>
      </c>
      <c r="DE18" s="660"/>
      <c r="DF18" s="660"/>
      <c r="DG18" s="660"/>
      <c r="DH18" s="660"/>
      <c r="DI18" s="660"/>
      <c r="DJ18" s="660"/>
      <c r="DK18" s="660"/>
      <c r="DL18" s="660"/>
      <c r="DM18" s="660"/>
      <c r="DN18" s="660"/>
      <c r="DO18" s="660"/>
      <c r="DP18" s="661"/>
      <c r="DQ18" s="668" t="s">
        <v>125</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3491629</v>
      </c>
      <c r="S19" s="660"/>
      <c r="T19" s="660"/>
      <c r="U19" s="660"/>
      <c r="V19" s="660"/>
      <c r="W19" s="660"/>
      <c r="X19" s="660"/>
      <c r="Y19" s="661"/>
      <c r="Z19" s="662">
        <v>34.6</v>
      </c>
      <c r="AA19" s="662"/>
      <c r="AB19" s="662"/>
      <c r="AC19" s="662"/>
      <c r="AD19" s="663">
        <v>3491629</v>
      </c>
      <c r="AE19" s="663"/>
      <c r="AF19" s="663"/>
      <c r="AG19" s="663"/>
      <c r="AH19" s="663"/>
      <c r="AI19" s="663"/>
      <c r="AJ19" s="663"/>
      <c r="AK19" s="663"/>
      <c r="AL19" s="664">
        <v>52.6</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98605</v>
      </c>
      <c r="BH19" s="660"/>
      <c r="BI19" s="660"/>
      <c r="BJ19" s="660"/>
      <c r="BK19" s="660"/>
      <c r="BL19" s="660"/>
      <c r="BM19" s="660"/>
      <c r="BN19" s="661"/>
      <c r="BO19" s="662">
        <v>3.8</v>
      </c>
      <c r="BP19" s="662"/>
      <c r="BQ19" s="662"/>
      <c r="BR19" s="662"/>
      <c r="BS19" s="668" t="s">
        <v>125</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125</v>
      </c>
      <c r="CS19" s="660"/>
      <c r="CT19" s="660"/>
      <c r="CU19" s="660"/>
      <c r="CV19" s="660"/>
      <c r="CW19" s="660"/>
      <c r="CX19" s="660"/>
      <c r="CY19" s="661"/>
      <c r="CZ19" s="662" t="s">
        <v>125</v>
      </c>
      <c r="DA19" s="662"/>
      <c r="DB19" s="662"/>
      <c r="DC19" s="662"/>
      <c r="DD19" s="668" t="s">
        <v>125</v>
      </c>
      <c r="DE19" s="660"/>
      <c r="DF19" s="660"/>
      <c r="DG19" s="660"/>
      <c r="DH19" s="660"/>
      <c r="DI19" s="660"/>
      <c r="DJ19" s="660"/>
      <c r="DK19" s="660"/>
      <c r="DL19" s="660"/>
      <c r="DM19" s="660"/>
      <c r="DN19" s="660"/>
      <c r="DO19" s="660"/>
      <c r="DP19" s="661"/>
      <c r="DQ19" s="668" t="s">
        <v>125</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209461</v>
      </c>
      <c r="S20" s="660"/>
      <c r="T20" s="660"/>
      <c r="U20" s="660"/>
      <c r="V20" s="660"/>
      <c r="W20" s="660"/>
      <c r="X20" s="660"/>
      <c r="Y20" s="661"/>
      <c r="Z20" s="662">
        <v>2.1</v>
      </c>
      <c r="AA20" s="662"/>
      <c r="AB20" s="662"/>
      <c r="AC20" s="662"/>
      <c r="AD20" s="663" t="s">
        <v>125</v>
      </c>
      <c r="AE20" s="663"/>
      <c r="AF20" s="663"/>
      <c r="AG20" s="663"/>
      <c r="AH20" s="663"/>
      <c r="AI20" s="663"/>
      <c r="AJ20" s="663"/>
      <c r="AK20" s="663"/>
      <c r="AL20" s="664" t="s">
        <v>125</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98605</v>
      </c>
      <c r="BH20" s="660"/>
      <c r="BI20" s="660"/>
      <c r="BJ20" s="660"/>
      <c r="BK20" s="660"/>
      <c r="BL20" s="660"/>
      <c r="BM20" s="660"/>
      <c r="BN20" s="661"/>
      <c r="BO20" s="662">
        <v>3.8</v>
      </c>
      <c r="BP20" s="662"/>
      <c r="BQ20" s="662"/>
      <c r="BR20" s="662"/>
      <c r="BS20" s="668" t="s">
        <v>125</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9940409</v>
      </c>
      <c r="CS20" s="660"/>
      <c r="CT20" s="660"/>
      <c r="CU20" s="660"/>
      <c r="CV20" s="660"/>
      <c r="CW20" s="660"/>
      <c r="CX20" s="660"/>
      <c r="CY20" s="661"/>
      <c r="CZ20" s="662">
        <v>100</v>
      </c>
      <c r="DA20" s="662"/>
      <c r="DB20" s="662"/>
      <c r="DC20" s="662"/>
      <c r="DD20" s="668">
        <v>542908</v>
      </c>
      <c r="DE20" s="660"/>
      <c r="DF20" s="660"/>
      <c r="DG20" s="660"/>
      <c r="DH20" s="660"/>
      <c r="DI20" s="660"/>
      <c r="DJ20" s="660"/>
      <c r="DK20" s="660"/>
      <c r="DL20" s="660"/>
      <c r="DM20" s="660"/>
      <c r="DN20" s="660"/>
      <c r="DO20" s="660"/>
      <c r="DP20" s="661"/>
      <c r="DQ20" s="668">
        <v>7670504</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v>72044</v>
      </c>
      <c r="S21" s="660"/>
      <c r="T21" s="660"/>
      <c r="U21" s="660"/>
      <c r="V21" s="660"/>
      <c r="W21" s="660"/>
      <c r="X21" s="660"/>
      <c r="Y21" s="661"/>
      <c r="Z21" s="662">
        <v>0.7</v>
      </c>
      <c r="AA21" s="662"/>
      <c r="AB21" s="662"/>
      <c r="AC21" s="662"/>
      <c r="AD21" s="663" t="s">
        <v>125</v>
      </c>
      <c r="AE21" s="663"/>
      <c r="AF21" s="663"/>
      <c r="AG21" s="663"/>
      <c r="AH21" s="663"/>
      <c r="AI21" s="663"/>
      <c r="AJ21" s="663"/>
      <c r="AK21" s="663"/>
      <c r="AL21" s="664" t="s">
        <v>125</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125</v>
      </c>
      <c r="BH21" s="660"/>
      <c r="BI21" s="660"/>
      <c r="BJ21" s="660"/>
      <c r="BK21" s="660"/>
      <c r="BL21" s="660"/>
      <c r="BM21" s="660"/>
      <c r="BN21" s="661"/>
      <c r="BO21" s="662" t="s">
        <v>134</v>
      </c>
      <c r="BP21" s="662"/>
      <c r="BQ21" s="662"/>
      <c r="BR21" s="662"/>
      <c r="BS21" s="668" t="s">
        <v>134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7006994</v>
      </c>
      <c r="S22" s="660"/>
      <c r="T22" s="660"/>
      <c r="U22" s="660"/>
      <c r="V22" s="660"/>
      <c r="W22" s="660"/>
      <c r="X22" s="660"/>
      <c r="Y22" s="661"/>
      <c r="Z22" s="662">
        <v>69.5</v>
      </c>
      <c r="AA22" s="662"/>
      <c r="AB22" s="662"/>
      <c r="AC22" s="662"/>
      <c r="AD22" s="663">
        <v>6626884</v>
      </c>
      <c r="AE22" s="663"/>
      <c r="AF22" s="663"/>
      <c r="AG22" s="663"/>
      <c r="AH22" s="663"/>
      <c r="AI22" s="663"/>
      <c r="AJ22" s="663"/>
      <c r="AK22" s="663"/>
      <c r="AL22" s="664">
        <v>99.8</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125</v>
      </c>
      <c r="BH22" s="660"/>
      <c r="BI22" s="660"/>
      <c r="BJ22" s="660"/>
      <c r="BK22" s="660"/>
      <c r="BL22" s="660"/>
      <c r="BM22" s="660"/>
      <c r="BN22" s="661"/>
      <c r="BO22" s="662" t="s">
        <v>125</v>
      </c>
      <c r="BP22" s="662"/>
      <c r="BQ22" s="662"/>
      <c r="BR22" s="662"/>
      <c r="BS22" s="668" t="s">
        <v>125</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3718</v>
      </c>
      <c r="S23" s="660"/>
      <c r="T23" s="660"/>
      <c r="U23" s="660"/>
      <c r="V23" s="660"/>
      <c r="W23" s="660"/>
      <c r="X23" s="660"/>
      <c r="Y23" s="661"/>
      <c r="Z23" s="662">
        <v>0</v>
      </c>
      <c r="AA23" s="662"/>
      <c r="AB23" s="662"/>
      <c r="AC23" s="662"/>
      <c r="AD23" s="663">
        <v>3718</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v>98605</v>
      </c>
      <c r="BH23" s="660"/>
      <c r="BI23" s="660"/>
      <c r="BJ23" s="660"/>
      <c r="BK23" s="660"/>
      <c r="BL23" s="660"/>
      <c r="BM23" s="660"/>
      <c r="BN23" s="661"/>
      <c r="BO23" s="662">
        <v>3.8</v>
      </c>
      <c r="BP23" s="662"/>
      <c r="BQ23" s="662"/>
      <c r="BR23" s="662"/>
      <c r="BS23" s="668" t="s">
        <v>125</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19242</v>
      </c>
      <c r="S24" s="660"/>
      <c r="T24" s="660"/>
      <c r="U24" s="660"/>
      <c r="V24" s="660"/>
      <c r="W24" s="660"/>
      <c r="X24" s="660"/>
      <c r="Y24" s="661"/>
      <c r="Z24" s="662">
        <v>0.2</v>
      </c>
      <c r="AA24" s="662"/>
      <c r="AB24" s="662"/>
      <c r="AC24" s="662"/>
      <c r="AD24" s="663" t="s">
        <v>125</v>
      </c>
      <c r="AE24" s="663"/>
      <c r="AF24" s="663"/>
      <c r="AG24" s="663"/>
      <c r="AH24" s="663"/>
      <c r="AI24" s="663"/>
      <c r="AJ24" s="663"/>
      <c r="AK24" s="663"/>
      <c r="AL24" s="664" t="s">
        <v>125</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125</v>
      </c>
      <c r="BH24" s="660"/>
      <c r="BI24" s="660"/>
      <c r="BJ24" s="660"/>
      <c r="BK24" s="660"/>
      <c r="BL24" s="660"/>
      <c r="BM24" s="660"/>
      <c r="BN24" s="661"/>
      <c r="BO24" s="662" t="s">
        <v>125</v>
      </c>
      <c r="BP24" s="662"/>
      <c r="BQ24" s="662"/>
      <c r="BR24" s="662"/>
      <c r="BS24" s="668" t="s">
        <v>243</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4554597</v>
      </c>
      <c r="CS24" s="649"/>
      <c r="CT24" s="649"/>
      <c r="CU24" s="649"/>
      <c r="CV24" s="649"/>
      <c r="CW24" s="649"/>
      <c r="CX24" s="649"/>
      <c r="CY24" s="650"/>
      <c r="CZ24" s="653">
        <v>45.8</v>
      </c>
      <c r="DA24" s="654"/>
      <c r="DB24" s="654"/>
      <c r="DC24" s="673"/>
      <c r="DD24" s="692">
        <v>3610556</v>
      </c>
      <c r="DE24" s="649"/>
      <c r="DF24" s="649"/>
      <c r="DG24" s="649"/>
      <c r="DH24" s="649"/>
      <c r="DI24" s="649"/>
      <c r="DJ24" s="649"/>
      <c r="DK24" s="650"/>
      <c r="DL24" s="692">
        <v>3491540</v>
      </c>
      <c r="DM24" s="649"/>
      <c r="DN24" s="649"/>
      <c r="DO24" s="649"/>
      <c r="DP24" s="649"/>
      <c r="DQ24" s="649"/>
      <c r="DR24" s="649"/>
      <c r="DS24" s="649"/>
      <c r="DT24" s="649"/>
      <c r="DU24" s="649"/>
      <c r="DV24" s="650"/>
      <c r="DW24" s="653">
        <v>50</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163723</v>
      </c>
      <c r="S25" s="660"/>
      <c r="T25" s="660"/>
      <c r="U25" s="660"/>
      <c r="V25" s="660"/>
      <c r="W25" s="660"/>
      <c r="X25" s="660"/>
      <c r="Y25" s="661"/>
      <c r="Z25" s="662">
        <v>1.6</v>
      </c>
      <c r="AA25" s="662"/>
      <c r="AB25" s="662"/>
      <c r="AC25" s="662"/>
      <c r="AD25" s="663">
        <v>5203</v>
      </c>
      <c r="AE25" s="663"/>
      <c r="AF25" s="663"/>
      <c r="AG25" s="663"/>
      <c r="AH25" s="663"/>
      <c r="AI25" s="663"/>
      <c r="AJ25" s="663"/>
      <c r="AK25" s="663"/>
      <c r="AL25" s="664">
        <v>0.1</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125</v>
      </c>
      <c r="BH25" s="660"/>
      <c r="BI25" s="660"/>
      <c r="BJ25" s="660"/>
      <c r="BK25" s="660"/>
      <c r="BL25" s="660"/>
      <c r="BM25" s="660"/>
      <c r="BN25" s="661"/>
      <c r="BO25" s="662" t="s">
        <v>125</v>
      </c>
      <c r="BP25" s="662"/>
      <c r="BQ25" s="662"/>
      <c r="BR25" s="662"/>
      <c r="BS25" s="668" t="s">
        <v>125</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1858838</v>
      </c>
      <c r="CS25" s="695"/>
      <c r="CT25" s="695"/>
      <c r="CU25" s="695"/>
      <c r="CV25" s="695"/>
      <c r="CW25" s="695"/>
      <c r="CX25" s="695"/>
      <c r="CY25" s="696"/>
      <c r="CZ25" s="664">
        <v>18.7</v>
      </c>
      <c r="DA25" s="693"/>
      <c r="DB25" s="693"/>
      <c r="DC25" s="697"/>
      <c r="DD25" s="668">
        <v>1785547</v>
      </c>
      <c r="DE25" s="695"/>
      <c r="DF25" s="695"/>
      <c r="DG25" s="695"/>
      <c r="DH25" s="695"/>
      <c r="DI25" s="695"/>
      <c r="DJ25" s="695"/>
      <c r="DK25" s="696"/>
      <c r="DL25" s="668">
        <v>1674894</v>
      </c>
      <c r="DM25" s="695"/>
      <c r="DN25" s="695"/>
      <c r="DO25" s="695"/>
      <c r="DP25" s="695"/>
      <c r="DQ25" s="695"/>
      <c r="DR25" s="695"/>
      <c r="DS25" s="695"/>
      <c r="DT25" s="695"/>
      <c r="DU25" s="695"/>
      <c r="DV25" s="696"/>
      <c r="DW25" s="664">
        <v>24</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11313</v>
      </c>
      <c r="S26" s="660"/>
      <c r="T26" s="660"/>
      <c r="U26" s="660"/>
      <c r="V26" s="660"/>
      <c r="W26" s="660"/>
      <c r="X26" s="660"/>
      <c r="Y26" s="661"/>
      <c r="Z26" s="662">
        <v>0.1</v>
      </c>
      <c r="AA26" s="662"/>
      <c r="AB26" s="662"/>
      <c r="AC26" s="662"/>
      <c r="AD26" s="663" t="s">
        <v>125</v>
      </c>
      <c r="AE26" s="663"/>
      <c r="AF26" s="663"/>
      <c r="AG26" s="663"/>
      <c r="AH26" s="663"/>
      <c r="AI26" s="663"/>
      <c r="AJ26" s="663"/>
      <c r="AK26" s="663"/>
      <c r="AL26" s="664" t="s">
        <v>125</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125</v>
      </c>
      <c r="BH26" s="660"/>
      <c r="BI26" s="660"/>
      <c r="BJ26" s="660"/>
      <c r="BK26" s="660"/>
      <c r="BL26" s="660"/>
      <c r="BM26" s="660"/>
      <c r="BN26" s="661"/>
      <c r="BO26" s="662" t="s">
        <v>125</v>
      </c>
      <c r="BP26" s="662"/>
      <c r="BQ26" s="662"/>
      <c r="BR26" s="662"/>
      <c r="BS26" s="668" t="s">
        <v>125</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1119353</v>
      </c>
      <c r="CS26" s="660"/>
      <c r="CT26" s="660"/>
      <c r="CU26" s="660"/>
      <c r="CV26" s="660"/>
      <c r="CW26" s="660"/>
      <c r="CX26" s="660"/>
      <c r="CY26" s="661"/>
      <c r="CZ26" s="664">
        <v>11.3</v>
      </c>
      <c r="DA26" s="693"/>
      <c r="DB26" s="693"/>
      <c r="DC26" s="697"/>
      <c r="DD26" s="668">
        <v>1052708</v>
      </c>
      <c r="DE26" s="660"/>
      <c r="DF26" s="660"/>
      <c r="DG26" s="660"/>
      <c r="DH26" s="660"/>
      <c r="DI26" s="660"/>
      <c r="DJ26" s="660"/>
      <c r="DK26" s="661"/>
      <c r="DL26" s="668" t="s">
        <v>125</v>
      </c>
      <c r="DM26" s="660"/>
      <c r="DN26" s="660"/>
      <c r="DO26" s="660"/>
      <c r="DP26" s="660"/>
      <c r="DQ26" s="660"/>
      <c r="DR26" s="660"/>
      <c r="DS26" s="660"/>
      <c r="DT26" s="660"/>
      <c r="DU26" s="660"/>
      <c r="DV26" s="661"/>
      <c r="DW26" s="664" t="s">
        <v>125</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721583</v>
      </c>
      <c r="S27" s="660"/>
      <c r="T27" s="660"/>
      <c r="U27" s="660"/>
      <c r="V27" s="660"/>
      <c r="W27" s="660"/>
      <c r="X27" s="660"/>
      <c r="Y27" s="661"/>
      <c r="Z27" s="662">
        <v>7.2</v>
      </c>
      <c r="AA27" s="662"/>
      <c r="AB27" s="662"/>
      <c r="AC27" s="662"/>
      <c r="AD27" s="663" t="s">
        <v>125</v>
      </c>
      <c r="AE27" s="663"/>
      <c r="AF27" s="663"/>
      <c r="AG27" s="663"/>
      <c r="AH27" s="663"/>
      <c r="AI27" s="663"/>
      <c r="AJ27" s="663"/>
      <c r="AK27" s="663"/>
      <c r="AL27" s="664" t="s">
        <v>125</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2602835</v>
      </c>
      <c r="BH27" s="660"/>
      <c r="BI27" s="660"/>
      <c r="BJ27" s="660"/>
      <c r="BK27" s="660"/>
      <c r="BL27" s="660"/>
      <c r="BM27" s="660"/>
      <c r="BN27" s="661"/>
      <c r="BO27" s="662">
        <v>100</v>
      </c>
      <c r="BP27" s="662"/>
      <c r="BQ27" s="662"/>
      <c r="BR27" s="662"/>
      <c r="BS27" s="668" t="s">
        <v>125</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1303729</v>
      </c>
      <c r="CS27" s="695"/>
      <c r="CT27" s="695"/>
      <c r="CU27" s="695"/>
      <c r="CV27" s="695"/>
      <c r="CW27" s="695"/>
      <c r="CX27" s="695"/>
      <c r="CY27" s="696"/>
      <c r="CZ27" s="664">
        <v>13.1</v>
      </c>
      <c r="DA27" s="693"/>
      <c r="DB27" s="693"/>
      <c r="DC27" s="697"/>
      <c r="DD27" s="668">
        <v>480613</v>
      </c>
      <c r="DE27" s="695"/>
      <c r="DF27" s="695"/>
      <c r="DG27" s="695"/>
      <c r="DH27" s="695"/>
      <c r="DI27" s="695"/>
      <c r="DJ27" s="695"/>
      <c r="DK27" s="696"/>
      <c r="DL27" s="668">
        <v>472250</v>
      </c>
      <c r="DM27" s="695"/>
      <c r="DN27" s="695"/>
      <c r="DO27" s="695"/>
      <c r="DP27" s="695"/>
      <c r="DQ27" s="695"/>
      <c r="DR27" s="695"/>
      <c r="DS27" s="695"/>
      <c r="DT27" s="695"/>
      <c r="DU27" s="695"/>
      <c r="DV27" s="696"/>
      <c r="DW27" s="664">
        <v>6.8</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125</v>
      </c>
      <c r="S28" s="660"/>
      <c r="T28" s="660"/>
      <c r="U28" s="660"/>
      <c r="V28" s="660"/>
      <c r="W28" s="660"/>
      <c r="X28" s="660"/>
      <c r="Y28" s="661"/>
      <c r="Z28" s="662" t="s">
        <v>125</v>
      </c>
      <c r="AA28" s="662"/>
      <c r="AB28" s="662"/>
      <c r="AC28" s="662"/>
      <c r="AD28" s="663" t="s">
        <v>134</v>
      </c>
      <c r="AE28" s="663"/>
      <c r="AF28" s="663"/>
      <c r="AG28" s="663"/>
      <c r="AH28" s="663"/>
      <c r="AI28" s="663"/>
      <c r="AJ28" s="663"/>
      <c r="AK28" s="663"/>
      <c r="AL28" s="664" t="s">
        <v>125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1392030</v>
      </c>
      <c r="CS28" s="660"/>
      <c r="CT28" s="660"/>
      <c r="CU28" s="660"/>
      <c r="CV28" s="660"/>
      <c r="CW28" s="660"/>
      <c r="CX28" s="660"/>
      <c r="CY28" s="661"/>
      <c r="CZ28" s="664">
        <v>14</v>
      </c>
      <c r="DA28" s="693"/>
      <c r="DB28" s="693"/>
      <c r="DC28" s="697"/>
      <c r="DD28" s="668">
        <v>1344396</v>
      </c>
      <c r="DE28" s="660"/>
      <c r="DF28" s="660"/>
      <c r="DG28" s="660"/>
      <c r="DH28" s="660"/>
      <c r="DI28" s="660"/>
      <c r="DJ28" s="660"/>
      <c r="DK28" s="661"/>
      <c r="DL28" s="668">
        <v>1344396</v>
      </c>
      <c r="DM28" s="660"/>
      <c r="DN28" s="660"/>
      <c r="DO28" s="660"/>
      <c r="DP28" s="660"/>
      <c r="DQ28" s="660"/>
      <c r="DR28" s="660"/>
      <c r="DS28" s="660"/>
      <c r="DT28" s="660"/>
      <c r="DU28" s="660"/>
      <c r="DV28" s="661"/>
      <c r="DW28" s="664">
        <v>19.2</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634790</v>
      </c>
      <c r="S29" s="660"/>
      <c r="T29" s="660"/>
      <c r="U29" s="660"/>
      <c r="V29" s="660"/>
      <c r="W29" s="660"/>
      <c r="X29" s="660"/>
      <c r="Y29" s="661"/>
      <c r="Z29" s="662">
        <v>6.3</v>
      </c>
      <c r="AA29" s="662"/>
      <c r="AB29" s="662"/>
      <c r="AC29" s="662"/>
      <c r="AD29" s="663" t="s">
        <v>125</v>
      </c>
      <c r="AE29" s="663"/>
      <c r="AF29" s="663"/>
      <c r="AG29" s="663"/>
      <c r="AH29" s="663"/>
      <c r="AI29" s="663"/>
      <c r="AJ29" s="663"/>
      <c r="AK29" s="663"/>
      <c r="AL29" s="664" t="s">
        <v>125</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64</v>
      </c>
      <c r="CG29" s="675"/>
      <c r="CH29" s="675"/>
      <c r="CI29" s="675"/>
      <c r="CJ29" s="675"/>
      <c r="CK29" s="675"/>
      <c r="CL29" s="675"/>
      <c r="CM29" s="675"/>
      <c r="CN29" s="675"/>
      <c r="CO29" s="675"/>
      <c r="CP29" s="675"/>
      <c r="CQ29" s="676"/>
      <c r="CR29" s="659">
        <v>1392030</v>
      </c>
      <c r="CS29" s="695"/>
      <c r="CT29" s="695"/>
      <c r="CU29" s="695"/>
      <c r="CV29" s="695"/>
      <c r="CW29" s="695"/>
      <c r="CX29" s="695"/>
      <c r="CY29" s="696"/>
      <c r="CZ29" s="664">
        <v>14</v>
      </c>
      <c r="DA29" s="693"/>
      <c r="DB29" s="693"/>
      <c r="DC29" s="697"/>
      <c r="DD29" s="668">
        <v>1344396</v>
      </c>
      <c r="DE29" s="695"/>
      <c r="DF29" s="695"/>
      <c r="DG29" s="695"/>
      <c r="DH29" s="695"/>
      <c r="DI29" s="695"/>
      <c r="DJ29" s="695"/>
      <c r="DK29" s="696"/>
      <c r="DL29" s="668">
        <v>1344396</v>
      </c>
      <c r="DM29" s="695"/>
      <c r="DN29" s="695"/>
      <c r="DO29" s="695"/>
      <c r="DP29" s="695"/>
      <c r="DQ29" s="695"/>
      <c r="DR29" s="695"/>
      <c r="DS29" s="695"/>
      <c r="DT29" s="695"/>
      <c r="DU29" s="695"/>
      <c r="DV29" s="696"/>
      <c r="DW29" s="664">
        <v>19.2</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36355</v>
      </c>
      <c r="S30" s="660"/>
      <c r="T30" s="660"/>
      <c r="U30" s="660"/>
      <c r="V30" s="660"/>
      <c r="W30" s="660"/>
      <c r="X30" s="660"/>
      <c r="Y30" s="661"/>
      <c r="Z30" s="662">
        <v>0.4</v>
      </c>
      <c r="AA30" s="662"/>
      <c r="AB30" s="662"/>
      <c r="AC30" s="662"/>
      <c r="AD30" s="663">
        <v>5752</v>
      </c>
      <c r="AE30" s="663"/>
      <c r="AF30" s="663"/>
      <c r="AG30" s="663"/>
      <c r="AH30" s="663"/>
      <c r="AI30" s="663"/>
      <c r="AJ30" s="663"/>
      <c r="AK30" s="663"/>
      <c r="AL30" s="664">
        <v>0.1</v>
      </c>
      <c r="AM30" s="665"/>
      <c r="AN30" s="665"/>
      <c r="AO30" s="666"/>
      <c r="AP30" s="707" t="s">
        <v>304</v>
      </c>
      <c r="AQ30" s="708"/>
      <c r="AR30" s="708"/>
      <c r="AS30" s="708"/>
      <c r="AT30" s="713" t="s">
        <v>305</v>
      </c>
      <c r="AU30" s="210"/>
      <c r="AV30" s="210"/>
      <c r="AW30" s="210"/>
      <c r="AX30" s="645" t="s">
        <v>183</v>
      </c>
      <c r="AY30" s="646"/>
      <c r="AZ30" s="646"/>
      <c r="BA30" s="646"/>
      <c r="BB30" s="646"/>
      <c r="BC30" s="646"/>
      <c r="BD30" s="646"/>
      <c r="BE30" s="646"/>
      <c r="BF30" s="647"/>
      <c r="BG30" s="719">
        <v>98.8</v>
      </c>
      <c r="BH30" s="720"/>
      <c r="BI30" s="720"/>
      <c r="BJ30" s="720"/>
      <c r="BK30" s="720"/>
      <c r="BL30" s="720"/>
      <c r="BM30" s="654">
        <v>96.1</v>
      </c>
      <c r="BN30" s="720"/>
      <c r="BO30" s="720"/>
      <c r="BP30" s="720"/>
      <c r="BQ30" s="721"/>
      <c r="BR30" s="719">
        <v>98.7</v>
      </c>
      <c r="BS30" s="720"/>
      <c r="BT30" s="720"/>
      <c r="BU30" s="720"/>
      <c r="BV30" s="720"/>
      <c r="BW30" s="720"/>
      <c r="BX30" s="654">
        <v>95.8</v>
      </c>
      <c r="BY30" s="720"/>
      <c r="BZ30" s="720"/>
      <c r="CA30" s="720"/>
      <c r="CB30" s="721"/>
      <c r="CD30" s="724"/>
      <c r="CE30" s="725"/>
      <c r="CF30" s="674" t="s">
        <v>306</v>
      </c>
      <c r="CG30" s="675"/>
      <c r="CH30" s="675"/>
      <c r="CI30" s="675"/>
      <c r="CJ30" s="675"/>
      <c r="CK30" s="675"/>
      <c r="CL30" s="675"/>
      <c r="CM30" s="675"/>
      <c r="CN30" s="675"/>
      <c r="CO30" s="675"/>
      <c r="CP30" s="675"/>
      <c r="CQ30" s="676"/>
      <c r="CR30" s="659">
        <v>1296175</v>
      </c>
      <c r="CS30" s="660"/>
      <c r="CT30" s="660"/>
      <c r="CU30" s="660"/>
      <c r="CV30" s="660"/>
      <c r="CW30" s="660"/>
      <c r="CX30" s="660"/>
      <c r="CY30" s="661"/>
      <c r="CZ30" s="664">
        <v>13</v>
      </c>
      <c r="DA30" s="693"/>
      <c r="DB30" s="693"/>
      <c r="DC30" s="697"/>
      <c r="DD30" s="668">
        <v>1249276</v>
      </c>
      <c r="DE30" s="660"/>
      <c r="DF30" s="660"/>
      <c r="DG30" s="660"/>
      <c r="DH30" s="660"/>
      <c r="DI30" s="660"/>
      <c r="DJ30" s="660"/>
      <c r="DK30" s="661"/>
      <c r="DL30" s="668">
        <v>1249276</v>
      </c>
      <c r="DM30" s="660"/>
      <c r="DN30" s="660"/>
      <c r="DO30" s="660"/>
      <c r="DP30" s="660"/>
      <c r="DQ30" s="660"/>
      <c r="DR30" s="660"/>
      <c r="DS30" s="660"/>
      <c r="DT30" s="660"/>
      <c r="DU30" s="660"/>
      <c r="DV30" s="661"/>
      <c r="DW30" s="664">
        <v>17.899999999999999</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1763</v>
      </c>
      <c r="S31" s="660"/>
      <c r="T31" s="660"/>
      <c r="U31" s="660"/>
      <c r="V31" s="660"/>
      <c r="W31" s="660"/>
      <c r="X31" s="660"/>
      <c r="Y31" s="661"/>
      <c r="Z31" s="662">
        <v>0</v>
      </c>
      <c r="AA31" s="662"/>
      <c r="AB31" s="662"/>
      <c r="AC31" s="662"/>
      <c r="AD31" s="663" t="s">
        <v>125</v>
      </c>
      <c r="AE31" s="663"/>
      <c r="AF31" s="663"/>
      <c r="AG31" s="663"/>
      <c r="AH31" s="663"/>
      <c r="AI31" s="663"/>
      <c r="AJ31" s="663"/>
      <c r="AK31" s="663"/>
      <c r="AL31" s="664" t="s">
        <v>125</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v>
      </c>
      <c r="BH31" s="695"/>
      <c r="BI31" s="695"/>
      <c r="BJ31" s="695"/>
      <c r="BK31" s="695"/>
      <c r="BL31" s="695"/>
      <c r="BM31" s="665">
        <v>97.3</v>
      </c>
      <c r="BN31" s="717"/>
      <c r="BO31" s="717"/>
      <c r="BP31" s="717"/>
      <c r="BQ31" s="718"/>
      <c r="BR31" s="716">
        <v>98.9</v>
      </c>
      <c r="BS31" s="695"/>
      <c r="BT31" s="695"/>
      <c r="BU31" s="695"/>
      <c r="BV31" s="695"/>
      <c r="BW31" s="695"/>
      <c r="BX31" s="665">
        <v>97</v>
      </c>
      <c r="BY31" s="717"/>
      <c r="BZ31" s="717"/>
      <c r="CA31" s="717"/>
      <c r="CB31" s="718"/>
      <c r="CD31" s="724"/>
      <c r="CE31" s="725"/>
      <c r="CF31" s="674" t="s">
        <v>310</v>
      </c>
      <c r="CG31" s="675"/>
      <c r="CH31" s="675"/>
      <c r="CI31" s="675"/>
      <c r="CJ31" s="675"/>
      <c r="CK31" s="675"/>
      <c r="CL31" s="675"/>
      <c r="CM31" s="675"/>
      <c r="CN31" s="675"/>
      <c r="CO31" s="675"/>
      <c r="CP31" s="675"/>
      <c r="CQ31" s="676"/>
      <c r="CR31" s="659">
        <v>95855</v>
      </c>
      <c r="CS31" s="695"/>
      <c r="CT31" s="695"/>
      <c r="CU31" s="695"/>
      <c r="CV31" s="695"/>
      <c r="CW31" s="695"/>
      <c r="CX31" s="695"/>
      <c r="CY31" s="696"/>
      <c r="CZ31" s="664">
        <v>1</v>
      </c>
      <c r="DA31" s="693"/>
      <c r="DB31" s="693"/>
      <c r="DC31" s="697"/>
      <c r="DD31" s="668">
        <v>95120</v>
      </c>
      <c r="DE31" s="695"/>
      <c r="DF31" s="695"/>
      <c r="DG31" s="695"/>
      <c r="DH31" s="695"/>
      <c r="DI31" s="695"/>
      <c r="DJ31" s="695"/>
      <c r="DK31" s="696"/>
      <c r="DL31" s="668">
        <v>95120</v>
      </c>
      <c r="DM31" s="695"/>
      <c r="DN31" s="695"/>
      <c r="DO31" s="695"/>
      <c r="DP31" s="695"/>
      <c r="DQ31" s="695"/>
      <c r="DR31" s="695"/>
      <c r="DS31" s="695"/>
      <c r="DT31" s="695"/>
      <c r="DU31" s="695"/>
      <c r="DV31" s="696"/>
      <c r="DW31" s="664">
        <v>1.4</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454678</v>
      </c>
      <c r="S32" s="660"/>
      <c r="T32" s="660"/>
      <c r="U32" s="660"/>
      <c r="V32" s="660"/>
      <c r="W32" s="660"/>
      <c r="X32" s="660"/>
      <c r="Y32" s="661"/>
      <c r="Z32" s="662">
        <v>4.5</v>
      </c>
      <c r="AA32" s="662"/>
      <c r="AB32" s="662"/>
      <c r="AC32" s="662"/>
      <c r="AD32" s="663" t="s">
        <v>125</v>
      </c>
      <c r="AE32" s="663"/>
      <c r="AF32" s="663"/>
      <c r="AG32" s="663"/>
      <c r="AH32" s="663"/>
      <c r="AI32" s="663"/>
      <c r="AJ32" s="663"/>
      <c r="AK32" s="663"/>
      <c r="AL32" s="664" t="s">
        <v>125</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98.5</v>
      </c>
      <c r="BH32" s="729"/>
      <c r="BI32" s="729"/>
      <c r="BJ32" s="729"/>
      <c r="BK32" s="729"/>
      <c r="BL32" s="729"/>
      <c r="BM32" s="730">
        <v>94.5</v>
      </c>
      <c r="BN32" s="729"/>
      <c r="BO32" s="729"/>
      <c r="BP32" s="729"/>
      <c r="BQ32" s="731"/>
      <c r="BR32" s="728">
        <v>98.4</v>
      </c>
      <c r="BS32" s="729"/>
      <c r="BT32" s="729"/>
      <c r="BU32" s="729"/>
      <c r="BV32" s="729"/>
      <c r="BW32" s="729"/>
      <c r="BX32" s="730">
        <v>94.2</v>
      </c>
      <c r="BY32" s="729"/>
      <c r="BZ32" s="729"/>
      <c r="CA32" s="729"/>
      <c r="CB32" s="731"/>
      <c r="CD32" s="726"/>
      <c r="CE32" s="727"/>
      <c r="CF32" s="674" t="s">
        <v>313</v>
      </c>
      <c r="CG32" s="675"/>
      <c r="CH32" s="675"/>
      <c r="CI32" s="675"/>
      <c r="CJ32" s="675"/>
      <c r="CK32" s="675"/>
      <c r="CL32" s="675"/>
      <c r="CM32" s="675"/>
      <c r="CN32" s="675"/>
      <c r="CO32" s="675"/>
      <c r="CP32" s="675"/>
      <c r="CQ32" s="676"/>
      <c r="CR32" s="659" t="s">
        <v>125</v>
      </c>
      <c r="CS32" s="660"/>
      <c r="CT32" s="660"/>
      <c r="CU32" s="660"/>
      <c r="CV32" s="660"/>
      <c r="CW32" s="660"/>
      <c r="CX32" s="660"/>
      <c r="CY32" s="661"/>
      <c r="CZ32" s="664" t="s">
        <v>125</v>
      </c>
      <c r="DA32" s="693"/>
      <c r="DB32" s="693"/>
      <c r="DC32" s="697"/>
      <c r="DD32" s="668" t="s">
        <v>125</v>
      </c>
      <c r="DE32" s="660"/>
      <c r="DF32" s="660"/>
      <c r="DG32" s="660"/>
      <c r="DH32" s="660"/>
      <c r="DI32" s="660"/>
      <c r="DJ32" s="660"/>
      <c r="DK32" s="661"/>
      <c r="DL32" s="668" t="s">
        <v>125</v>
      </c>
      <c r="DM32" s="660"/>
      <c r="DN32" s="660"/>
      <c r="DO32" s="660"/>
      <c r="DP32" s="660"/>
      <c r="DQ32" s="660"/>
      <c r="DR32" s="660"/>
      <c r="DS32" s="660"/>
      <c r="DT32" s="660"/>
      <c r="DU32" s="660"/>
      <c r="DV32" s="661"/>
      <c r="DW32" s="664" t="s">
        <v>243</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124130</v>
      </c>
      <c r="S33" s="660"/>
      <c r="T33" s="660"/>
      <c r="U33" s="660"/>
      <c r="V33" s="660"/>
      <c r="W33" s="660"/>
      <c r="X33" s="660"/>
      <c r="Y33" s="661"/>
      <c r="Z33" s="662">
        <v>1.2</v>
      </c>
      <c r="AA33" s="662"/>
      <c r="AB33" s="662"/>
      <c r="AC33" s="662"/>
      <c r="AD33" s="663" t="s">
        <v>134</v>
      </c>
      <c r="AE33" s="663"/>
      <c r="AF33" s="663"/>
      <c r="AG33" s="663"/>
      <c r="AH33" s="663"/>
      <c r="AI33" s="663"/>
      <c r="AJ33" s="663"/>
      <c r="AK33" s="663"/>
      <c r="AL33" s="664" t="s">
        <v>125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4842904</v>
      </c>
      <c r="CS33" s="695"/>
      <c r="CT33" s="695"/>
      <c r="CU33" s="695"/>
      <c r="CV33" s="695"/>
      <c r="CW33" s="695"/>
      <c r="CX33" s="695"/>
      <c r="CY33" s="696"/>
      <c r="CZ33" s="664">
        <v>48.7</v>
      </c>
      <c r="DA33" s="693"/>
      <c r="DB33" s="693"/>
      <c r="DC33" s="697"/>
      <c r="DD33" s="668">
        <v>3888389</v>
      </c>
      <c r="DE33" s="695"/>
      <c r="DF33" s="695"/>
      <c r="DG33" s="695"/>
      <c r="DH33" s="695"/>
      <c r="DI33" s="695"/>
      <c r="DJ33" s="695"/>
      <c r="DK33" s="696"/>
      <c r="DL33" s="668">
        <v>2922971</v>
      </c>
      <c r="DM33" s="695"/>
      <c r="DN33" s="695"/>
      <c r="DO33" s="695"/>
      <c r="DP33" s="695"/>
      <c r="DQ33" s="695"/>
      <c r="DR33" s="695"/>
      <c r="DS33" s="695"/>
      <c r="DT33" s="695"/>
      <c r="DU33" s="695"/>
      <c r="DV33" s="696"/>
      <c r="DW33" s="664">
        <v>41.8</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290515</v>
      </c>
      <c r="S34" s="660"/>
      <c r="T34" s="660"/>
      <c r="U34" s="660"/>
      <c r="V34" s="660"/>
      <c r="W34" s="660"/>
      <c r="X34" s="660"/>
      <c r="Y34" s="661"/>
      <c r="Z34" s="662">
        <v>2.9</v>
      </c>
      <c r="AA34" s="662"/>
      <c r="AB34" s="662"/>
      <c r="AC34" s="662"/>
      <c r="AD34" s="663">
        <v>1</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1625206</v>
      </c>
      <c r="CS34" s="660"/>
      <c r="CT34" s="660"/>
      <c r="CU34" s="660"/>
      <c r="CV34" s="660"/>
      <c r="CW34" s="660"/>
      <c r="CX34" s="660"/>
      <c r="CY34" s="661"/>
      <c r="CZ34" s="664">
        <v>16.3</v>
      </c>
      <c r="DA34" s="693"/>
      <c r="DB34" s="693"/>
      <c r="DC34" s="697"/>
      <c r="DD34" s="668">
        <v>1220914</v>
      </c>
      <c r="DE34" s="660"/>
      <c r="DF34" s="660"/>
      <c r="DG34" s="660"/>
      <c r="DH34" s="660"/>
      <c r="DI34" s="660"/>
      <c r="DJ34" s="660"/>
      <c r="DK34" s="661"/>
      <c r="DL34" s="668">
        <v>926232</v>
      </c>
      <c r="DM34" s="660"/>
      <c r="DN34" s="660"/>
      <c r="DO34" s="660"/>
      <c r="DP34" s="660"/>
      <c r="DQ34" s="660"/>
      <c r="DR34" s="660"/>
      <c r="DS34" s="660"/>
      <c r="DT34" s="660"/>
      <c r="DU34" s="660"/>
      <c r="DV34" s="661"/>
      <c r="DW34" s="664">
        <v>13.3</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613296</v>
      </c>
      <c r="S35" s="660"/>
      <c r="T35" s="660"/>
      <c r="U35" s="660"/>
      <c r="V35" s="660"/>
      <c r="W35" s="660"/>
      <c r="X35" s="660"/>
      <c r="Y35" s="661"/>
      <c r="Z35" s="662">
        <v>6.1</v>
      </c>
      <c r="AA35" s="662"/>
      <c r="AB35" s="662"/>
      <c r="AC35" s="662"/>
      <c r="AD35" s="663" t="s">
        <v>125</v>
      </c>
      <c r="AE35" s="663"/>
      <c r="AF35" s="663"/>
      <c r="AG35" s="663"/>
      <c r="AH35" s="663"/>
      <c r="AI35" s="663"/>
      <c r="AJ35" s="663"/>
      <c r="AK35" s="663"/>
      <c r="AL35" s="664" t="s">
        <v>125</v>
      </c>
      <c r="AM35" s="665"/>
      <c r="AN35" s="665"/>
      <c r="AO35" s="666"/>
      <c r="AP35" s="214"/>
      <c r="AQ35" s="732" t="s">
        <v>321</v>
      </c>
      <c r="AR35" s="733"/>
      <c r="AS35" s="733"/>
      <c r="AT35" s="733"/>
      <c r="AU35" s="733"/>
      <c r="AV35" s="733"/>
      <c r="AW35" s="733"/>
      <c r="AX35" s="733"/>
      <c r="AY35" s="734"/>
      <c r="AZ35" s="648">
        <v>1618963</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134615</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152452</v>
      </c>
      <c r="CS35" s="695"/>
      <c r="CT35" s="695"/>
      <c r="CU35" s="695"/>
      <c r="CV35" s="695"/>
      <c r="CW35" s="695"/>
      <c r="CX35" s="695"/>
      <c r="CY35" s="696"/>
      <c r="CZ35" s="664">
        <v>1.5</v>
      </c>
      <c r="DA35" s="693"/>
      <c r="DB35" s="693"/>
      <c r="DC35" s="697"/>
      <c r="DD35" s="668">
        <v>138666</v>
      </c>
      <c r="DE35" s="695"/>
      <c r="DF35" s="695"/>
      <c r="DG35" s="695"/>
      <c r="DH35" s="695"/>
      <c r="DI35" s="695"/>
      <c r="DJ35" s="695"/>
      <c r="DK35" s="696"/>
      <c r="DL35" s="668">
        <v>101132</v>
      </c>
      <c r="DM35" s="695"/>
      <c r="DN35" s="695"/>
      <c r="DO35" s="695"/>
      <c r="DP35" s="695"/>
      <c r="DQ35" s="695"/>
      <c r="DR35" s="695"/>
      <c r="DS35" s="695"/>
      <c r="DT35" s="695"/>
      <c r="DU35" s="695"/>
      <c r="DV35" s="696"/>
      <c r="DW35" s="664">
        <v>1.4</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125</v>
      </c>
      <c r="S36" s="660"/>
      <c r="T36" s="660"/>
      <c r="U36" s="660"/>
      <c r="V36" s="660"/>
      <c r="W36" s="660"/>
      <c r="X36" s="660"/>
      <c r="Y36" s="661"/>
      <c r="Z36" s="662" t="s">
        <v>125</v>
      </c>
      <c r="AA36" s="662"/>
      <c r="AB36" s="662"/>
      <c r="AC36" s="662"/>
      <c r="AD36" s="663" t="s">
        <v>125</v>
      </c>
      <c r="AE36" s="663"/>
      <c r="AF36" s="663"/>
      <c r="AG36" s="663"/>
      <c r="AH36" s="663"/>
      <c r="AI36" s="663"/>
      <c r="AJ36" s="663"/>
      <c r="AK36" s="663"/>
      <c r="AL36" s="664" t="s">
        <v>125</v>
      </c>
      <c r="AM36" s="665"/>
      <c r="AN36" s="665"/>
      <c r="AO36" s="666"/>
      <c r="AQ36" s="736" t="s">
        <v>325</v>
      </c>
      <c r="AR36" s="737"/>
      <c r="AS36" s="737"/>
      <c r="AT36" s="737"/>
      <c r="AU36" s="737"/>
      <c r="AV36" s="737"/>
      <c r="AW36" s="737"/>
      <c r="AX36" s="737"/>
      <c r="AY36" s="738"/>
      <c r="AZ36" s="659">
        <v>452602</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105913</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2045493</v>
      </c>
      <c r="CS36" s="660"/>
      <c r="CT36" s="660"/>
      <c r="CU36" s="660"/>
      <c r="CV36" s="660"/>
      <c r="CW36" s="660"/>
      <c r="CX36" s="660"/>
      <c r="CY36" s="661"/>
      <c r="CZ36" s="664">
        <v>20.6</v>
      </c>
      <c r="DA36" s="693"/>
      <c r="DB36" s="693"/>
      <c r="DC36" s="697"/>
      <c r="DD36" s="668">
        <v>1740445</v>
      </c>
      <c r="DE36" s="660"/>
      <c r="DF36" s="660"/>
      <c r="DG36" s="660"/>
      <c r="DH36" s="660"/>
      <c r="DI36" s="660"/>
      <c r="DJ36" s="660"/>
      <c r="DK36" s="661"/>
      <c r="DL36" s="668">
        <v>1182577</v>
      </c>
      <c r="DM36" s="660"/>
      <c r="DN36" s="660"/>
      <c r="DO36" s="660"/>
      <c r="DP36" s="660"/>
      <c r="DQ36" s="660"/>
      <c r="DR36" s="660"/>
      <c r="DS36" s="660"/>
      <c r="DT36" s="660"/>
      <c r="DU36" s="660"/>
      <c r="DV36" s="661"/>
      <c r="DW36" s="664">
        <v>16.899999999999999</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343496</v>
      </c>
      <c r="S37" s="660"/>
      <c r="T37" s="660"/>
      <c r="U37" s="660"/>
      <c r="V37" s="660"/>
      <c r="W37" s="660"/>
      <c r="X37" s="660"/>
      <c r="Y37" s="661"/>
      <c r="Z37" s="662">
        <v>3.4</v>
      </c>
      <c r="AA37" s="662"/>
      <c r="AB37" s="662"/>
      <c r="AC37" s="662"/>
      <c r="AD37" s="663" t="s">
        <v>125</v>
      </c>
      <c r="AE37" s="663"/>
      <c r="AF37" s="663"/>
      <c r="AG37" s="663"/>
      <c r="AH37" s="663"/>
      <c r="AI37" s="663"/>
      <c r="AJ37" s="663"/>
      <c r="AK37" s="663"/>
      <c r="AL37" s="664" t="s">
        <v>125</v>
      </c>
      <c r="AM37" s="665"/>
      <c r="AN37" s="665"/>
      <c r="AO37" s="666"/>
      <c r="AQ37" s="736" t="s">
        <v>329</v>
      </c>
      <c r="AR37" s="737"/>
      <c r="AS37" s="737"/>
      <c r="AT37" s="737"/>
      <c r="AU37" s="737"/>
      <c r="AV37" s="737"/>
      <c r="AW37" s="737"/>
      <c r="AX37" s="737"/>
      <c r="AY37" s="738"/>
      <c r="AZ37" s="659">
        <v>236968</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3548</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830395</v>
      </c>
      <c r="CS37" s="695"/>
      <c r="CT37" s="695"/>
      <c r="CU37" s="695"/>
      <c r="CV37" s="695"/>
      <c r="CW37" s="695"/>
      <c r="CX37" s="695"/>
      <c r="CY37" s="696"/>
      <c r="CZ37" s="664">
        <v>8.4</v>
      </c>
      <c r="DA37" s="693"/>
      <c r="DB37" s="693"/>
      <c r="DC37" s="697"/>
      <c r="DD37" s="668">
        <v>771295</v>
      </c>
      <c r="DE37" s="695"/>
      <c r="DF37" s="695"/>
      <c r="DG37" s="695"/>
      <c r="DH37" s="695"/>
      <c r="DI37" s="695"/>
      <c r="DJ37" s="695"/>
      <c r="DK37" s="696"/>
      <c r="DL37" s="668">
        <v>499539</v>
      </c>
      <c r="DM37" s="695"/>
      <c r="DN37" s="695"/>
      <c r="DO37" s="695"/>
      <c r="DP37" s="695"/>
      <c r="DQ37" s="695"/>
      <c r="DR37" s="695"/>
      <c r="DS37" s="695"/>
      <c r="DT37" s="695"/>
      <c r="DU37" s="695"/>
      <c r="DV37" s="696"/>
      <c r="DW37" s="664">
        <v>7.2</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10082100</v>
      </c>
      <c r="S38" s="740"/>
      <c r="T38" s="740"/>
      <c r="U38" s="740"/>
      <c r="V38" s="740"/>
      <c r="W38" s="740"/>
      <c r="X38" s="740"/>
      <c r="Y38" s="741"/>
      <c r="Z38" s="742">
        <v>100</v>
      </c>
      <c r="AA38" s="742"/>
      <c r="AB38" s="742"/>
      <c r="AC38" s="742"/>
      <c r="AD38" s="743">
        <v>6641558</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15238</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6303</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914155</v>
      </c>
      <c r="CS38" s="660"/>
      <c r="CT38" s="660"/>
      <c r="CU38" s="660"/>
      <c r="CV38" s="660"/>
      <c r="CW38" s="660"/>
      <c r="CX38" s="660"/>
      <c r="CY38" s="661"/>
      <c r="CZ38" s="664">
        <v>9.1999999999999993</v>
      </c>
      <c r="DA38" s="693"/>
      <c r="DB38" s="693"/>
      <c r="DC38" s="697"/>
      <c r="DD38" s="668">
        <v>757532</v>
      </c>
      <c r="DE38" s="660"/>
      <c r="DF38" s="660"/>
      <c r="DG38" s="660"/>
      <c r="DH38" s="660"/>
      <c r="DI38" s="660"/>
      <c r="DJ38" s="660"/>
      <c r="DK38" s="661"/>
      <c r="DL38" s="668">
        <v>713030</v>
      </c>
      <c r="DM38" s="660"/>
      <c r="DN38" s="660"/>
      <c r="DO38" s="660"/>
      <c r="DP38" s="660"/>
      <c r="DQ38" s="660"/>
      <c r="DR38" s="660"/>
      <c r="DS38" s="660"/>
      <c r="DT38" s="660"/>
      <c r="DU38" s="660"/>
      <c r="DV38" s="661"/>
      <c r="DW38" s="664">
        <v>10.199999999999999</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t="s">
        <v>134</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97</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45605</v>
      </c>
      <c r="CS39" s="695"/>
      <c r="CT39" s="695"/>
      <c r="CU39" s="695"/>
      <c r="CV39" s="695"/>
      <c r="CW39" s="695"/>
      <c r="CX39" s="695"/>
      <c r="CY39" s="696"/>
      <c r="CZ39" s="664">
        <v>0.5</v>
      </c>
      <c r="DA39" s="693"/>
      <c r="DB39" s="693"/>
      <c r="DC39" s="697"/>
      <c r="DD39" s="668">
        <v>29751</v>
      </c>
      <c r="DE39" s="695"/>
      <c r="DF39" s="695"/>
      <c r="DG39" s="695"/>
      <c r="DH39" s="695"/>
      <c r="DI39" s="695"/>
      <c r="DJ39" s="695"/>
      <c r="DK39" s="696"/>
      <c r="DL39" s="668" t="s">
        <v>125</v>
      </c>
      <c r="DM39" s="695"/>
      <c r="DN39" s="695"/>
      <c r="DO39" s="695"/>
      <c r="DP39" s="695"/>
      <c r="DQ39" s="695"/>
      <c r="DR39" s="695"/>
      <c r="DS39" s="695"/>
      <c r="DT39" s="695"/>
      <c r="DU39" s="695"/>
      <c r="DV39" s="696"/>
      <c r="DW39" s="664" t="s">
        <v>125</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207737</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142</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59993</v>
      </c>
      <c r="CS40" s="660"/>
      <c r="CT40" s="660"/>
      <c r="CU40" s="660"/>
      <c r="CV40" s="660"/>
      <c r="CW40" s="660"/>
      <c r="CX40" s="660"/>
      <c r="CY40" s="661"/>
      <c r="CZ40" s="664">
        <v>0.6</v>
      </c>
      <c r="DA40" s="693"/>
      <c r="DB40" s="693"/>
      <c r="DC40" s="697"/>
      <c r="DD40" s="668">
        <v>1081</v>
      </c>
      <c r="DE40" s="660"/>
      <c r="DF40" s="660"/>
      <c r="DG40" s="660"/>
      <c r="DH40" s="660"/>
      <c r="DI40" s="660"/>
      <c r="DJ40" s="660"/>
      <c r="DK40" s="661"/>
      <c r="DL40" s="668" t="s">
        <v>125</v>
      </c>
      <c r="DM40" s="660"/>
      <c r="DN40" s="660"/>
      <c r="DO40" s="660"/>
      <c r="DP40" s="660"/>
      <c r="DQ40" s="660"/>
      <c r="DR40" s="660"/>
      <c r="DS40" s="660"/>
      <c r="DT40" s="660"/>
      <c r="DU40" s="660"/>
      <c r="DV40" s="661"/>
      <c r="DW40" s="664" t="s">
        <v>125</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706418</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320</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125</v>
      </c>
      <c r="CS41" s="695"/>
      <c r="CT41" s="695"/>
      <c r="CU41" s="695"/>
      <c r="CV41" s="695"/>
      <c r="CW41" s="695"/>
      <c r="CX41" s="695"/>
      <c r="CY41" s="696"/>
      <c r="CZ41" s="664" t="s">
        <v>125</v>
      </c>
      <c r="DA41" s="693"/>
      <c r="DB41" s="693"/>
      <c r="DC41" s="697"/>
      <c r="DD41" s="668" t="s">
        <v>125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542908</v>
      </c>
      <c r="CS42" s="660"/>
      <c r="CT42" s="660"/>
      <c r="CU42" s="660"/>
      <c r="CV42" s="660"/>
      <c r="CW42" s="660"/>
      <c r="CX42" s="660"/>
      <c r="CY42" s="661"/>
      <c r="CZ42" s="664">
        <v>5.5</v>
      </c>
      <c r="DA42" s="665"/>
      <c r="DB42" s="665"/>
      <c r="DC42" s="760"/>
      <c r="DD42" s="668">
        <v>171559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11539</v>
      </c>
      <c r="CS43" s="695"/>
      <c r="CT43" s="695"/>
      <c r="CU43" s="695"/>
      <c r="CV43" s="695"/>
      <c r="CW43" s="695"/>
      <c r="CX43" s="695"/>
      <c r="CY43" s="696"/>
      <c r="CZ43" s="664">
        <v>0.1</v>
      </c>
      <c r="DA43" s="693"/>
      <c r="DB43" s="693"/>
      <c r="DC43" s="697"/>
      <c r="DD43" s="668">
        <v>11539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302</v>
      </c>
      <c r="CE44" s="772"/>
      <c r="CF44" s="656" t="s">
        <v>351</v>
      </c>
      <c r="CG44" s="657"/>
      <c r="CH44" s="657"/>
      <c r="CI44" s="657"/>
      <c r="CJ44" s="657"/>
      <c r="CK44" s="657"/>
      <c r="CL44" s="657"/>
      <c r="CM44" s="657"/>
      <c r="CN44" s="657"/>
      <c r="CO44" s="657"/>
      <c r="CP44" s="657"/>
      <c r="CQ44" s="658"/>
      <c r="CR44" s="659">
        <v>542908</v>
      </c>
      <c r="CS44" s="660"/>
      <c r="CT44" s="660"/>
      <c r="CU44" s="660"/>
      <c r="CV44" s="660"/>
      <c r="CW44" s="660"/>
      <c r="CX44" s="660"/>
      <c r="CY44" s="661"/>
      <c r="CZ44" s="664">
        <v>5.5</v>
      </c>
      <c r="DA44" s="665"/>
      <c r="DB44" s="665"/>
      <c r="DC44" s="760"/>
      <c r="DD44" s="668">
        <v>171559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190162</v>
      </c>
      <c r="CS45" s="695"/>
      <c r="CT45" s="695"/>
      <c r="CU45" s="695"/>
      <c r="CV45" s="695"/>
      <c r="CW45" s="695"/>
      <c r="CX45" s="695"/>
      <c r="CY45" s="696"/>
      <c r="CZ45" s="664">
        <v>1.9</v>
      </c>
      <c r="DA45" s="693"/>
      <c r="DB45" s="693"/>
      <c r="DC45" s="697"/>
      <c r="DD45" s="668">
        <v>9578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318738</v>
      </c>
      <c r="CS46" s="660"/>
      <c r="CT46" s="660"/>
      <c r="CU46" s="660"/>
      <c r="CV46" s="660"/>
      <c r="CW46" s="660"/>
      <c r="CX46" s="660"/>
      <c r="CY46" s="661"/>
      <c r="CZ46" s="664">
        <v>3.2</v>
      </c>
      <c r="DA46" s="665"/>
      <c r="DB46" s="665"/>
      <c r="DC46" s="760"/>
      <c r="DD46" s="668">
        <v>147054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t="s">
        <v>125</v>
      </c>
      <c r="CS47" s="695"/>
      <c r="CT47" s="695"/>
      <c r="CU47" s="695"/>
      <c r="CV47" s="695"/>
      <c r="CW47" s="695"/>
      <c r="CX47" s="695"/>
      <c r="CY47" s="696"/>
      <c r="CZ47" s="664" t="s">
        <v>125</v>
      </c>
      <c r="DA47" s="693"/>
      <c r="DB47" s="693"/>
      <c r="DC47" s="697"/>
      <c r="DD47" s="668" t="s">
        <v>125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134</v>
      </c>
      <c r="CS48" s="660"/>
      <c r="CT48" s="660"/>
      <c r="CU48" s="660"/>
      <c r="CV48" s="660"/>
      <c r="CW48" s="660"/>
      <c r="CX48" s="660"/>
      <c r="CY48" s="661"/>
      <c r="CZ48" s="664" t="s">
        <v>125</v>
      </c>
      <c r="DA48" s="665"/>
      <c r="DB48" s="665"/>
      <c r="DC48" s="760"/>
      <c r="DD48" s="668" t="s">
        <v>125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9940409</v>
      </c>
      <c r="CS49" s="729"/>
      <c r="CT49" s="729"/>
      <c r="CU49" s="729"/>
      <c r="CV49" s="729"/>
      <c r="CW49" s="729"/>
      <c r="CX49" s="729"/>
      <c r="CY49" s="761"/>
      <c r="CZ49" s="744">
        <v>100</v>
      </c>
      <c r="DA49" s="762"/>
      <c r="DB49" s="762"/>
      <c r="DC49" s="763"/>
      <c r="DD49" s="764">
        <v>7670504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OyZTLbbdYdJZPaSm91FJzBFPgFm02OfagiDDjw8q7YbvrPRoPQs4RG9IBfIlE7btu0wGb5E5N6qH9zeeYAv5dg==" saltValue="X+5/fGhLjghG8+Kr5k2y6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10090</v>
      </c>
      <c r="R7" s="795"/>
      <c r="S7" s="795"/>
      <c r="T7" s="795"/>
      <c r="U7" s="795"/>
      <c r="V7" s="795">
        <v>9948</v>
      </c>
      <c r="W7" s="795"/>
      <c r="X7" s="795"/>
      <c r="Y7" s="795"/>
      <c r="Z7" s="795"/>
      <c r="AA7" s="795">
        <v>142</v>
      </c>
      <c r="AB7" s="795"/>
      <c r="AC7" s="795"/>
      <c r="AD7" s="795"/>
      <c r="AE7" s="796"/>
      <c r="AF7" s="797">
        <v>86</v>
      </c>
      <c r="AG7" s="798"/>
      <c r="AH7" s="798"/>
      <c r="AI7" s="798"/>
      <c r="AJ7" s="799"/>
      <c r="AK7" s="834">
        <v>455</v>
      </c>
      <c r="AL7" s="835"/>
      <c r="AM7" s="835"/>
      <c r="AN7" s="835"/>
      <c r="AO7" s="835"/>
      <c r="AP7" s="835">
        <v>11196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577</v>
      </c>
      <c r="BT7" s="839"/>
      <c r="BU7" s="839"/>
      <c r="BV7" s="839"/>
      <c r="BW7" s="839"/>
      <c r="BX7" s="839"/>
      <c r="BY7" s="839"/>
      <c r="BZ7" s="839"/>
      <c r="CA7" s="839"/>
      <c r="CB7" s="839"/>
      <c r="CC7" s="839"/>
      <c r="CD7" s="839"/>
      <c r="CE7" s="839"/>
      <c r="CF7" s="839"/>
      <c r="CG7" s="840"/>
      <c r="CH7" s="831">
        <v>-1</v>
      </c>
      <c r="CI7" s="832"/>
      <c r="CJ7" s="832"/>
      <c r="CK7" s="832"/>
      <c r="CL7" s="833"/>
      <c r="CM7" s="831">
        <v>15</v>
      </c>
      <c r="CN7" s="832"/>
      <c r="CO7" s="832"/>
      <c r="CP7" s="832"/>
      <c r="CQ7" s="833"/>
      <c r="CR7" s="831">
        <v>12</v>
      </c>
      <c r="CS7" s="832"/>
      <c r="CT7" s="832"/>
      <c r="CU7" s="832"/>
      <c r="CV7" s="833"/>
      <c r="CW7" s="831" t="s">
        <v>504</v>
      </c>
      <c r="CX7" s="832"/>
      <c r="CY7" s="832"/>
      <c r="CZ7" s="832"/>
      <c r="DA7" s="833"/>
      <c r="DB7" s="831" t="s">
        <v>504</v>
      </c>
      <c r="DC7" s="832"/>
      <c r="DD7" s="832"/>
      <c r="DE7" s="832"/>
      <c r="DF7" s="833"/>
      <c r="DG7" s="831" t="s">
        <v>504</v>
      </c>
      <c r="DH7" s="832"/>
      <c r="DI7" s="832"/>
      <c r="DJ7" s="832"/>
      <c r="DK7" s="833"/>
      <c r="DL7" s="831" t="s">
        <v>504</v>
      </c>
      <c r="DM7" s="832"/>
      <c r="DN7" s="832"/>
      <c r="DO7" s="832"/>
      <c r="DP7" s="833"/>
      <c r="DQ7" s="831" t="s">
        <v>504</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578</v>
      </c>
      <c r="BT8" s="829"/>
      <c r="BU8" s="829"/>
      <c r="BV8" s="829"/>
      <c r="BW8" s="829"/>
      <c r="BX8" s="829"/>
      <c r="BY8" s="829"/>
      <c r="BZ8" s="829"/>
      <c r="CA8" s="829"/>
      <c r="CB8" s="829"/>
      <c r="CC8" s="829"/>
      <c r="CD8" s="829"/>
      <c r="CE8" s="829"/>
      <c r="CF8" s="829"/>
      <c r="CG8" s="830"/>
      <c r="CH8" s="841">
        <v>6</v>
      </c>
      <c r="CI8" s="842"/>
      <c r="CJ8" s="842"/>
      <c r="CK8" s="842"/>
      <c r="CL8" s="843"/>
      <c r="CM8" s="841">
        <v>-9</v>
      </c>
      <c r="CN8" s="842"/>
      <c r="CO8" s="842"/>
      <c r="CP8" s="842"/>
      <c r="CQ8" s="843"/>
      <c r="CR8" s="841">
        <v>3</v>
      </c>
      <c r="CS8" s="842"/>
      <c r="CT8" s="842"/>
      <c r="CU8" s="842"/>
      <c r="CV8" s="843"/>
      <c r="CW8" s="841" t="s">
        <v>504</v>
      </c>
      <c r="CX8" s="842"/>
      <c r="CY8" s="842"/>
      <c r="CZ8" s="842"/>
      <c r="DA8" s="843"/>
      <c r="DB8" s="841" t="s">
        <v>504</v>
      </c>
      <c r="DC8" s="842"/>
      <c r="DD8" s="842"/>
      <c r="DE8" s="842"/>
      <c r="DF8" s="843"/>
      <c r="DG8" s="841" t="s">
        <v>504</v>
      </c>
      <c r="DH8" s="842"/>
      <c r="DI8" s="842"/>
      <c r="DJ8" s="842"/>
      <c r="DK8" s="843"/>
      <c r="DL8" s="841" t="s">
        <v>504</v>
      </c>
      <c r="DM8" s="842"/>
      <c r="DN8" s="842"/>
      <c r="DO8" s="842"/>
      <c r="DP8" s="843"/>
      <c r="DQ8" s="841" t="s">
        <v>504</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10090</v>
      </c>
      <c r="R23" s="854"/>
      <c r="S23" s="854"/>
      <c r="T23" s="854"/>
      <c r="U23" s="854"/>
      <c r="V23" s="854">
        <v>9948</v>
      </c>
      <c r="W23" s="854"/>
      <c r="X23" s="854"/>
      <c r="Y23" s="854"/>
      <c r="Z23" s="854"/>
      <c r="AA23" s="854">
        <v>142</v>
      </c>
      <c r="AB23" s="854"/>
      <c r="AC23" s="854"/>
      <c r="AD23" s="854"/>
      <c r="AE23" s="855"/>
      <c r="AF23" s="856">
        <v>86</v>
      </c>
      <c r="AG23" s="854"/>
      <c r="AH23" s="854"/>
      <c r="AI23" s="854"/>
      <c r="AJ23" s="857"/>
      <c r="AK23" s="858"/>
      <c r="AL23" s="859"/>
      <c r="AM23" s="859"/>
      <c r="AN23" s="859"/>
      <c r="AO23" s="859"/>
      <c r="AP23" s="854">
        <v>11196</v>
      </c>
      <c r="AQ23" s="854"/>
      <c r="AR23" s="854"/>
      <c r="AS23" s="854"/>
      <c r="AT23" s="854"/>
      <c r="AU23" s="860"/>
      <c r="AV23" s="860"/>
      <c r="AW23" s="860"/>
      <c r="AX23" s="860"/>
      <c r="AY23" s="861"/>
      <c r="AZ23" s="869" t="s">
        <v>125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2">
        <v>3480</v>
      </c>
      <c r="R28" s="883"/>
      <c r="S28" s="883"/>
      <c r="T28" s="883"/>
      <c r="U28" s="883"/>
      <c r="V28" s="883">
        <v>3346</v>
      </c>
      <c r="W28" s="883"/>
      <c r="X28" s="883"/>
      <c r="Y28" s="883"/>
      <c r="Z28" s="883"/>
      <c r="AA28" s="883">
        <v>135</v>
      </c>
      <c r="AB28" s="883"/>
      <c r="AC28" s="883"/>
      <c r="AD28" s="883"/>
      <c r="AE28" s="884"/>
      <c r="AF28" s="885">
        <v>135</v>
      </c>
      <c r="AG28" s="883"/>
      <c r="AH28" s="883"/>
      <c r="AI28" s="883"/>
      <c r="AJ28" s="886"/>
      <c r="AK28" s="887">
        <v>208</v>
      </c>
      <c r="AL28" s="878"/>
      <c r="AM28" s="878"/>
      <c r="AN28" s="878"/>
      <c r="AO28" s="878"/>
      <c r="AP28" s="878" t="s">
        <v>570</v>
      </c>
      <c r="AQ28" s="878"/>
      <c r="AR28" s="878"/>
      <c r="AS28" s="878"/>
      <c r="AT28" s="878"/>
      <c r="AU28" s="878" t="s">
        <v>570</v>
      </c>
      <c r="AV28" s="878"/>
      <c r="AW28" s="878"/>
      <c r="AX28" s="878"/>
      <c r="AY28" s="878"/>
      <c r="AZ28" s="879" t="s">
        <v>570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2435</v>
      </c>
      <c r="R29" s="819"/>
      <c r="S29" s="819"/>
      <c r="T29" s="819"/>
      <c r="U29" s="819"/>
      <c r="V29" s="819">
        <v>2367</v>
      </c>
      <c r="W29" s="819"/>
      <c r="X29" s="819"/>
      <c r="Y29" s="819"/>
      <c r="Z29" s="819"/>
      <c r="AA29" s="819">
        <v>68</v>
      </c>
      <c r="AB29" s="819"/>
      <c r="AC29" s="819"/>
      <c r="AD29" s="819"/>
      <c r="AE29" s="820"/>
      <c r="AF29" s="821">
        <v>68</v>
      </c>
      <c r="AG29" s="822"/>
      <c r="AH29" s="822"/>
      <c r="AI29" s="822"/>
      <c r="AJ29" s="823"/>
      <c r="AK29" s="890">
        <v>349</v>
      </c>
      <c r="AL29" s="891"/>
      <c r="AM29" s="891"/>
      <c r="AN29" s="891"/>
      <c r="AO29" s="891"/>
      <c r="AP29" s="891" t="s">
        <v>570</v>
      </c>
      <c r="AQ29" s="891"/>
      <c r="AR29" s="891"/>
      <c r="AS29" s="891"/>
      <c r="AT29" s="891"/>
      <c r="AU29" s="891" t="s">
        <v>570</v>
      </c>
      <c r="AV29" s="891"/>
      <c r="AW29" s="891"/>
      <c r="AX29" s="891"/>
      <c r="AY29" s="891"/>
      <c r="AZ29" s="892" t="s">
        <v>570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v>296</v>
      </c>
      <c r="R30" s="819"/>
      <c r="S30" s="819"/>
      <c r="T30" s="819"/>
      <c r="U30" s="819"/>
      <c r="V30" s="819">
        <v>294</v>
      </c>
      <c r="W30" s="819"/>
      <c r="X30" s="819"/>
      <c r="Y30" s="819"/>
      <c r="Z30" s="819"/>
      <c r="AA30" s="819">
        <v>2</v>
      </c>
      <c r="AB30" s="819"/>
      <c r="AC30" s="819"/>
      <c r="AD30" s="819"/>
      <c r="AE30" s="820"/>
      <c r="AF30" s="821">
        <v>2</v>
      </c>
      <c r="AG30" s="822"/>
      <c r="AH30" s="822"/>
      <c r="AI30" s="822"/>
      <c r="AJ30" s="823"/>
      <c r="AK30" s="890">
        <v>89</v>
      </c>
      <c r="AL30" s="891"/>
      <c r="AM30" s="891"/>
      <c r="AN30" s="891"/>
      <c r="AO30" s="891"/>
      <c r="AP30" s="891" t="s">
        <v>570</v>
      </c>
      <c r="AQ30" s="891"/>
      <c r="AR30" s="891"/>
      <c r="AS30" s="891"/>
      <c r="AT30" s="891"/>
      <c r="AU30" s="891" t="s">
        <v>570</v>
      </c>
      <c r="AV30" s="891"/>
      <c r="AW30" s="891"/>
      <c r="AX30" s="891"/>
      <c r="AY30" s="891"/>
      <c r="AZ30" s="892" t="s">
        <v>570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396</v>
      </c>
      <c r="C31" s="816"/>
      <c r="D31" s="816"/>
      <c r="E31" s="816"/>
      <c r="F31" s="816"/>
      <c r="G31" s="816"/>
      <c r="H31" s="816"/>
      <c r="I31" s="816"/>
      <c r="J31" s="816"/>
      <c r="K31" s="816"/>
      <c r="L31" s="816"/>
      <c r="M31" s="816"/>
      <c r="N31" s="816"/>
      <c r="O31" s="816"/>
      <c r="P31" s="817"/>
      <c r="Q31" s="818">
        <v>690</v>
      </c>
      <c r="R31" s="819"/>
      <c r="S31" s="819"/>
      <c r="T31" s="819"/>
      <c r="U31" s="819"/>
      <c r="V31" s="819">
        <v>655</v>
      </c>
      <c r="W31" s="819"/>
      <c r="X31" s="819"/>
      <c r="Y31" s="819"/>
      <c r="Z31" s="819"/>
      <c r="AA31" s="819">
        <v>35</v>
      </c>
      <c r="AB31" s="819"/>
      <c r="AC31" s="819"/>
      <c r="AD31" s="819"/>
      <c r="AE31" s="820"/>
      <c r="AF31" s="821">
        <v>386</v>
      </c>
      <c r="AG31" s="822"/>
      <c r="AH31" s="822"/>
      <c r="AI31" s="822"/>
      <c r="AJ31" s="823"/>
      <c r="AK31" s="890">
        <v>15</v>
      </c>
      <c r="AL31" s="891"/>
      <c r="AM31" s="891"/>
      <c r="AN31" s="891"/>
      <c r="AO31" s="891"/>
      <c r="AP31" s="891">
        <v>3551</v>
      </c>
      <c r="AQ31" s="891"/>
      <c r="AR31" s="891"/>
      <c r="AS31" s="891"/>
      <c r="AT31" s="891"/>
      <c r="AU31" s="891">
        <v>85</v>
      </c>
      <c r="AV31" s="891"/>
      <c r="AW31" s="891"/>
      <c r="AX31" s="891"/>
      <c r="AY31" s="891"/>
      <c r="AZ31" s="892" t="s">
        <v>570</v>
      </c>
      <c r="BA31" s="892"/>
      <c r="BB31" s="892"/>
      <c r="BC31" s="892"/>
      <c r="BD31" s="892"/>
      <c r="BE31" s="888" t="s">
        <v>397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398</v>
      </c>
      <c r="C32" s="816"/>
      <c r="D32" s="816"/>
      <c r="E32" s="816"/>
      <c r="F32" s="816"/>
      <c r="G32" s="816"/>
      <c r="H32" s="816"/>
      <c r="I32" s="816"/>
      <c r="J32" s="816"/>
      <c r="K32" s="816"/>
      <c r="L32" s="816"/>
      <c r="M32" s="816"/>
      <c r="N32" s="816"/>
      <c r="O32" s="816"/>
      <c r="P32" s="817"/>
      <c r="Q32" s="818">
        <v>671</v>
      </c>
      <c r="R32" s="819"/>
      <c r="S32" s="819"/>
      <c r="T32" s="819"/>
      <c r="U32" s="819"/>
      <c r="V32" s="819">
        <v>681</v>
      </c>
      <c r="W32" s="819"/>
      <c r="X32" s="819"/>
      <c r="Y32" s="819"/>
      <c r="Z32" s="819"/>
      <c r="AA32" s="819">
        <v>-9</v>
      </c>
      <c r="AB32" s="819"/>
      <c r="AC32" s="819"/>
      <c r="AD32" s="819"/>
      <c r="AE32" s="820"/>
      <c r="AF32" s="821">
        <v>227</v>
      </c>
      <c r="AG32" s="822"/>
      <c r="AH32" s="822"/>
      <c r="AI32" s="822"/>
      <c r="AJ32" s="823"/>
      <c r="AK32" s="890">
        <v>237</v>
      </c>
      <c r="AL32" s="891"/>
      <c r="AM32" s="891"/>
      <c r="AN32" s="891"/>
      <c r="AO32" s="891"/>
      <c r="AP32" s="891">
        <v>591</v>
      </c>
      <c r="AQ32" s="891"/>
      <c r="AR32" s="891"/>
      <c r="AS32" s="891"/>
      <c r="AT32" s="891"/>
      <c r="AU32" s="891">
        <v>374</v>
      </c>
      <c r="AV32" s="891"/>
      <c r="AW32" s="891"/>
      <c r="AX32" s="891"/>
      <c r="AY32" s="891"/>
      <c r="AZ32" s="892" t="s">
        <v>570</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400</v>
      </c>
      <c r="C33" s="816"/>
      <c r="D33" s="816"/>
      <c r="E33" s="816"/>
      <c r="F33" s="816"/>
      <c r="G33" s="816"/>
      <c r="H33" s="816"/>
      <c r="I33" s="816"/>
      <c r="J33" s="816"/>
      <c r="K33" s="816"/>
      <c r="L33" s="816"/>
      <c r="M33" s="816"/>
      <c r="N33" s="816"/>
      <c r="O33" s="816"/>
      <c r="P33" s="817"/>
      <c r="Q33" s="818">
        <v>448</v>
      </c>
      <c r="R33" s="819"/>
      <c r="S33" s="819"/>
      <c r="T33" s="819"/>
      <c r="U33" s="819"/>
      <c r="V33" s="819">
        <v>441</v>
      </c>
      <c r="W33" s="819"/>
      <c r="X33" s="819"/>
      <c r="Y33" s="819"/>
      <c r="Z33" s="819"/>
      <c r="AA33" s="819">
        <v>7</v>
      </c>
      <c r="AB33" s="819"/>
      <c r="AC33" s="819"/>
      <c r="AD33" s="819"/>
      <c r="AE33" s="820"/>
      <c r="AF33" s="821">
        <v>3</v>
      </c>
      <c r="AG33" s="822"/>
      <c r="AH33" s="822"/>
      <c r="AI33" s="822"/>
      <c r="AJ33" s="823"/>
      <c r="AK33" s="890">
        <v>224</v>
      </c>
      <c r="AL33" s="891"/>
      <c r="AM33" s="891"/>
      <c r="AN33" s="891"/>
      <c r="AO33" s="891"/>
      <c r="AP33" s="891">
        <v>4454</v>
      </c>
      <c r="AQ33" s="891"/>
      <c r="AR33" s="891"/>
      <c r="AS33" s="891"/>
      <c r="AT33" s="891"/>
      <c r="AU33" s="891">
        <v>4093</v>
      </c>
      <c r="AV33" s="891"/>
      <c r="AW33" s="891"/>
      <c r="AX33" s="891"/>
      <c r="AY33" s="891"/>
      <c r="AZ33" s="892" t="s">
        <v>570</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401</v>
      </c>
      <c r="C34" s="816"/>
      <c r="D34" s="816"/>
      <c r="E34" s="816"/>
      <c r="F34" s="816"/>
      <c r="G34" s="816"/>
      <c r="H34" s="816"/>
      <c r="I34" s="816"/>
      <c r="J34" s="816"/>
      <c r="K34" s="816"/>
      <c r="L34" s="816"/>
      <c r="M34" s="816"/>
      <c r="N34" s="816"/>
      <c r="O34" s="816"/>
      <c r="P34" s="817"/>
      <c r="Q34" s="818">
        <v>499</v>
      </c>
      <c r="R34" s="819"/>
      <c r="S34" s="819"/>
      <c r="T34" s="819"/>
      <c r="U34" s="819"/>
      <c r="V34" s="819">
        <v>496</v>
      </c>
      <c r="W34" s="819"/>
      <c r="X34" s="819"/>
      <c r="Y34" s="819"/>
      <c r="Z34" s="819"/>
      <c r="AA34" s="819">
        <v>2</v>
      </c>
      <c r="AB34" s="819"/>
      <c r="AC34" s="819"/>
      <c r="AD34" s="819"/>
      <c r="AE34" s="820"/>
      <c r="AF34" s="821">
        <v>43</v>
      </c>
      <c r="AG34" s="822"/>
      <c r="AH34" s="822"/>
      <c r="AI34" s="822"/>
      <c r="AJ34" s="823"/>
      <c r="AK34" s="890">
        <v>229</v>
      </c>
      <c r="AL34" s="891"/>
      <c r="AM34" s="891"/>
      <c r="AN34" s="891"/>
      <c r="AO34" s="891"/>
      <c r="AP34" s="891">
        <v>2451</v>
      </c>
      <c r="AQ34" s="891"/>
      <c r="AR34" s="891"/>
      <c r="AS34" s="891"/>
      <c r="AT34" s="891"/>
      <c r="AU34" s="891">
        <v>2343</v>
      </c>
      <c r="AV34" s="891"/>
      <c r="AW34" s="891"/>
      <c r="AX34" s="891"/>
      <c r="AY34" s="891"/>
      <c r="AZ34" s="892" t="s">
        <v>570</v>
      </c>
      <c r="BA34" s="892"/>
      <c r="BB34" s="892"/>
      <c r="BC34" s="892"/>
      <c r="BD34" s="892"/>
      <c r="BE34" s="888" t="s">
        <v>397</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864</v>
      </c>
      <c r="AG63" s="902"/>
      <c r="AH63" s="902"/>
      <c r="AI63" s="902"/>
      <c r="AJ63" s="903"/>
      <c r="AK63" s="904"/>
      <c r="AL63" s="899"/>
      <c r="AM63" s="899"/>
      <c r="AN63" s="899"/>
      <c r="AO63" s="899"/>
      <c r="AP63" s="902">
        <v>11047</v>
      </c>
      <c r="AQ63" s="902"/>
      <c r="AR63" s="902"/>
      <c r="AS63" s="902"/>
      <c r="AT63" s="902"/>
      <c r="AU63" s="902">
        <v>6894</v>
      </c>
      <c r="AV63" s="902"/>
      <c r="AW63" s="902"/>
      <c r="AX63" s="902"/>
      <c r="AY63" s="902"/>
      <c r="AZ63" s="906"/>
      <c r="BA63" s="906"/>
      <c r="BB63" s="906"/>
      <c r="BC63" s="906"/>
      <c r="BD63" s="906"/>
      <c r="BE63" s="907"/>
      <c r="BF63" s="907"/>
      <c r="BG63" s="907"/>
      <c r="BH63" s="907"/>
      <c r="BI63" s="908"/>
      <c r="BJ63" s="909" t="s">
        <v>125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387</v>
      </c>
      <c r="AB66" s="778"/>
      <c r="AC66" s="778"/>
      <c r="AD66" s="778"/>
      <c r="AE66" s="779"/>
      <c r="AF66" s="912" t="s">
        <v>388</v>
      </c>
      <c r="AG66" s="873"/>
      <c r="AH66" s="873"/>
      <c r="AI66" s="873"/>
      <c r="AJ66" s="913"/>
      <c r="AK66" s="777" t="s">
        <v>389</v>
      </c>
      <c r="AL66" s="801"/>
      <c r="AM66" s="801"/>
      <c r="AN66" s="801"/>
      <c r="AO66" s="802"/>
      <c r="AP66" s="777" t="s">
        <v>390</v>
      </c>
      <c r="AQ66" s="778"/>
      <c r="AR66" s="778"/>
      <c r="AS66" s="778"/>
      <c r="AT66" s="779"/>
      <c r="AU66" s="777" t="s">
        <v>408</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571</v>
      </c>
      <c r="C68" s="930"/>
      <c r="D68" s="930"/>
      <c r="E68" s="930"/>
      <c r="F68" s="930"/>
      <c r="G68" s="930"/>
      <c r="H68" s="930"/>
      <c r="I68" s="930"/>
      <c r="J68" s="930"/>
      <c r="K68" s="930"/>
      <c r="L68" s="930"/>
      <c r="M68" s="930"/>
      <c r="N68" s="930"/>
      <c r="O68" s="930"/>
      <c r="P68" s="931"/>
      <c r="Q68" s="932">
        <v>15065</v>
      </c>
      <c r="R68" s="926"/>
      <c r="S68" s="926"/>
      <c r="T68" s="926"/>
      <c r="U68" s="926"/>
      <c r="V68" s="926">
        <v>14640</v>
      </c>
      <c r="W68" s="926"/>
      <c r="X68" s="926"/>
      <c r="Y68" s="926"/>
      <c r="Z68" s="926"/>
      <c r="AA68" s="926">
        <v>424</v>
      </c>
      <c r="AB68" s="926"/>
      <c r="AC68" s="926"/>
      <c r="AD68" s="926"/>
      <c r="AE68" s="926"/>
      <c r="AF68" s="926">
        <v>424</v>
      </c>
      <c r="AG68" s="926"/>
      <c r="AH68" s="926"/>
      <c r="AI68" s="926"/>
      <c r="AJ68" s="926"/>
      <c r="AK68" s="926" t="s">
        <v>576</v>
      </c>
      <c r="AL68" s="926"/>
      <c r="AM68" s="926"/>
      <c r="AN68" s="926"/>
      <c r="AO68" s="926"/>
      <c r="AP68" s="926" t="s">
        <v>576</v>
      </c>
      <c r="AQ68" s="926"/>
      <c r="AR68" s="926"/>
      <c r="AS68" s="926"/>
      <c r="AT68" s="926"/>
      <c r="AU68" s="926" t="s">
        <v>576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572</v>
      </c>
      <c r="C69" s="934"/>
      <c r="D69" s="934"/>
      <c r="E69" s="934"/>
      <c r="F69" s="934"/>
      <c r="G69" s="934"/>
      <c r="H69" s="934"/>
      <c r="I69" s="934"/>
      <c r="J69" s="934"/>
      <c r="K69" s="934"/>
      <c r="L69" s="934"/>
      <c r="M69" s="934"/>
      <c r="N69" s="934"/>
      <c r="O69" s="934"/>
      <c r="P69" s="935"/>
      <c r="Q69" s="936">
        <v>971</v>
      </c>
      <c r="R69" s="891"/>
      <c r="S69" s="891"/>
      <c r="T69" s="891"/>
      <c r="U69" s="891"/>
      <c r="V69" s="891">
        <v>969</v>
      </c>
      <c r="W69" s="891"/>
      <c r="X69" s="891"/>
      <c r="Y69" s="891"/>
      <c r="Z69" s="891"/>
      <c r="AA69" s="891">
        <v>2</v>
      </c>
      <c r="AB69" s="891"/>
      <c r="AC69" s="891"/>
      <c r="AD69" s="891"/>
      <c r="AE69" s="891"/>
      <c r="AF69" s="891">
        <v>2</v>
      </c>
      <c r="AG69" s="891"/>
      <c r="AH69" s="891"/>
      <c r="AI69" s="891"/>
      <c r="AJ69" s="891"/>
      <c r="AK69" s="891">
        <v>3</v>
      </c>
      <c r="AL69" s="891"/>
      <c r="AM69" s="891"/>
      <c r="AN69" s="891"/>
      <c r="AO69" s="891"/>
      <c r="AP69" s="891" t="s">
        <v>576</v>
      </c>
      <c r="AQ69" s="891"/>
      <c r="AR69" s="891"/>
      <c r="AS69" s="891"/>
      <c r="AT69" s="891"/>
      <c r="AU69" s="891" t="s">
        <v>576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573</v>
      </c>
      <c r="C70" s="934"/>
      <c r="D70" s="934"/>
      <c r="E70" s="934"/>
      <c r="F70" s="934"/>
      <c r="G70" s="934"/>
      <c r="H70" s="934"/>
      <c r="I70" s="934"/>
      <c r="J70" s="934"/>
      <c r="K70" s="934"/>
      <c r="L70" s="934"/>
      <c r="M70" s="934"/>
      <c r="N70" s="934"/>
      <c r="O70" s="934"/>
      <c r="P70" s="935"/>
      <c r="Q70" s="936">
        <v>9145</v>
      </c>
      <c r="R70" s="891"/>
      <c r="S70" s="891"/>
      <c r="T70" s="891"/>
      <c r="U70" s="891"/>
      <c r="V70" s="891">
        <v>9020</v>
      </c>
      <c r="W70" s="891"/>
      <c r="X70" s="891"/>
      <c r="Y70" s="891"/>
      <c r="Z70" s="891"/>
      <c r="AA70" s="891">
        <v>125</v>
      </c>
      <c r="AB70" s="891"/>
      <c r="AC70" s="891"/>
      <c r="AD70" s="891"/>
      <c r="AE70" s="891"/>
      <c r="AF70" s="891">
        <v>125</v>
      </c>
      <c r="AG70" s="891"/>
      <c r="AH70" s="891"/>
      <c r="AI70" s="891"/>
      <c r="AJ70" s="891"/>
      <c r="AK70" s="891">
        <v>375</v>
      </c>
      <c r="AL70" s="891"/>
      <c r="AM70" s="891"/>
      <c r="AN70" s="891"/>
      <c r="AO70" s="891"/>
      <c r="AP70" s="891">
        <v>2852</v>
      </c>
      <c r="AQ70" s="891"/>
      <c r="AR70" s="891"/>
      <c r="AS70" s="891"/>
      <c r="AT70" s="891"/>
      <c r="AU70" s="891">
        <v>143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574</v>
      </c>
      <c r="C71" s="934"/>
      <c r="D71" s="934"/>
      <c r="E71" s="934"/>
      <c r="F71" s="934"/>
      <c r="G71" s="934"/>
      <c r="H71" s="934"/>
      <c r="I71" s="934"/>
      <c r="J71" s="934"/>
      <c r="K71" s="934"/>
      <c r="L71" s="934"/>
      <c r="M71" s="934"/>
      <c r="N71" s="934"/>
      <c r="O71" s="934"/>
      <c r="P71" s="935"/>
      <c r="Q71" s="936">
        <v>162</v>
      </c>
      <c r="R71" s="891"/>
      <c r="S71" s="891"/>
      <c r="T71" s="891"/>
      <c r="U71" s="891"/>
      <c r="V71" s="891">
        <v>156</v>
      </c>
      <c r="W71" s="891"/>
      <c r="X71" s="891"/>
      <c r="Y71" s="891"/>
      <c r="Z71" s="891"/>
      <c r="AA71" s="891">
        <v>7</v>
      </c>
      <c r="AB71" s="891"/>
      <c r="AC71" s="891"/>
      <c r="AD71" s="891"/>
      <c r="AE71" s="891"/>
      <c r="AF71" s="891">
        <v>7</v>
      </c>
      <c r="AG71" s="891"/>
      <c r="AH71" s="891"/>
      <c r="AI71" s="891"/>
      <c r="AJ71" s="891"/>
      <c r="AK71" s="891" t="s">
        <v>576</v>
      </c>
      <c r="AL71" s="891"/>
      <c r="AM71" s="891"/>
      <c r="AN71" s="891"/>
      <c r="AO71" s="891"/>
      <c r="AP71" s="891" t="s">
        <v>576</v>
      </c>
      <c r="AQ71" s="891"/>
      <c r="AR71" s="891"/>
      <c r="AS71" s="891"/>
      <c r="AT71" s="891"/>
      <c r="AU71" s="891" t="s">
        <v>576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575</v>
      </c>
      <c r="C72" s="934"/>
      <c r="D72" s="934"/>
      <c r="E72" s="934"/>
      <c r="F72" s="934"/>
      <c r="G72" s="934"/>
      <c r="H72" s="934"/>
      <c r="I72" s="934"/>
      <c r="J72" s="934"/>
      <c r="K72" s="934"/>
      <c r="L72" s="934"/>
      <c r="M72" s="934"/>
      <c r="N72" s="934"/>
      <c r="O72" s="934"/>
      <c r="P72" s="935"/>
      <c r="Q72" s="936">
        <v>217</v>
      </c>
      <c r="R72" s="891"/>
      <c r="S72" s="891"/>
      <c r="T72" s="891"/>
      <c r="U72" s="891"/>
      <c r="V72" s="891">
        <v>163</v>
      </c>
      <c r="W72" s="891"/>
      <c r="X72" s="891"/>
      <c r="Y72" s="891"/>
      <c r="Z72" s="891"/>
      <c r="AA72" s="891">
        <v>54</v>
      </c>
      <c r="AB72" s="891"/>
      <c r="AC72" s="891"/>
      <c r="AD72" s="891"/>
      <c r="AE72" s="891"/>
      <c r="AF72" s="891">
        <v>54</v>
      </c>
      <c r="AG72" s="891"/>
      <c r="AH72" s="891"/>
      <c r="AI72" s="891"/>
      <c r="AJ72" s="891"/>
      <c r="AK72" s="891">
        <v>37</v>
      </c>
      <c r="AL72" s="891"/>
      <c r="AM72" s="891"/>
      <c r="AN72" s="891"/>
      <c r="AO72" s="891"/>
      <c r="AP72" s="891" t="s">
        <v>576</v>
      </c>
      <c r="AQ72" s="891"/>
      <c r="AR72" s="891"/>
      <c r="AS72" s="891"/>
      <c r="AT72" s="891"/>
      <c r="AU72" s="891" t="s">
        <v>576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612</v>
      </c>
      <c r="AG88" s="902"/>
      <c r="AH88" s="902"/>
      <c r="AI88" s="902"/>
      <c r="AJ88" s="902"/>
      <c r="AK88" s="899"/>
      <c r="AL88" s="899"/>
      <c r="AM88" s="899"/>
      <c r="AN88" s="899"/>
      <c r="AO88" s="899"/>
      <c r="AP88" s="902">
        <v>2852</v>
      </c>
      <c r="AQ88" s="902"/>
      <c r="AR88" s="902"/>
      <c r="AS88" s="902"/>
      <c r="AT88" s="902"/>
      <c r="AU88" s="902">
        <v>143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15</v>
      </c>
      <c r="CS102" s="910"/>
      <c r="CT102" s="910"/>
      <c r="CU102" s="910"/>
      <c r="CV102" s="953"/>
      <c r="CW102" s="952" t="s">
        <v>504</v>
      </c>
      <c r="CX102" s="910"/>
      <c r="CY102" s="910"/>
      <c r="CZ102" s="910"/>
      <c r="DA102" s="953"/>
      <c r="DB102" s="952" t="s">
        <v>504</v>
      </c>
      <c r="DC102" s="910"/>
      <c r="DD102" s="910"/>
      <c r="DE102" s="910"/>
      <c r="DF102" s="953"/>
      <c r="DG102" s="952" t="s">
        <v>504</v>
      </c>
      <c r="DH102" s="910"/>
      <c r="DI102" s="910"/>
      <c r="DJ102" s="910"/>
      <c r="DK102" s="953"/>
      <c r="DL102" s="952" t="s">
        <v>504</v>
      </c>
      <c r="DM102" s="910"/>
      <c r="DN102" s="910"/>
      <c r="DO102" s="910"/>
      <c r="DP102" s="953"/>
      <c r="DQ102" s="952" t="s">
        <v>504</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301</v>
      </c>
      <c r="AG109" s="955"/>
      <c r="AH109" s="955"/>
      <c r="AI109" s="955"/>
      <c r="AJ109" s="956"/>
      <c r="AK109" s="954" t="s">
        <v>300</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301</v>
      </c>
      <c r="BW109" s="955"/>
      <c r="BX109" s="955"/>
      <c r="BY109" s="955"/>
      <c r="BZ109" s="956"/>
      <c r="CA109" s="954" t="s">
        <v>300</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301</v>
      </c>
      <c r="DM109" s="955"/>
      <c r="DN109" s="955"/>
      <c r="DO109" s="955"/>
      <c r="DP109" s="956"/>
      <c r="DQ109" s="954" t="s">
        <v>300</v>
      </c>
      <c r="DR109" s="955"/>
      <c r="DS109" s="955"/>
      <c r="DT109" s="955"/>
      <c r="DU109" s="956"/>
      <c r="DV109" s="954" t="s">
        <v>419</v>
      </c>
      <c r="DW109" s="955"/>
      <c r="DX109" s="955"/>
      <c r="DY109" s="955"/>
      <c r="DZ109" s="957"/>
    </row>
    <row r="110" spans="1:131" s="226" customFormat="1" ht="26.25" customHeight="1" x14ac:dyDescent="0.15">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1386896</v>
      </c>
      <c r="AB110" s="962"/>
      <c r="AC110" s="962"/>
      <c r="AD110" s="962"/>
      <c r="AE110" s="963"/>
      <c r="AF110" s="964">
        <v>1399782</v>
      </c>
      <c r="AG110" s="962"/>
      <c r="AH110" s="962"/>
      <c r="AI110" s="962"/>
      <c r="AJ110" s="963"/>
      <c r="AK110" s="964">
        <v>1392030</v>
      </c>
      <c r="AL110" s="962"/>
      <c r="AM110" s="962"/>
      <c r="AN110" s="962"/>
      <c r="AO110" s="963"/>
      <c r="AP110" s="965">
        <v>24.2</v>
      </c>
      <c r="AQ110" s="966"/>
      <c r="AR110" s="966"/>
      <c r="AS110" s="966"/>
      <c r="AT110" s="967"/>
      <c r="AU110" s="968" t="s">
        <v>67</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12661841</v>
      </c>
      <c r="BR110" s="997"/>
      <c r="BS110" s="997"/>
      <c r="BT110" s="997"/>
      <c r="BU110" s="997"/>
      <c r="BV110" s="997">
        <v>11878818</v>
      </c>
      <c r="BW110" s="997"/>
      <c r="BX110" s="997"/>
      <c r="BY110" s="997"/>
      <c r="BZ110" s="997"/>
      <c r="CA110" s="997">
        <v>11195939</v>
      </c>
      <c r="CB110" s="997"/>
      <c r="CC110" s="997"/>
      <c r="CD110" s="997"/>
      <c r="CE110" s="997"/>
      <c r="CF110" s="1011">
        <v>194.8</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125</v>
      </c>
      <c r="DH110" s="997"/>
      <c r="DI110" s="997"/>
      <c r="DJ110" s="997"/>
      <c r="DK110" s="997"/>
      <c r="DL110" s="997" t="s">
        <v>125</v>
      </c>
      <c r="DM110" s="997"/>
      <c r="DN110" s="997"/>
      <c r="DO110" s="997"/>
      <c r="DP110" s="997"/>
      <c r="DQ110" s="997" t="s">
        <v>425</v>
      </c>
      <c r="DR110" s="997"/>
      <c r="DS110" s="997"/>
      <c r="DT110" s="997"/>
      <c r="DU110" s="997"/>
      <c r="DV110" s="998" t="s">
        <v>125</v>
      </c>
      <c r="DW110" s="998"/>
      <c r="DX110" s="998"/>
      <c r="DY110" s="998"/>
      <c r="DZ110" s="999"/>
    </row>
    <row r="111" spans="1:131" s="226" customFormat="1" ht="26.25" customHeight="1" x14ac:dyDescent="0.15">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125</v>
      </c>
      <c r="AB111" s="1004"/>
      <c r="AC111" s="1004"/>
      <c r="AD111" s="1004"/>
      <c r="AE111" s="1005"/>
      <c r="AF111" s="1006" t="s">
        <v>427</v>
      </c>
      <c r="AG111" s="1004"/>
      <c r="AH111" s="1004"/>
      <c r="AI111" s="1004"/>
      <c r="AJ111" s="1005"/>
      <c r="AK111" s="1006" t="s">
        <v>125</v>
      </c>
      <c r="AL111" s="1004"/>
      <c r="AM111" s="1004"/>
      <c r="AN111" s="1004"/>
      <c r="AO111" s="1005"/>
      <c r="AP111" s="1007" t="s">
        <v>427</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v>7623</v>
      </c>
      <c r="BR111" s="990"/>
      <c r="BS111" s="990"/>
      <c r="BT111" s="990"/>
      <c r="BU111" s="990"/>
      <c r="BV111" s="990">
        <v>5082</v>
      </c>
      <c r="BW111" s="990"/>
      <c r="BX111" s="990"/>
      <c r="BY111" s="990"/>
      <c r="BZ111" s="990"/>
      <c r="CA111" s="990">
        <v>2541</v>
      </c>
      <c r="CB111" s="990"/>
      <c r="CC111" s="990"/>
      <c r="CD111" s="990"/>
      <c r="CE111" s="990"/>
      <c r="CF111" s="984">
        <v>0</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125</v>
      </c>
      <c r="DH111" s="990"/>
      <c r="DI111" s="990"/>
      <c r="DJ111" s="990"/>
      <c r="DK111" s="990"/>
      <c r="DL111" s="990" t="s">
        <v>125</v>
      </c>
      <c r="DM111" s="990"/>
      <c r="DN111" s="990"/>
      <c r="DO111" s="990"/>
      <c r="DP111" s="990"/>
      <c r="DQ111" s="990" t="s">
        <v>125</v>
      </c>
      <c r="DR111" s="990"/>
      <c r="DS111" s="990"/>
      <c r="DT111" s="990"/>
      <c r="DU111" s="990"/>
      <c r="DV111" s="991" t="s">
        <v>125</v>
      </c>
      <c r="DW111" s="991"/>
      <c r="DX111" s="991"/>
      <c r="DY111" s="991"/>
      <c r="DZ111" s="992"/>
    </row>
    <row r="112" spans="1:131" s="226" customFormat="1" ht="26.25" customHeight="1" x14ac:dyDescent="0.15">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427</v>
      </c>
      <c r="AB112" s="1029"/>
      <c r="AC112" s="1029"/>
      <c r="AD112" s="1029"/>
      <c r="AE112" s="1030"/>
      <c r="AF112" s="1031" t="s">
        <v>125</v>
      </c>
      <c r="AG112" s="1029"/>
      <c r="AH112" s="1029"/>
      <c r="AI112" s="1029"/>
      <c r="AJ112" s="1030"/>
      <c r="AK112" s="1031" t="s">
        <v>125</v>
      </c>
      <c r="AL112" s="1029"/>
      <c r="AM112" s="1029"/>
      <c r="AN112" s="1029"/>
      <c r="AO112" s="1030"/>
      <c r="AP112" s="1032" t="s">
        <v>425</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7040379</v>
      </c>
      <c r="BR112" s="990"/>
      <c r="BS112" s="990"/>
      <c r="BT112" s="990"/>
      <c r="BU112" s="990"/>
      <c r="BV112" s="990">
        <v>7056526</v>
      </c>
      <c r="BW112" s="990"/>
      <c r="BX112" s="990"/>
      <c r="BY112" s="990"/>
      <c r="BZ112" s="990"/>
      <c r="CA112" s="990">
        <v>6894434</v>
      </c>
      <c r="CB112" s="990"/>
      <c r="CC112" s="990"/>
      <c r="CD112" s="990"/>
      <c r="CE112" s="990"/>
      <c r="CF112" s="984">
        <v>119.9</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125</v>
      </c>
      <c r="DH112" s="990"/>
      <c r="DI112" s="990"/>
      <c r="DJ112" s="990"/>
      <c r="DK112" s="990"/>
      <c r="DL112" s="990" t="s">
        <v>427</v>
      </c>
      <c r="DM112" s="990"/>
      <c r="DN112" s="990"/>
      <c r="DO112" s="990"/>
      <c r="DP112" s="990"/>
      <c r="DQ112" s="990" t="s">
        <v>125</v>
      </c>
      <c r="DR112" s="990"/>
      <c r="DS112" s="990"/>
      <c r="DT112" s="990"/>
      <c r="DU112" s="990"/>
      <c r="DV112" s="991" t="s">
        <v>125</v>
      </c>
      <c r="DW112" s="991"/>
      <c r="DX112" s="991"/>
      <c r="DY112" s="991"/>
      <c r="DZ112" s="992"/>
    </row>
    <row r="113" spans="1:130" s="226" customFormat="1" ht="26.25" customHeight="1" x14ac:dyDescent="0.15">
      <c r="A113" s="1024"/>
      <c r="B113" s="1025"/>
      <c r="C113" s="1020" t="s">
        <v>434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437234</v>
      </c>
      <c r="AB113" s="1004"/>
      <c r="AC113" s="1004"/>
      <c r="AD113" s="1004"/>
      <c r="AE113" s="1005"/>
      <c r="AF113" s="1006">
        <v>455880</v>
      </c>
      <c r="AG113" s="1004"/>
      <c r="AH113" s="1004"/>
      <c r="AI113" s="1004"/>
      <c r="AJ113" s="1005"/>
      <c r="AK113" s="1006">
        <v>444621</v>
      </c>
      <c r="AL113" s="1004"/>
      <c r="AM113" s="1004"/>
      <c r="AN113" s="1004"/>
      <c r="AO113" s="1005"/>
      <c r="AP113" s="1007">
        <v>7.7</v>
      </c>
      <c r="AQ113" s="1008"/>
      <c r="AR113" s="1008"/>
      <c r="AS113" s="1008"/>
      <c r="AT113" s="1009"/>
      <c r="AU113" s="970"/>
      <c r="AV113" s="971"/>
      <c r="AW113" s="971"/>
      <c r="AX113" s="971"/>
      <c r="AY113" s="971"/>
      <c r="AZ113" s="1019" t="s">
        <v>435</v>
      </c>
      <c r="BA113" s="1020"/>
      <c r="BB113" s="1020"/>
      <c r="BC113" s="1020"/>
      <c r="BD113" s="1020"/>
      <c r="BE113" s="1020"/>
      <c r="BF113" s="1020"/>
      <c r="BG113" s="1020"/>
      <c r="BH113" s="1020"/>
      <c r="BI113" s="1020"/>
      <c r="BJ113" s="1020"/>
      <c r="BK113" s="1020"/>
      <c r="BL113" s="1020"/>
      <c r="BM113" s="1020"/>
      <c r="BN113" s="1020"/>
      <c r="BO113" s="1020"/>
      <c r="BP113" s="1021"/>
      <c r="BQ113" s="989">
        <v>115015</v>
      </c>
      <c r="BR113" s="990"/>
      <c r="BS113" s="990"/>
      <c r="BT113" s="990"/>
      <c r="BU113" s="990"/>
      <c r="BV113" s="990">
        <v>127952</v>
      </c>
      <c r="BW113" s="990"/>
      <c r="BX113" s="990"/>
      <c r="BY113" s="990"/>
      <c r="BZ113" s="990"/>
      <c r="CA113" s="990">
        <v>142615</v>
      </c>
      <c r="CB113" s="990"/>
      <c r="CC113" s="990"/>
      <c r="CD113" s="990"/>
      <c r="CE113" s="990"/>
      <c r="CF113" s="984">
        <v>2.5</v>
      </c>
      <c r="CG113" s="985"/>
      <c r="CH113" s="985"/>
      <c r="CI113" s="985"/>
      <c r="CJ113" s="985"/>
      <c r="CK113" s="1015"/>
      <c r="CL113" s="1016"/>
      <c r="CM113" s="986" t="s">
        <v>436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125</v>
      </c>
      <c r="DH113" s="1029"/>
      <c r="DI113" s="1029"/>
      <c r="DJ113" s="1029"/>
      <c r="DK113" s="1030"/>
      <c r="DL113" s="1031" t="s">
        <v>125</v>
      </c>
      <c r="DM113" s="1029"/>
      <c r="DN113" s="1029"/>
      <c r="DO113" s="1029"/>
      <c r="DP113" s="1030"/>
      <c r="DQ113" s="1031" t="s">
        <v>125</v>
      </c>
      <c r="DR113" s="1029"/>
      <c r="DS113" s="1029"/>
      <c r="DT113" s="1029"/>
      <c r="DU113" s="1030"/>
      <c r="DV113" s="1032" t="s">
        <v>125</v>
      </c>
      <c r="DW113" s="1033"/>
      <c r="DX113" s="1033"/>
      <c r="DY113" s="1033"/>
      <c r="DZ113" s="1034"/>
    </row>
    <row r="114" spans="1:130" s="226" customFormat="1" ht="26.25" customHeight="1" x14ac:dyDescent="0.15">
      <c r="A114" s="1024"/>
      <c r="B114" s="1025"/>
      <c r="C114" s="1020" t="s">
        <v>437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21389</v>
      </c>
      <c r="AB114" s="1029"/>
      <c r="AC114" s="1029"/>
      <c r="AD114" s="1029"/>
      <c r="AE114" s="1030"/>
      <c r="AF114" s="1031">
        <v>29677</v>
      </c>
      <c r="AG114" s="1029"/>
      <c r="AH114" s="1029"/>
      <c r="AI114" s="1029"/>
      <c r="AJ114" s="1030"/>
      <c r="AK114" s="1031">
        <v>38264</v>
      </c>
      <c r="AL114" s="1029"/>
      <c r="AM114" s="1029"/>
      <c r="AN114" s="1029"/>
      <c r="AO114" s="1030"/>
      <c r="AP114" s="1032">
        <v>0.7</v>
      </c>
      <c r="AQ114" s="1033"/>
      <c r="AR114" s="1033"/>
      <c r="AS114" s="1033"/>
      <c r="AT114" s="1034"/>
      <c r="AU114" s="970"/>
      <c r="AV114" s="971"/>
      <c r="AW114" s="971"/>
      <c r="AX114" s="971"/>
      <c r="AY114" s="971"/>
      <c r="AZ114" s="1019" t="s">
        <v>438</v>
      </c>
      <c r="BA114" s="1020"/>
      <c r="BB114" s="1020"/>
      <c r="BC114" s="1020"/>
      <c r="BD114" s="1020"/>
      <c r="BE114" s="1020"/>
      <c r="BF114" s="1020"/>
      <c r="BG114" s="1020"/>
      <c r="BH114" s="1020"/>
      <c r="BI114" s="1020"/>
      <c r="BJ114" s="1020"/>
      <c r="BK114" s="1020"/>
      <c r="BL114" s="1020"/>
      <c r="BM114" s="1020"/>
      <c r="BN114" s="1020"/>
      <c r="BO114" s="1020"/>
      <c r="BP114" s="1021"/>
      <c r="BQ114" s="989">
        <v>2476649</v>
      </c>
      <c r="BR114" s="990"/>
      <c r="BS114" s="990"/>
      <c r="BT114" s="990"/>
      <c r="BU114" s="990"/>
      <c r="BV114" s="990">
        <v>2372568</v>
      </c>
      <c r="BW114" s="990"/>
      <c r="BX114" s="990"/>
      <c r="BY114" s="990"/>
      <c r="BZ114" s="990"/>
      <c r="CA114" s="990">
        <v>2210564</v>
      </c>
      <c r="CB114" s="990"/>
      <c r="CC114" s="990"/>
      <c r="CD114" s="990"/>
      <c r="CE114" s="990"/>
      <c r="CF114" s="984">
        <v>38.5</v>
      </c>
      <c r="CG114" s="985"/>
      <c r="CH114" s="985"/>
      <c r="CI114" s="985"/>
      <c r="CJ114" s="985"/>
      <c r="CK114" s="1015"/>
      <c r="CL114" s="1016"/>
      <c r="CM114" s="986" t="s">
        <v>439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125</v>
      </c>
      <c r="DH114" s="1029"/>
      <c r="DI114" s="1029"/>
      <c r="DJ114" s="1029"/>
      <c r="DK114" s="1030"/>
      <c r="DL114" s="1031" t="s">
        <v>125</v>
      </c>
      <c r="DM114" s="1029"/>
      <c r="DN114" s="1029"/>
      <c r="DO114" s="1029"/>
      <c r="DP114" s="1030"/>
      <c r="DQ114" s="1031" t="s">
        <v>125</v>
      </c>
      <c r="DR114" s="1029"/>
      <c r="DS114" s="1029"/>
      <c r="DT114" s="1029"/>
      <c r="DU114" s="1030"/>
      <c r="DV114" s="1032" t="s">
        <v>427</v>
      </c>
      <c r="DW114" s="1033"/>
      <c r="DX114" s="1033"/>
      <c r="DY114" s="1033"/>
      <c r="DZ114" s="1034"/>
    </row>
    <row r="115" spans="1:130" s="226" customFormat="1" ht="26.25" customHeight="1" x14ac:dyDescent="0.15">
      <c r="A115" s="1024"/>
      <c r="B115" s="1025"/>
      <c r="C115" s="1020" t="s">
        <v>440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47150</v>
      </c>
      <c r="AB115" s="1004"/>
      <c r="AC115" s="1004"/>
      <c r="AD115" s="1004"/>
      <c r="AE115" s="1005"/>
      <c r="AF115" s="1006">
        <v>3653</v>
      </c>
      <c r="AG115" s="1004"/>
      <c r="AH115" s="1004"/>
      <c r="AI115" s="1004"/>
      <c r="AJ115" s="1005"/>
      <c r="AK115" s="1006">
        <v>3703</v>
      </c>
      <c r="AL115" s="1004"/>
      <c r="AM115" s="1004"/>
      <c r="AN115" s="1004"/>
      <c r="AO115" s="1005"/>
      <c r="AP115" s="1007">
        <v>0.1</v>
      </c>
      <c r="AQ115" s="1008"/>
      <c r="AR115" s="1008"/>
      <c r="AS115" s="1008"/>
      <c r="AT115" s="1009"/>
      <c r="AU115" s="970"/>
      <c r="AV115" s="971"/>
      <c r="AW115" s="971"/>
      <c r="AX115" s="971"/>
      <c r="AY115" s="971"/>
      <c r="AZ115" s="1019" t="s">
        <v>441</v>
      </c>
      <c r="BA115" s="1020"/>
      <c r="BB115" s="1020"/>
      <c r="BC115" s="1020"/>
      <c r="BD115" s="1020"/>
      <c r="BE115" s="1020"/>
      <c r="BF115" s="1020"/>
      <c r="BG115" s="1020"/>
      <c r="BH115" s="1020"/>
      <c r="BI115" s="1020"/>
      <c r="BJ115" s="1020"/>
      <c r="BK115" s="1020"/>
      <c r="BL115" s="1020"/>
      <c r="BM115" s="1020"/>
      <c r="BN115" s="1020"/>
      <c r="BO115" s="1020"/>
      <c r="BP115" s="1021"/>
      <c r="BQ115" s="989">
        <v>215</v>
      </c>
      <c r="BR115" s="990"/>
      <c r="BS115" s="990"/>
      <c r="BT115" s="990"/>
      <c r="BU115" s="990"/>
      <c r="BV115" s="990" t="s">
        <v>125</v>
      </c>
      <c r="BW115" s="990"/>
      <c r="BX115" s="990"/>
      <c r="BY115" s="990"/>
      <c r="BZ115" s="990"/>
      <c r="CA115" s="990" t="s">
        <v>125</v>
      </c>
      <c r="CB115" s="990"/>
      <c r="CC115" s="990"/>
      <c r="CD115" s="990"/>
      <c r="CE115" s="990"/>
      <c r="CF115" s="984" t="s">
        <v>125</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125</v>
      </c>
      <c r="DH115" s="1029"/>
      <c r="DI115" s="1029"/>
      <c r="DJ115" s="1029"/>
      <c r="DK115" s="1030"/>
      <c r="DL115" s="1031" t="s">
        <v>427</v>
      </c>
      <c r="DM115" s="1029"/>
      <c r="DN115" s="1029"/>
      <c r="DO115" s="1029"/>
      <c r="DP115" s="1030"/>
      <c r="DQ115" s="1031" t="s">
        <v>125</v>
      </c>
      <c r="DR115" s="1029"/>
      <c r="DS115" s="1029"/>
      <c r="DT115" s="1029"/>
      <c r="DU115" s="1030"/>
      <c r="DV115" s="1032" t="s">
        <v>125</v>
      </c>
      <c r="DW115" s="1033"/>
      <c r="DX115" s="1033"/>
      <c r="DY115" s="1033"/>
      <c r="DZ115" s="1034"/>
    </row>
    <row r="116" spans="1:130" s="226" customFormat="1" ht="26.25" customHeight="1" x14ac:dyDescent="0.15">
      <c r="A116" s="1026"/>
      <c r="B116" s="1027"/>
      <c r="C116" s="1035" t="s">
        <v>443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125</v>
      </c>
      <c r="AB116" s="1029"/>
      <c r="AC116" s="1029"/>
      <c r="AD116" s="1029"/>
      <c r="AE116" s="1030"/>
      <c r="AF116" s="1031" t="s">
        <v>125</v>
      </c>
      <c r="AG116" s="1029"/>
      <c r="AH116" s="1029"/>
      <c r="AI116" s="1029"/>
      <c r="AJ116" s="1030"/>
      <c r="AK116" s="1031" t="s">
        <v>125</v>
      </c>
      <c r="AL116" s="1029"/>
      <c r="AM116" s="1029"/>
      <c r="AN116" s="1029"/>
      <c r="AO116" s="1030"/>
      <c r="AP116" s="1032" t="s">
        <v>427</v>
      </c>
      <c r="AQ116" s="1033"/>
      <c r="AR116" s="1033"/>
      <c r="AS116" s="1033"/>
      <c r="AT116" s="1034"/>
      <c r="AU116" s="970"/>
      <c r="AV116" s="971"/>
      <c r="AW116" s="971"/>
      <c r="AX116" s="971"/>
      <c r="AY116" s="971"/>
      <c r="AZ116" s="1037" t="s">
        <v>444</v>
      </c>
      <c r="BA116" s="1038"/>
      <c r="BB116" s="1038"/>
      <c r="BC116" s="1038"/>
      <c r="BD116" s="1038"/>
      <c r="BE116" s="1038"/>
      <c r="BF116" s="1038"/>
      <c r="BG116" s="1038"/>
      <c r="BH116" s="1038"/>
      <c r="BI116" s="1038"/>
      <c r="BJ116" s="1038"/>
      <c r="BK116" s="1038"/>
      <c r="BL116" s="1038"/>
      <c r="BM116" s="1038"/>
      <c r="BN116" s="1038"/>
      <c r="BO116" s="1038"/>
      <c r="BP116" s="1039"/>
      <c r="BQ116" s="989" t="s">
        <v>125</v>
      </c>
      <c r="BR116" s="990"/>
      <c r="BS116" s="990"/>
      <c r="BT116" s="990"/>
      <c r="BU116" s="990"/>
      <c r="BV116" s="990" t="s">
        <v>125</v>
      </c>
      <c r="BW116" s="990"/>
      <c r="BX116" s="990"/>
      <c r="BY116" s="990"/>
      <c r="BZ116" s="990"/>
      <c r="CA116" s="990" t="s">
        <v>125</v>
      </c>
      <c r="CB116" s="990"/>
      <c r="CC116" s="990"/>
      <c r="CD116" s="990"/>
      <c r="CE116" s="990"/>
      <c r="CF116" s="984" t="s">
        <v>425</v>
      </c>
      <c r="CG116" s="985"/>
      <c r="CH116" s="985"/>
      <c r="CI116" s="985"/>
      <c r="CJ116" s="985"/>
      <c r="CK116" s="1015"/>
      <c r="CL116" s="1016"/>
      <c r="CM116" s="986" t="s">
        <v>445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125</v>
      </c>
      <c r="DH116" s="1029"/>
      <c r="DI116" s="1029"/>
      <c r="DJ116" s="1029"/>
      <c r="DK116" s="1030"/>
      <c r="DL116" s="1031" t="s">
        <v>425</v>
      </c>
      <c r="DM116" s="1029"/>
      <c r="DN116" s="1029"/>
      <c r="DO116" s="1029"/>
      <c r="DP116" s="1030"/>
      <c r="DQ116" s="1031" t="s">
        <v>425</v>
      </c>
      <c r="DR116" s="1029"/>
      <c r="DS116" s="1029"/>
      <c r="DT116" s="1029"/>
      <c r="DU116" s="1030"/>
      <c r="DV116" s="1032" t="s">
        <v>125</v>
      </c>
      <c r="DW116" s="1033"/>
      <c r="DX116" s="1033"/>
      <c r="DY116" s="1033"/>
      <c r="DZ116" s="1034"/>
    </row>
    <row r="117" spans="1:130" s="226" customFormat="1" ht="26.25" customHeight="1" x14ac:dyDescent="0.15">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446</v>
      </c>
      <c r="Z117" s="956"/>
      <c r="AA117" s="1046">
        <v>1892669</v>
      </c>
      <c r="AB117" s="1047"/>
      <c r="AC117" s="1047"/>
      <c r="AD117" s="1047"/>
      <c r="AE117" s="1048"/>
      <c r="AF117" s="1049">
        <v>1888992</v>
      </c>
      <c r="AG117" s="1047"/>
      <c r="AH117" s="1047"/>
      <c r="AI117" s="1047"/>
      <c r="AJ117" s="1048"/>
      <c r="AK117" s="1049">
        <v>1878618</v>
      </c>
      <c r="AL117" s="1047"/>
      <c r="AM117" s="1047"/>
      <c r="AN117" s="1047"/>
      <c r="AO117" s="1048"/>
      <c r="AP117" s="1050"/>
      <c r="AQ117" s="1051"/>
      <c r="AR117" s="1051"/>
      <c r="AS117" s="1051"/>
      <c r="AT117" s="1052"/>
      <c r="AU117" s="970"/>
      <c r="AV117" s="971"/>
      <c r="AW117" s="971"/>
      <c r="AX117" s="971"/>
      <c r="AY117" s="971"/>
      <c r="AZ117" s="1037" t="s">
        <v>447</v>
      </c>
      <c r="BA117" s="1038"/>
      <c r="BB117" s="1038"/>
      <c r="BC117" s="1038"/>
      <c r="BD117" s="1038"/>
      <c r="BE117" s="1038"/>
      <c r="BF117" s="1038"/>
      <c r="BG117" s="1038"/>
      <c r="BH117" s="1038"/>
      <c r="BI117" s="1038"/>
      <c r="BJ117" s="1038"/>
      <c r="BK117" s="1038"/>
      <c r="BL117" s="1038"/>
      <c r="BM117" s="1038"/>
      <c r="BN117" s="1038"/>
      <c r="BO117" s="1038"/>
      <c r="BP117" s="1039"/>
      <c r="BQ117" s="989" t="s">
        <v>425</v>
      </c>
      <c r="BR117" s="990"/>
      <c r="BS117" s="990"/>
      <c r="BT117" s="990"/>
      <c r="BU117" s="990"/>
      <c r="BV117" s="990" t="s">
        <v>125</v>
      </c>
      <c r="BW117" s="990"/>
      <c r="BX117" s="990"/>
      <c r="BY117" s="990"/>
      <c r="BZ117" s="990"/>
      <c r="CA117" s="990" t="s">
        <v>448</v>
      </c>
      <c r="CB117" s="990"/>
      <c r="CC117" s="990"/>
      <c r="CD117" s="990"/>
      <c r="CE117" s="990"/>
      <c r="CF117" s="984" t="s">
        <v>427</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427</v>
      </c>
      <c r="DH117" s="1029"/>
      <c r="DI117" s="1029"/>
      <c r="DJ117" s="1029"/>
      <c r="DK117" s="1030"/>
      <c r="DL117" s="1031" t="s">
        <v>425</v>
      </c>
      <c r="DM117" s="1029"/>
      <c r="DN117" s="1029"/>
      <c r="DO117" s="1029"/>
      <c r="DP117" s="1030"/>
      <c r="DQ117" s="1031" t="s">
        <v>427</v>
      </c>
      <c r="DR117" s="1029"/>
      <c r="DS117" s="1029"/>
      <c r="DT117" s="1029"/>
      <c r="DU117" s="1030"/>
      <c r="DV117" s="1032" t="s">
        <v>425</v>
      </c>
      <c r="DW117" s="1033"/>
      <c r="DX117" s="1033"/>
      <c r="DY117" s="1033"/>
      <c r="DZ117" s="1034"/>
    </row>
    <row r="118" spans="1:130" s="226" customFormat="1" ht="26.25" customHeight="1" x14ac:dyDescent="0.15">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301</v>
      </c>
      <c r="AG118" s="955"/>
      <c r="AH118" s="955"/>
      <c r="AI118" s="955"/>
      <c r="AJ118" s="956"/>
      <c r="AK118" s="954" t="s">
        <v>300</v>
      </c>
      <c r="AL118" s="955"/>
      <c r="AM118" s="955"/>
      <c r="AN118" s="955"/>
      <c r="AO118" s="956"/>
      <c r="AP118" s="1041" t="s">
        <v>419</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425</v>
      </c>
      <c r="BR118" s="1068"/>
      <c r="BS118" s="1068"/>
      <c r="BT118" s="1068"/>
      <c r="BU118" s="1068"/>
      <c r="BV118" s="1068" t="s">
        <v>125</v>
      </c>
      <c r="BW118" s="1068"/>
      <c r="BX118" s="1068"/>
      <c r="BY118" s="1068"/>
      <c r="BZ118" s="1068"/>
      <c r="CA118" s="1068" t="s">
        <v>125</v>
      </c>
      <c r="CB118" s="1068"/>
      <c r="CC118" s="1068"/>
      <c r="CD118" s="1068"/>
      <c r="CE118" s="1068"/>
      <c r="CF118" s="984" t="s">
        <v>427</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125</v>
      </c>
      <c r="DH118" s="1029"/>
      <c r="DI118" s="1029"/>
      <c r="DJ118" s="1029"/>
      <c r="DK118" s="1030"/>
      <c r="DL118" s="1031" t="s">
        <v>125</v>
      </c>
      <c r="DM118" s="1029"/>
      <c r="DN118" s="1029"/>
      <c r="DO118" s="1029"/>
      <c r="DP118" s="1030"/>
      <c r="DQ118" s="1031" t="s">
        <v>125</v>
      </c>
      <c r="DR118" s="1029"/>
      <c r="DS118" s="1029"/>
      <c r="DT118" s="1029"/>
      <c r="DU118" s="1030"/>
      <c r="DV118" s="1032" t="s">
        <v>125</v>
      </c>
      <c r="DW118" s="1033"/>
      <c r="DX118" s="1033"/>
      <c r="DY118" s="1033"/>
      <c r="DZ118" s="1034"/>
    </row>
    <row r="119" spans="1:130" s="226" customFormat="1" ht="26.25" customHeight="1" x14ac:dyDescent="0.15">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427</v>
      </c>
      <c r="AB119" s="962"/>
      <c r="AC119" s="962"/>
      <c r="AD119" s="962"/>
      <c r="AE119" s="963"/>
      <c r="AF119" s="964" t="s">
        <v>125</v>
      </c>
      <c r="AG119" s="962"/>
      <c r="AH119" s="962"/>
      <c r="AI119" s="962"/>
      <c r="AJ119" s="963"/>
      <c r="AK119" s="964" t="s">
        <v>425</v>
      </c>
      <c r="AL119" s="962"/>
      <c r="AM119" s="962"/>
      <c r="AN119" s="962"/>
      <c r="AO119" s="963"/>
      <c r="AP119" s="965" t="s">
        <v>125</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452</v>
      </c>
      <c r="BP119" s="1076"/>
      <c r="BQ119" s="1067">
        <v>22301722</v>
      </c>
      <c r="BR119" s="1068"/>
      <c r="BS119" s="1068"/>
      <c r="BT119" s="1068"/>
      <c r="BU119" s="1068"/>
      <c r="BV119" s="1068">
        <v>21440946</v>
      </c>
      <c r="BW119" s="1068"/>
      <c r="BX119" s="1068"/>
      <c r="BY119" s="1068"/>
      <c r="BZ119" s="1068"/>
      <c r="CA119" s="1068">
        <v>20446093</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7623</v>
      </c>
      <c r="DH119" s="1054"/>
      <c r="DI119" s="1054"/>
      <c r="DJ119" s="1054"/>
      <c r="DK119" s="1055"/>
      <c r="DL119" s="1053">
        <v>5082</v>
      </c>
      <c r="DM119" s="1054"/>
      <c r="DN119" s="1054"/>
      <c r="DO119" s="1054"/>
      <c r="DP119" s="1055"/>
      <c r="DQ119" s="1053">
        <v>2541</v>
      </c>
      <c r="DR119" s="1054"/>
      <c r="DS119" s="1054"/>
      <c r="DT119" s="1054"/>
      <c r="DU119" s="1055"/>
      <c r="DV119" s="1056">
        <v>0</v>
      </c>
      <c r="DW119" s="1057"/>
      <c r="DX119" s="1057"/>
      <c r="DY119" s="1057"/>
      <c r="DZ119" s="1058"/>
    </row>
    <row r="120" spans="1:130" s="226" customFormat="1" ht="26.25" customHeight="1" x14ac:dyDescent="0.15">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427</v>
      </c>
      <c r="AB120" s="1029"/>
      <c r="AC120" s="1029"/>
      <c r="AD120" s="1029"/>
      <c r="AE120" s="1030"/>
      <c r="AF120" s="1031" t="s">
        <v>427</v>
      </c>
      <c r="AG120" s="1029"/>
      <c r="AH120" s="1029"/>
      <c r="AI120" s="1029"/>
      <c r="AJ120" s="1030"/>
      <c r="AK120" s="1031" t="s">
        <v>425</v>
      </c>
      <c r="AL120" s="1029"/>
      <c r="AM120" s="1029"/>
      <c r="AN120" s="1029"/>
      <c r="AO120" s="1030"/>
      <c r="AP120" s="1032" t="s">
        <v>125</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3154248</v>
      </c>
      <c r="BR120" s="997"/>
      <c r="BS120" s="997"/>
      <c r="BT120" s="997"/>
      <c r="BU120" s="997"/>
      <c r="BV120" s="997">
        <v>2914982</v>
      </c>
      <c r="BW120" s="997"/>
      <c r="BX120" s="997"/>
      <c r="BY120" s="997"/>
      <c r="BZ120" s="997"/>
      <c r="CA120" s="997">
        <v>3288222</v>
      </c>
      <c r="CB120" s="997"/>
      <c r="CC120" s="997"/>
      <c r="CD120" s="997"/>
      <c r="CE120" s="997"/>
      <c r="CF120" s="1011">
        <v>57.2</v>
      </c>
      <c r="CG120" s="1012"/>
      <c r="CH120" s="1012"/>
      <c r="CI120" s="1012"/>
      <c r="CJ120" s="1012"/>
      <c r="CK120" s="1077" t="s">
        <v>456</v>
      </c>
      <c r="CL120" s="1078"/>
      <c r="CM120" s="1078"/>
      <c r="CN120" s="1078"/>
      <c r="CO120" s="1079"/>
      <c r="CP120" s="1085" t="s">
        <v>400</v>
      </c>
      <c r="CQ120" s="1086"/>
      <c r="CR120" s="1086"/>
      <c r="CS120" s="1086"/>
      <c r="CT120" s="1086"/>
      <c r="CU120" s="1086"/>
      <c r="CV120" s="1086"/>
      <c r="CW120" s="1086"/>
      <c r="CX120" s="1086"/>
      <c r="CY120" s="1086"/>
      <c r="CZ120" s="1086"/>
      <c r="DA120" s="1086"/>
      <c r="DB120" s="1086"/>
      <c r="DC120" s="1086"/>
      <c r="DD120" s="1086"/>
      <c r="DE120" s="1086"/>
      <c r="DF120" s="1087"/>
      <c r="DG120" s="996" t="s">
        <v>427</v>
      </c>
      <c r="DH120" s="997"/>
      <c r="DI120" s="997"/>
      <c r="DJ120" s="997"/>
      <c r="DK120" s="997"/>
      <c r="DL120" s="997">
        <v>4058814</v>
      </c>
      <c r="DM120" s="997"/>
      <c r="DN120" s="997"/>
      <c r="DO120" s="997"/>
      <c r="DP120" s="997"/>
      <c r="DQ120" s="997">
        <v>4092818</v>
      </c>
      <c r="DR120" s="997"/>
      <c r="DS120" s="997"/>
      <c r="DT120" s="997"/>
      <c r="DU120" s="997"/>
      <c r="DV120" s="998">
        <v>71.2</v>
      </c>
      <c r="DW120" s="998"/>
      <c r="DX120" s="998"/>
      <c r="DY120" s="998"/>
      <c r="DZ120" s="999"/>
    </row>
    <row r="121" spans="1:130" s="226" customFormat="1" ht="26.25" customHeight="1" x14ac:dyDescent="0.15">
      <c r="A121" s="1129"/>
      <c r="B121" s="1016"/>
      <c r="C121" s="1037" t="s">
        <v>457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425</v>
      </c>
      <c r="AB121" s="1029"/>
      <c r="AC121" s="1029"/>
      <c r="AD121" s="1029"/>
      <c r="AE121" s="1030"/>
      <c r="AF121" s="1031" t="s">
        <v>427</v>
      </c>
      <c r="AG121" s="1029"/>
      <c r="AH121" s="1029"/>
      <c r="AI121" s="1029"/>
      <c r="AJ121" s="1030"/>
      <c r="AK121" s="1031" t="s">
        <v>427</v>
      </c>
      <c r="AL121" s="1029"/>
      <c r="AM121" s="1029"/>
      <c r="AN121" s="1029"/>
      <c r="AO121" s="1030"/>
      <c r="AP121" s="1032" t="s">
        <v>427</v>
      </c>
      <c r="AQ121" s="1033"/>
      <c r="AR121" s="1033"/>
      <c r="AS121" s="1033"/>
      <c r="AT121" s="1034"/>
      <c r="AU121" s="1062"/>
      <c r="AV121" s="1063"/>
      <c r="AW121" s="1063"/>
      <c r="AX121" s="1063"/>
      <c r="AY121" s="1064"/>
      <c r="AZ121" s="1019" t="s">
        <v>458</v>
      </c>
      <c r="BA121" s="1020"/>
      <c r="BB121" s="1020"/>
      <c r="BC121" s="1020"/>
      <c r="BD121" s="1020"/>
      <c r="BE121" s="1020"/>
      <c r="BF121" s="1020"/>
      <c r="BG121" s="1020"/>
      <c r="BH121" s="1020"/>
      <c r="BI121" s="1020"/>
      <c r="BJ121" s="1020"/>
      <c r="BK121" s="1020"/>
      <c r="BL121" s="1020"/>
      <c r="BM121" s="1020"/>
      <c r="BN121" s="1020"/>
      <c r="BO121" s="1020"/>
      <c r="BP121" s="1021"/>
      <c r="BQ121" s="989">
        <v>2221942</v>
      </c>
      <c r="BR121" s="990"/>
      <c r="BS121" s="990"/>
      <c r="BT121" s="990"/>
      <c r="BU121" s="990"/>
      <c r="BV121" s="990">
        <v>1893811</v>
      </c>
      <c r="BW121" s="990"/>
      <c r="BX121" s="990"/>
      <c r="BY121" s="990"/>
      <c r="BZ121" s="990"/>
      <c r="CA121" s="990">
        <v>2085327</v>
      </c>
      <c r="CB121" s="990"/>
      <c r="CC121" s="990"/>
      <c r="CD121" s="990"/>
      <c r="CE121" s="990"/>
      <c r="CF121" s="984">
        <v>36.299999999999997</v>
      </c>
      <c r="CG121" s="985"/>
      <c r="CH121" s="985"/>
      <c r="CI121" s="985"/>
      <c r="CJ121" s="985"/>
      <c r="CK121" s="1080"/>
      <c r="CL121" s="1081"/>
      <c r="CM121" s="1081"/>
      <c r="CN121" s="1081"/>
      <c r="CO121" s="1082"/>
      <c r="CP121" s="1090" t="s">
        <v>459</v>
      </c>
      <c r="CQ121" s="1091"/>
      <c r="CR121" s="1091"/>
      <c r="CS121" s="1091"/>
      <c r="CT121" s="1091"/>
      <c r="CU121" s="1091"/>
      <c r="CV121" s="1091"/>
      <c r="CW121" s="1091"/>
      <c r="CX121" s="1091"/>
      <c r="CY121" s="1091"/>
      <c r="CZ121" s="1091"/>
      <c r="DA121" s="1091"/>
      <c r="DB121" s="1091"/>
      <c r="DC121" s="1091"/>
      <c r="DD121" s="1091"/>
      <c r="DE121" s="1091"/>
      <c r="DF121" s="1092"/>
      <c r="DG121" s="989" t="s">
        <v>425</v>
      </c>
      <c r="DH121" s="990"/>
      <c r="DI121" s="990"/>
      <c r="DJ121" s="990"/>
      <c r="DK121" s="990"/>
      <c r="DL121" s="990">
        <v>2510454</v>
      </c>
      <c r="DM121" s="990"/>
      <c r="DN121" s="990"/>
      <c r="DO121" s="990"/>
      <c r="DP121" s="990"/>
      <c r="DQ121" s="990">
        <v>2342771</v>
      </c>
      <c r="DR121" s="990"/>
      <c r="DS121" s="990"/>
      <c r="DT121" s="990"/>
      <c r="DU121" s="990"/>
      <c r="DV121" s="991">
        <v>40.799999999999997</v>
      </c>
      <c r="DW121" s="991"/>
      <c r="DX121" s="991"/>
      <c r="DY121" s="991"/>
      <c r="DZ121" s="992"/>
    </row>
    <row r="122" spans="1:130" s="226" customFormat="1" ht="26.25" customHeight="1" x14ac:dyDescent="0.15">
      <c r="A122" s="1129"/>
      <c r="B122" s="1016"/>
      <c r="C122" s="986" t="s">
        <v>439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125</v>
      </c>
      <c r="AB122" s="1029"/>
      <c r="AC122" s="1029"/>
      <c r="AD122" s="1029"/>
      <c r="AE122" s="1030"/>
      <c r="AF122" s="1031" t="s">
        <v>448</v>
      </c>
      <c r="AG122" s="1029"/>
      <c r="AH122" s="1029"/>
      <c r="AI122" s="1029"/>
      <c r="AJ122" s="1030"/>
      <c r="AK122" s="1031" t="s">
        <v>125</v>
      </c>
      <c r="AL122" s="1029"/>
      <c r="AM122" s="1029"/>
      <c r="AN122" s="1029"/>
      <c r="AO122" s="1030"/>
      <c r="AP122" s="1032" t="s">
        <v>448</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13290791</v>
      </c>
      <c r="BR122" s="1068"/>
      <c r="BS122" s="1068"/>
      <c r="BT122" s="1068"/>
      <c r="BU122" s="1068"/>
      <c r="BV122" s="1068">
        <v>12825739</v>
      </c>
      <c r="BW122" s="1068"/>
      <c r="BX122" s="1068"/>
      <c r="BY122" s="1068"/>
      <c r="BZ122" s="1068"/>
      <c r="CA122" s="1068">
        <v>12342165</v>
      </c>
      <c r="CB122" s="1068"/>
      <c r="CC122" s="1068"/>
      <c r="CD122" s="1068"/>
      <c r="CE122" s="1068"/>
      <c r="CF122" s="1088">
        <v>214.7</v>
      </c>
      <c r="CG122" s="1089"/>
      <c r="CH122" s="1089"/>
      <c r="CI122" s="1089"/>
      <c r="CJ122" s="1089"/>
      <c r="CK122" s="1080"/>
      <c r="CL122" s="1081"/>
      <c r="CM122" s="1081"/>
      <c r="CN122" s="1081"/>
      <c r="CO122" s="1082"/>
      <c r="CP122" s="1090" t="s">
        <v>461</v>
      </c>
      <c r="CQ122" s="1091"/>
      <c r="CR122" s="1091"/>
      <c r="CS122" s="1091"/>
      <c r="CT122" s="1091"/>
      <c r="CU122" s="1091"/>
      <c r="CV122" s="1091"/>
      <c r="CW122" s="1091"/>
      <c r="CX122" s="1091"/>
      <c r="CY122" s="1091"/>
      <c r="CZ122" s="1091"/>
      <c r="DA122" s="1091"/>
      <c r="DB122" s="1091"/>
      <c r="DC122" s="1091"/>
      <c r="DD122" s="1091"/>
      <c r="DE122" s="1091"/>
      <c r="DF122" s="1092"/>
      <c r="DG122" s="989">
        <v>398592</v>
      </c>
      <c r="DH122" s="990"/>
      <c r="DI122" s="990"/>
      <c r="DJ122" s="990"/>
      <c r="DK122" s="990"/>
      <c r="DL122" s="990">
        <v>396941</v>
      </c>
      <c r="DM122" s="990"/>
      <c r="DN122" s="990"/>
      <c r="DO122" s="990"/>
      <c r="DP122" s="990"/>
      <c r="DQ122" s="990">
        <v>373615</v>
      </c>
      <c r="DR122" s="990"/>
      <c r="DS122" s="990"/>
      <c r="DT122" s="990"/>
      <c r="DU122" s="990"/>
      <c r="DV122" s="991">
        <v>6.5</v>
      </c>
      <c r="DW122" s="991"/>
      <c r="DX122" s="991"/>
      <c r="DY122" s="991"/>
      <c r="DZ122" s="992"/>
    </row>
    <row r="123" spans="1:130" s="226" customFormat="1" ht="26.25" customHeight="1" x14ac:dyDescent="0.15">
      <c r="A123" s="1129"/>
      <c r="B123" s="1016"/>
      <c r="C123" s="986" t="s">
        <v>445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39141</v>
      </c>
      <c r="AB123" s="1029"/>
      <c r="AC123" s="1029"/>
      <c r="AD123" s="1029"/>
      <c r="AE123" s="1030"/>
      <c r="AF123" s="1031" t="s">
        <v>125</v>
      </c>
      <c r="AG123" s="1029"/>
      <c r="AH123" s="1029"/>
      <c r="AI123" s="1029"/>
      <c r="AJ123" s="1030"/>
      <c r="AK123" s="1031" t="s">
        <v>125</v>
      </c>
      <c r="AL123" s="1029"/>
      <c r="AM123" s="1029"/>
      <c r="AN123" s="1029"/>
      <c r="AO123" s="1030"/>
      <c r="AP123" s="1032" t="s">
        <v>125</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462</v>
      </c>
      <c r="BP123" s="1076"/>
      <c r="BQ123" s="1135">
        <v>18666981</v>
      </c>
      <c r="BR123" s="1136"/>
      <c r="BS123" s="1136"/>
      <c r="BT123" s="1136"/>
      <c r="BU123" s="1136"/>
      <c r="BV123" s="1136">
        <v>17634532</v>
      </c>
      <c r="BW123" s="1136"/>
      <c r="BX123" s="1136"/>
      <c r="BY123" s="1136"/>
      <c r="BZ123" s="1136"/>
      <c r="CA123" s="1136">
        <v>17715714</v>
      </c>
      <c r="CB123" s="1136"/>
      <c r="CC123" s="1136"/>
      <c r="CD123" s="1136"/>
      <c r="CE123" s="1136"/>
      <c r="CF123" s="1069"/>
      <c r="CG123" s="1070"/>
      <c r="CH123" s="1070"/>
      <c r="CI123" s="1070"/>
      <c r="CJ123" s="1071"/>
      <c r="CK123" s="1080"/>
      <c r="CL123" s="1081"/>
      <c r="CM123" s="1081"/>
      <c r="CN123" s="1081"/>
      <c r="CO123" s="1082"/>
      <c r="CP123" s="1090" t="s">
        <v>463</v>
      </c>
      <c r="CQ123" s="1091"/>
      <c r="CR123" s="1091"/>
      <c r="CS123" s="1091"/>
      <c r="CT123" s="1091"/>
      <c r="CU123" s="1091"/>
      <c r="CV123" s="1091"/>
      <c r="CW123" s="1091"/>
      <c r="CX123" s="1091"/>
      <c r="CY123" s="1091"/>
      <c r="CZ123" s="1091"/>
      <c r="DA123" s="1091"/>
      <c r="DB123" s="1091"/>
      <c r="DC123" s="1091"/>
      <c r="DD123" s="1091"/>
      <c r="DE123" s="1091"/>
      <c r="DF123" s="1092"/>
      <c r="DG123" s="1028">
        <v>107763</v>
      </c>
      <c r="DH123" s="1029"/>
      <c r="DI123" s="1029"/>
      <c r="DJ123" s="1029"/>
      <c r="DK123" s="1030"/>
      <c r="DL123" s="1031">
        <v>90317</v>
      </c>
      <c r="DM123" s="1029"/>
      <c r="DN123" s="1029"/>
      <c r="DO123" s="1029"/>
      <c r="DP123" s="1030"/>
      <c r="DQ123" s="1031">
        <v>85230</v>
      </c>
      <c r="DR123" s="1029"/>
      <c r="DS123" s="1029"/>
      <c r="DT123" s="1029"/>
      <c r="DU123" s="1030"/>
      <c r="DV123" s="1032">
        <v>1.5</v>
      </c>
      <c r="DW123" s="1033"/>
      <c r="DX123" s="1033"/>
      <c r="DY123" s="1033"/>
      <c r="DZ123" s="1034"/>
    </row>
    <row r="124" spans="1:130" s="226" customFormat="1" ht="26.25" customHeight="1" thickBot="1" x14ac:dyDescent="0.2">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448</v>
      </c>
      <c r="AB124" s="1029"/>
      <c r="AC124" s="1029"/>
      <c r="AD124" s="1029"/>
      <c r="AE124" s="1030"/>
      <c r="AF124" s="1031" t="s">
        <v>125</v>
      </c>
      <c r="AG124" s="1029"/>
      <c r="AH124" s="1029"/>
      <c r="AI124" s="1029"/>
      <c r="AJ124" s="1030"/>
      <c r="AK124" s="1031" t="s">
        <v>125</v>
      </c>
      <c r="AL124" s="1029"/>
      <c r="AM124" s="1029"/>
      <c r="AN124" s="1029"/>
      <c r="AO124" s="1030"/>
      <c r="AP124" s="1032" t="s">
        <v>125</v>
      </c>
      <c r="AQ124" s="1033"/>
      <c r="AR124" s="1033"/>
      <c r="AS124" s="1033"/>
      <c r="AT124" s="1034"/>
      <c r="AU124" s="1131" t="s">
        <v>464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60.6</v>
      </c>
      <c r="BR124" s="1098"/>
      <c r="BS124" s="1098"/>
      <c r="BT124" s="1098"/>
      <c r="BU124" s="1098"/>
      <c r="BV124" s="1098">
        <v>64.8</v>
      </c>
      <c r="BW124" s="1098"/>
      <c r="BX124" s="1098"/>
      <c r="BY124" s="1098"/>
      <c r="BZ124" s="1098"/>
      <c r="CA124" s="1098">
        <v>47.4</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v>6534024</v>
      </c>
      <c r="DH124" s="1054"/>
      <c r="DI124" s="1054"/>
      <c r="DJ124" s="1054"/>
      <c r="DK124" s="1055"/>
      <c r="DL124" s="1053" t="s">
        <v>125</v>
      </c>
      <c r="DM124" s="1054"/>
      <c r="DN124" s="1054"/>
      <c r="DO124" s="1054"/>
      <c r="DP124" s="1055"/>
      <c r="DQ124" s="1053" t="s">
        <v>125</v>
      </c>
      <c r="DR124" s="1054"/>
      <c r="DS124" s="1054"/>
      <c r="DT124" s="1054"/>
      <c r="DU124" s="1055"/>
      <c r="DV124" s="1056" t="s">
        <v>125</v>
      </c>
      <c r="DW124" s="1057"/>
      <c r="DX124" s="1057"/>
      <c r="DY124" s="1057"/>
      <c r="DZ124" s="1058"/>
    </row>
    <row r="125" spans="1:130" s="226" customFormat="1" ht="26.25" customHeight="1" x14ac:dyDescent="0.15">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125</v>
      </c>
      <c r="AB125" s="1029"/>
      <c r="AC125" s="1029"/>
      <c r="AD125" s="1029"/>
      <c r="AE125" s="1030"/>
      <c r="AF125" s="1031" t="s">
        <v>125</v>
      </c>
      <c r="AG125" s="1029"/>
      <c r="AH125" s="1029"/>
      <c r="AI125" s="1029"/>
      <c r="AJ125" s="1030"/>
      <c r="AK125" s="1031" t="s">
        <v>125</v>
      </c>
      <c r="AL125" s="1029"/>
      <c r="AM125" s="1029"/>
      <c r="AN125" s="1029"/>
      <c r="AO125" s="1030"/>
      <c r="AP125" s="1032" t="s">
        <v>125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466</v>
      </c>
      <c r="CL125" s="1078"/>
      <c r="CM125" s="1078"/>
      <c r="CN125" s="1078"/>
      <c r="CO125" s="1079"/>
      <c r="CP125" s="1010" t="s">
        <v>467</v>
      </c>
      <c r="CQ125" s="959"/>
      <c r="CR125" s="959"/>
      <c r="CS125" s="959"/>
      <c r="CT125" s="959"/>
      <c r="CU125" s="959"/>
      <c r="CV125" s="959"/>
      <c r="CW125" s="959"/>
      <c r="CX125" s="959"/>
      <c r="CY125" s="959"/>
      <c r="CZ125" s="959"/>
      <c r="DA125" s="959"/>
      <c r="DB125" s="959"/>
      <c r="DC125" s="959"/>
      <c r="DD125" s="959"/>
      <c r="DE125" s="959"/>
      <c r="DF125" s="960"/>
      <c r="DG125" s="996" t="s">
        <v>125</v>
      </c>
      <c r="DH125" s="997"/>
      <c r="DI125" s="997"/>
      <c r="DJ125" s="997"/>
      <c r="DK125" s="997"/>
      <c r="DL125" s="997" t="s">
        <v>125</v>
      </c>
      <c r="DM125" s="997"/>
      <c r="DN125" s="997"/>
      <c r="DO125" s="997"/>
      <c r="DP125" s="997"/>
      <c r="DQ125" s="997" t="s">
        <v>125</v>
      </c>
      <c r="DR125" s="997"/>
      <c r="DS125" s="997"/>
      <c r="DT125" s="997"/>
      <c r="DU125" s="997"/>
      <c r="DV125" s="998" t="s">
        <v>125</v>
      </c>
      <c r="DW125" s="998"/>
      <c r="DX125" s="998"/>
      <c r="DY125" s="998"/>
      <c r="DZ125" s="999"/>
    </row>
    <row r="126" spans="1:130" s="226" customFormat="1" ht="26.25" customHeight="1" thickBot="1" x14ac:dyDescent="0.2">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4541</v>
      </c>
      <c r="AB126" s="1029"/>
      <c r="AC126" s="1029"/>
      <c r="AD126" s="1029"/>
      <c r="AE126" s="1030"/>
      <c r="AF126" s="1031">
        <v>2541</v>
      </c>
      <c r="AG126" s="1029"/>
      <c r="AH126" s="1029"/>
      <c r="AI126" s="1029"/>
      <c r="AJ126" s="1030"/>
      <c r="AK126" s="1031">
        <v>2541</v>
      </c>
      <c r="AL126" s="1029"/>
      <c r="AM126" s="1029"/>
      <c r="AN126" s="1029"/>
      <c r="AO126" s="1030"/>
      <c r="AP126" s="1032">
        <v>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468</v>
      </c>
      <c r="CQ126" s="1020"/>
      <c r="CR126" s="1020"/>
      <c r="CS126" s="1020"/>
      <c r="CT126" s="1020"/>
      <c r="CU126" s="1020"/>
      <c r="CV126" s="1020"/>
      <c r="CW126" s="1020"/>
      <c r="CX126" s="1020"/>
      <c r="CY126" s="1020"/>
      <c r="CZ126" s="1020"/>
      <c r="DA126" s="1020"/>
      <c r="DB126" s="1020"/>
      <c r="DC126" s="1020"/>
      <c r="DD126" s="1020"/>
      <c r="DE126" s="1020"/>
      <c r="DF126" s="1021"/>
      <c r="DG126" s="989" t="s">
        <v>125</v>
      </c>
      <c r="DH126" s="990"/>
      <c r="DI126" s="990"/>
      <c r="DJ126" s="990"/>
      <c r="DK126" s="990"/>
      <c r="DL126" s="990" t="s">
        <v>125</v>
      </c>
      <c r="DM126" s="990"/>
      <c r="DN126" s="990"/>
      <c r="DO126" s="990"/>
      <c r="DP126" s="990"/>
      <c r="DQ126" s="990" t="s">
        <v>125</v>
      </c>
      <c r="DR126" s="990"/>
      <c r="DS126" s="990"/>
      <c r="DT126" s="990"/>
      <c r="DU126" s="990"/>
      <c r="DV126" s="991" t="s">
        <v>125</v>
      </c>
      <c r="DW126" s="991"/>
      <c r="DX126" s="991"/>
      <c r="DY126" s="991"/>
      <c r="DZ126" s="992"/>
    </row>
    <row r="127" spans="1:130" s="226" customFormat="1" ht="26.25" customHeight="1" x14ac:dyDescent="0.15">
      <c r="A127" s="1130"/>
      <c r="B127" s="1018"/>
      <c r="C127" s="1072" t="s">
        <v>469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3468</v>
      </c>
      <c r="AB127" s="1029"/>
      <c r="AC127" s="1029"/>
      <c r="AD127" s="1029"/>
      <c r="AE127" s="1030"/>
      <c r="AF127" s="1031">
        <v>1112</v>
      </c>
      <c r="AG127" s="1029"/>
      <c r="AH127" s="1029"/>
      <c r="AI127" s="1029"/>
      <c r="AJ127" s="1030"/>
      <c r="AK127" s="1031">
        <v>1162</v>
      </c>
      <c r="AL127" s="1029"/>
      <c r="AM127" s="1029"/>
      <c r="AN127" s="1029"/>
      <c r="AO127" s="1030"/>
      <c r="AP127" s="1032">
        <v>0</v>
      </c>
      <c r="AQ127" s="1033"/>
      <c r="AR127" s="1033"/>
      <c r="AS127" s="1033"/>
      <c r="AT127" s="1034"/>
      <c r="AU127" s="262"/>
      <c r="AV127" s="262"/>
      <c r="AW127" s="262"/>
      <c r="AX127" s="1102" t="s">
        <v>470</v>
      </c>
      <c r="AY127" s="1103"/>
      <c r="AZ127" s="1103"/>
      <c r="BA127" s="1103"/>
      <c r="BB127" s="1103"/>
      <c r="BC127" s="1103"/>
      <c r="BD127" s="1103"/>
      <c r="BE127" s="1104"/>
      <c r="BF127" s="1105" t="s">
        <v>471</v>
      </c>
      <c r="BG127" s="1103"/>
      <c r="BH127" s="1103"/>
      <c r="BI127" s="1103"/>
      <c r="BJ127" s="1103"/>
      <c r="BK127" s="1103"/>
      <c r="BL127" s="1104"/>
      <c r="BM127" s="1105" t="s">
        <v>472</v>
      </c>
      <c r="BN127" s="1103"/>
      <c r="BO127" s="1103"/>
      <c r="BP127" s="1103"/>
      <c r="BQ127" s="1103"/>
      <c r="BR127" s="1103"/>
      <c r="BS127" s="1104"/>
      <c r="BT127" s="1105" t="s">
        <v>473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474</v>
      </c>
      <c r="CQ127" s="1020"/>
      <c r="CR127" s="1020"/>
      <c r="CS127" s="1020"/>
      <c r="CT127" s="1020"/>
      <c r="CU127" s="1020"/>
      <c r="CV127" s="1020"/>
      <c r="CW127" s="1020"/>
      <c r="CX127" s="1020"/>
      <c r="CY127" s="1020"/>
      <c r="CZ127" s="1020"/>
      <c r="DA127" s="1020"/>
      <c r="DB127" s="1020"/>
      <c r="DC127" s="1020"/>
      <c r="DD127" s="1020"/>
      <c r="DE127" s="1020"/>
      <c r="DF127" s="1021"/>
      <c r="DG127" s="989" t="s">
        <v>125</v>
      </c>
      <c r="DH127" s="990"/>
      <c r="DI127" s="990"/>
      <c r="DJ127" s="990"/>
      <c r="DK127" s="990"/>
      <c r="DL127" s="990" t="s">
        <v>125</v>
      </c>
      <c r="DM127" s="990"/>
      <c r="DN127" s="990"/>
      <c r="DO127" s="990"/>
      <c r="DP127" s="990"/>
      <c r="DQ127" s="990" t="s">
        <v>125</v>
      </c>
      <c r="DR127" s="990"/>
      <c r="DS127" s="990"/>
      <c r="DT127" s="990"/>
      <c r="DU127" s="990"/>
      <c r="DV127" s="991" t="s">
        <v>125</v>
      </c>
      <c r="DW127" s="991"/>
      <c r="DX127" s="991"/>
      <c r="DY127" s="991"/>
      <c r="DZ127" s="992"/>
    </row>
    <row r="128" spans="1:130" s="226" customFormat="1" ht="26.25" customHeight="1" thickBot="1" x14ac:dyDescent="0.2">
      <c r="A128" s="1113" t="s">
        <v>475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476</v>
      </c>
      <c r="X128" s="1115"/>
      <c r="Y128" s="1115"/>
      <c r="Z128" s="1116"/>
      <c r="AA128" s="1117">
        <v>121252</v>
      </c>
      <c r="AB128" s="1118"/>
      <c r="AC128" s="1118"/>
      <c r="AD128" s="1118"/>
      <c r="AE128" s="1119"/>
      <c r="AF128" s="1120">
        <v>139557</v>
      </c>
      <c r="AG128" s="1118"/>
      <c r="AH128" s="1118"/>
      <c r="AI128" s="1118"/>
      <c r="AJ128" s="1119"/>
      <c r="AK128" s="1120">
        <v>138913</v>
      </c>
      <c r="AL128" s="1118"/>
      <c r="AM128" s="1118"/>
      <c r="AN128" s="1118"/>
      <c r="AO128" s="1119"/>
      <c r="AP128" s="1121"/>
      <c r="AQ128" s="1122"/>
      <c r="AR128" s="1122"/>
      <c r="AS128" s="1122"/>
      <c r="AT128" s="1123"/>
      <c r="AU128" s="262"/>
      <c r="AV128" s="262"/>
      <c r="AW128" s="262"/>
      <c r="AX128" s="958" t="s">
        <v>477</v>
      </c>
      <c r="AY128" s="959"/>
      <c r="AZ128" s="959"/>
      <c r="BA128" s="959"/>
      <c r="BB128" s="959"/>
      <c r="BC128" s="959"/>
      <c r="BD128" s="959"/>
      <c r="BE128" s="960"/>
      <c r="BF128" s="1124" t="s">
        <v>125</v>
      </c>
      <c r="BG128" s="1125"/>
      <c r="BH128" s="1125"/>
      <c r="BI128" s="1125"/>
      <c r="BJ128" s="1125"/>
      <c r="BK128" s="1125"/>
      <c r="BL128" s="1126"/>
      <c r="BM128" s="1124">
        <v>14.07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478</v>
      </c>
      <c r="CQ128" s="1107"/>
      <c r="CR128" s="1107"/>
      <c r="CS128" s="1107"/>
      <c r="CT128" s="1107"/>
      <c r="CU128" s="1107"/>
      <c r="CV128" s="1107"/>
      <c r="CW128" s="1107"/>
      <c r="CX128" s="1107"/>
      <c r="CY128" s="1107"/>
      <c r="CZ128" s="1107"/>
      <c r="DA128" s="1107"/>
      <c r="DB128" s="1107"/>
      <c r="DC128" s="1107"/>
      <c r="DD128" s="1107"/>
      <c r="DE128" s="1107"/>
      <c r="DF128" s="1108"/>
      <c r="DG128" s="1109">
        <v>215</v>
      </c>
      <c r="DH128" s="1110"/>
      <c r="DI128" s="1110"/>
      <c r="DJ128" s="1110"/>
      <c r="DK128" s="1110"/>
      <c r="DL128" s="1110" t="s">
        <v>479</v>
      </c>
      <c r="DM128" s="1110"/>
      <c r="DN128" s="1110"/>
      <c r="DO128" s="1110"/>
      <c r="DP128" s="1110"/>
      <c r="DQ128" s="1110" t="s">
        <v>125</v>
      </c>
      <c r="DR128" s="1110"/>
      <c r="DS128" s="1110"/>
      <c r="DT128" s="1110"/>
      <c r="DU128" s="1110"/>
      <c r="DV128" s="1111" t="s">
        <v>448</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480</v>
      </c>
      <c r="X129" s="1144"/>
      <c r="Y129" s="1144"/>
      <c r="Z129" s="1145"/>
      <c r="AA129" s="1028">
        <v>7175476</v>
      </c>
      <c r="AB129" s="1029"/>
      <c r="AC129" s="1029"/>
      <c r="AD129" s="1029"/>
      <c r="AE129" s="1030"/>
      <c r="AF129" s="1031">
        <v>7069028</v>
      </c>
      <c r="AG129" s="1029"/>
      <c r="AH129" s="1029"/>
      <c r="AI129" s="1029"/>
      <c r="AJ129" s="1030"/>
      <c r="AK129" s="1031">
        <v>6949036</v>
      </c>
      <c r="AL129" s="1029"/>
      <c r="AM129" s="1029"/>
      <c r="AN129" s="1029"/>
      <c r="AO129" s="1030"/>
      <c r="AP129" s="1146"/>
      <c r="AQ129" s="1147"/>
      <c r="AR129" s="1147"/>
      <c r="AS129" s="1147"/>
      <c r="AT129" s="1148"/>
      <c r="AU129" s="264"/>
      <c r="AV129" s="264"/>
      <c r="AW129" s="264"/>
      <c r="AX129" s="1137" t="s">
        <v>481</v>
      </c>
      <c r="AY129" s="1020"/>
      <c r="AZ129" s="1020"/>
      <c r="BA129" s="1020"/>
      <c r="BB129" s="1020"/>
      <c r="BC129" s="1020"/>
      <c r="BD129" s="1020"/>
      <c r="BE129" s="1021"/>
      <c r="BF129" s="1138" t="s">
        <v>482</v>
      </c>
      <c r="BG129" s="1139"/>
      <c r="BH129" s="1139"/>
      <c r="BI129" s="1139"/>
      <c r="BJ129" s="1139"/>
      <c r="BK129" s="1139"/>
      <c r="BL129" s="1140"/>
      <c r="BM129" s="1138">
        <v>19.07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484</v>
      </c>
      <c r="X130" s="1144"/>
      <c r="Y130" s="1144"/>
      <c r="Z130" s="1145"/>
      <c r="AA130" s="1028">
        <v>1177589</v>
      </c>
      <c r="AB130" s="1029"/>
      <c r="AC130" s="1029"/>
      <c r="AD130" s="1029"/>
      <c r="AE130" s="1030"/>
      <c r="AF130" s="1031">
        <v>1196724</v>
      </c>
      <c r="AG130" s="1029"/>
      <c r="AH130" s="1029"/>
      <c r="AI130" s="1029"/>
      <c r="AJ130" s="1030"/>
      <c r="AK130" s="1031">
        <v>1200531</v>
      </c>
      <c r="AL130" s="1029"/>
      <c r="AM130" s="1029"/>
      <c r="AN130" s="1029"/>
      <c r="AO130" s="1030"/>
      <c r="AP130" s="1146"/>
      <c r="AQ130" s="1147"/>
      <c r="AR130" s="1147"/>
      <c r="AS130" s="1147"/>
      <c r="AT130" s="1148"/>
      <c r="AU130" s="264"/>
      <c r="AV130" s="264"/>
      <c r="AW130" s="264"/>
      <c r="AX130" s="1137" t="s">
        <v>485</v>
      </c>
      <c r="AY130" s="1020"/>
      <c r="AZ130" s="1020"/>
      <c r="BA130" s="1020"/>
      <c r="BB130" s="1020"/>
      <c r="BC130" s="1020"/>
      <c r="BD130" s="1020"/>
      <c r="BE130" s="1021"/>
      <c r="BF130" s="1174">
        <v>9.5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486</v>
      </c>
      <c r="X131" s="1182"/>
      <c r="Y131" s="1182"/>
      <c r="Z131" s="1183"/>
      <c r="AA131" s="1075">
        <v>5997887</v>
      </c>
      <c r="AB131" s="1054"/>
      <c r="AC131" s="1054"/>
      <c r="AD131" s="1054"/>
      <c r="AE131" s="1055"/>
      <c r="AF131" s="1053">
        <v>5872304</v>
      </c>
      <c r="AG131" s="1054"/>
      <c r="AH131" s="1054"/>
      <c r="AI131" s="1054"/>
      <c r="AJ131" s="1055"/>
      <c r="AK131" s="1053">
        <v>5748505</v>
      </c>
      <c r="AL131" s="1054"/>
      <c r="AM131" s="1054"/>
      <c r="AN131" s="1054"/>
      <c r="AO131" s="1055"/>
      <c r="AP131" s="1184"/>
      <c r="AQ131" s="1185"/>
      <c r="AR131" s="1185"/>
      <c r="AS131" s="1185"/>
      <c r="AT131" s="1186"/>
      <c r="AU131" s="264"/>
      <c r="AV131" s="264"/>
      <c r="AW131" s="264"/>
      <c r="AX131" s="1156" t="s">
        <v>487</v>
      </c>
      <c r="AY131" s="1107"/>
      <c r="AZ131" s="1107"/>
      <c r="BA131" s="1107"/>
      <c r="BB131" s="1107"/>
      <c r="BC131" s="1107"/>
      <c r="BD131" s="1107"/>
      <c r="BE131" s="1108"/>
      <c r="BF131" s="1157">
        <v>47.4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489</v>
      </c>
      <c r="W132" s="1167"/>
      <c r="X132" s="1167"/>
      <c r="Y132" s="1167"/>
      <c r="Z132" s="1168"/>
      <c r="AA132" s="1169">
        <v>9.9006200020000001</v>
      </c>
      <c r="AB132" s="1170"/>
      <c r="AC132" s="1170"/>
      <c r="AD132" s="1170"/>
      <c r="AE132" s="1171"/>
      <c r="AF132" s="1172">
        <v>9.4121659910000002</v>
      </c>
      <c r="AG132" s="1170"/>
      <c r="AH132" s="1170"/>
      <c r="AI132" s="1170"/>
      <c r="AJ132" s="1171"/>
      <c r="AK132" s="1172">
        <v>9.3793777689999995</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490</v>
      </c>
      <c r="W133" s="1150"/>
      <c r="X133" s="1150"/>
      <c r="Y133" s="1150"/>
      <c r="Z133" s="1151"/>
      <c r="AA133" s="1152">
        <v>11.2</v>
      </c>
      <c r="AB133" s="1153"/>
      <c r="AC133" s="1153"/>
      <c r="AD133" s="1153"/>
      <c r="AE133" s="1154"/>
      <c r="AF133" s="1152">
        <v>10</v>
      </c>
      <c r="AG133" s="1153"/>
      <c r="AH133" s="1153"/>
      <c r="AI133" s="1153"/>
      <c r="AJ133" s="1154"/>
      <c r="AK133" s="1152">
        <v>9.5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SfV6eDscLJTiJoTQD+aIOcy0gxL3yhXuvY337Gkrv+E0BKzw+JuXhqzL/m7858SIXO+wCpZ6Ssrx2Ov9lj2oQ==" saltValue="sIMIP38bJeyyc6NeXj/s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2BUyqjDfUW2FrHyaeQHRQRyhmAMTV8Vc+NDU5Fke7Ip8OmERagM64N97PJIj0I5XZYLjUA3zmtyCGcidBvJbQ==" saltValue="vzxsDyI1yJjItjcnuzpR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YunTEKzv94pQKeXfPfVTQCyE2OGz0IsDQTWdyAS1pI+EDrmv1XK1omvIyZU58PdsYwejm2oH8FbyoH3HiN8AQ==" saltValue="nichRgMVCQ1k8jngKs3K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499</v>
      </c>
      <c r="AL9" s="1193"/>
      <c r="AM9" s="1193"/>
      <c r="AN9" s="1194"/>
      <c r="AO9" s="292">
        <v>1858838</v>
      </c>
      <c r="AP9" s="292">
        <v>75235</v>
      </c>
      <c r="AQ9" s="293">
        <v>55995</v>
      </c>
      <c r="AR9" s="294">
        <v>34.4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500</v>
      </c>
      <c r="AL10" s="1193"/>
      <c r="AM10" s="1193"/>
      <c r="AN10" s="1194"/>
      <c r="AO10" s="295">
        <v>249195</v>
      </c>
      <c r="AP10" s="295">
        <v>10086</v>
      </c>
      <c r="AQ10" s="296">
        <v>5813</v>
      </c>
      <c r="AR10" s="297">
        <v>73.5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501</v>
      </c>
      <c r="AL11" s="1193"/>
      <c r="AM11" s="1193"/>
      <c r="AN11" s="1194"/>
      <c r="AO11" s="295">
        <v>271293</v>
      </c>
      <c r="AP11" s="295">
        <v>10980</v>
      </c>
      <c r="AQ11" s="296">
        <v>8381</v>
      </c>
      <c r="AR11" s="297">
        <v>31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502</v>
      </c>
      <c r="AL12" s="1193"/>
      <c r="AM12" s="1193"/>
      <c r="AN12" s="1194"/>
      <c r="AO12" s="295">
        <v>96361</v>
      </c>
      <c r="AP12" s="295">
        <v>3900</v>
      </c>
      <c r="AQ12" s="296">
        <v>170</v>
      </c>
      <c r="AR12" s="297">
        <v>2194.1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503</v>
      </c>
      <c r="AL13" s="1193"/>
      <c r="AM13" s="1193"/>
      <c r="AN13" s="1194"/>
      <c r="AO13" s="295" t="s">
        <v>504</v>
      </c>
      <c r="AP13" s="295" t="s">
        <v>504</v>
      </c>
      <c r="AQ13" s="296">
        <v>1</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505</v>
      </c>
      <c r="AL14" s="1193"/>
      <c r="AM14" s="1193"/>
      <c r="AN14" s="1194"/>
      <c r="AO14" s="295">
        <v>73418</v>
      </c>
      <c r="AP14" s="295">
        <v>2972</v>
      </c>
      <c r="AQ14" s="296">
        <v>2724</v>
      </c>
      <c r="AR14" s="297">
        <v>9.1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506</v>
      </c>
      <c r="AL15" s="1193"/>
      <c r="AM15" s="1193"/>
      <c r="AN15" s="1194"/>
      <c r="AO15" s="295">
        <v>11539</v>
      </c>
      <c r="AP15" s="295">
        <v>467</v>
      </c>
      <c r="AQ15" s="296">
        <v>1180</v>
      </c>
      <c r="AR15" s="297">
        <v>-60.4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507</v>
      </c>
      <c r="AL16" s="1196"/>
      <c r="AM16" s="1196"/>
      <c r="AN16" s="1197"/>
      <c r="AO16" s="295">
        <v>-280958</v>
      </c>
      <c r="AP16" s="295">
        <v>-11372</v>
      </c>
      <c r="AQ16" s="296">
        <v>-5022</v>
      </c>
      <c r="AR16" s="297">
        <v>126.4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2279686</v>
      </c>
      <c r="AP17" s="295">
        <v>92269</v>
      </c>
      <c r="AQ17" s="296">
        <v>69242</v>
      </c>
      <c r="AR17" s="297">
        <v>33.299999999999997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512</v>
      </c>
      <c r="AL21" s="1188"/>
      <c r="AM21" s="1188"/>
      <c r="AN21" s="1189"/>
      <c r="AO21" s="307">
        <v>8.14</v>
      </c>
      <c r="AP21" s="308">
        <v>6.42</v>
      </c>
      <c r="AQ21" s="309">
        <v>1.72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513</v>
      </c>
      <c r="AL22" s="1188"/>
      <c r="AM22" s="1188"/>
      <c r="AN22" s="1189"/>
      <c r="AO22" s="312">
        <v>94.3</v>
      </c>
      <c r="AP22" s="313">
        <v>97.3</v>
      </c>
      <c r="AQ22" s="314">
        <v>-3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518</v>
      </c>
      <c r="AL32" s="1204"/>
      <c r="AM32" s="1204"/>
      <c r="AN32" s="1205"/>
      <c r="AO32" s="322">
        <v>1392030</v>
      </c>
      <c r="AP32" s="322">
        <v>56342</v>
      </c>
      <c r="AQ32" s="323">
        <v>31321</v>
      </c>
      <c r="AR32" s="324">
        <v>79.900000000000006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519</v>
      </c>
      <c r="AL33" s="1204"/>
      <c r="AM33" s="1204"/>
      <c r="AN33" s="1205"/>
      <c r="AO33" s="322" t="s">
        <v>504</v>
      </c>
      <c r="AP33" s="322" t="s">
        <v>504</v>
      </c>
      <c r="AQ33" s="323" t="s">
        <v>504</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520</v>
      </c>
      <c r="AL34" s="1204"/>
      <c r="AM34" s="1204"/>
      <c r="AN34" s="1205"/>
      <c r="AO34" s="322" t="s">
        <v>504</v>
      </c>
      <c r="AP34" s="322" t="s">
        <v>504</v>
      </c>
      <c r="AQ34" s="323" t="s">
        <v>504</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521</v>
      </c>
      <c r="AL35" s="1204"/>
      <c r="AM35" s="1204"/>
      <c r="AN35" s="1205"/>
      <c r="AO35" s="322">
        <v>444621</v>
      </c>
      <c r="AP35" s="322">
        <v>17996</v>
      </c>
      <c r="AQ35" s="323">
        <v>9685</v>
      </c>
      <c r="AR35" s="324">
        <v>85.8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522</v>
      </c>
      <c r="AL36" s="1204"/>
      <c r="AM36" s="1204"/>
      <c r="AN36" s="1205"/>
      <c r="AO36" s="322">
        <v>38264</v>
      </c>
      <c r="AP36" s="322">
        <v>1549</v>
      </c>
      <c r="AQ36" s="323">
        <v>2454</v>
      </c>
      <c r="AR36" s="324">
        <v>-36.9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523</v>
      </c>
      <c r="AL37" s="1204"/>
      <c r="AM37" s="1204"/>
      <c r="AN37" s="1205"/>
      <c r="AO37" s="322">
        <v>3703</v>
      </c>
      <c r="AP37" s="322">
        <v>150</v>
      </c>
      <c r="AQ37" s="323">
        <v>1182</v>
      </c>
      <c r="AR37" s="324">
        <v>-87.3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524</v>
      </c>
      <c r="AL38" s="1207"/>
      <c r="AM38" s="1207"/>
      <c r="AN38" s="1208"/>
      <c r="AO38" s="325" t="s">
        <v>504</v>
      </c>
      <c r="AP38" s="325" t="s">
        <v>504</v>
      </c>
      <c r="AQ38" s="326">
        <v>1</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525</v>
      </c>
      <c r="AL39" s="1207"/>
      <c r="AM39" s="1207"/>
      <c r="AN39" s="1208"/>
      <c r="AO39" s="322">
        <v>-138913</v>
      </c>
      <c r="AP39" s="322">
        <v>-5622</v>
      </c>
      <c r="AQ39" s="323">
        <v>-3213</v>
      </c>
      <c r="AR39" s="324">
        <v>75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526</v>
      </c>
      <c r="AL40" s="1204"/>
      <c r="AM40" s="1204"/>
      <c r="AN40" s="1205"/>
      <c r="AO40" s="322">
        <v>-1200531</v>
      </c>
      <c r="AP40" s="322">
        <v>-48591</v>
      </c>
      <c r="AQ40" s="323">
        <v>-28480</v>
      </c>
      <c r="AR40" s="324">
        <v>70.599999999999994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539174</v>
      </c>
      <c r="AP41" s="322">
        <v>21823</v>
      </c>
      <c r="AQ41" s="323">
        <v>12950</v>
      </c>
      <c r="AR41" s="324">
        <v>68.5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494</v>
      </c>
      <c r="AN49" s="1200" t="s">
        <v>530</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1467096</v>
      </c>
      <c r="AN51" s="344">
        <v>58133</v>
      </c>
      <c r="AO51" s="345">
        <v>-13.6</v>
      </c>
      <c r="AP51" s="346">
        <v>53270</v>
      </c>
      <c r="AQ51" s="347">
        <v>13.8</v>
      </c>
      <c r="AR51" s="348">
        <v>-27.4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621408</v>
      </c>
      <c r="AN52" s="352">
        <v>24623</v>
      </c>
      <c r="AO52" s="353">
        <v>-28.9</v>
      </c>
      <c r="AP52" s="354">
        <v>24316</v>
      </c>
      <c r="AQ52" s="355">
        <v>0.8</v>
      </c>
      <c r="AR52" s="356">
        <v>-29.7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796058</v>
      </c>
      <c r="AN53" s="344">
        <v>31512</v>
      </c>
      <c r="AO53" s="345">
        <v>-45.8</v>
      </c>
      <c r="AP53" s="346">
        <v>53292</v>
      </c>
      <c r="AQ53" s="347">
        <v>0</v>
      </c>
      <c r="AR53" s="348">
        <v>-45.8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341281</v>
      </c>
      <c r="AN54" s="352">
        <v>13510</v>
      </c>
      <c r="AO54" s="353">
        <v>-45.1</v>
      </c>
      <c r="AP54" s="354">
        <v>28900</v>
      </c>
      <c r="AQ54" s="355">
        <v>18.899999999999999</v>
      </c>
      <c r="AR54" s="356">
        <v>-64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688455</v>
      </c>
      <c r="AN55" s="344">
        <v>27336</v>
      </c>
      <c r="AO55" s="345">
        <v>-13.3</v>
      </c>
      <c r="AP55" s="346">
        <v>49919</v>
      </c>
      <c r="AQ55" s="347">
        <v>-6.3</v>
      </c>
      <c r="AR55" s="348">
        <v>-7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285465</v>
      </c>
      <c r="AN56" s="352">
        <v>11335</v>
      </c>
      <c r="AO56" s="353">
        <v>-16.100000000000001</v>
      </c>
      <c r="AP56" s="354">
        <v>26398</v>
      </c>
      <c r="AQ56" s="355">
        <v>-8.6999999999999993</v>
      </c>
      <c r="AR56" s="356">
        <v>-7.4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523225</v>
      </c>
      <c r="AN57" s="344">
        <v>20950</v>
      </c>
      <c r="AO57" s="345">
        <v>-23.4</v>
      </c>
      <c r="AP57" s="346">
        <v>47738</v>
      </c>
      <c r="AQ57" s="347">
        <v>-4.4000000000000004</v>
      </c>
      <c r="AR57" s="348">
        <v>-19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371011</v>
      </c>
      <c r="AN58" s="352">
        <v>14855</v>
      </c>
      <c r="AO58" s="353">
        <v>31.1</v>
      </c>
      <c r="AP58" s="354">
        <v>24937</v>
      </c>
      <c r="AQ58" s="355">
        <v>-5.5</v>
      </c>
      <c r="AR58" s="356">
        <v>36.6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542908</v>
      </c>
      <c r="AN59" s="344">
        <v>21974</v>
      </c>
      <c r="AO59" s="345">
        <v>4.9000000000000004</v>
      </c>
      <c r="AP59" s="346">
        <v>52191</v>
      </c>
      <c r="AQ59" s="347">
        <v>9.3000000000000007</v>
      </c>
      <c r="AR59" s="348">
        <v>-4.4000000000000004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318738</v>
      </c>
      <c r="AN60" s="352">
        <v>12901</v>
      </c>
      <c r="AO60" s="353">
        <v>-13.2</v>
      </c>
      <c r="AP60" s="354">
        <v>24843</v>
      </c>
      <c r="AQ60" s="355">
        <v>-0.4</v>
      </c>
      <c r="AR60" s="356">
        <v>-12.8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803548</v>
      </c>
      <c r="AN61" s="359">
        <v>31981</v>
      </c>
      <c r="AO61" s="360">
        <v>-18.2</v>
      </c>
      <c r="AP61" s="361">
        <v>51282</v>
      </c>
      <c r="AQ61" s="362">
        <v>2.5</v>
      </c>
      <c r="AR61" s="348">
        <v>-20.7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387581</v>
      </c>
      <c r="AN62" s="352">
        <v>15445</v>
      </c>
      <c r="AO62" s="353">
        <v>-14.4</v>
      </c>
      <c r="AP62" s="354">
        <v>25879</v>
      </c>
      <c r="AQ62" s="355">
        <v>1</v>
      </c>
      <c r="AR62" s="356">
        <v>-15.4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GE6+p9APzbsfmeTM0o3C5uOC2Z4kq4GQc8dpL+sDv1W1tPMWl4qHKzoQth5PDQIe+ROTUd2YbF4aip/cw+Wyfw==" saltValue="B7rQkbjmA6jT/IsilVHa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abhinENvNER4anizIVwI34UCmUhxPTMUyU9oHukQyfnvRLnHcuBjzrsD3esmW6arx6vSRxkmjFkxarhFfFuA==" saltValue="dA/oDbrqH/aYE4GL3rmL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v6Q5l4hIcn5TxPXXE7Pl+bud58O07M7bYc080TqU8mT7GO0A+ItX3ZK4jOLjq4WGUsKw0TX99p8c8i+AAt3Q==" saltValue="fF397AyYU+MJwqkjwxp9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12" t="s">
        <v>3</v>
      </c>
      <c r="D47" s="1212"/>
      <c r="E47" s="1213"/>
      <c r="F47" s="11">
        <v>19.07</v>
      </c>
      <c r="G47" s="12">
        <v>19.63</v>
      </c>
      <c r="H47" s="12">
        <v>18.36</v>
      </c>
      <c r="I47" s="12">
        <v>17.77</v>
      </c>
      <c r="J47" s="13">
        <v>17.36</v>
      </c>
    </row>
    <row r="48" spans="2:10" ht="57.75" customHeight="1" x14ac:dyDescent="0.15">
      <c r="B48" s="14"/>
      <c r="C48" s="1214" t="s">
        <v>4</v>
      </c>
      <c r="D48" s="1214"/>
      <c r="E48" s="1215"/>
      <c r="F48" s="15">
        <v>3.18</v>
      </c>
      <c r="G48" s="16">
        <v>1.7</v>
      </c>
      <c r="H48" s="16">
        <v>2.94</v>
      </c>
      <c r="I48" s="16">
        <v>2.34</v>
      </c>
      <c r="J48" s="17">
        <v>1.24</v>
      </c>
    </row>
    <row r="49" spans="2:10" ht="57.75" customHeight="1" thickBot="1" x14ac:dyDescent="0.2">
      <c r="B49" s="18"/>
      <c r="C49" s="1216" t="s">
        <v>5</v>
      </c>
      <c r="D49" s="1216"/>
      <c r="E49" s="1217"/>
      <c r="F49" s="19">
        <v>0.13</v>
      </c>
      <c r="G49" s="20" t="s">
        <v>551</v>
      </c>
      <c r="H49" s="20" t="s">
        <v>552</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WjTMCMGcZ8pwPFAbQNIGgY2uUWDj2ksnXcSzf0VDBcvfl/czY86ZqfwHspv7D8wwJrS1tJ1gICR5KMiG63wRg==" saltValue="MrEeg4pPuAgFFlOf7S56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2019-10-31T09:04:49Z</cp:lastPrinted>
  <dcterms:created xsi:type="dcterms:W3CDTF">2019-02-14T01:29:24Z</dcterms:created>
  <dcterms:modified xsi:type="dcterms:W3CDTF">2019-10-31T09:07:41Z</dcterms:modified>
  <cp:category/>
</cp:coreProperties>
</file>