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21 丸森町★\"/>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U34" i="10"/>
  <c r="U35" i="10" s="1"/>
  <c r="U36" i="10" s="1"/>
  <c r="C34" i="10"/>
  <c r="BE34" i="10" l="1"/>
  <c r="BE35" i="10" s="1"/>
  <c r="BE36" i="10" s="1"/>
  <c r="BE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<sst xmlns="http://schemas.openxmlformats.org/spreadsheetml/2006/main" count="1094" uniqueCount="605">
  <si>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</si>
  <si>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</si>
  <si>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</si>
  <si>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</si>
  <si>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</si>
  <si>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</si>
  <si>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</si>
  <si>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</si>
  <si>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</si>
  <si>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</si>
  <si>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</si>
  <si>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</si>
  <si>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</si>
  <si>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</si>
  <si>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</si>
  <si>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</si>
  <si>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</si>
  <si>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</si>
  <si>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</si>
  <si>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</si>
  <si>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</si>
  <si>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</si>
  <si>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</si>
  <si>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</si>
  <si>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</si>
  <si>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</si>
  <si>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</si>
  <si>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</si>
  <si>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</si>
  <si>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</si>
  <si>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</si>
  <si>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</si>
  <si>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</si>
  <si>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</si>
  <si>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</si>
  <si>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</si>
  <si>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</si>
  <si>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</si>
  <si>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</si>
  <si>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</si>
  <si>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</si>
  <si>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</si>
  <si>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</si>
  <si>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</si>
  <si>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</si>
  <si>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</si>
  <si>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</si>
  <si>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</si>
  <si>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</si>
  <si>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</si>
  <si>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</si>
  <si>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</si>
  <si>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</si>
  <si>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</si>
  <si>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</si>
  <si>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</si>
  <si>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</si>
  <si>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</si>
  <si>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</si>
  <si>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</si>
  <si>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</si>
  <si>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</si>
  <si>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</si>
  <si>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</si>
  <si>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</si>
  <si>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</si>
  <si>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</si>
  <si>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</si>
  <si>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</si>
  <si>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</si>
  <si>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</si>
  <si>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</si>
  <si>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</si>
  <si>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</si>
  <si>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</si>
  <si>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</si>
  <si>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</si>
  <si>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</si>
  <si>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</si>
  <si>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</si>
  <si>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</si>
  <si>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</si>
  <si>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</si>
  <si>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</si>
  <si>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</si>
  <si>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</si>
  <si>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</si>
  <si>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</si>
  <si>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</si>
  <si>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</si>
  <si>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</si>
  <si>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</si>
  <si>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丸森町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</si>
  <si>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</si>
  <si>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</si>
  <si>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</si>
  <si>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</si>
  <si>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</si>
  <si>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</si>
  <si>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</si>
  <si>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</si>
  <si>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</si>
  <si>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</si>
  <si>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</si>
  <si>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</si>
  <si>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</si>
  <si>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</si>
  <si>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</si>
  <si>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</si>
  <si>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</si>
  <si>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</si>
  <si>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</si>
  <si>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</si>
  <si>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</si>
  <si>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</si>
  <si>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</si>
  <si>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</si>
  <si>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</si>
  <si>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</si>
  <si>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</si>
  <si>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</si>
  <si>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</si>
  <si>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</si>
  <si>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</si>
  <si>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</si>
  <si>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</si>
  <si>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</si>
  <si>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</si>
  <si>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</si>
  <si>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</si>
  <si>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</si>
  <si>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</si>
  <si>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</si>
  <si>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</si>
  <si>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</si>
  <si>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</si>
  <si>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</si>
  <si>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</si>
  <si>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</si>
  <si>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</si>
  <si>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</si>
  <si>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</si>
  <si>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</si>
  <si>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</si>
  <si>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</si>
  <si>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</si>
  <si>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</si>
  <si>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</si>
  <si>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</si>
  <si>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</si>
  <si>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</si>
  <si>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</si>
  <si>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</si>
  <si>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</si>
  <si>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</si>
  <si>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</si>
  <si>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</si>
  <si>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</si>
  <si>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</si>
  <si>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</si>
  <si>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</si>
  <si>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</si>
  <si>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</si>
  <si>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</si>
  <si>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</si>
  <si>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</si>
  <si>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</si>
  <si>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</si>
  <si>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</si>
  <si>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</si>
  <si>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</si>
  <si>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</si>
  <si>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</si>
  <si>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</si>
  <si>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</si>
  <si>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</si>
  <si>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</si>
  <si>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</si>
  <si>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</si>
  <si>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</si>
  <si>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</si>
  <si>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</si>
  <si>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</si>
  <si>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</si>
  <si>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</si>
  <si>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</si>
  <si>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</si>
  <si>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</si>
  <si>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</si>
  <si>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</si>
  <si>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</si>
  <si>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</si>
  <si>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</si>
  <si>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</si>
  <si>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</si>
  <si>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</si>
  <si>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</si>
  <si>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</si>
  <si>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</si>
  <si>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</si>
  <si>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</si>
  <si>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</si>
  <si>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</si>
  <si>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</si>
  <si>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</si>
  <si>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</si>
  <si>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</si>
  <si>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</si>
  <si>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</si>
  <si>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</si>
  <si>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</si>
  <si>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</si>
  <si>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宮城県丸森町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</si>
  <si>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</si>
  <si>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</si>
  <si>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</si>
  <si>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</si>
  <si>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</si>
  <si>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</si>
  <si>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</si>
  <si>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</si>
  <si>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</si>
  <si>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</si>
  <si>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</si>
  <si>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</si>
  <si>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</si>
  <si>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</si>
  <si>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</si>
  <si>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</si>
  <si>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</si>
  <si>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</si>
  <si>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</si>
  <si>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</si>
  <si>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</si>
  <si>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</si>
  <si>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</si>
  <si>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</si>
  <si>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</si>
  <si>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</si>
  <si>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</si>
  <si>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</si>
  <si>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</si>
  <si>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</si>
  <si>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</si>
  <si>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</si>
  <si>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</si>
  <si>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</si>
  <si>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</si>
  <si>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</si>
  <si>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</si>
  <si>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</si>
  <si>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</si>
  <si>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</si>
  <si>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</si>
  <si>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</si>
  <si>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</si>
  <si>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</si>
  <si>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</si>
  <si>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</si>
  <si>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</si>
  <si>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</si>
  <si>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</si>
  <si>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</si>
  <si>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</si>
  <si>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</si>
  <si>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</si>
  <si>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</si>
  <si>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</si>
  <si>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</si>
  <si>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</si>
  <si>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</si>
  <si>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</si>
  <si>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</si>
  <si>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</si>
  <si>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</si>
  <si>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</si>
  <si>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</si>
  <si>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</si>
  <si>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</si>
  <si>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</si>
  <si>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</si>
  <si>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</si>
  <si>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</si>
  <si>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</si>
  <si>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</si>
  <si>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</si>
  <si>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</si>
  <si>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</si>
  <si>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</si>
  <si>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</si>
  <si>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</si>
  <si>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</si>
  <si>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</si>
  <si>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</si>
  <si>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</si>
  <si>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</si>
  <si>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</si>
  <si>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</si>
  <si>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</si>
  <si>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</si>
  <si>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</si>
  <si>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</si>
  <si>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</si>
  <si>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</si>
  <si>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</si>
  <si>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</si>
  <si>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</si>
  <si>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</si>
  <si>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</si>
  <si>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</si>
  <si>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</si>
  <si>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</si>
  <si>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</si>
  <si>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</si>
  <si>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</si>
  <si>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</si>
  <si>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</si>
  <si>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</si>
  <si>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</si>
  <si>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</si>
  <si>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</si>
  <si>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</si>
  <si>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</si>
  <si>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</si>
  <si>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</si>
  <si>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</si>
  <si>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</si>
  <si>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</si>
  <si>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</si>
  <si>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</si>
  <si>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</si>
  <si>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</si>
  <si>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</si>
  <si>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</si>
  <si>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</si>
  <si>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</si>
  <si>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</si>
  <si>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</si>
  <si>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</si>
  <si>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</si>
  <si>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</si>
  <si>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</si>
  <si>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</si>
  <si>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</si>
  <si>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</si>
  <si>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</si>
  <si>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</si>
  <si>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</si>
  <si>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</si>
  <si>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</si>
  <si>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</si>
  <si>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</si>
  <si>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</si>
  <si>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</si>
  <si>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</si>
  <si>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</si>
  <si>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</si>
  <si>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</si>
  <si>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</si>
  <si>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</si>
  <si>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</si>
  <si>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</si>
  <si>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</si>
  <si>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宮城県丸森町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</si>
  <si>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</si>
  <si>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</si>
  <si>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</si>
  <si>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</si>
  <si>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</si>
  <si>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</si>
  <si>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</si>
  <si>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</si>
  <si>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</si>
  <si>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</si>
  <si>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</si>
  <si>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</si>
  <si>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</si>
  <si>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</si>
  <si>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</si>
  <si>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</si>
  <si>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</si>
  <si>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</si>
  <si>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</si>
  <si>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</si>
  <si>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</si>
  <si>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</si>
  <si>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</si>
  <si>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</si>
  <si>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</si>
  <si>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</si>
  <si>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</si>
  <si>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</si>
  <si>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</si>
  <si>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</si>
  <si>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</si>
  <si>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</si>
  <si>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</si>
  <si>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丸森町国民健康保険特別会計</t>
    <phoneticPr fontId="5"/>
  </si>
  <si>
    <t>丸森町介護保険特別会計</t>
    <phoneticPr fontId="5"/>
  </si>
  <si>
    <t>丸森町後期高齢者医療特別会計</t>
    <phoneticPr fontId="5"/>
  </si>
  <si>
    <t>丸森町水道事業会計</t>
    <phoneticPr fontId="5"/>
  </si>
  <si>
    <t>法適用企業</t>
    <phoneticPr fontId="5"/>
  </si>
  <si>
    <t>丸森町病院事業会計</t>
    <phoneticPr fontId="5"/>
  </si>
  <si>
    <t>法適用企業</t>
    <phoneticPr fontId="5"/>
  </si>
  <si>
    <t>丸森町公共下水道事業特別会計</t>
    <phoneticPr fontId="5"/>
  </si>
  <si>
    <t>法非適用企業</t>
    <phoneticPr fontId="5"/>
  </si>
  <si>
    <t>丸森町農業集落排水事業特別会計</t>
    <phoneticPr fontId="5"/>
  </si>
  <si>
    <t>丸森町宅地造成事業特別会計</t>
    <phoneticPr fontId="5"/>
  </si>
  <si>
    <t>-</t>
    <phoneticPr fontId="5"/>
  </si>
  <si>
    <t>丸森町工場団地造成事業特別会計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</si>
  <si>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</si>
  <si>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</si>
  <si>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</si>
  <si>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</si>
  <si>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</si>
  <si>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</si>
  <si>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</si>
  <si>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</si>
  <si>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</si>
  <si>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</si>
  <si>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</si>
  <si>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</si>
  <si>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</si>
  <si>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</si>
  <si>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</si>
  <si>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</si>
  <si>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</si>
  <si>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</si>
  <si>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</si>
  <si>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</si>
  <si>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</si>
  <si>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</si>
  <si>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</si>
  <si>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</si>
  <si>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</si>
  <si>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</si>
  <si>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</si>
  <si>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</si>
  <si>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</si>
  <si>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</si>
  <si>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</si>
  <si>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</si>
  <si>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</si>
  <si>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</si>
  <si>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</si>
  <si>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</si>
  <si>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</si>
  <si>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</si>
  <si>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</si>
  <si>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</si>
  <si>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</si>
  <si>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</si>
  <si>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</si>
  <si>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</si>
  <si>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</si>
  <si>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</si>
  <si>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</si>
  <si>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</si>
  <si>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</si>
  <si>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</si>
  <si>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</si>
  <si>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</si>
  <si>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</si>
  <si>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</si>
  <si>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</si>
  <si>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</si>
  <si>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</si>
  <si>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</si>
  <si>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</si>
  <si>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</si>
  <si>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丸森町病院事業会計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</si>
  <si>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</si>
  <si>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丸森町水道事業会計</t>
    <phoneticPr fontId="5"/>
  </si>
  <si>
    <t>(Ｆ)</t>
    <phoneticPr fontId="5"/>
  </si>
  <si>
    <t>丸森町農業集落排水事業特別会計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</si>
  <si>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</si>
  <si>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</si>
  <si>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</si>
  <si>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</si>
  <si>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</si>
  <si>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</si>
  <si>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</si>
  <si>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</si>
  <si>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</si>
  <si>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</si>
  <si>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</si>
  <si>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</si>
  <si>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</si>
  <si>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</si>
  <si>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</si>
  <si>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</si>
  <si>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</si>
  <si>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</si>
  <si>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</si>
  <si>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</si>
  <si>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</si>
  <si>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</si>
  <si>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</si>
  <si>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</si>
  <si>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</si>
  <si>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</si>
  <si>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</si>
  <si>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</si>
  <si>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</si>
  <si>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</si>
  <si>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</si>
  <si>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</si>
  <si>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</si>
  <si>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</si>
  <si>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</si>
  <si>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</si>
  <si>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</si>
  <si>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</si>
  <si>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</si>
  <si>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</si>
  <si>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</si>
  <si>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</si>
  <si>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</si>
  <si>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</si>
  <si>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</si>
  <si>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</si>
  <si>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</si>
  <si>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</si>
  <si>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</si>
  <si>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</si>
  <si>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</si>
  <si>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</si>
  <si>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</si>
  <si>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</si>
  <si>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</si>
  <si>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</si>
  <si>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</si>
  <si>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</si>
  <si>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</si>
  <si>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</si>
  <si>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</si>
  <si>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</si>
  <si>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</si>
  <si>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</si>
  <si>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</si>
  <si>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</si>
  <si>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</si>
  <si>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</si>
  <si>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</si>
  <si>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</si>
  <si>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</si>
  <si>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</si>
  <si>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</si>
  <si>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</si>
  <si>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</si>
  <si>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</si>
  <si>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</si>
  <si>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</si>
  <si>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</si>
  <si>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</si>
  <si>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</si>
  <si>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</si>
  <si>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</si>
  <si>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</si>
  <si>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</si>
  <si>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</si>
  <si>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</si>
  <si>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4.15</t>
  </si>
  <si>
    <t>▲ 9.17</t>
  </si>
  <si>
    <t>▲ 6.25</t>
  </si>
  <si>
    <t>▲ 6.76</t>
  </si>
  <si>
    <t>丸森町病院事業会計</t>
  </si>
  <si>
    <t>丸森町水道事業会計</t>
  </si>
  <si>
    <t>一般会計</t>
  </si>
  <si>
    <t>丸森町国民健康保険特別会計</t>
  </si>
  <si>
    <t>丸森町介護保険特別会計</t>
  </si>
  <si>
    <t>丸森町公共下水道事業特別会計</t>
  </si>
  <si>
    <t>丸森町後期高齢者医療特別会計</t>
  </si>
  <si>
    <t>丸森町農業集落排水事業特別会計</t>
  </si>
  <si>
    <t>その他会計（赤字）</t>
  </si>
  <si>
    <t>その他会計（黒字）</t>
  </si>
  <si>
    <t>仙南地域広域行政事務組合</t>
    <rPh sb="0" eb="2">
      <t>センナン</t>
    </rPh>
    <rPh sb="2" eb="4">
      <t>チイキ</t>
    </rPh>
    <rPh sb="4" eb="6">
      <t>コウイキ</t>
    </rPh>
    <rPh sb="6" eb="8">
      <t>ギョウセイ</t>
    </rPh>
    <rPh sb="8" eb="10">
      <t>ジム</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</si>
  <si>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</si>
  <si>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</si>
  <si>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</si>
  <si>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</si>
  <si>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7">
      <t>コウレイ</t>
    </rPh>
    <rPh sb="7" eb="8">
      <t>シャ</t>
    </rPh>
    <rPh sb="8" eb="10">
      <t>イリョウ</t>
    </rPh>
    <rPh sb="10" eb="12">
      <t>ジギョウ</t>
    </rPh>
    <rPh sb="12" eb="14">
      <t>カイケイ</t>
    </rPh>
    <phoneticPr fontId="2"/>
  </si>
  <si>
    <t>丸森町観光物産振興公社</t>
    <rPh sb="0" eb="3">
      <t>マルモリマチ</t>
    </rPh>
    <rPh sb="3" eb="5">
      <t>カンコウ</t>
    </rPh>
    <rPh sb="5" eb="7">
      <t>ブッサン</t>
    </rPh>
    <rPh sb="7" eb="9">
      <t>シンコウ</t>
    </rPh>
    <rPh sb="9" eb="11">
      <t>コウシャ</t>
    </rPh>
    <phoneticPr fontId="2"/>
  </si>
  <si>
    <t>地域福祉基金</t>
    <phoneticPr fontId="11"/>
  </si>
  <si>
    <t>長寿社会対策基金</t>
    <phoneticPr fontId="11"/>
  </si>
  <si>
    <t>みどりの森創生基金</t>
    <phoneticPr fontId="11"/>
  </si>
  <si>
    <t>子育て支援対策推進基金</t>
    <phoneticPr fontId="11"/>
  </si>
  <si>
    <t>定住促進住宅基金</t>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</si>
  <si>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</si>
  <si>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</si>
  <si>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</si>
  <si>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</si>
  <si>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</si>
  <si>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</si>
  <si>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</si>
  <si>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</si>
  <si>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</si>
  <si>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</si>
  <si>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</si>
  <si>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</si>
  <si>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</si>
  <si>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</si>
  <si>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</si>
  <si>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将来負担比率は、地方債現在高の増により増加傾向で推移すると見込まれる。実質公債費比率も地方債の借入の増により増加傾向で推移すると見込まれる。</t>
    <rPh sb="19" eb="21">
      <t>ゾウカ</t>
    </rPh>
    <rPh sb="29" eb="31">
      <t>ミコ</t>
    </rPh>
    <rPh sb="43" eb="46">
      <t>チホウサイ</t>
    </rPh>
    <rPh sb="47" eb="49">
      <t>カリイレ</t>
    </rPh>
    <rPh sb="50" eb="51">
      <t>ゾウ</t>
    </rPh>
    <rPh sb="59" eb="61">
      <t>スイイ</t>
    </rPh>
    <phoneticPr fontId="5"/>
  </si>
  <si>
    <t>将来負担比率は、地方債現在高の増により増加傾向で推移すると見込まれる。有形固定資産減価償却率も年数の経過により上昇傾向で推移すると見込まれる。</t>
    <rPh sb="35" eb="37">
      <t>ユウケイ</t>
    </rPh>
    <rPh sb="37" eb="39">
      <t>コテイ</t>
    </rPh>
    <rPh sb="39" eb="41">
      <t>シサン</t>
    </rPh>
    <rPh sb="41" eb="43">
      <t>ゲンカ</t>
    </rPh>
    <rPh sb="43" eb="45">
      <t>ショウキャク</t>
    </rPh>
    <rPh sb="45" eb="46">
      <t>リツ</t>
    </rPh>
    <rPh sb="47" eb="49">
      <t>ネンスウ</t>
    </rPh>
    <rPh sb="50" eb="52">
      <t>ケイカ</t>
    </rPh>
    <rPh sb="55" eb="57">
      <t>ジョウショウ</t>
    </rPh>
    <rPh sb="57" eb="59">
      <t>ケイコウ</t>
    </rPh>
    <rPh sb="60" eb="62">
      <t>スイイ</t>
    </rPh>
    <rPh sb="65" eb="67">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</si>
</sst>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106092</c:v>
                </c:pt>
                <c:pt idx="3">
                  <c:v>78903</c:v>
                </c:pt>
                <c:pt idx="4">
                  <c:v>82993</c:v>
                </c:pt>
              </c:numCache>
            </c:numRef>
          </c:val>
          <c:smooth val="0"/>
          <c:extLst>
            <c:ext xmlns:c16="http://schemas.microsoft.com/office/drawing/2014/chart" uri="{C3380CC4-5D6E-409C-BE32-E72D297353CC}">
              <c16:uniqueId val="{00000000-F19C-47D1-978A-D8A8567956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106935</c:v>
                </c:pt>
                <c:pt idx="1">
                  <c:v>56856</c:v>
                </c:pt>
                <c:pt idx="2">
                  <c:v>41258</c:v>
                </c:pt>
                <c:pt idx="3">
                  <c:v>42947</c:v>
                </c:pt>
                <c:pt idx="4">
                  <c:v>72989</c:v>
                </c:pt>
              </c:numCache>
            </c:numRef>
          </c:val>
          <c:smooth val="0"/>
          <c:extLst>
            <c:ext xmlns:c16="http://schemas.microsoft.com/office/drawing/2014/chart" uri="{C3380CC4-5D6E-409C-BE32-E72D297353CC}">
              <c16:uniqueId val="{00000001-F19C-47D1-978A-D8A8567956EC}"/>
            </c:ext>
          </c:extLst>
        </c:ser>
        <c:dLbls>
          <c:showLegendKey val="0"/>
          <c:showVal val="0"/>
          <c:showCatName val="0"/>
          <c:showSerName val="0"/>
          <c:showPercent val="0"/>
          <c:showBubbleSize val="0"/>
        </c:dLbls>
        <c:marker val="1"/>
        <c:smooth val="0"/>
        <c:axId val="135525504"/>
        <c:axId val="135527424"/>
      </c:lineChart>
      <c:catAx>
        <c:axId val="135525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527424"/>
        <c:crosses val="autoZero"/>
        <c:auto val="1"/>
        <c:lblAlgn val="ctr"/>
        <c:lblOffset val="100"/>
        <c:tickLblSkip val="1"/>
        <c:tickMarkSkip val="1"/>
        <c:noMultiLvlLbl val="0"/>
      </c:catAx>
      <c:valAx>
        <c:axId val="1355274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525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5.37</c:v>
                </c:pt>
                <c:pt idx="1">
                  <c:v>9.89</c:v>
                </c:pt>
                <c:pt idx="2">
                  <c:v>8.4700000000000006</c:v>
                </c:pt>
                <c:pt idx="3">
                  <c:v>8.24</c:v>
                </c:pt>
                <c:pt idx="4">
                  <c:v>6.94</c:v>
                </c:pt>
              </c:numCache>
            </c:numRef>
          </c:val>
          <c:extLst>
            <c:ext xmlns:c16="http://schemas.microsoft.com/office/drawing/2014/chart" uri="{C3380CC4-5D6E-409C-BE32-E72D297353CC}">
              <c16:uniqueId val="{00000000-09FF-425A-AF0B-09E32C27F0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26.5</c:v>
                </c:pt>
                <c:pt idx="1">
                  <c:v>30.14</c:v>
                </c:pt>
                <c:pt idx="2">
                  <c:v>26.31</c:v>
                </c:pt>
                <c:pt idx="3">
                  <c:v>24.96</c:v>
                </c:pt>
                <c:pt idx="4">
                  <c:v>24.54</c:v>
                </c:pt>
              </c:numCache>
            </c:numRef>
          </c:val>
          <c:extLst>
            <c:ext xmlns:c16="http://schemas.microsoft.com/office/drawing/2014/chart" uri="{C3380CC4-5D6E-409C-BE32-E72D297353CC}">
              <c16:uniqueId val="{00000001-09FF-425A-AF0B-09E32C27F06A}"/>
            </c:ext>
          </c:extLst>
        </c:ser>
        <c:dLbls>
          <c:showLegendKey val="0"/>
          <c:showVal val="0"/>
          <c:showCatName val="0"/>
          <c:showSerName val="0"/>
          <c:showPercent val="0"/>
          <c:showBubbleSize val="0"/>
        </c:dLbls>
        <c:gapWidth val="250"/>
        <c:overlap val="100"/>
        <c:axId val="147237888"/>
        <c:axId val="147240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-4.1500000000000004</c:v>
                </c:pt>
                <c:pt idx="1">
                  <c:v>4.67</c:v>
                </c:pt>
                <c:pt idx="2">
                  <c:v>-9.17</c:v>
                </c:pt>
                <c:pt idx="3">
                  <c:v>-6.25</c:v>
                </c:pt>
                <c:pt idx="4">
                  <c:v>-6.76</c:v>
                </c:pt>
              </c:numCache>
            </c:numRef>
          </c:val>
          <c:smooth val="0"/>
          <c:extLst>
            <c:ext xmlns:c16="http://schemas.microsoft.com/office/drawing/2014/chart" uri="{C3380CC4-5D6E-409C-BE32-E72D297353CC}">
              <c16:uniqueId val="{00000002-09FF-425A-AF0B-09E32C27F06A}"/>
            </c:ext>
          </c:extLst>
        </c:ser>
        <c:dLbls>
          <c:showLegendKey val="0"/>
          <c:showVal val="0"/>
          <c:showCatName val="0"/>
          <c:showSerName val="0"/>
          <c:showPercent val="0"/>
          <c:showBubbleSize val="0"/>
        </c:dLbls>
        <c:marker val="1"/>
        <c:smooth val="0"/>
        <c:axId val="147237888"/>
        <c:axId val="147240064"/>
      </c:lineChart>
      <c:catAx>
        <c:axId val="14723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240064"/>
        <c:crosses val="autoZero"/>
        <c:auto val="1"/>
        <c:lblAlgn val="ctr"/>
        <c:lblOffset val="100"/>
        <c:tickLblSkip val="1"/>
        <c:tickMarkSkip val="1"/>
        <c:noMultiLvlLbl val="0"/>
      </c:catAx>
      <c:valAx>
        <c:axId val="14724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3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0.04</c:v>
                </c:pt>
                <c:pt idx="4">
                  <c:v>#N/A</c:v>
                </c:pt>
                <c:pt idx="5">
                  <c:v>0.06</c:v>
                </c:pt>
                <c:pt idx="6">
                  <c:v>#N/A</c:v>
                </c:pt>
                <c:pt idx="7">
                  <c:v>0.01</c:v>
                </c:pt>
                <c:pt idx="8">
                  <c:v>#N/A</c:v>
                </c:pt>
                <c:pt idx="9">
                  <c:v>0</c:v>
                </c:pt>
              </c:numCache>
            </c:numRef>
          </c:val>
          <c:extLst>
            <c:ext xmlns:c16="http://schemas.microsoft.com/office/drawing/2014/chart" uri="{C3380CC4-5D6E-409C-BE32-E72D297353CC}">
              <c16:uniqueId val="{00000000-6543-4C05-8BED-6149923C27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43-4C05-8BED-6149923C2776}"/>
            </c:ext>
          </c:extLst>
        </c:ser>
        <c:ser>
          <c:idx val="2"/>
          <c:order val="2"/>
          <c:tx>
            <c:strRef>
              <c:f>データシート!$A$29</c:f>
              <c:strCache>
                <c:ptCount val="1"/>
                <c:pt idx="0">
                  <c:v>丸森町農業集落排水事業特別会計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0.4</c:v>
                </c:pt>
                <c:pt idx="2">
                  <c:v>#N/A</c:v>
                </c:pt>
                <c:pt idx="3">
                  <c:v>0.04</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2-6543-4C05-8BED-6149923C2776}"/>
            </c:ext>
          </c:extLst>
        </c:ser>
        <c:ser>
          <c:idx val="3"/>
          <c:order val="3"/>
          <c:tx>
            <c:strRef>
              <c:f>データシート!$A$30</c:f>
              <c:strCache>
                <c:ptCount val="1"/>
                <c:pt idx="0">
                  <c:v>丸森町後期高齢者医療特別会計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0.05</c:v>
                </c:pt>
                <c:pt idx="4">
                  <c:v>#N/A</c:v>
                </c:pt>
                <c:pt idx="5">
                  <c:v>0.05</c:v>
                </c:pt>
                <c:pt idx="6">
                  <c:v>#N/A</c:v>
                </c:pt>
                <c:pt idx="7">
                  <c:v>0.05</c:v>
                </c:pt>
                <c:pt idx="8">
                  <c:v>#N/A</c:v>
                </c:pt>
                <c:pt idx="9">
                  <c:v>0.08</c:v>
                </c:pt>
              </c:numCache>
            </c:numRef>
          </c:val>
          <c:extLst>
            <c:ext xmlns:c16="http://schemas.microsoft.com/office/drawing/2014/chart" uri="{C3380CC4-5D6E-409C-BE32-E72D297353CC}">
              <c16:uniqueId val="{00000003-6543-4C05-8BED-6149923C2776}"/>
            </c:ext>
          </c:extLst>
        </c:ser>
        <c:ser>
          <c:idx val="4"/>
          <c:order val="4"/>
          <c:tx>
            <c:strRef>
              <c:f>データシート!$A$31</c:f>
              <c:strCache>
                <c:ptCount val="1"/>
                <c:pt idx="0">
                  <c:v>丸森町公共下水道事業特別会計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1.47</c:v>
                </c:pt>
                <c:pt idx="2">
                  <c:v>#N/A</c:v>
                </c:pt>
                <c:pt idx="3">
                  <c:v>0.11</c:v>
                </c:pt>
                <c:pt idx="4">
                  <c:v>#N/A</c:v>
                </c:pt>
                <c:pt idx="5">
                  <c:v>0.18</c:v>
                </c:pt>
                <c:pt idx="6">
                  <c:v>#N/A</c:v>
                </c:pt>
                <c:pt idx="7">
                  <c:v>0.05</c:v>
                </c:pt>
                <c:pt idx="8">
                  <c:v>#N/A</c:v>
                </c:pt>
                <c:pt idx="9">
                  <c:v>0.1</c:v>
                </c:pt>
              </c:numCache>
            </c:numRef>
          </c:val>
          <c:extLst>
            <c:ext xmlns:c16="http://schemas.microsoft.com/office/drawing/2014/chart" uri="{C3380CC4-5D6E-409C-BE32-E72D297353CC}">
              <c16:uniqueId val="{00000004-6543-4C05-8BED-6149923C2776}"/>
            </c:ext>
          </c:extLst>
        </c:ser>
        <c:ser>
          <c:idx val="5"/>
          <c:order val="5"/>
          <c:tx>
            <c:strRef>
              <c:f>データシート!$A$32</c:f>
              <c:strCache>
                <c:ptCount val="1"/>
                <c:pt idx="0">
                  <c:v>丸森町介護保険特別会計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1.26</c:v>
                </c:pt>
                <c:pt idx="2">
                  <c:v>#N/A</c:v>
                </c:pt>
                <c:pt idx="3">
                  <c:v>1.1000000000000001</c:v>
                </c:pt>
                <c:pt idx="4">
                  <c:v>#N/A</c:v>
                </c:pt>
                <c:pt idx="5">
                  <c:v>1.1100000000000001</c:v>
                </c:pt>
                <c:pt idx="6">
                  <c:v>#N/A</c:v>
                </c:pt>
                <c:pt idx="7">
                  <c:v>1.07</c:v>
                </c:pt>
                <c:pt idx="8">
                  <c:v>#N/A</c:v>
                </c:pt>
                <c:pt idx="9">
                  <c:v>0.82</c:v>
                </c:pt>
              </c:numCache>
            </c:numRef>
          </c:val>
          <c:extLst>
            <c:ext xmlns:c16="http://schemas.microsoft.com/office/drawing/2014/chart" uri="{C3380CC4-5D6E-409C-BE32-E72D297353CC}">
              <c16:uniqueId val="{00000005-6543-4C05-8BED-6149923C2776}"/>
            </c:ext>
          </c:extLst>
        </c:ser>
        <c:ser>
          <c:idx val="6"/>
          <c:order val="6"/>
          <c:tx>
            <c:strRef>
              <c:f>データシート!$A$33</c:f>
              <c:strCache>
                <c:ptCount val="1"/>
                <c:pt idx="0">
                  <c:v>丸森町国民健康保険特別会計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2.72</c:v>
                </c:pt>
                <c:pt idx="2">
                  <c:v>#N/A</c:v>
                </c:pt>
                <c:pt idx="3">
                  <c:v>1.95</c:v>
                </c:pt>
                <c:pt idx="4">
                  <c:v>#N/A</c:v>
                </c:pt>
                <c:pt idx="5">
                  <c:v>0.7</c:v>
                </c:pt>
                <c:pt idx="6">
                  <c:v>#N/A</c:v>
                </c:pt>
                <c:pt idx="7">
                  <c:v>1.81</c:v>
                </c:pt>
                <c:pt idx="8">
                  <c:v>#N/A</c:v>
                </c:pt>
                <c:pt idx="9">
                  <c:v>1.6</c:v>
                </c:pt>
              </c:numCache>
            </c:numRef>
          </c:val>
          <c:extLst>
            <c:ext xmlns:c16="http://schemas.microsoft.com/office/drawing/2014/chart" uri="{C3380CC4-5D6E-409C-BE32-E72D297353CC}">
              <c16:uniqueId val="{00000006-6543-4C05-8BED-6149923C277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5.36</c:v>
                </c:pt>
                <c:pt idx="2">
                  <c:v>#N/A</c:v>
                </c:pt>
                <c:pt idx="3">
                  <c:v>9.8800000000000008</c:v>
                </c:pt>
                <c:pt idx="4">
                  <c:v>#N/A</c:v>
                </c:pt>
                <c:pt idx="5">
                  <c:v>8.4600000000000009</c:v>
                </c:pt>
                <c:pt idx="6">
                  <c:v>#N/A</c:v>
                </c:pt>
                <c:pt idx="7">
                  <c:v>8.24</c:v>
                </c:pt>
                <c:pt idx="8">
                  <c:v>#N/A</c:v>
                </c:pt>
                <c:pt idx="9">
                  <c:v>6.93</c:v>
                </c:pt>
              </c:numCache>
            </c:numRef>
          </c:val>
          <c:extLst>
            <c:ext xmlns:c16="http://schemas.microsoft.com/office/drawing/2014/chart" uri="{C3380CC4-5D6E-409C-BE32-E72D297353CC}">
              <c16:uniqueId val="{00000007-6543-4C05-8BED-6149923C2776}"/>
            </c:ext>
          </c:extLst>
        </c:ser>
        <c:ser>
          <c:idx val="8"/>
          <c:order val="8"/>
          <c:tx>
            <c:strRef>
              <c:f>データシート!$A$35</c:f>
              <c:strCache>
                <c:ptCount val="1"/>
                <c:pt idx="0">
                  <c:v>丸森町水道事業会計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8.26</c:v>
                </c:pt>
                <c:pt idx="2">
                  <c:v>#N/A</c:v>
                </c:pt>
                <c:pt idx="3">
                  <c:v>4.68</c:v>
                </c:pt>
                <c:pt idx="4">
                  <c:v>#N/A</c:v>
                </c:pt>
                <c:pt idx="5">
                  <c:v>3.82</c:v>
                </c:pt>
                <c:pt idx="6">
                  <c:v>#N/A</c:v>
                </c:pt>
                <c:pt idx="7">
                  <c:v>7.01</c:v>
                </c:pt>
                <c:pt idx="8">
                  <c:v>#N/A</c:v>
                </c:pt>
                <c:pt idx="9">
                  <c:v>7.43</c:v>
                </c:pt>
              </c:numCache>
            </c:numRef>
          </c:val>
          <c:extLst>
            <c:ext xmlns:c16="http://schemas.microsoft.com/office/drawing/2014/chart" uri="{C3380CC4-5D6E-409C-BE32-E72D297353CC}">
              <c16:uniqueId val="{00000008-6543-4C05-8BED-6149923C2776}"/>
            </c:ext>
          </c:extLst>
        </c:ser>
        <c:ser>
          <c:idx val="9"/>
          <c:order val="9"/>
          <c:tx>
            <c:strRef>
              <c:f>データシート!$A$36</c:f>
              <c:strCache>
                <c:ptCount val="1"/>
                <c:pt idx="0">
                  <c:v>丸森町病院事業会計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c:v>
                </c:pt>
                <c:pt idx="2">
                  <c:v>#N/A</c:v>
                </c:pt>
                <c:pt idx="3">
                  <c:v>3.73</c:v>
                </c:pt>
                <c:pt idx="4">
                  <c:v>#N/A</c:v>
                </c:pt>
                <c:pt idx="5">
                  <c:v>4.1100000000000003</c:v>
                </c:pt>
                <c:pt idx="6">
                  <c:v>#N/A</c:v>
                </c:pt>
                <c:pt idx="7">
                  <c:v>7.69</c:v>
                </c:pt>
                <c:pt idx="8">
                  <c:v>#N/A</c:v>
                </c:pt>
                <c:pt idx="9">
                  <c:v>7.58</c:v>
                </c:pt>
              </c:numCache>
            </c:numRef>
          </c:val>
          <c:extLst>
            <c:ext xmlns:c16="http://schemas.microsoft.com/office/drawing/2014/chart" uri="{C3380CC4-5D6E-409C-BE32-E72D297353CC}">
              <c16:uniqueId val="{00000009-6543-4C05-8BED-6149923C2776}"/>
            </c:ext>
          </c:extLst>
        </c:ser>
        <c:dLbls>
          <c:showLegendKey val="0"/>
          <c:showVal val="0"/>
          <c:showCatName val="0"/>
          <c:showSerName val="0"/>
          <c:showPercent val="0"/>
          <c:showBubbleSize val="0"/>
        </c:dLbls>
        <c:gapWidth val="150"/>
        <c:overlap val="100"/>
        <c:axId val="147444864"/>
        <c:axId val="147446400"/>
      </c:barChart>
      <c:catAx>
        <c:axId val="14744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446400"/>
        <c:crosses val="autoZero"/>
        <c:auto val="1"/>
        <c:lblAlgn val="ctr"/>
        <c:lblOffset val="100"/>
        <c:tickLblSkip val="1"/>
        <c:tickMarkSkip val="1"/>
        <c:noMultiLvlLbl val="0"/>
      </c:catAx>
      <c:valAx>
        <c:axId val="14744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444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857</c:v>
                </c:pt>
                <c:pt idx="5">
                  <c:v>875</c:v>
                </c:pt>
                <c:pt idx="8">
                  <c:v>879</c:v>
                </c:pt>
                <c:pt idx="11">
                  <c:v>931</c:v>
                </c:pt>
                <c:pt idx="14">
                  <c:v>944</c:v>
                </c:pt>
              </c:numCache>
            </c:numRef>
          </c:val>
          <c:extLst>
            <c:ext xmlns:c16="http://schemas.microsoft.com/office/drawing/2014/chart" uri="{C3380CC4-5D6E-409C-BE32-E72D297353CC}">
              <c16:uniqueId val="{00000000-1941-4AA4-A497-91A1061DE4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41-4AA4-A497-91A1061DE4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29</c:v>
                </c:pt>
                <c:pt idx="6">
                  <c:v>36</c:v>
                </c:pt>
                <c:pt idx="9">
                  <c:v>5</c:v>
                </c:pt>
                <c:pt idx="12">
                  <c:v>5</c:v>
                </c:pt>
              </c:numCache>
            </c:numRef>
          </c:val>
          <c:extLst>
            <c:ext xmlns:c16="http://schemas.microsoft.com/office/drawing/2014/chart" uri="{C3380CC4-5D6E-409C-BE32-E72D297353CC}">
              <c16:uniqueId val="{00000002-1941-4AA4-A497-91A1061DE4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12</c:v>
                </c:pt>
                <c:pt idx="6">
                  <c:v>13</c:v>
                </c:pt>
                <c:pt idx="9">
                  <c:v>14</c:v>
                </c:pt>
                <c:pt idx="12">
                  <c:v>14</c:v>
                </c:pt>
              </c:numCache>
            </c:numRef>
          </c:val>
          <c:extLst>
            <c:ext xmlns:c16="http://schemas.microsoft.com/office/drawing/2014/chart" uri="{C3380CC4-5D6E-409C-BE32-E72D297353CC}">
              <c16:uniqueId val="{00000003-1941-4AA4-A497-91A1061DE4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394</c:v>
                </c:pt>
                <c:pt idx="3">
                  <c:v>357</c:v>
                </c:pt>
                <c:pt idx="6">
                  <c:v>370</c:v>
                </c:pt>
                <c:pt idx="9">
                  <c:v>393</c:v>
                </c:pt>
                <c:pt idx="12">
                  <c:v>429</c:v>
                </c:pt>
              </c:numCache>
            </c:numRef>
          </c:val>
          <c:extLst>
            <c:ext xmlns:c16="http://schemas.microsoft.com/office/drawing/2014/chart" uri="{C3380CC4-5D6E-409C-BE32-E72D297353CC}">
              <c16:uniqueId val="{00000004-1941-4AA4-A497-91A1061DE4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41-4AA4-A497-91A1061DE4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41-4AA4-A497-91A1061DE4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865</c:v>
                </c:pt>
                <c:pt idx="3">
                  <c:v>890</c:v>
                </c:pt>
                <c:pt idx="6">
                  <c:v>860</c:v>
                </c:pt>
                <c:pt idx="9">
                  <c:v>944</c:v>
                </c:pt>
                <c:pt idx="12">
                  <c:v>968</c:v>
                </c:pt>
              </c:numCache>
            </c:numRef>
          </c:val>
          <c:extLst>
            <c:ext xmlns:c16="http://schemas.microsoft.com/office/drawing/2014/chart" uri="{C3380CC4-5D6E-409C-BE32-E72D297353CC}">
              <c16:uniqueId val="{00000007-1941-4AA4-A497-91A1061DE4EE}"/>
            </c:ext>
          </c:extLst>
        </c:ser>
        <c:dLbls>
          <c:showLegendKey val="0"/>
          <c:showVal val="0"/>
          <c:showCatName val="0"/>
          <c:showSerName val="0"/>
          <c:showPercent val="0"/>
          <c:showBubbleSize val="0"/>
        </c:dLbls>
        <c:gapWidth val="100"/>
        <c:overlap val="100"/>
        <c:axId val="135344512"/>
        <c:axId val="135346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423</c:v>
                </c:pt>
                <c:pt idx="2">
                  <c:v>#N/A</c:v>
                </c:pt>
                <c:pt idx="3">
                  <c:v>#N/A</c:v>
                </c:pt>
                <c:pt idx="4">
                  <c:v>413</c:v>
                </c:pt>
                <c:pt idx="5">
                  <c:v>#N/A</c:v>
                </c:pt>
                <c:pt idx="6">
                  <c:v>#N/A</c:v>
                </c:pt>
                <c:pt idx="7">
                  <c:v>400</c:v>
                </c:pt>
                <c:pt idx="8">
                  <c:v>#N/A</c:v>
                </c:pt>
                <c:pt idx="9">
                  <c:v>#N/A</c:v>
                </c:pt>
                <c:pt idx="10">
                  <c:v>425</c:v>
                </c:pt>
                <c:pt idx="11">
                  <c:v>#N/A</c:v>
                </c:pt>
                <c:pt idx="12">
                  <c:v>#N/A</c:v>
                </c:pt>
                <c:pt idx="13">
                  <c:v>472</c:v>
                </c:pt>
                <c:pt idx="14">
                  <c:v>#N/A</c:v>
                </c:pt>
              </c:numCache>
            </c:numRef>
          </c:val>
          <c:smooth val="0"/>
          <c:extLst>
            <c:ext xmlns:c16="http://schemas.microsoft.com/office/drawing/2014/chart" uri="{C3380CC4-5D6E-409C-BE32-E72D297353CC}">
              <c16:uniqueId val="{00000008-1941-4AA4-A497-91A1061DE4EE}"/>
            </c:ext>
          </c:extLst>
        </c:ser>
        <c:dLbls>
          <c:showLegendKey val="0"/>
          <c:showVal val="0"/>
          <c:showCatName val="0"/>
          <c:showSerName val="0"/>
          <c:showPercent val="0"/>
          <c:showBubbleSize val="0"/>
        </c:dLbls>
        <c:marker val="1"/>
        <c:smooth val="0"/>
        <c:axId val="135344512"/>
        <c:axId val="135346432"/>
      </c:lineChart>
      <c:catAx>
        <c:axId val="13534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46432"/>
        <c:crosses val="autoZero"/>
        <c:auto val="1"/>
        <c:lblAlgn val="ctr"/>
        <c:lblOffset val="100"/>
        <c:tickLblSkip val="1"/>
        <c:tickMarkSkip val="1"/>
        <c:noMultiLvlLbl val="0"/>
      </c:catAx>
      <c:valAx>
        <c:axId val="13534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4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8797</c:v>
                </c:pt>
                <c:pt idx="5">
                  <c:v>8609</c:v>
                </c:pt>
                <c:pt idx="8">
                  <c:v>7930</c:v>
                </c:pt>
                <c:pt idx="11">
                  <c:v>7893</c:v>
                </c:pt>
                <c:pt idx="14">
                  <c:v>7727</c:v>
                </c:pt>
              </c:numCache>
            </c:numRef>
          </c:val>
          <c:extLst>
            <c:ext xmlns:c16="http://schemas.microsoft.com/office/drawing/2014/chart" uri="{C3380CC4-5D6E-409C-BE32-E72D297353CC}">
              <c16:uniqueId val="{00000000-B1FB-4D87-A517-4EC7B3E3F1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82</c:v>
                </c:pt>
                <c:pt idx="5">
                  <c:v>63</c:v>
                </c:pt>
                <c:pt idx="8">
                  <c:v>45</c:v>
                </c:pt>
                <c:pt idx="11">
                  <c:v>34</c:v>
                </c:pt>
                <c:pt idx="14">
                  <c:v>23</c:v>
                </c:pt>
              </c:numCache>
            </c:numRef>
          </c:val>
          <c:extLst>
            <c:ext xmlns:c16="http://schemas.microsoft.com/office/drawing/2014/chart" uri="{C3380CC4-5D6E-409C-BE32-E72D297353CC}">
              <c16:uniqueId val="{00000001-B1FB-4D87-A517-4EC7B3E3F1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2543</c:v>
                </c:pt>
                <c:pt idx="5">
                  <c:v>3013</c:v>
                </c:pt>
                <c:pt idx="8">
                  <c:v>2995</c:v>
                </c:pt>
                <c:pt idx="11">
                  <c:v>2858</c:v>
                </c:pt>
                <c:pt idx="14">
                  <c:v>2714</c:v>
                </c:pt>
              </c:numCache>
            </c:numRef>
          </c:val>
          <c:extLst>
            <c:ext xmlns:c16="http://schemas.microsoft.com/office/drawing/2014/chart" uri="{C3380CC4-5D6E-409C-BE32-E72D297353CC}">
              <c16:uniqueId val="{00000002-B1FB-4D87-A517-4EC7B3E3F1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FB-4D87-A517-4EC7B3E3F1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FB-4D87-A517-4EC7B3E3F1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FB-4D87-A517-4EC7B3E3F1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2187</c:v>
                </c:pt>
                <c:pt idx="3">
                  <c:v>2781</c:v>
                </c:pt>
                <c:pt idx="6">
                  <c:v>2199</c:v>
                </c:pt>
                <c:pt idx="9">
                  <c:v>2018</c:v>
                </c:pt>
                <c:pt idx="12">
                  <c:v>1866</c:v>
                </c:pt>
              </c:numCache>
            </c:numRef>
          </c:val>
          <c:extLst>
            <c:ext xmlns:c16="http://schemas.microsoft.com/office/drawing/2014/chart" uri="{C3380CC4-5D6E-409C-BE32-E72D297353CC}">
              <c16:uniqueId val="{00000006-B1FB-4D87-A517-4EC7B3E3F1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108</c:v>
                </c:pt>
                <c:pt idx="3">
                  <c:v>115</c:v>
                </c:pt>
                <c:pt idx="6">
                  <c:v>186</c:v>
                </c:pt>
                <c:pt idx="9">
                  <c:v>278</c:v>
                </c:pt>
                <c:pt idx="12">
                  <c:v>274</c:v>
                </c:pt>
              </c:numCache>
            </c:numRef>
          </c:val>
          <c:extLst>
            <c:ext xmlns:c16="http://schemas.microsoft.com/office/drawing/2014/chart" uri="{C3380CC4-5D6E-409C-BE32-E72D297353CC}">
              <c16:uniqueId val="{00000007-B1FB-4D87-A517-4EC7B3E3F1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3741</c:v>
                </c:pt>
                <c:pt idx="3">
                  <c:v>3287</c:v>
                </c:pt>
                <c:pt idx="6">
                  <c:v>3209</c:v>
                </c:pt>
                <c:pt idx="9">
                  <c:v>3075</c:v>
                </c:pt>
                <c:pt idx="12">
                  <c:v>3033</c:v>
                </c:pt>
              </c:numCache>
            </c:numRef>
          </c:val>
          <c:extLst>
            <c:ext xmlns:c16="http://schemas.microsoft.com/office/drawing/2014/chart" uri="{C3380CC4-5D6E-409C-BE32-E72D297353CC}">
              <c16:uniqueId val="{00000008-B1FB-4D87-A517-4EC7B3E3F1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c:v>
                </c:pt>
                <c:pt idx="3">
                  <c:v>29</c:v>
                </c:pt>
                <c:pt idx="6">
                  <c:v>35</c:v>
                </c:pt>
                <c:pt idx="9">
                  <c:v>16</c:v>
                </c:pt>
                <c:pt idx="12">
                  <c:v>11</c:v>
                </c:pt>
              </c:numCache>
            </c:numRef>
          </c:val>
          <c:extLst>
            <c:ext xmlns:c16="http://schemas.microsoft.com/office/drawing/2014/chart" uri="{C3380CC4-5D6E-409C-BE32-E72D297353CC}">
              <c16:uniqueId val="{00000009-B1FB-4D87-A517-4EC7B3E3F1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8621</c:v>
                </c:pt>
                <c:pt idx="3">
                  <c:v>8533</c:v>
                </c:pt>
                <c:pt idx="6">
                  <c:v>8344</c:v>
                </c:pt>
                <c:pt idx="9">
                  <c:v>8057</c:v>
                </c:pt>
                <c:pt idx="12">
                  <c:v>7951</c:v>
                </c:pt>
              </c:numCache>
            </c:numRef>
          </c:val>
          <c:extLst>
            <c:ext xmlns:c16="http://schemas.microsoft.com/office/drawing/2014/chart" uri="{C3380CC4-5D6E-409C-BE32-E72D297353CC}">
              <c16:uniqueId val="{0000000A-B1FB-4D87-A517-4EC7B3E3F1CE}"/>
            </c:ext>
          </c:extLst>
        </c:ser>
        <c:dLbls>
          <c:showLegendKey val="0"/>
          <c:showVal val="0"/>
          <c:showCatName val="0"/>
          <c:showSerName val="0"/>
          <c:showPercent val="0"/>
          <c:showBubbleSize val="0"/>
        </c:dLbls>
        <c:gapWidth val="100"/>
        <c:overlap val="100"/>
        <c:axId val="147620608"/>
        <c:axId val="14762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3247</c:v>
                </c:pt>
                <c:pt idx="2">
                  <c:v>#N/A</c:v>
                </c:pt>
                <c:pt idx="3">
                  <c:v>#N/A</c:v>
                </c:pt>
                <c:pt idx="4">
                  <c:v>3059</c:v>
                </c:pt>
                <c:pt idx="5">
                  <c:v>#N/A</c:v>
                </c:pt>
                <c:pt idx="6">
                  <c:v>#N/A</c:v>
                </c:pt>
                <c:pt idx="7">
                  <c:v>3003</c:v>
                </c:pt>
                <c:pt idx="8">
                  <c:v>#N/A</c:v>
                </c:pt>
                <c:pt idx="9">
                  <c:v>#N/A</c:v>
                </c:pt>
                <c:pt idx="10">
                  <c:v>2659</c:v>
                </c:pt>
                <c:pt idx="11">
                  <c:v>#N/A</c:v>
                </c:pt>
                <c:pt idx="12">
                  <c:v>#N/A</c:v>
                </c:pt>
                <c:pt idx="13">
                  <c:v>2671</c:v>
                </c:pt>
                <c:pt idx="14">
                  <c:v>#N/A</c:v>
                </c:pt>
              </c:numCache>
            </c:numRef>
          </c:val>
          <c:smooth val="0"/>
          <c:extLst>
            <c:ext xmlns:c16="http://schemas.microsoft.com/office/drawing/2014/chart" uri="{C3380CC4-5D6E-409C-BE32-E72D297353CC}">
              <c16:uniqueId val="{0000000B-B1FB-4D87-A517-4EC7B3E3F1CE}"/>
            </c:ext>
          </c:extLst>
        </c:ser>
        <c:dLbls>
          <c:showLegendKey val="0"/>
          <c:showVal val="0"/>
          <c:showCatName val="0"/>
          <c:showSerName val="0"/>
          <c:showPercent val="0"/>
          <c:showBubbleSize val="0"/>
        </c:dLbls>
        <c:marker val="1"/>
        <c:smooth val="0"/>
        <c:axId val="147620608"/>
        <c:axId val="147622528"/>
      </c:lineChart>
      <c:catAx>
        <c:axId val="14762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622528"/>
        <c:crosses val="autoZero"/>
        <c:auto val="1"/>
        <c:lblAlgn val="ctr"/>
        <c:lblOffset val="100"/>
        <c:tickLblSkip val="1"/>
        <c:tickMarkSkip val="1"/>
        <c:noMultiLvlLbl val="0"/>
      </c:catAx>
      <c:valAx>
        <c:axId val="14762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62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1372</c:v>
                </c:pt>
                <c:pt idx="1">
                  <c:v>1293</c:v>
                </c:pt>
                <c:pt idx="2">
                  <c:v>1251</c:v>
                </c:pt>
              </c:numCache>
            </c:numRef>
          </c:val>
          <c:extLst>
            <c:ext xmlns:c16="http://schemas.microsoft.com/office/drawing/2014/chart" uri="{C3380CC4-5D6E-409C-BE32-E72D297353CC}">
              <c16:uniqueId val="{00000000-DAF9-46B8-AC67-15E1F75BAA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365</c:v>
                </c:pt>
                <c:pt idx="1">
                  <c:v>365</c:v>
                </c:pt>
                <c:pt idx="2">
                  <c:v>305</c:v>
                </c:pt>
              </c:numCache>
            </c:numRef>
          </c:val>
          <c:extLst>
            <c:ext xmlns:c16="http://schemas.microsoft.com/office/drawing/2014/chart" uri="{C3380CC4-5D6E-409C-BE32-E72D297353CC}">
              <c16:uniqueId val="{00000001-DAF9-46B8-AC67-15E1F75BAA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708</c:v>
                </c:pt>
                <c:pt idx="1">
                  <c:v>655</c:v>
                </c:pt>
                <c:pt idx="2">
                  <c:v>600</c:v>
                </c:pt>
              </c:numCache>
            </c:numRef>
          </c:val>
          <c:extLst>
            <c:ext xmlns:c16="http://schemas.microsoft.com/office/drawing/2014/chart" uri="{C3380CC4-5D6E-409C-BE32-E72D297353CC}">
              <c16:uniqueId val="{00000002-DAF9-46B8-AC67-15E1F75BAAB1}"/>
            </c:ext>
          </c:extLst>
        </c:ser>
        <c:dLbls>
          <c:showLegendKey val="0"/>
          <c:showVal val="0"/>
          <c:showCatName val="0"/>
          <c:showSerName val="0"/>
          <c:showPercent val="0"/>
          <c:showBubbleSize val="0"/>
        </c:dLbls>
        <c:gapWidth val="120"/>
        <c:overlap val="100"/>
        <c:axId val="147851520"/>
        <c:axId val="147865600"/>
      </c:barChart>
      <c:catAx>
        <c:axId val="14785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865600"/>
        <c:crosses val="autoZero"/>
        <c:auto val="1"/>
        <c:lblAlgn val="ctr"/>
        <c:lblOffset val="100"/>
        <c:tickLblSkip val="1"/>
        <c:tickMarkSkip val="1"/>
        <c:noMultiLvlLbl val="0"/>
      </c:catAx>
      <c:valAx>
        <c:axId val="147865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85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{5E83A904-7522-495F-811B-49D9F00BD387}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094-41F9-ACE4-E85E47747E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{EC9A3508-4324-4BF6-A5A7-3A8DE13384A3}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94-41F9-ACE4-E85E47747E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{755DD650-BED2-4B9F-ACBC-8D631BBE24B8}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94-41F9-ACE4-E85E47747E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{3CA3E43C-ADFB-4F6F-85E7-91CB74143EEF}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94-41F9-ACE4-E85E47747E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{8CD1502C-7F30-482E-8321-5E132D9CB096}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94-41F9-ACE4-E85E47747E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{25703A34-632E-4B03-9028-8A0FFA9DAEE5}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094-41F9-ACE4-E85E47747EA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{EF898464-06B2-4F14-89D6-39001F57C55B}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094-41F9-ACE4-E85E47747EA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{EF48582C-9138-4A32-BE88-0F861450A6B6}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094-41F9-ACE4-E85E47747E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{22383D81-BCDC-4C3F-AA81-694E6A2140F1}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094-41F9-ACE4-E85E47747E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55.9</c:v>
                </c:pt>
                <c:pt idx="24">
                  <c:v>57.9</c:v>
                </c:pt>
              </c:numCache>
            </c:numRef>
          </c:xVal>
          <c:yVal>
            <c:numRef>
              <c:f>公会計指標分析・財政指標組合せ分析表!$BP$51:$DC$51</c:f>
              <c:numCache>
                <c:formatCode>#,##0.0;"▲ "#,##0.0</c:formatCode>
                <c:ptCount val="40"/>
                <c:pt idx="16">
                  <c:v>68.900000000000006</c:v>
                </c:pt>
                <c:pt idx="24">
                  <c:v>62.3</c:v>
                </c:pt>
              </c:numCache>
            </c:numRef>
          </c:yVal>
          <c:smooth val="0"/>
          <c:extLst>
            <c:ext xmlns:c16="http://schemas.microsoft.com/office/drawing/2014/chart" uri="{C3380CC4-5D6E-409C-BE32-E72D297353CC}">
              <c16:uniqueId val="{00000009-A094-41F9-ACE4-E85E47747E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{B6582B1B-7492-4E0C-AFF3-04639A09A81D}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094-41F9-ACE4-E85E47747E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{9160359C-578D-4C4D-92E7-1C84AFFD0149}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94-41F9-ACE4-E85E47747E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{00BD5BCB-2A54-44F3-9D87-F0BE100A7A60}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94-41F9-ACE4-E85E47747E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{D581A0EC-03B2-4581-88B9-6A80905FC52F}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94-41F9-ACE4-E85E47747E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{3159EAFA-59D9-4B90-BDF8-6AEE907ACC40}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94-41F9-ACE4-E85E47747E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{2870D86C-54F2-4E07-B022-6FC604A1AB47}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094-41F9-ACE4-E85E47747EA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{5A4FFF74-9447-497F-9CB5-4DB09D58815D}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094-41F9-ACE4-E85E47747EA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{7466587F-ECFD-4EE2-AA05-83576B9C16C7}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094-41F9-ACE4-E85E47747E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{F599E373-A243-4A5D-A006-56043120606E}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094-41F9-ACE4-E85E47747E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numCache>
            </c:numRef>
          </c:xVal>
          <c:yVal>
            <c:numRef>
              <c:f>公会計指標分析・財政指標組合せ分析表!$BP$55:$DC$55</c:f>
              <c:numCache>
                <c:formatCode>#,##0.0;"▲ "#,##0.0</c:formatCode>
                <c:ptCount val="40"/>
                <c:pt idx="16">
                  <c:v>20.2</c:v>
                </c:pt>
                <c:pt idx="24">
                  <c:v>38.5</c:v>
                </c:pt>
              </c:numCache>
            </c:numRef>
          </c:yVal>
          <c:smooth val="0"/>
          <c:extLst>
            <c:ext xmlns:c16="http://schemas.microsoft.com/office/drawing/2014/chart" uri="{C3380CC4-5D6E-409C-BE32-E72D297353CC}">
              <c16:uniqueId val="{00000013-A094-41F9-ACE4-E85E47747EAD}"/>
            </c:ext>
          </c:extLst>
        </c:ser>
        <c:dLbls>
          <c:showLegendKey val="0"/>
          <c:showVal val="1"/>
          <c:showCatName val="0"/>
          <c:showSerName val="0"/>
          <c:showPercent val="0"/>
          <c:showBubbleSize val="0"/>
        </c:dLbls>
        <c:axId val="148211200"/>
        <c:axId val="148213120"/>
      </c:scatterChart>
      <c:valAx>
        <c:axId val="148211200"/>
        <c:scaling>
          <c:orientation val="minMax"/>
          <c:max val="58.1"/>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213120"/>
        <c:crosses val="autoZero"/>
        <c:crossBetween val="midCat"/>
      </c:valAx>
      <c:valAx>
        <c:axId val="148213120"/>
        <c:scaling>
          <c:orientation val="minMax"/>
          <c:max val="7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211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{B8EEC328-17A9-44B0-AA95-5FA60020CCC9}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CF2-483C-9150-5B30643253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{A42A7A30-F57E-455E-AA95-A2BBE9687651}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F2-483C-9150-5B30643253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{E18732AD-12FE-4E0A-B421-2A48664F0102}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F2-483C-9150-5B30643253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{F3B0ECDF-0165-4B62-B446-370A016C2AB0}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F2-483C-9150-5B30643253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{33F0B89E-89D6-4FCB-A855-F2ECC3D00030}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F2-483C-9150-5B30643253D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{55C9223B-9B39-43ED-9246-359EE313547D}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CF2-483C-9150-5B30643253D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{00BE23A3-46B5-42D4-A20B-3EAC32594E01}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CF2-483C-9150-5B30643253D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{2DF9D904-998A-49D7-A79B-573B80B2E11A}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CF2-483C-9150-5B30643253D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{9482B772-EA72-47BA-944A-041A492F0F00}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CF2-483C-9150-5B30643253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10.3</c:v>
                </c:pt>
                <c:pt idx="16">
                  <c:v>9.5</c:v>
                </c:pt>
                <c:pt idx="24">
                  <c:v>9.6</c:v>
                </c:pt>
                <c:pt idx="32">
                  <c:v>10.1</c:v>
                </c:pt>
              </c:numCache>
            </c:numRef>
          </c:xVal>
          <c:yVal>
            <c:numRef>
              <c:f>公会計指標分析・財政指標組合せ分析表!$BP$73:$DC$73</c:f>
              <c:numCache>
                <c:formatCode>#,##0.0;"▲ "#,##0.0</c:formatCode>
                <c:ptCount val="40"/>
                <c:pt idx="0">
                  <c:v>74.5</c:v>
                </c:pt>
                <c:pt idx="8">
                  <c:v>72.400000000000006</c:v>
                </c:pt>
                <c:pt idx="16">
                  <c:v>68.900000000000006</c:v>
                </c:pt>
                <c:pt idx="24">
                  <c:v>62.3</c:v>
                </c:pt>
                <c:pt idx="32">
                  <c:v>64</c:v>
                </c:pt>
              </c:numCache>
            </c:numRef>
          </c:yVal>
          <c:smooth val="0"/>
          <c:extLst>
            <c:ext xmlns:c16="http://schemas.microsoft.com/office/drawing/2014/chart" uri="{C3380CC4-5D6E-409C-BE32-E72D297353CC}">
              <c16:uniqueId val="{00000009-CCF2-483C-9150-5B30643253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{E40EAFD2-3109-4DEC-897D-F6A637EB4278}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CF2-483C-9150-5B30643253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{29F4234B-89DE-41B1-923F-6F875AB15FC2}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F2-483C-9150-5B30643253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{F254C85A-1B6A-4FDF-B9FA-9547D9854372}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F2-483C-9150-5B30643253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{6EE92416-EE38-4967-A04E-F5A2814E6A1A}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F2-483C-9150-5B30643253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{7769C873-1FA5-4435-AD1E-79B424000C02}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F2-483C-9150-5B30643253D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{82D59418-FB89-4ABD-BD02-5558791CF3C1}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CF2-483C-9150-5B30643253D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{6698935C-95C1-42B9-BBEA-E4C54B5B0558}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CF2-483C-9150-5B30643253D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{996E018B-2708-4B04-A23B-358FE2154035}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CF2-483C-9150-5B30643253D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{57545984-53C9-4B6B-A512-D1B26B527603}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CF2-483C-9150-5B30643253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9.3000000000000007</c:v>
                </c:pt>
                <c:pt idx="24">
                  <c:v>9.1999999999999993</c:v>
                </c:pt>
                <c:pt idx="32">
                  <c:v>9.1</c:v>
                </c:pt>
              </c:numCache>
            </c:numRef>
          </c:xVal>
          <c:yVal>
            <c:numRef>
              <c:f>公会計指標分析・財政指標組合せ分析表!$BP$77:$DC$77</c:f>
              <c:numCache>
                <c:formatCode>#,##0.0;"▲ "#,##0.0</c:formatCode>
                <c:ptCount val="40"/>
                <c:pt idx="0">
                  <c:v>44.3</c:v>
                </c:pt>
                <c:pt idx="8">
                  <c:v>40.299999999999997</c:v>
                </c:pt>
                <c:pt idx="16">
                  <c:v>20.2</c:v>
                </c:pt>
                <c:pt idx="24">
                  <c:v>38.5</c:v>
                </c:pt>
                <c:pt idx="32">
                  <c:v>32.799999999999997</c:v>
                </c:pt>
              </c:numCache>
            </c:numRef>
          </c:yVal>
          <c:smooth val="0"/>
          <c:extLst>
            <c:ext xmlns:c16="http://schemas.microsoft.com/office/drawing/2014/chart" uri="{C3380CC4-5D6E-409C-BE32-E72D297353CC}">
              <c16:uniqueId val="{00000013-CCF2-483C-9150-5B30643253DC}"/>
            </c:ext>
          </c:extLst>
        </c:ser>
        <c:dLbls>
          <c:showLegendKey val="0"/>
          <c:showVal val="1"/>
          <c:showCatName val="0"/>
          <c:showSerName val="0"/>
          <c:showPercent val="0"/>
          <c:showBubbleSize val="0"/>
        </c:dLbls>
        <c:axId val="148055168"/>
        <c:axId val="148057088"/>
      </c:scatterChart>
      <c:valAx>
        <c:axId val="148055168"/>
        <c:scaling>
          <c:orientation val="minMax"/>
          <c:max val="11.4"/>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057088"/>
        <c:crosses val="autoZero"/>
        <c:crossBetween val="midCat"/>
      </c:valAx>
      <c:valAx>
        <c:axId val="148057088"/>
        <c:scaling>
          <c:orientation val="minMax"/>
          <c:max val="8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055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償還開始に伴い、増加傾向となっている。また、過疎債等、算入比率の高い地方債での借入を行っているため、算入公債費等の額は大きく、今後も大幅な減少はないものと考えられるため、実質公債費比率の分子は、ほぼ横ばい傾向で推移すると見込んで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年度は、充当可能財源等が減額となったが、将来負担額についても減額となり、結果的に将来負担比率の分子は減額となった。</a:t>
          </a:r>
        </a:p>
        <a:p>
          <a:r>
            <a:rPr kumimoji="1" lang="ja-JP" altLang="en-US" sz="1400">
              <a:latin typeface="ＭＳ ゴシック" pitchFamily="49" charset="-128"/>
              <a:ea typeface="ＭＳ ゴシック" pitchFamily="49" charset="-128"/>
            </a:rPr>
            <a:t>・今後、将来負担比率は、ほぼ横ばいで推移していくと見込んでいる。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宮城県丸森町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道路改良事業やこども園整備事業のため「財政調整基金」を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万円、地方債償還のため「減債基金」を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万円、特定目的基金では、第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子以降の保育料無料化等のため「子育て支援対策推進基金」を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万円、町有林造林事業のため「みどりの森創生基金」を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今後も道路改良事業や第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子以降の保育料無料化の財源として基金を取り崩す予定のため、減少傾向で推移する見込み。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・地域福祉基金：社会福祉事業の振興及び地域の保健福祉の推進。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・子育て支援対策推進基金：子育て支援対策を推進することにより、町内の若者定住と地域の活性化を図る。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・定住促進住宅基金：定住促進住宅の整備充実を図る。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・長寿社会対策基金：地域における福祉活動の促進、快適な生活環境の形成等、本格的な高齢化社会の到来に対応した施策を推進し、地域の振興と住民福祉の向上を図る。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・みどりの森創生基金：</a:t>
          </a:r>
          <a:r>
            <a:rPr lang="ja-JP" altLang="en-US" sz="1300">
              <a:latin typeface="ＭＳ ゴシック" panose="020B0609070205080204" pitchFamily="49" charset="-128"/>
              <a:ea typeface="ＭＳ ゴシック" panose="020B0609070205080204" pitchFamily="49" charset="-128"/>
            </a:rPr>
            <a:t>羽出庭地区林野火災により焼失した山林の緑の回復並びに森林の有する公益的機能を維持増進する。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・子育て支援対策推進基金：第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子以降の保育料無料化等に係る助成の財源として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・定住促進住宅基金：定住促進住宅整備事業の着実な推進のため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・みどりの森創生基金：町有林造林事業のため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・子育て支援対策推進基金：第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子以降の保育料無料化等に係る助成の財源として、次年度以降も基金を取り崩す予定のため減少していく見込み。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・みどりの森創生基金：町有林造林事業に係る財源として、次年度以降も基金を取り崩す予定のため減少していく見込み。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道路改良事業やこども園整備事業のため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災害等へ備えるため、過去の実績等を踏まえ、例年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万円程度を積立する予定。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13,929
13,767
273.30
8,574,379
8,110,726
353,762
5,099,884
7,951,208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年数の経過により有形固定資産減価償却率は上昇傾向で推移すると見込まれる。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78" name="楕円 77"/>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42757</xdr:rowOff>
    </xdr:from>
    <xdr:to>
      <xdr:col>15</xdr:col>
      <xdr:colOff>187325</xdr:colOff>
      <xdr:row>31</xdr:row>
      <xdr:rowOff>144357</xdr:rowOff>
    </xdr:to>
    <xdr:sp macro="" textlink="">
      <xdr:nvSpPr>
        <xdr:cNvPr id="79" name="楕円 78"/>
        <xdr:cNvSpPr/>
      </xdr:nvSpPr>
      <xdr:spPr>
        <a:xfrm>
          <a:off x="3238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93557</xdr:rowOff>
    </xdr:to>
    <xdr:cxnSp macro="">
      <xdr:nvCxnSpPr>
        <xdr:cNvPr id="80" name="直線コネクタ 79"/>
        <xdr:cNvCxnSpPr/>
      </xdr:nvCxnSpPr>
      <xdr:spPr>
        <a:xfrm flipV="1">
          <a:off x="3289300" y="610806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81"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82"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88917</xdr:rowOff>
    </xdr:from>
    <xdr:ext cx="405111" cy="259045"/>
    <xdr:sp macro="" textlink="">
      <xdr:nvSpPr>
        <xdr:cNvPr id="83" name="n_1mainValue有形固定資産減価償却率"/>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160884</xdr:rowOff>
    </xdr:from>
    <xdr:ext cx="405111" cy="259045"/>
    <xdr:sp macro="" textlink="">
      <xdr:nvSpPr>
        <xdr:cNvPr id="84" name="n_2mainValue有形固定資産減価償却率"/>
        <xdr:cNvSpPr txBox="1"/>
      </xdr:nvSpPr>
      <xdr:spPr>
        <a:xfrm>
          <a:off x="3086744" y="59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債務償還可能年数については、類似団体とほぼ同程度あるが、今後地方債の借入等により将来負担額が増加した場合は債務償還年数も長くなることが見込まれる。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3" name="直線コネクタ 112"/>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6"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7" name="直線コネクタ 116"/>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8"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9" name="フローチャート: 判断 118"/>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5" name="楕円 124"/>
        <xdr:cNvSpPr/>
      </xdr:nvSpPr>
      <xdr:spPr>
        <a:xfrm>
          <a:off x="147447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129063</xdr:rowOff>
    </xdr:from>
    <xdr:ext cx="340478" cy="259045"/>
    <xdr:sp macro="" textlink="">
      <xdr:nvSpPr>
        <xdr:cNvPr id="126" name="債務償還可能年数該当値テキスト"/>
        <xdr:cNvSpPr txBox="1"/>
      </xdr:nvSpPr>
      <xdr:spPr>
        <a:xfrm>
          <a:off x="14846300" y="6044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13,929
13,767
273.30
8,574,379
8,110,726
353,762
5,099,884
7,951,208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0" name="楕円 69"/>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71" name="楕円 70"/>
        <xdr:cNvSpPr/>
      </xdr:nvSpPr>
      <xdr:spPr>
        <a:xfrm>
          <a:off x="2857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60960</xdr:rowOff>
    </xdr:to>
    <xdr:cxnSp macro="">
      <xdr:nvCxnSpPr>
        <xdr:cNvPr id="72" name="直線コネクタ 71"/>
        <xdr:cNvCxnSpPr/>
      </xdr:nvCxnSpPr>
      <xdr:spPr>
        <a:xfrm flipV="1">
          <a:off x="2908300" y="65436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3" name="n_1ave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4" name="n_2ave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95902</xdr:rowOff>
    </xdr:from>
    <xdr:ext cx="405111" cy="259045"/>
    <xdr:sp macro="" textlink="">
      <xdr:nvSpPr>
        <xdr:cNvPr id="75" name="n_1mainValue【道路】&#10;有形固定資産減価償却率"/>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6" name="n_2main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0" name="直線コネクタ 99"/>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1"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2" name="直線コネクタ 101"/>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3"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4" name="直線コネクタ 103"/>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5"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6" name="フローチャート: 判断 105"/>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7" name="フローチャート: 判断 106"/>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8" name="フローチャート: 判断 107"/>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79102</xdr:rowOff>
    </xdr:from>
    <xdr:to>
      <xdr:col>50</xdr:col>
      <xdr:colOff>165100</xdr:colOff>
      <xdr:row>39</xdr:row>
      <xdr:rowOff>9252</xdr:rowOff>
    </xdr:to>
    <xdr:sp macro="" textlink="">
      <xdr:nvSpPr>
        <xdr:cNvPr id="114" name="楕円 113"/>
        <xdr:cNvSpPr/>
      </xdr:nvSpPr>
      <xdr:spPr>
        <a:xfrm>
          <a:off x="9588500" y="65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89827</xdr:rowOff>
    </xdr:from>
    <xdr:to>
      <xdr:col>46</xdr:col>
      <xdr:colOff>38100</xdr:colOff>
      <xdr:row>39</xdr:row>
      <xdr:rowOff>19977</xdr:rowOff>
    </xdr:to>
    <xdr:sp macro="" textlink="">
      <xdr:nvSpPr>
        <xdr:cNvPr id="115" name="楕円 114"/>
        <xdr:cNvSpPr/>
      </xdr:nvSpPr>
      <xdr:spPr>
        <a:xfrm>
          <a:off x="8699500" y="66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129902</xdr:rowOff>
    </xdr:from>
    <xdr:to>
      <xdr:col>50</xdr:col>
      <xdr:colOff>114300</xdr:colOff>
      <xdr:row>38</xdr:row>
      <xdr:rowOff>140627</xdr:rowOff>
    </xdr:to>
    <xdr:cxnSp macro="">
      <xdr:nvCxnSpPr>
        <xdr:cNvPr id="116" name="直線コネクタ 115"/>
        <xdr:cNvCxnSpPr/>
      </xdr:nvCxnSpPr>
      <xdr:spPr>
        <a:xfrm flipV="1">
          <a:off x="8750300" y="6645002"/>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47509</xdr:rowOff>
    </xdr:from>
    <xdr:ext cx="534377" cy="259045"/>
    <xdr:sp macro="" textlink="">
      <xdr:nvSpPr>
        <xdr:cNvPr id="117" name="n_1aveValue【道路】&#10;一人当たり延長"/>
        <xdr:cNvSpPr txBox="1"/>
      </xdr:nvSpPr>
      <xdr:spPr>
        <a:xfrm>
          <a:off x="93594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108431</xdr:rowOff>
    </xdr:from>
    <xdr:ext cx="534377" cy="259045"/>
    <xdr:sp macro="" textlink="">
      <xdr:nvSpPr>
        <xdr:cNvPr id="118" name="n_2aveValue【道路】&#10;一人当たり延長"/>
        <xdr:cNvSpPr txBox="1"/>
      </xdr:nvSpPr>
      <xdr:spPr>
        <a:xfrm>
          <a:off x="8483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25779</xdr:rowOff>
    </xdr:from>
    <xdr:ext cx="534377" cy="259045"/>
    <xdr:sp macro="" textlink="">
      <xdr:nvSpPr>
        <xdr:cNvPr id="119" name="n_1mainValue【道路】&#10;一人当たり延長"/>
        <xdr:cNvSpPr txBox="1"/>
      </xdr:nvSpPr>
      <xdr:spPr>
        <a:xfrm>
          <a:off x="9359411" y="636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36504</xdr:rowOff>
    </xdr:from>
    <xdr:ext cx="534377" cy="259045"/>
    <xdr:sp macro="" textlink="">
      <xdr:nvSpPr>
        <xdr:cNvPr id="120" name="n_2mainValue【道路】&#10;一人当たり延長"/>
        <xdr:cNvSpPr txBox="1"/>
      </xdr:nvSpPr>
      <xdr:spPr>
        <a:xfrm>
          <a:off x="8483111" y="63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6" name="直線コネクタ 145"/>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7"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8" name="直線コネクタ 147"/>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1"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2" name="フローチャート: 判断 151"/>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4" name="フローチャート: 判断 153"/>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60" name="楕円 159"/>
        <xdr:cNvSpPr/>
      </xdr:nvSpPr>
      <xdr:spPr>
        <a:xfrm>
          <a:off x="3746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9616</xdr:rowOff>
    </xdr:from>
    <xdr:to>
      <xdr:col>15</xdr:col>
      <xdr:colOff>101600</xdr:colOff>
      <xdr:row>60</xdr:row>
      <xdr:rowOff>111216</xdr:rowOff>
    </xdr:to>
    <xdr:sp macro="" textlink="">
      <xdr:nvSpPr>
        <xdr:cNvPr id="161" name="楕円 160"/>
        <xdr:cNvSpPr/>
      </xdr:nvSpPr>
      <xdr:spPr>
        <a:xfrm>
          <a:off x="2857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60416</xdr:rowOff>
    </xdr:to>
    <xdr:cxnSp macro="">
      <xdr:nvCxnSpPr>
        <xdr:cNvPr id="162" name="直線コネクタ 161"/>
        <xdr:cNvCxnSpPr/>
      </xdr:nvCxnSpPr>
      <xdr:spPr>
        <a:xfrm flipV="1">
          <a:off x="2908300" y="103196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3"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4"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74584</xdr:rowOff>
    </xdr:from>
    <xdr:ext cx="405111" cy="259045"/>
    <xdr:sp macro="" textlink="">
      <xdr:nvSpPr>
        <xdr:cNvPr id="165" name="n_1mainValue【橋りょう・トンネル】&#10;有形固定資産減価償却率"/>
        <xdr:cNvSpPr txBox="1"/>
      </xdr:nvSpPr>
      <xdr:spPr>
        <a:xfrm>
          <a:off x="3582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102343</xdr:rowOff>
    </xdr:from>
    <xdr:ext cx="405111" cy="259045"/>
    <xdr:sp macro="" textlink="">
      <xdr:nvSpPr>
        <xdr:cNvPr id="166" name="n_2mainValue【橋りょう・トンネル】&#10;有形固定資産減価償却率"/>
        <xdr:cNvSpPr txBox="1"/>
      </xdr:nvSpPr>
      <xdr:spPr>
        <a:xfrm>
          <a:off x="2705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0" name="直線コネクタ 189"/>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1"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2" name="直線コネクタ 191"/>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3"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94" name="直線コネクタ 193"/>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95"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96" name="フローチャート: 判断 195"/>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97" name="フローチャート: 判断 196"/>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98" name="フローチャート: 判断 197"/>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9399</xdr:rowOff>
    </xdr:from>
    <xdr:to>
      <xdr:col>50</xdr:col>
      <xdr:colOff>165100</xdr:colOff>
      <xdr:row>63</xdr:row>
      <xdr:rowOff>110999</xdr:rowOff>
    </xdr:to>
    <xdr:sp macro="" textlink="">
      <xdr:nvSpPr>
        <xdr:cNvPr id="204" name="楕円 203"/>
        <xdr:cNvSpPr/>
      </xdr:nvSpPr>
      <xdr:spPr>
        <a:xfrm>
          <a:off x="9588500" y="108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12740</xdr:rowOff>
    </xdr:from>
    <xdr:to>
      <xdr:col>46</xdr:col>
      <xdr:colOff>38100</xdr:colOff>
      <xdr:row>63</xdr:row>
      <xdr:rowOff>114340</xdr:rowOff>
    </xdr:to>
    <xdr:sp macro="" textlink="">
      <xdr:nvSpPr>
        <xdr:cNvPr id="205" name="楕円 204"/>
        <xdr:cNvSpPr/>
      </xdr:nvSpPr>
      <xdr:spPr>
        <a:xfrm>
          <a:off x="8699500" y="108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60199</xdr:rowOff>
    </xdr:from>
    <xdr:to>
      <xdr:col>50</xdr:col>
      <xdr:colOff>114300</xdr:colOff>
      <xdr:row>63</xdr:row>
      <xdr:rowOff>63540</xdr:rowOff>
    </xdr:to>
    <xdr:cxnSp macro="">
      <xdr:nvCxnSpPr>
        <xdr:cNvPr id="206" name="直線コネクタ 205"/>
        <xdr:cNvCxnSpPr/>
      </xdr:nvCxnSpPr>
      <xdr:spPr>
        <a:xfrm flipV="1">
          <a:off x="8750300" y="10861549"/>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07"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08"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102126</xdr:rowOff>
    </xdr:from>
    <xdr:ext cx="599010" cy="259045"/>
    <xdr:sp macro="" textlink="">
      <xdr:nvSpPr>
        <xdr:cNvPr id="209" name="n_1mainValue【橋りょう・トンネル】&#10;一人当たり有形固定資産（償却資産）額"/>
        <xdr:cNvSpPr txBox="1"/>
      </xdr:nvSpPr>
      <xdr:spPr>
        <a:xfrm>
          <a:off x="9327095" y="1090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105467</xdr:rowOff>
    </xdr:from>
    <xdr:ext cx="599010" cy="259045"/>
    <xdr:sp macro="" textlink="">
      <xdr:nvSpPr>
        <xdr:cNvPr id="210" name="n_2mainValue【橋りょう・トンネル】&#10;一人当たり有形固定資産（償却資産）額"/>
        <xdr:cNvSpPr txBox="1"/>
      </xdr:nvSpPr>
      <xdr:spPr>
        <a:xfrm>
          <a:off x="8450795" y="1090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35" name="直線コネクタ 234"/>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6"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7" name="直線コネクタ 236"/>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40"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41" name="フローチャート: 判断 240"/>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42" name="フローチャート: 判断 241"/>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43" name="フローチャート: 判断 242"/>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49" name="楕円 248"/>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50" name="楕円 249"/>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38100</xdr:rowOff>
    </xdr:to>
    <xdr:cxnSp macro="">
      <xdr:nvCxnSpPr>
        <xdr:cNvPr id="251" name="直線コネクタ 250"/>
        <xdr:cNvCxnSpPr/>
      </xdr:nvCxnSpPr>
      <xdr:spPr>
        <a:xfrm>
          <a:off x="2908300" y="14093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52" name="n_1ave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53" name="n_2aveValue【公営住宅】&#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80027</xdr:rowOff>
    </xdr:from>
    <xdr:ext cx="405111" cy="259045"/>
    <xdr:sp macro="" textlink="">
      <xdr:nvSpPr>
        <xdr:cNvPr id="254" name="n_1mainValue【公営住宅】&#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255" name="n_2mainValue【公営住宅】&#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79" name="直線コネクタ 278"/>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8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81" name="直線コネクタ 28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82"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83" name="直線コネクタ 282"/>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84"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85" name="フローチャート: 判断 284"/>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86" name="フローチャート: 判断 285"/>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87" name="フローチャート: 判断 286"/>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133604</xdr:rowOff>
    </xdr:from>
    <xdr:to>
      <xdr:col>50</xdr:col>
      <xdr:colOff>165100</xdr:colOff>
      <xdr:row>84</xdr:row>
      <xdr:rowOff>63754</xdr:rowOff>
    </xdr:to>
    <xdr:sp macro="" textlink="">
      <xdr:nvSpPr>
        <xdr:cNvPr id="293" name="楕円 292"/>
        <xdr:cNvSpPr/>
      </xdr:nvSpPr>
      <xdr:spPr>
        <a:xfrm>
          <a:off x="9588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141605</xdr:rowOff>
    </xdr:from>
    <xdr:to>
      <xdr:col>46</xdr:col>
      <xdr:colOff>38100</xdr:colOff>
      <xdr:row>84</xdr:row>
      <xdr:rowOff>71755</xdr:rowOff>
    </xdr:to>
    <xdr:sp macro="" textlink="">
      <xdr:nvSpPr>
        <xdr:cNvPr id="294" name="楕円 293"/>
        <xdr:cNvSpPr/>
      </xdr:nvSpPr>
      <xdr:spPr>
        <a:xfrm>
          <a:off x="8699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12954</xdr:rowOff>
    </xdr:from>
    <xdr:to>
      <xdr:col>50</xdr:col>
      <xdr:colOff>114300</xdr:colOff>
      <xdr:row>84</xdr:row>
      <xdr:rowOff>20955</xdr:rowOff>
    </xdr:to>
    <xdr:cxnSp macro="">
      <xdr:nvCxnSpPr>
        <xdr:cNvPr id="295" name="直線コネクタ 294"/>
        <xdr:cNvCxnSpPr/>
      </xdr:nvCxnSpPr>
      <xdr:spPr>
        <a:xfrm flipV="1">
          <a:off x="8750300" y="1441475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17924</xdr:rowOff>
    </xdr:from>
    <xdr:ext cx="469744" cy="259045"/>
    <xdr:sp macro="" textlink="">
      <xdr:nvSpPr>
        <xdr:cNvPr id="296" name="n_1aveValue【公営住宅】&#10;一人当たり面積"/>
        <xdr:cNvSpPr txBox="1"/>
      </xdr:nvSpPr>
      <xdr:spPr>
        <a:xfrm>
          <a:off x="93917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56787</xdr:rowOff>
    </xdr:from>
    <xdr:ext cx="469744" cy="259045"/>
    <xdr:sp macro="" textlink="">
      <xdr:nvSpPr>
        <xdr:cNvPr id="297" name="n_2aveValue【公営住宅】&#10;一人当たり面積"/>
        <xdr:cNvSpPr txBox="1"/>
      </xdr:nvSpPr>
      <xdr:spPr>
        <a:xfrm>
          <a:off x="8515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80281</xdr:rowOff>
    </xdr:from>
    <xdr:ext cx="469744" cy="259045"/>
    <xdr:sp macro="" textlink="">
      <xdr:nvSpPr>
        <xdr:cNvPr id="298" name="n_1mainValue【公営住宅】&#10;一人当たり面積"/>
        <xdr:cNvSpPr txBox="1"/>
      </xdr:nvSpPr>
      <xdr:spPr>
        <a:xfrm>
          <a:off x="9391727" y="141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88282</xdr:rowOff>
    </xdr:from>
    <xdr:ext cx="469744" cy="259045"/>
    <xdr:sp macro="" textlink="">
      <xdr:nvSpPr>
        <xdr:cNvPr id="299" name="n_2mainValue【公営住宅】&#10;一人当たり面積"/>
        <xdr:cNvSpPr txBox="1"/>
      </xdr:nvSpPr>
      <xdr:spPr>
        <a:xfrm>
          <a:off x="8515427"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36" name="直線コネクタ 335"/>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37"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38" name="直線コネクタ 337"/>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3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40" name="直線コネクタ 33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41"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42" name="フローチャート: 判断 341"/>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43" name="フローチャート: 判断 342"/>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44" name="フローチャート: 判断 343"/>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xdr:rowOff>
    </xdr:from>
    <xdr:to>
      <xdr:col>81</xdr:col>
      <xdr:colOff>101600</xdr:colOff>
      <xdr:row>35</xdr:row>
      <xdr:rowOff>109855</xdr:rowOff>
    </xdr:to>
    <xdr:sp macro="" textlink="">
      <xdr:nvSpPr>
        <xdr:cNvPr id="350" name="楕円 349"/>
        <xdr:cNvSpPr/>
      </xdr:nvSpPr>
      <xdr:spPr>
        <a:xfrm>
          <a:off x="15430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40640</xdr:rowOff>
    </xdr:from>
    <xdr:to>
      <xdr:col>76</xdr:col>
      <xdr:colOff>165100</xdr:colOff>
      <xdr:row>35</xdr:row>
      <xdr:rowOff>142240</xdr:rowOff>
    </xdr:to>
    <xdr:sp macro="" textlink="">
      <xdr:nvSpPr>
        <xdr:cNvPr id="351" name="楕円 350"/>
        <xdr:cNvSpPr/>
      </xdr:nvSpPr>
      <xdr:spPr>
        <a:xfrm>
          <a:off x="14541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59055</xdr:rowOff>
    </xdr:from>
    <xdr:to>
      <xdr:col>81</xdr:col>
      <xdr:colOff>50800</xdr:colOff>
      <xdr:row>35</xdr:row>
      <xdr:rowOff>91440</xdr:rowOff>
    </xdr:to>
    <xdr:cxnSp macro="">
      <xdr:nvCxnSpPr>
        <xdr:cNvPr id="352" name="直線コネクタ 351"/>
        <xdr:cNvCxnSpPr/>
      </xdr:nvCxnSpPr>
      <xdr:spPr>
        <a:xfrm flipV="1">
          <a:off x="14592300" y="60598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53"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54" name="n_2ave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126382</xdr:rowOff>
    </xdr:from>
    <xdr:ext cx="405111" cy="259045"/>
    <xdr:sp macro="" textlink="">
      <xdr:nvSpPr>
        <xdr:cNvPr id="355" name="n_1mainValue【認定こども園・幼稚園・保育所】&#10;有形固定資産減価償却率"/>
        <xdr:cNvSpPr txBox="1"/>
      </xdr:nvSpPr>
      <xdr:spPr>
        <a:xfrm>
          <a:off x="15266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158767</xdr:rowOff>
    </xdr:from>
    <xdr:ext cx="405111" cy="259045"/>
    <xdr:sp macro="" textlink="">
      <xdr:nvSpPr>
        <xdr:cNvPr id="356" name="n_2mainValue【認定こども園・幼稚園・保育所】&#10;有形固定資産減価償却率"/>
        <xdr:cNvSpPr txBox="1"/>
      </xdr:nvSpPr>
      <xdr:spPr>
        <a:xfrm>
          <a:off x="143897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78" name="直線コネクタ 377"/>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9"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80" name="直線コネクタ 379"/>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81"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82" name="直線コネクタ 381"/>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383"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84" name="フローチャート: 判断 383"/>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85" name="フローチャート: 判断 384"/>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86" name="フローチャート: 判断 385"/>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114554</xdr:rowOff>
    </xdr:from>
    <xdr:to>
      <xdr:col>112</xdr:col>
      <xdr:colOff>38100</xdr:colOff>
      <xdr:row>40</xdr:row>
      <xdr:rowOff>44704</xdr:rowOff>
    </xdr:to>
    <xdr:sp macro="" textlink="">
      <xdr:nvSpPr>
        <xdr:cNvPr id="392" name="楕円 391"/>
        <xdr:cNvSpPr/>
      </xdr:nvSpPr>
      <xdr:spPr>
        <a:xfrm>
          <a:off x="21272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93" name="楕円 392"/>
        <xdr:cNvSpPr/>
      </xdr:nvSpPr>
      <xdr:spPr>
        <a:xfrm>
          <a:off x="20383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165354</xdr:rowOff>
    </xdr:from>
    <xdr:to>
      <xdr:col>111</xdr:col>
      <xdr:colOff>177800</xdr:colOff>
      <xdr:row>40</xdr:row>
      <xdr:rowOff>762</xdr:rowOff>
    </xdr:to>
    <xdr:cxnSp macro="">
      <xdr:nvCxnSpPr>
        <xdr:cNvPr id="394" name="直線コネクタ 393"/>
        <xdr:cNvCxnSpPr/>
      </xdr:nvCxnSpPr>
      <xdr:spPr>
        <a:xfrm flipV="1">
          <a:off x="20434300" y="685190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395"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96"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35831</xdr:rowOff>
    </xdr:from>
    <xdr:ext cx="469744" cy="259045"/>
    <xdr:sp macro="" textlink="">
      <xdr:nvSpPr>
        <xdr:cNvPr id="397" name="n_1mainValue【認定こども園・幼稚園・保育所】&#10;一人当たり面積"/>
        <xdr:cNvSpPr txBox="1"/>
      </xdr:nvSpPr>
      <xdr:spPr>
        <a:xfrm>
          <a:off x="21075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398" name="n_2mainValue【認定こども園・幼稚園・保育所】&#10;一人当たり面積"/>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24" name="直線コネクタ 423"/>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25"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26" name="直線コネクタ 425"/>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27"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28" name="直線コネクタ 427"/>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29"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30" name="フローチャート: 判断 429"/>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31" name="フローチャート: 判断 430"/>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32" name="フローチャート: 判断 431"/>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81462</xdr:rowOff>
    </xdr:from>
    <xdr:to>
      <xdr:col>81</xdr:col>
      <xdr:colOff>101600</xdr:colOff>
      <xdr:row>59</xdr:row>
      <xdr:rowOff>11612</xdr:rowOff>
    </xdr:to>
    <xdr:sp macro="" textlink="">
      <xdr:nvSpPr>
        <xdr:cNvPr id="438" name="楕円 437"/>
        <xdr:cNvSpPr/>
      </xdr:nvSpPr>
      <xdr:spPr>
        <a:xfrm>
          <a:off x="15430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117384</xdr:rowOff>
    </xdr:from>
    <xdr:to>
      <xdr:col>76</xdr:col>
      <xdr:colOff>165100</xdr:colOff>
      <xdr:row>59</xdr:row>
      <xdr:rowOff>47534</xdr:rowOff>
    </xdr:to>
    <xdr:sp macro="" textlink="">
      <xdr:nvSpPr>
        <xdr:cNvPr id="439" name="楕円 438"/>
        <xdr:cNvSpPr/>
      </xdr:nvSpPr>
      <xdr:spPr>
        <a:xfrm>
          <a:off x="14541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132262</xdr:rowOff>
    </xdr:from>
    <xdr:to>
      <xdr:col>81</xdr:col>
      <xdr:colOff>50800</xdr:colOff>
      <xdr:row>58</xdr:row>
      <xdr:rowOff>168184</xdr:rowOff>
    </xdr:to>
    <xdr:cxnSp macro="">
      <xdr:nvCxnSpPr>
        <xdr:cNvPr id="440" name="直線コネクタ 439"/>
        <xdr:cNvCxnSpPr/>
      </xdr:nvCxnSpPr>
      <xdr:spPr>
        <a:xfrm flipV="1">
          <a:off x="14592300" y="100763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441"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442" name="n_2aveValue【学校施設】&#10;有形固定資産減価償却率"/>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28139</xdr:rowOff>
    </xdr:from>
    <xdr:ext cx="405111" cy="259045"/>
    <xdr:sp macro="" textlink="">
      <xdr:nvSpPr>
        <xdr:cNvPr id="443" name="n_1mainValue【学校施設】&#10;有形固定資産減価償却率"/>
        <xdr:cNvSpPr txBox="1"/>
      </xdr:nvSpPr>
      <xdr:spPr>
        <a:xfrm>
          <a:off x="152660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64061</xdr:rowOff>
    </xdr:from>
    <xdr:ext cx="405111" cy="259045"/>
    <xdr:sp macro="" textlink="">
      <xdr:nvSpPr>
        <xdr:cNvPr id="444" name="n_2mainValue【学校施設】&#10;有形固定資産減価償却率"/>
        <xdr:cNvSpPr txBox="1"/>
      </xdr:nvSpPr>
      <xdr:spPr>
        <a:xfrm>
          <a:off x="14389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67" name="直線コネクタ 466"/>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68"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69" name="直線コネクタ 468"/>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70"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71" name="直線コネクタ 470"/>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72"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73" name="フローチャート: 判断 472"/>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74" name="フローチャート: 判断 473"/>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75" name="フローチャート: 判断 474"/>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8179</xdr:rowOff>
    </xdr:from>
    <xdr:to>
      <xdr:col>112</xdr:col>
      <xdr:colOff>38100</xdr:colOff>
      <xdr:row>61</xdr:row>
      <xdr:rowOff>109779</xdr:rowOff>
    </xdr:to>
    <xdr:sp macro="" textlink="">
      <xdr:nvSpPr>
        <xdr:cNvPr id="481" name="楕円 480"/>
        <xdr:cNvSpPr/>
      </xdr:nvSpPr>
      <xdr:spPr>
        <a:xfrm>
          <a:off x="21272500" y="104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23723</xdr:rowOff>
    </xdr:from>
    <xdr:to>
      <xdr:col>107</xdr:col>
      <xdr:colOff>101600</xdr:colOff>
      <xdr:row>61</xdr:row>
      <xdr:rowOff>125323</xdr:rowOff>
    </xdr:to>
    <xdr:sp macro="" textlink="">
      <xdr:nvSpPr>
        <xdr:cNvPr id="482" name="楕円 481"/>
        <xdr:cNvSpPr/>
      </xdr:nvSpPr>
      <xdr:spPr>
        <a:xfrm>
          <a:off x="20383500" y="10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58979</xdr:rowOff>
    </xdr:from>
    <xdr:to>
      <xdr:col>111</xdr:col>
      <xdr:colOff>177800</xdr:colOff>
      <xdr:row>61</xdr:row>
      <xdr:rowOff>74523</xdr:rowOff>
    </xdr:to>
    <xdr:cxnSp macro="">
      <xdr:nvCxnSpPr>
        <xdr:cNvPr id="483" name="直線コネクタ 482"/>
        <xdr:cNvCxnSpPr/>
      </xdr:nvCxnSpPr>
      <xdr:spPr>
        <a:xfrm flipV="1">
          <a:off x="20434300" y="10517429"/>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484"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85"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100906</xdr:rowOff>
    </xdr:from>
    <xdr:ext cx="469744" cy="259045"/>
    <xdr:sp macro="" textlink="">
      <xdr:nvSpPr>
        <xdr:cNvPr id="486" name="n_1mainValue【学校施設】&#10;一人当たり面積"/>
        <xdr:cNvSpPr txBox="1"/>
      </xdr:nvSpPr>
      <xdr:spPr>
        <a:xfrm>
          <a:off x="21075727" y="105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116450</xdr:rowOff>
    </xdr:from>
    <xdr:ext cx="469744" cy="259045"/>
    <xdr:sp macro="" textlink="">
      <xdr:nvSpPr>
        <xdr:cNvPr id="487" name="n_2mainValue【学校施設】&#10;一人当たり面積"/>
        <xdr:cNvSpPr txBox="1"/>
      </xdr:nvSpPr>
      <xdr:spPr>
        <a:xfrm>
          <a:off x="20199427" y="10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8" name="テキスト ボックス 49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9" name="直線コネクタ 4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0" name="テキスト ボックス 49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1" name="直線コネクタ 5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2" name="テキスト ボックス 5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3" name="直線コネクタ 5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4" name="テキスト ボックス 5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5" name="直線コネクタ 5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6" name="テキスト ボックス 5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7" name="直線コネクタ 5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8" name="テキスト ボックス 50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512" name="直線コネクタ 511"/>
        <xdr:cNvCxnSpPr/>
      </xdr:nvCxnSpPr>
      <xdr:spPr>
        <a:xfrm flipV="1">
          <a:off x="16318864"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13" name="【児童館】&#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14" name="直線コネクタ 51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6" name="直線コネクタ 51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133366</xdr:rowOff>
    </xdr:from>
    <xdr:ext cx="405111" cy="259045"/>
    <xdr:sp macro="" textlink="">
      <xdr:nvSpPr>
        <xdr:cNvPr id="517" name="【児童館】&#10;有形固定資産減価償却率平均値テキスト"/>
        <xdr:cNvSpPr txBox="1"/>
      </xdr:nvSpPr>
      <xdr:spPr>
        <a:xfrm>
          <a:off x="16357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518" name="フローチャート: 判断 517"/>
        <xdr:cNvSpPr/>
      </xdr:nvSpPr>
      <xdr:spPr>
        <a:xfrm>
          <a:off x="16268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519" name="フローチャート: 判断 518"/>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20" name="フローチャート: 判断 519"/>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67311</xdr:rowOff>
    </xdr:from>
    <xdr:to>
      <xdr:col>81</xdr:col>
      <xdr:colOff>101600</xdr:colOff>
      <xdr:row>80</xdr:row>
      <xdr:rowOff>168911</xdr:rowOff>
    </xdr:to>
    <xdr:sp macro="" textlink="">
      <xdr:nvSpPr>
        <xdr:cNvPr id="526" name="楕円 525"/>
        <xdr:cNvSpPr/>
      </xdr:nvSpPr>
      <xdr:spPr>
        <a:xfrm>
          <a:off x="15430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107314</xdr:rowOff>
    </xdr:from>
    <xdr:to>
      <xdr:col>76</xdr:col>
      <xdr:colOff>165100</xdr:colOff>
      <xdr:row>81</xdr:row>
      <xdr:rowOff>37464</xdr:rowOff>
    </xdr:to>
    <xdr:sp macro="" textlink="">
      <xdr:nvSpPr>
        <xdr:cNvPr id="527" name="楕円 526"/>
        <xdr:cNvSpPr/>
      </xdr:nvSpPr>
      <xdr:spPr>
        <a:xfrm>
          <a:off x="14541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80</xdr:row>
      <xdr:rowOff>158114</xdr:rowOff>
    </xdr:to>
    <xdr:cxnSp macro="">
      <xdr:nvCxnSpPr>
        <xdr:cNvPr id="528" name="直線コネクタ 527"/>
        <xdr:cNvCxnSpPr/>
      </xdr:nvCxnSpPr>
      <xdr:spPr>
        <a:xfrm flipV="1">
          <a:off x="14592300" y="138341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97172</xdr:rowOff>
    </xdr:from>
    <xdr:ext cx="405111" cy="259045"/>
    <xdr:sp macro="" textlink="">
      <xdr:nvSpPr>
        <xdr:cNvPr id="529" name="n_1aveValue【児童館】&#10;有形固定資産減価償却率"/>
        <xdr:cNvSpPr txBox="1"/>
      </xdr:nvSpPr>
      <xdr:spPr>
        <a:xfrm>
          <a:off x="15266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530" name="n_2aveValue【児童館】&#10;有形固定資産減価償却率"/>
        <xdr:cNvSpPr txBox="1"/>
      </xdr:nvSpPr>
      <xdr:spPr>
        <a:xfrm>
          <a:off x="14389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13988</xdr:rowOff>
    </xdr:from>
    <xdr:ext cx="405111" cy="259045"/>
    <xdr:sp macro="" textlink="">
      <xdr:nvSpPr>
        <xdr:cNvPr id="531" name="n_1mainValue【児童館】&#10;有形固定資産減価償却率"/>
        <xdr:cNvSpPr txBox="1"/>
      </xdr:nvSpPr>
      <xdr:spPr>
        <a:xfrm>
          <a:off x="15266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53991</xdr:rowOff>
    </xdr:from>
    <xdr:ext cx="405111" cy="259045"/>
    <xdr:sp macro="" textlink="">
      <xdr:nvSpPr>
        <xdr:cNvPr id="532" name="n_2mainValue【児童館】&#10;有形固定資産減価償却率"/>
        <xdr:cNvSpPr txBox="1"/>
      </xdr:nvSpPr>
      <xdr:spPr>
        <a:xfrm>
          <a:off x="14389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56" name="直線コネクタ 555"/>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57" name="【児童館】&#10;一人当たり面積最小値テキスト"/>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58" name="直線コネクタ 557"/>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59"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60" name="直線コネクタ 559"/>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561" name="【児童館】&#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62" name="フローチャート: 判断 561"/>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63" name="フローチャート: 判断 562"/>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64" name="フローチャート: 判断 563"/>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570" name="楕円 569"/>
        <xdr:cNvSpPr/>
      </xdr:nvSpPr>
      <xdr:spPr>
        <a:xfrm>
          <a:off x="2127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571" name="楕円 570"/>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148589</xdr:rowOff>
    </xdr:from>
    <xdr:to>
      <xdr:col>111</xdr:col>
      <xdr:colOff>177800</xdr:colOff>
      <xdr:row>85</xdr:row>
      <xdr:rowOff>152400</xdr:rowOff>
    </xdr:to>
    <xdr:cxnSp macro="">
      <xdr:nvCxnSpPr>
        <xdr:cNvPr id="572" name="直線コネクタ 571"/>
        <xdr:cNvCxnSpPr/>
      </xdr:nvCxnSpPr>
      <xdr:spPr>
        <a:xfrm flipV="1">
          <a:off x="20434300" y="14721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573" name="n_1aveValue【児童館】&#10;一人当たり面積"/>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574" name="n_2aveValue【児童館】&#10;一人当たり面積"/>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19066</xdr:rowOff>
    </xdr:from>
    <xdr:ext cx="469744" cy="259045"/>
    <xdr:sp macro="" textlink="">
      <xdr:nvSpPr>
        <xdr:cNvPr id="575" name="n_1mainValue【児童館】&#10;一人当たり面積"/>
        <xdr:cNvSpPr txBox="1"/>
      </xdr:nvSpPr>
      <xdr:spPr>
        <a:xfrm>
          <a:off x="21075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576" name="n_2mainValue【児童館】&#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各項目とも年数の経過により有形固定資産減価償却率は、上昇傾向で推移すると見込まれる。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13,929
13,767
273.30
8,574,379
8,110,726
353,762
5,099,884
7,951,208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75673</xdr:rowOff>
    </xdr:from>
    <xdr:ext cx="405111" cy="259045"/>
    <xdr:sp macro="" textlink="">
      <xdr:nvSpPr>
        <xdr:cNvPr id="65" name="n_1aveValue【図書館】&#10;有形固定資産減価償却率"/>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2540</xdr:rowOff>
    </xdr:from>
    <xdr:to>
      <xdr:col>15</xdr:col>
      <xdr:colOff>101600</xdr:colOff>
      <xdr:row>39</xdr:row>
      <xdr:rowOff>104140</xdr:rowOff>
    </xdr:to>
    <xdr:sp macro="" textlink="">
      <xdr:nvSpPr>
        <xdr:cNvPr id="66" name="フローチャート: 判断 65"/>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95267</xdr:rowOff>
    </xdr:from>
    <xdr:ext cx="405111" cy="259045"/>
    <xdr:sp macro="" textlink="">
      <xdr:nvSpPr>
        <xdr:cNvPr id="67" name="n_2aveValue【図書館】&#10;有形固定資産減価償却率"/>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151130</xdr:rowOff>
    </xdr:from>
    <xdr:to>
      <xdr:col>20</xdr:col>
      <xdr:colOff>38100</xdr:colOff>
      <xdr:row>35</xdr:row>
      <xdr:rowOff>81280</xdr:rowOff>
    </xdr:to>
    <xdr:sp macro="" textlink="">
      <xdr:nvSpPr>
        <xdr:cNvPr id="73" name="楕円 72"/>
        <xdr:cNvSpPr/>
      </xdr:nvSpPr>
      <xdr:spPr>
        <a:xfrm>
          <a:off x="3746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151130</xdr:rowOff>
    </xdr:from>
    <xdr:to>
      <xdr:col>15</xdr:col>
      <xdr:colOff>101600</xdr:colOff>
      <xdr:row>35</xdr:row>
      <xdr:rowOff>81280</xdr:rowOff>
    </xdr:to>
    <xdr:sp macro="" textlink="">
      <xdr:nvSpPr>
        <xdr:cNvPr id="74" name="楕円 73"/>
        <xdr:cNvSpPr/>
      </xdr:nvSpPr>
      <xdr:spPr>
        <a:xfrm>
          <a:off x="2857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30480</xdr:rowOff>
    </xdr:from>
    <xdr:to>
      <xdr:col>19</xdr:col>
      <xdr:colOff>177800</xdr:colOff>
      <xdr:row>35</xdr:row>
      <xdr:rowOff>30480</xdr:rowOff>
    </xdr:to>
    <xdr:cxnSp macro="">
      <xdr:nvCxnSpPr>
        <xdr:cNvPr id="75" name="直線コネクタ 74"/>
        <xdr:cNvCxnSpPr/>
      </xdr:nvCxnSpPr>
      <xdr:spPr>
        <a:xfrm>
          <a:off x="2908300" y="6031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97807</xdr:rowOff>
    </xdr:from>
    <xdr:ext cx="405111" cy="259045"/>
    <xdr:sp macro="" textlink="">
      <xdr:nvSpPr>
        <xdr:cNvPr id="76" name="n_1mainValue【図書館】&#10;有形固定資産減価償却率"/>
        <xdr:cNvSpPr txBox="1"/>
      </xdr:nvSpPr>
      <xdr:spPr>
        <a:xfrm>
          <a:off x="3582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97807</xdr:rowOff>
    </xdr:from>
    <xdr:ext cx="405111" cy="259045"/>
    <xdr:sp macro="" textlink="">
      <xdr:nvSpPr>
        <xdr:cNvPr id="77" name="n_2mainValue【図書館】&#10;有形固定資産減価償却率"/>
        <xdr:cNvSpPr txBox="1"/>
      </xdr:nvSpPr>
      <xdr:spPr>
        <a:xfrm>
          <a:off x="2705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1" name="直線コネクタ 100"/>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2"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3" name="直線コネクタ 102"/>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4"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5" name="直線コネクタ 104"/>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6" name="【図書館】&#10;一人当たり面積平均値テキスト"/>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7" name="フローチャート: 判断 106"/>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08" name="フローチャート: 判断 107"/>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10177</xdr:rowOff>
    </xdr:from>
    <xdr:ext cx="469744" cy="259045"/>
    <xdr:sp macro="" textlink="">
      <xdr:nvSpPr>
        <xdr:cNvPr id="109" name="n_1aveValue【図書館】&#10;一人当たり面積"/>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10" name="フローチャート: 判断 109"/>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97807</xdr:rowOff>
    </xdr:from>
    <xdr:ext cx="469744" cy="259045"/>
    <xdr:sp macro="" textlink="">
      <xdr:nvSpPr>
        <xdr:cNvPr id="111"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128270</xdr:rowOff>
    </xdr:from>
    <xdr:to>
      <xdr:col>50</xdr:col>
      <xdr:colOff>165100</xdr:colOff>
      <xdr:row>42</xdr:row>
      <xdr:rowOff>58420</xdr:rowOff>
    </xdr:to>
    <xdr:sp macro="" textlink="">
      <xdr:nvSpPr>
        <xdr:cNvPr id="117" name="楕円 116"/>
        <xdr:cNvSpPr/>
      </xdr:nvSpPr>
      <xdr:spPr>
        <a:xfrm>
          <a:off x="9588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128270</xdr:rowOff>
    </xdr:from>
    <xdr:to>
      <xdr:col>46</xdr:col>
      <xdr:colOff>38100</xdr:colOff>
      <xdr:row>42</xdr:row>
      <xdr:rowOff>58420</xdr:rowOff>
    </xdr:to>
    <xdr:sp macro="" textlink="">
      <xdr:nvSpPr>
        <xdr:cNvPr id="118" name="楕円 117"/>
        <xdr:cNvSpPr/>
      </xdr:nvSpPr>
      <xdr:spPr>
        <a:xfrm>
          <a:off x="8699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7620</xdr:rowOff>
    </xdr:from>
    <xdr:to>
      <xdr:col>50</xdr:col>
      <xdr:colOff>114300</xdr:colOff>
      <xdr:row>42</xdr:row>
      <xdr:rowOff>7620</xdr:rowOff>
    </xdr:to>
    <xdr:cxnSp macro="">
      <xdr:nvCxnSpPr>
        <xdr:cNvPr id="119" name="直線コネクタ 118"/>
        <xdr:cNvCxnSpPr/>
      </xdr:nvCxnSpPr>
      <xdr:spPr>
        <a:xfrm>
          <a:off x="8750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49547</xdr:rowOff>
    </xdr:from>
    <xdr:ext cx="469744" cy="259045"/>
    <xdr:sp macro="" textlink="">
      <xdr:nvSpPr>
        <xdr:cNvPr id="120" name="n_1mainValue【図書館】&#10;一人当たり面積"/>
        <xdr:cNvSpPr txBox="1"/>
      </xdr:nvSpPr>
      <xdr:spPr>
        <a:xfrm>
          <a:off x="9391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49547</xdr:rowOff>
    </xdr:from>
    <xdr:ext cx="469744" cy="259045"/>
    <xdr:sp macro="" textlink="">
      <xdr:nvSpPr>
        <xdr:cNvPr id="121" name="n_2mainValue【図書館】&#10;一人当たり面積"/>
        <xdr:cNvSpPr txBox="1"/>
      </xdr:nvSpPr>
      <xdr:spPr>
        <a:xfrm>
          <a:off x="8515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0" name="テキスト ボックス 139"/>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44" name="直線コネクタ 143"/>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45"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6" name="直線コネクタ 14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7"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8" name="直線コネクタ 147"/>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49"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0" name="フローチャート: 判断 149"/>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1" name="フローチャート: 判断 150"/>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119905</xdr:rowOff>
    </xdr:from>
    <xdr:ext cx="405111" cy="259045"/>
    <xdr:sp macro="" textlink="">
      <xdr:nvSpPr>
        <xdr:cNvPr id="152" name="n_1aveValue【体育館・プール】&#10;有形固定資産減価償却率"/>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153" name="フローチャート: 判断 152"/>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26179</xdr:rowOff>
    </xdr:from>
    <xdr:ext cx="405111" cy="259045"/>
    <xdr:sp macro="" textlink="">
      <xdr:nvSpPr>
        <xdr:cNvPr id="154"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60" name="楕円 159"/>
        <xdr:cNvSpPr/>
      </xdr:nvSpPr>
      <xdr:spPr>
        <a:xfrm>
          <a:off x="3746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1" name="楕円 160"/>
        <xdr:cNvSpPr/>
      </xdr:nvSpPr>
      <xdr:spPr>
        <a:xfrm>
          <a:off x="2857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61722</xdr:rowOff>
    </xdr:from>
    <xdr:to>
      <xdr:col>19</xdr:col>
      <xdr:colOff>177800</xdr:colOff>
      <xdr:row>61</xdr:row>
      <xdr:rowOff>116586</xdr:rowOff>
    </xdr:to>
    <xdr:cxnSp macro="">
      <xdr:nvCxnSpPr>
        <xdr:cNvPr id="162" name="直線コネクタ 161"/>
        <xdr:cNvCxnSpPr/>
      </xdr:nvCxnSpPr>
      <xdr:spPr>
        <a:xfrm flipV="1">
          <a:off x="2908300" y="10520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103649</xdr:rowOff>
    </xdr:from>
    <xdr:ext cx="405111" cy="259045"/>
    <xdr:sp macro="" textlink="">
      <xdr:nvSpPr>
        <xdr:cNvPr id="163" name="n_1mainValue【体育館・プール】&#10;有形固定資産減価償却率"/>
        <xdr:cNvSpPr txBox="1"/>
      </xdr:nvSpPr>
      <xdr:spPr>
        <a:xfrm>
          <a:off x="35820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158513</xdr:rowOff>
    </xdr:from>
    <xdr:ext cx="405111" cy="259045"/>
    <xdr:sp macro="" textlink="">
      <xdr:nvSpPr>
        <xdr:cNvPr id="164" name="n_2mainValue【体育館・プール】&#10;有形固定資産減価償却率"/>
        <xdr:cNvSpPr txBox="1"/>
      </xdr:nvSpPr>
      <xdr:spPr>
        <a:xfrm>
          <a:off x="2705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88" name="直線コネクタ 187"/>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89"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0" name="直線コネクタ 189"/>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91"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92" name="直線コネクタ 191"/>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93"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94" name="フローチャート: 判断 193"/>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95" name="フローチャート: 判断 194"/>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96"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97" name="フローチャート: 判断 196"/>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98"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78740</xdr:rowOff>
    </xdr:from>
    <xdr:to>
      <xdr:col>50</xdr:col>
      <xdr:colOff>165100</xdr:colOff>
      <xdr:row>64</xdr:row>
      <xdr:rowOff>8890</xdr:rowOff>
    </xdr:to>
    <xdr:sp macro="" textlink="">
      <xdr:nvSpPr>
        <xdr:cNvPr id="204" name="楕円 203"/>
        <xdr:cNvSpPr/>
      </xdr:nvSpPr>
      <xdr:spPr>
        <a:xfrm>
          <a:off x="9588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81280</xdr:rowOff>
    </xdr:from>
    <xdr:to>
      <xdr:col>46</xdr:col>
      <xdr:colOff>38100</xdr:colOff>
      <xdr:row>64</xdr:row>
      <xdr:rowOff>11430</xdr:rowOff>
    </xdr:to>
    <xdr:sp macro="" textlink="">
      <xdr:nvSpPr>
        <xdr:cNvPr id="205" name="楕円 204"/>
        <xdr:cNvSpPr/>
      </xdr:nvSpPr>
      <xdr:spPr>
        <a:xfrm>
          <a:off x="8699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129540</xdr:rowOff>
    </xdr:from>
    <xdr:to>
      <xdr:col>50</xdr:col>
      <xdr:colOff>114300</xdr:colOff>
      <xdr:row>63</xdr:row>
      <xdr:rowOff>132080</xdr:rowOff>
    </xdr:to>
    <xdr:cxnSp macro="">
      <xdr:nvCxnSpPr>
        <xdr:cNvPr id="206" name="直線コネクタ 205"/>
        <xdr:cNvCxnSpPr/>
      </xdr:nvCxnSpPr>
      <xdr:spPr>
        <a:xfrm flipV="1">
          <a:off x="8750300" y="109308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17</xdr:rowOff>
    </xdr:from>
    <xdr:ext cx="469744" cy="259045"/>
    <xdr:sp macro="" textlink="">
      <xdr:nvSpPr>
        <xdr:cNvPr id="207" name="n_1mainValue【体育館・プール】&#10;一人当たり面積"/>
        <xdr:cNvSpPr txBox="1"/>
      </xdr:nvSpPr>
      <xdr:spPr>
        <a:xfrm>
          <a:off x="9391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2557</xdr:rowOff>
    </xdr:from>
    <xdr:ext cx="469744" cy="259045"/>
    <xdr:sp macro="" textlink="">
      <xdr:nvSpPr>
        <xdr:cNvPr id="208" name="n_2mainValue【体育館・プール】&#10;一人当たり面積"/>
        <xdr:cNvSpPr txBox="1"/>
      </xdr:nvSpPr>
      <xdr:spPr>
        <a:xfrm>
          <a:off x="8515427"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34" name="直線コネクタ 233"/>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35"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36" name="直線コネクタ 235"/>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39"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40" name="フローチャート: 判断 239"/>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41" name="フローチャート: 判断 240"/>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107059</xdr:rowOff>
    </xdr:from>
    <xdr:ext cx="405111" cy="259045"/>
    <xdr:sp macro="" textlink="">
      <xdr:nvSpPr>
        <xdr:cNvPr id="242"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243" name="フローチャート: 判断 242"/>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69504</xdr:rowOff>
    </xdr:from>
    <xdr:ext cx="405111" cy="259045"/>
    <xdr:sp macro="" textlink="">
      <xdr:nvSpPr>
        <xdr:cNvPr id="244" name="n_2aveValue【福祉施設】&#10;有形固定資産減価償却率"/>
        <xdr:cNvSpPr txBox="1"/>
      </xdr:nvSpPr>
      <xdr:spPr>
        <a:xfrm>
          <a:off x="2705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163649</xdr:rowOff>
    </xdr:from>
    <xdr:to>
      <xdr:col>20</xdr:col>
      <xdr:colOff>38100</xdr:colOff>
      <xdr:row>82</xdr:row>
      <xdr:rowOff>93799</xdr:rowOff>
    </xdr:to>
    <xdr:sp macro="" textlink="">
      <xdr:nvSpPr>
        <xdr:cNvPr id="250" name="楕円 249"/>
        <xdr:cNvSpPr/>
      </xdr:nvSpPr>
      <xdr:spPr>
        <a:xfrm>
          <a:off x="3746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15058</xdr:rowOff>
    </xdr:from>
    <xdr:to>
      <xdr:col>15</xdr:col>
      <xdr:colOff>101600</xdr:colOff>
      <xdr:row>82</xdr:row>
      <xdr:rowOff>116658</xdr:rowOff>
    </xdr:to>
    <xdr:sp macro="" textlink="">
      <xdr:nvSpPr>
        <xdr:cNvPr id="251" name="楕円 250"/>
        <xdr:cNvSpPr/>
      </xdr:nvSpPr>
      <xdr:spPr>
        <a:xfrm>
          <a:off x="2857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42999</xdr:rowOff>
    </xdr:from>
    <xdr:to>
      <xdr:col>19</xdr:col>
      <xdr:colOff>177800</xdr:colOff>
      <xdr:row>82</xdr:row>
      <xdr:rowOff>65858</xdr:rowOff>
    </xdr:to>
    <xdr:cxnSp macro="">
      <xdr:nvCxnSpPr>
        <xdr:cNvPr id="252" name="直線コネクタ 251"/>
        <xdr:cNvCxnSpPr/>
      </xdr:nvCxnSpPr>
      <xdr:spPr>
        <a:xfrm flipV="1">
          <a:off x="2908300" y="1410189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84926</xdr:rowOff>
    </xdr:from>
    <xdr:ext cx="405111" cy="259045"/>
    <xdr:sp macro="" textlink="">
      <xdr:nvSpPr>
        <xdr:cNvPr id="253" name="n_1mainValue【福祉施設】&#10;有形固定資産減価償却率"/>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107785</xdr:rowOff>
    </xdr:from>
    <xdr:ext cx="405111" cy="259045"/>
    <xdr:sp macro="" textlink="">
      <xdr:nvSpPr>
        <xdr:cNvPr id="254" name="n_2mainValue【福祉施設】&#10;有形固定資産減価償却率"/>
        <xdr:cNvSpPr txBox="1"/>
      </xdr:nvSpPr>
      <xdr:spPr>
        <a:xfrm>
          <a:off x="27057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76963</xdr:rowOff>
    </xdr:from>
    <xdr:to>
      <xdr:col>54</xdr:col>
      <xdr:colOff>189865</xdr:colOff>
      <xdr:row>85</xdr:row>
      <xdr:rowOff>159258</xdr:rowOff>
    </xdr:to>
    <xdr:cxnSp macro="">
      <xdr:nvCxnSpPr>
        <xdr:cNvPr id="276" name="直線コネクタ 275"/>
        <xdr:cNvCxnSpPr/>
      </xdr:nvCxnSpPr>
      <xdr:spPr>
        <a:xfrm flipV="1">
          <a:off x="10476865" y="13621513"/>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277" name="【福祉施設】&#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278" name="直線コネクタ 277"/>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23640</xdr:rowOff>
    </xdr:from>
    <xdr:ext cx="469744" cy="259045"/>
    <xdr:sp macro="" textlink="">
      <xdr:nvSpPr>
        <xdr:cNvPr id="279" name="【福祉施設】&#10;一人当たり面積最大値テキスト"/>
        <xdr:cNvSpPr txBox="1"/>
      </xdr:nvSpPr>
      <xdr:spPr>
        <a:xfrm>
          <a:off x="10515600" y="1339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76963</xdr:rowOff>
    </xdr:from>
    <xdr:to>
      <xdr:col>55</xdr:col>
      <xdr:colOff>88900</xdr:colOff>
      <xdr:row>79</xdr:row>
      <xdr:rowOff>76963</xdr:rowOff>
    </xdr:to>
    <xdr:cxnSp macro="">
      <xdr:nvCxnSpPr>
        <xdr:cNvPr id="280" name="直線コネクタ 279"/>
        <xdr:cNvCxnSpPr/>
      </xdr:nvCxnSpPr>
      <xdr:spPr>
        <a:xfrm>
          <a:off x="10388600" y="1362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105173</xdr:rowOff>
    </xdr:from>
    <xdr:ext cx="469744" cy="259045"/>
    <xdr:sp macro="" textlink="">
      <xdr:nvSpPr>
        <xdr:cNvPr id="281" name="【福祉施設】&#10;一人当たり面積平均値テキスト"/>
        <xdr:cNvSpPr txBox="1"/>
      </xdr:nvSpPr>
      <xdr:spPr>
        <a:xfrm>
          <a:off x="10515600" y="1416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126746</xdr:rowOff>
    </xdr:from>
    <xdr:to>
      <xdr:col>55</xdr:col>
      <xdr:colOff>50800</xdr:colOff>
      <xdr:row>83</xdr:row>
      <xdr:rowOff>56896</xdr:rowOff>
    </xdr:to>
    <xdr:sp macro="" textlink="">
      <xdr:nvSpPr>
        <xdr:cNvPr id="282" name="フローチャート: 判断 281"/>
        <xdr:cNvSpPr/>
      </xdr:nvSpPr>
      <xdr:spPr>
        <a:xfrm>
          <a:off x="10426700" y="1418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135889</xdr:rowOff>
    </xdr:from>
    <xdr:to>
      <xdr:col>50</xdr:col>
      <xdr:colOff>165100</xdr:colOff>
      <xdr:row>82</xdr:row>
      <xdr:rowOff>66039</xdr:rowOff>
    </xdr:to>
    <xdr:sp macro="" textlink="">
      <xdr:nvSpPr>
        <xdr:cNvPr id="283" name="フローチャート: 判断 282"/>
        <xdr:cNvSpPr/>
      </xdr:nvSpPr>
      <xdr:spPr>
        <a:xfrm>
          <a:off x="958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57166</xdr:rowOff>
    </xdr:from>
    <xdr:ext cx="469744" cy="259045"/>
    <xdr:sp macro="" textlink="">
      <xdr:nvSpPr>
        <xdr:cNvPr id="284" name="n_1aveValue【福祉施設】&#10;一人当たり面積"/>
        <xdr:cNvSpPr txBox="1"/>
      </xdr:nvSpPr>
      <xdr:spPr>
        <a:xfrm>
          <a:off x="9391727"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37592</xdr:rowOff>
    </xdr:from>
    <xdr:to>
      <xdr:col>46</xdr:col>
      <xdr:colOff>38100</xdr:colOff>
      <xdr:row>83</xdr:row>
      <xdr:rowOff>139192</xdr:rowOff>
    </xdr:to>
    <xdr:sp macro="" textlink="">
      <xdr:nvSpPr>
        <xdr:cNvPr id="285" name="フローチャート: 判断 284"/>
        <xdr:cNvSpPr/>
      </xdr:nvSpPr>
      <xdr:spPr>
        <a:xfrm>
          <a:off x="8699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130319</xdr:rowOff>
    </xdr:from>
    <xdr:ext cx="469744" cy="259045"/>
    <xdr:sp macro="" textlink="">
      <xdr:nvSpPr>
        <xdr:cNvPr id="286" name="n_2aveValue【福祉施設】&#10;一人当たり面積"/>
        <xdr:cNvSpPr txBox="1"/>
      </xdr:nvSpPr>
      <xdr:spPr>
        <a:xfrm>
          <a:off x="8515427"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142748</xdr:rowOff>
    </xdr:from>
    <xdr:to>
      <xdr:col>50</xdr:col>
      <xdr:colOff>165100</xdr:colOff>
      <xdr:row>78</xdr:row>
      <xdr:rowOff>72898</xdr:rowOff>
    </xdr:to>
    <xdr:sp macro="" textlink="">
      <xdr:nvSpPr>
        <xdr:cNvPr id="292" name="楕円 291"/>
        <xdr:cNvSpPr/>
      </xdr:nvSpPr>
      <xdr:spPr>
        <a:xfrm>
          <a:off x="9588500" y="133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167894</xdr:rowOff>
    </xdr:from>
    <xdr:to>
      <xdr:col>46</xdr:col>
      <xdr:colOff>38100</xdr:colOff>
      <xdr:row>78</xdr:row>
      <xdr:rowOff>98044</xdr:rowOff>
    </xdr:to>
    <xdr:sp macro="" textlink="">
      <xdr:nvSpPr>
        <xdr:cNvPr id="293" name="楕円 292"/>
        <xdr:cNvSpPr/>
      </xdr:nvSpPr>
      <xdr:spPr>
        <a:xfrm>
          <a:off x="86995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22098</xdr:rowOff>
    </xdr:from>
    <xdr:to>
      <xdr:col>50</xdr:col>
      <xdr:colOff>114300</xdr:colOff>
      <xdr:row>78</xdr:row>
      <xdr:rowOff>47244</xdr:rowOff>
    </xdr:to>
    <xdr:cxnSp macro="">
      <xdr:nvCxnSpPr>
        <xdr:cNvPr id="294" name="直線コネクタ 293"/>
        <xdr:cNvCxnSpPr/>
      </xdr:nvCxnSpPr>
      <xdr:spPr>
        <a:xfrm flipV="1">
          <a:off x="8750300" y="1339519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89425</xdr:rowOff>
    </xdr:from>
    <xdr:ext cx="469744" cy="259045"/>
    <xdr:sp macro="" textlink="">
      <xdr:nvSpPr>
        <xdr:cNvPr id="295" name="n_1mainValue【福祉施設】&#10;一人当たり面積"/>
        <xdr:cNvSpPr txBox="1"/>
      </xdr:nvSpPr>
      <xdr:spPr>
        <a:xfrm>
          <a:off x="9391727" y="1311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114571</xdr:rowOff>
    </xdr:from>
    <xdr:ext cx="469744" cy="259045"/>
    <xdr:sp macro="" textlink="">
      <xdr:nvSpPr>
        <xdr:cNvPr id="296" name="n_2mainValue【福祉施設】&#10;一人当たり面積"/>
        <xdr:cNvSpPr txBox="1"/>
      </xdr:nvSpPr>
      <xdr:spPr>
        <a:xfrm>
          <a:off x="8515427" y="1314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7" name="テキスト ボックス 3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8" name="直線コネクタ 3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9" name="テキスト ボックス 3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0" name="直線コネクタ 3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1" name="テキスト ボックス 3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2" name="直線コネクタ 3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3" name="テキスト ボックス 3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4" name="直線コネクタ 3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5" name="テキスト ボックス 3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6" name="直線コネクタ 3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7" name="テキスト ボックス 3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8" name="直線コネクタ 3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9" name="テキスト ボックス 3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1" name="テキスト ボックス 3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353" name="直線コネクタ 352"/>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54"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55" name="直線コネクタ 354"/>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56"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57" name="直線コネクタ 356"/>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358"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59" name="フローチャート: 判断 358"/>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360" name="フローチャート: 判断 359"/>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104792</xdr:rowOff>
    </xdr:from>
    <xdr:ext cx="405111" cy="259045"/>
    <xdr:sp macro="" textlink="">
      <xdr:nvSpPr>
        <xdr:cNvPr id="361"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362" name="フローチャート: 判断 361"/>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154957</xdr:rowOff>
    </xdr:from>
    <xdr:ext cx="405111" cy="259045"/>
    <xdr:sp macro="" textlink="">
      <xdr:nvSpPr>
        <xdr:cNvPr id="363" name="n_2aveValue【保健センター・保健所】&#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369" name="楕円 368"/>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57785</xdr:rowOff>
    </xdr:from>
    <xdr:to>
      <xdr:col>76</xdr:col>
      <xdr:colOff>165100</xdr:colOff>
      <xdr:row>60</xdr:row>
      <xdr:rowOff>159385</xdr:rowOff>
    </xdr:to>
    <xdr:sp macro="" textlink="">
      <xdr:nvSpPr>
        <xdr:cNvPr id="370" name="楕円 369"/>
        <xdr:cNvSpPr/>
      </xdr:nvSpPr>
      <xdr:spPr>
        <a:xfrm>
          <a:off x="14541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72390</xdr:rowOff>
    </xdr:from>
    <xdr:to>
      <xdr:col>81</xdr:col>
      <xdr:colOff>50800</xdr:colOff>
      <xdr:row>60</xdr:row>
      <xdr:rowOff>108585</xdr:rowOff>
    </xdr:to>
    <xdr:cxnSp macro="">
      <xdr:nvCxnSpPr>
        <xdr:cNvPr id="371" name="直線コネクタ 370"/>
        <xdr:cNvCxnSpPr/>
      </xdr:nvCxnSpPr>
      <xdr:spPr>
        <a:xfrm flipV="1">
          <a:off x="14592300" y="103593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139717</xdr:rowOff>
    </xdr:from>
    <xdr:ext cx="405111" cy="259045"/>
    <xdr:sp macro="" textlink="">
      <xdr:nvSpPr>
        <xdr:cNvPr id="372" name="n_1mainValue【保健センター・保健所】&#10;有形固定資産減価償却率"/>
        <xdr:cNvSpPr txBox="1"/>
      </xdr:nvSpPr>
      <xdr:spPr>
        <a:xfrm>
          <a:off x="152660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150512</xdr:rowOff>
    </xdr:from>
    <xdr:ext cx="405111" cy="259045"/>
    <xdr:sp macro="" textlink="">
      <xdr:nvSpPr>
        <xdr:cNvPr id="373" name="n_2mainValue【保健センター・保健所】&#10;有形固定資産減価償却率"/>
        <xdr:cNvSpPr txBox="1"/>
      </xdr:nvSpPr>
      <xdr:spPr>
        <a:xfrm>
          <a:off x="14389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4" name="直線コネクタ 3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5" name="テキスト ボックス 3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6" name="直線コネクタ 3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7" name="テキスト ボックス 3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8" name="直線コネクタ 3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9" name="テキスト ボックス 3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0" name="直線コネクタ 3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1" name="テキスト ボックス 3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3" name="テキスト ボックス 3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395" name="直線コネクタ 394"/>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96"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97" name="直線コネクタ 396"/>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398"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399" name="直線コネクタ 398"/>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400" name="【保健センター・保健所】&#10;一人当たり面積平均値テキスト"/>
        <xdr:cNvSpPr txBox="1"/>
      </xdr:nvSpPr>
      <xdr:spPr>
        <a:xfrm>
          <a:off x="22199600" y="1043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401" name="フローチャート: 判断 400"/>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02" name="フローチャート: 判断 401"/>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403"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404" name="フローチャート: 判断 403"/>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405"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6" name="テキスト ボックス 4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31496</xdr:rowOff>
    </xdr:from>
    <xdr:to>
      <xdr:col>112</xdr:col>
      <xdr:colOff>38100</xdr:colOff>
      <xdr:row>62</xdr:row>
      <xdr:rowOff>133096</xdr:rowOff>
    </xdr:to>
    <xdr:sp macro="" textlink="">
      <xdr:nvSpPr>
        <xdr:cNvPr id="411" name="楕円 410"/>
        <xdr:cNvSpPr/>
      </xdr:nvSpPr>
      <xdr:spPr>
        <a:xfrm>
          <a:off x="21272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36068</xdr:rowOff>
    </xdr:from>
    <xdr:to>
      <xdr:col>107</xdr:col>
      <xdr:colOff>101600</xdr:colOff>
      <xdr:row>62</xdr:row>
      <xdr:rowOff>137668</xdr:rowOff>
    </xdr:to>
    <xdr:sp macro="" textlink="">
      <xdr:nvSpPr>
        <xdr:cNvPr id="412" name="楕円 411"/>
        <xdr:cNvSpPr/>
      </xdr:nvSpPr>
      <xdr:spPr>
        <a:xfrm>
          <a:off x="20383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82296</xdr:rowOff>
    </xdr:from>
    <xdr:to>
      <xdr:col>111</xdr:col>
      <xdr:colOff>177800</xdr:colOff>
      <xdr:row>62</xdr:row>
      <xdr:rowOff>86868</xdr:rowOff>
    </xdr:to>
    <xdr:cxnSp macro="">
      <xdr:nvCxnSpPr>
        <xdr:cNvPr id="413" name="直線コネクタ 412"/>
        <xdr:cNvCxnSpPr/>
      </xdr:nvCxnSpPr>
      <xdr:spPr>
        <a:xfrm flipV="1">
          <a:off x="20434300" y="1071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124223</xdr:rowOff>
    </xdr:from>
    <xdr:ext cx="469744" cy="259045"/>
    <xdr:sp macro="" textlink="">
      <xdr:nvSpPr>
        <xdr:cNvPr id="414" name="n_1mainValue【保健センター・保健所】&#10;一人当たり面積"/>
        <xdr:cNvSpPr txBox="1"/>
      </xdr:nvSpPr>
      <xdr:spPr>
        <a:xfrm>
          <a:off x="210757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128795</xdr:rowOff>
    </xdr:from>
    <xdr:ext cx="469744" cy="259045"/>
    <xdr:sp macro="" textlink="">
      <xdr:nvSpPr>
        <xdr:cNvPr id="415" name="n_2mainValue【保健センター・保健所】&#10;一人当たり面積"/>
        <xdr:cNvSpPr txBox="1"/>
      </xdr:nvSpPr>
      <xdr:spPr>
        <a:xfrm>
          <a:off x="20199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4" name="正方形/長方形 4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5" name="正方形/長方形 4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6" name="正方形/長方形 4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7" name="正方形/長方形 4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8" name="正方形/長方形 4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9" name="正方形/長方形 4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0" name="正方形/長方形 4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1" name="正方形/長方形 4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2" name="テキスト ボックス 44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3" name="直線コネクタ 4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4" name="テキスト ボックス 44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5" name="直線コネクタ 4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6" name="テキスト ボックス 4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7" name="直線コネクタ 4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8" name="テキスト ボックス 4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9" name="直線コネクタ 4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0" name="テキスト ボックス 4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1" name="直線コネクタ 4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2" name="テキスト ボックス 45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4" name="テキスト ボックス 4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456" name="直線コネクタ 455"/>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457"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458" name="直線コネクタ 457"/>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459"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460" name="直線コネクタ 459"/>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461"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462" name="フローチャート: 判断 461"/>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463" name="フローチャート: 判断 462"/>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464"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465" name="フローチャート: 判断 464"/>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55263</xdr:rowOff>
    </xdr:from>
    <xdr:ext cx="405111" cy="259045"/>
    <xdr:sp macro="" textlink="">
      <xdr:nvSpPr>
        <xdr:cNvPr id="466" name="n_2aveValue【庁舎】&#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7" name="テキスト ボックス 4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8" name="テキスト ボックス 4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9" name="テキスト ボックス 4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0" name="テキスト ボックス 4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1" name="テキスト ボックス 4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38736</xdr:rowOff>
    </xdr:from>
    <xdr:to>
      <xdr:col>81</xdr:col>
      <xdr:colOff>101600</xdr:colOff>
      <xdr:row>104</xdr:row>
      <xdr:rowOff>140336</xdr:rowOff>
    </xdr:to>
    <xdr:sp macro="" textlink="">
      <xdr:nvSpPr>
        <xdr:cNvPr id="472" name="楕円 471"/>
        <xdr:cNvSpPr/>
      </xdr:nvSpPr>
      <xdr:spPr>
        <a:xfrm>
          <a:off x="15430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84455</xdr:rowOff>
    </xdr:from>
    <xdr:to>
      <xdr:col>76</xdr:col>
      <xdr:colOff>165100</xdr:colOff>
      <xdr:row>105</xdr:row>
      <xdr:rowOff>14605</xdr:rowOff>
    </xdr:to>
    <xdr:sp macro="" textlink="">
      <xdr:nvSpPr>
        <xdr:cNvPr id="473" name="楕円 472"/>
        <xdr:cNvSpPr/>
      </xdr:nvSpPr>
      <xdr:spPr>
        <a:xfrm>
          <a:off x="14541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89536</xdr:rowOff>
    </xdr:from>
    <xdr:to>
      <xdr:col>81</xdr:col>
      <xdr:colOff>50800</xdr:colOff>
      <xdr:row>104</xdr:row>
      <xdr:rowOff>135255</xdr:rowOff>
    </xdr:to>
    <xdr:cxnSp macro="">
      <xdr:nvCxnSpPr>
        <xdr:cNvPr id="474" name="直線コネクタ 473"/>
        <xdr:cNvCxnSpPr/>
      </xdr:nvCxnSpPr>
      <xdr:spPr>
        <a:xfrm flipV="1">
          <a:off x="14592300" y="179203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475" name="n_1mainValue【庁舎】&#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31132</xdr:rowOff>
    </xdr:from>
    <xdr:ext cx="405111" cy="259045"/>
    <xdr:sp macro="" textlink="">
      <xdr:nvSpPr>
        <xdr:cNvPr id="476" name="n_2mainValue【庁舎】&#10;有形固定資産減価償却率"/>
        <xdr:cNvSpPr txBox="1"/>
      </xdr:nvSpPr>
      <xdr:spPr>
        <a:xfrm>
          <a:off x="14389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7" name="正方形/長方形 4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4" name="正方形/長方形 4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487" name="直線コネクタ 486"/>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488" name="テキスト ボックス 487"/>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489" name="直線コネクタ 48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490" name="テキスト ボックス 48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491" name="直線コネクタ 490"/>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492" name="テキスト ボックス 491"/>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3" name="直線コネクタ 4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4" name="テキスト ボックス 4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495" name="直線コネクタ 494"/>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496" name="テキスト ボックス 495"/>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497" name="直線コネクタ 49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498" name="テキスト ボックス 49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499" name="直線コネクタ 498"/>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00" name="テキスト ボックス 499"/>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1" name="直線コネクタ 5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2" name="テキスト ボックス 5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504" name="直線コネクタ 503"/>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505"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506" name="直線コネクタ 505"/>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507"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508" name="直線コネクタ 507"/>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509"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10" name="フローチャート: 判断 509"/>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11" name="フローチャート: 判断 510"/>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68121</xdr:rowOff>
    </xdr:from>
    <xdr:ext cx="469744" cy="259045"/>
    <xdr:sp macro="" textlink="">
      <xdr:nvSpPr>
        <xdr:cNvPr id="512" name="n_1aveValue【庁舎】&#10;一人当たり面積"/>
        <xdr:cNvSpPr txBox="1"/>
      </xdr:nvSpPr>
      <xdr:spPr>
        <a:xfrm>
          <a:off x="21075727"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513" name="フローチャート: 判断 512"/>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133844</xdr:rowOff>
    </xdr:from>
    <xdr:ext cx="469744" cy="259045"/>
    <xdr:sp macro="" textlink="">
      <xdr:nvSpPr>
        <xdr:cNvPr id="514" name="n_2aveValue【庁舎】&#10;一人当たり面積"/>
        <xdr:cNvSpPr txBox="1"/>
      </xdr:nvSpPr>
      <xdr:spPr>
        <a:xfrm>
          <a:off x="20199427" y="183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5" name="テキスト ボックス 5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6" name="テキスト ボックス 5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7" name="テキスト ボックス 5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8" name="テキスト ボックス 5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9" name="テキスト ボックス 5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520" name="楕円 519"/>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71120</xdr:rowOff>
    </xdr:from>
    <xdr:to>
      <xdr:col>107</xdr:col>
      <xdr:colOff>101600</xdr:colOff>
      <xdr:row>106</xdr:row>
      <xdr:rowOff>1270</xdr:rowOff>
    </xdr:to>
    <xdr:sp macro="" textlink="">
      <xdr:nvSpPr>
        <xdr:cNvPr id="521" name="楕円 520"/>
        <xdr:cNvSpPr/>
      </xdr:nvSpPr>
      <xdr:spPr>
        <a:xfrm>
          <a:off x="2038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121920</xdr:rowOff>
    </xdr:to>
    <xdr:cxnSp macro="">
      <xdr:nvCxnSpPr>
        <xdr:cNvPr id="522" name="直線コネクタ 521"/>
        <xdr:cNvCxnSpPr/>
      </xdr:nvCxnSpPr>
      <xdr:spPr>
        <a:xfrm flipV="1">
          <a:off x="20434300" y="18112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523" name="n_1main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17797</xdr:rowOff>
    </xdr:from>
    <xdr:ext cx="469744" cy="259045"/>
    <xdr:sp macro="" textlink="">
      <xdr:nvSpPr>
        <xdr:cNvPr id="524" name="n_2mainValue【庁舎】&#10;一人当たり面積"/>
        <xdr:cNvSpPr txBox="1"/>
      </xdr:nvSpPr>
      <xdr:spPr>
        <a:xfrm>
          <a:off x="20199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各項目とも年数の経過により有形固定資産減価償却率は、上昇傾向で推移すると見込まれる。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13,929
13,767
273.30
8,574,379
8,110,726
353,762
5,099,884
7,951,208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・人口減少や高齢化率の上昇に加え、町内に中心となる産業がないこと等により財政基盤が弱く、</a:t>
          </a:r>
          <a:r>
            <a:rPr kumimoji="1" lang="en-US" altLang="ja-JP" sz="1100">
              <a:latin typeface="ＭＳ Ｐゴシック" panose="020B0600070205080204" pitchFamily="50" charset="-128"/>
              <a:ea typeface="ＭＳ Ｐゴシック" panose="020B0600070205080204" pitchFamily="50" charset="-128"/>
            </a:rPr>
            <a:t>0.29</a:t>
          </a:r>
          <a:r>
            <a:rPr kumimoji="1" lang="ja-JP" altLang="en-US" sz="1100">
              <a:latin typeface="ＭＳ Ｐゴシック" panose="020B0600070205080204" pitchFamily="50" charset="-128"/>
              <a:ea typeface="ＭＳ Ｐゴシック" panose="020B0600070205080204" pitchFamily="50" charset="-128"/>
            </a:rPr>
            <a:t>となった。類似団体との比較では平均を</a:t>
          </a:r>
          <a:r>
            <a:rPr kumimoji="1" lang="en-US" altLang="ja-JP" sz="1100">
              <a:latin typeface="ＭＳ Ｐゴシック" panose="020B0600070205080204" pitchFamily="50" charset="-128"/>
              <a:ea typeface="ＭＳ Ｐゴシック" panose="020B0600070205080204" pitchFamily="50" charset="-128"/>
            </a:rPr>
            <a:t>0.18</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・歳入では、新たな課税客体による歳入増加は景気低迷下の中では難しい状況である為、今後は、さらなる収納率向上対策を進めることにより、自主財源の現状維持に努める。</a:t>
          </a:r>
        </a:p>
        <a:p>
          <a:r>
            <a:rPr kumimoji="1" lang="ja-JP" altLang="en-US" sz="1100">
              <a:latin typeface="ＭＳ Ｐゴシック" panose="020B0600070205080204" pitchFamily="50" charset="-128"/>
              <a:ea typeface="ＭＳ Ｐゴシック" panose="020B0600070205080204" pitchFamily="50" charset="-128"/>
            </a:rPr>
            <a:t>・歳出では、効率的・効果的に行政経営を行うため、</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全事務事業評価</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全施策評価</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を実施するとともに、定員適正化計画の目標以上の削減を達成した職員数についても、更なる削減に向けた取り組みに努める。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54504</xdr:rowOff>
    </xdr:from>
    <xdr:to>
      <xdr:col>23</xdr:col>
      <xdr:colOff>133350</xdr:colOff>
      <xdr:row>44</xdr:row>
      <xdr:rowOff>54504</xdr:rowOff>
    </xdr:to>
    <xdr:cxnSp macro="">
      <xdr:nvCxnSpPr>
        <xdr:cNvPr id="72" name="直線コネクタ 71"/>
        <xdr:cNvCxnSpPr/>
      </xdr:nvCxnSpPr>
      <xdr:spPr>
        <a:xfrm>
          <a:off x="4114800" y="7598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54504</xdr:rowOff>
    </xdr:from>
    <xdr:to>
      <xdr:col>19</xdr:col>
      <xdr:colOff>133350</xdr:colOff>
      <xdr:row>44</xdr:row>
      <xdr:rowOff>64558</xdr:rowOff>
    </xdr:to>
    <xdr:cxnSp macro="">
      <xdr:nvCxnSpPr>
        <xdr:cNvPr id="75" name="直線コネクタ 74"/>
        <xdr:cNvCxnSpPr/>
      </xdr:nvCxnSpPr>
      <xdr:spPr>
        <a:xfrm flipV="1">
          <a:off x="3225800" y="75983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74613</xdr:rowOff>
    </xdr:to>
    <xdr:cxnSp macro="">
      <xdr:nvCxnSpPr>
        <xdr:cNvPr id="78" name="直線コネクタ 77"/>
        <xdr:cNvCxnSpPr/>
      </xdr:nvCxnSpPr>
      <xdr:spPr>
        <a:xfrm flipV="1">
          <a:off x="2336800" y="76083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74613</xdr:rowOff>
    </xdr:from>
    <xdr:to>
      <xdr:col>11</xdr:col>
      <xdr:colOff>31750</xdr:colOff>
      <xdr:row>44</xdr:row>
      <xdr:rowOff>74613</xdr:rowOff>
    </xdr:to>
    <xdr:cxnSp macro="">
      <xdr:nvCxnSpPr>
        <xdr:cNvPr id="81" name="直線コネクタ 80"/>
        <xdr:cNvCxnSpPr/>
      </xdr:nvCxnSpPr>
      <xdr:spPr>
        <a:xfrm>
          <a:off x="1447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105956</xdr:rowOff>
    </xdr:from>
    <xdr:ext cx="762000" cy="259045"/>
    <xdr:sp macro="" textlink="">
      <xdr:nvSpPr>
        <xdr:cNvPr id="83" name="テキスト ボックス 82"/>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3704</xdr:rowOff>
    </xdr:from>
    <xdr:to>
      <xdr:col>23</xdr:col>
      <xdr:colOff>184150</xdr:colOff>
      <xdr:row>44</xdr:row>
      <xdr:rowOff>105304</xdr:rowOff>
    </xdr:to>
    <xdr:sp macro="" textlink="">
      <xdr:nvSpPr>
        <xdr:cNvPr id="91" name="楕円 90"/>
        <xdr:cNvSpPr/>
      </xdr:nvSpPr>
      <xdr:spPr>
        <a:xfrm>
          <a:off x="49022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71031</xdr:rowOff>
    </xdr:from>
    <xdr:ext cx="762000" cy="259045"/>
    <xdr:sp macro="" textlink="">
      <xdr:nvSpPr>
        <xdr:cNvPr id="92" name="財政力該当値テキスト"/>
        <xdr:cNvSpPr txBox="1"/>
      </xdr:nvSpPr>
      <xdr:spPr>
        <a:xfrm>
          <a:off x="5041900" y="744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3704</xdr:rowOff>
    </xdr:from>
    <xdr:to>
      <xdr:col>19</xdr:col>
      <xdr:colOff>184150</xdr:colOff>
      <xdr:row>44</xdr:row>
      <xdr:rowOff>105304</xdr:rowOff>
    </xdr:to>
    <xdr:sp macro="" textlink="">
      <xdr:nvSpPr>
        <xdr:cNvPr id="93" name="楕円 92"/>
        <xdr:cNvSpPr/>
      </xdr:nvSpPr>
      <xdr:spPr>
        <a:xfrm>
          <a:off x="4064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90081</xdr:rowOff>
    </xdr:from>
    <xdr:ext cx="736600" cy="259045"/>
    <xdr:sp macro="" textlink="">
      <xdr:nvSpPr>
        <xdr:cNvPr id="94" name="テキスト ボックス 93"/>
        <xdr:cNvSpPr txBox="1"/>
      </xdr:nvSpPr>
      <xdr:spPr>
        <a:xfrm>
          <a:off x="3733800" y="7633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5" name="楕円 94"/>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6" name="テキスト ボックス 95"/>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23813</xdr:rowOff>
    </xdr:from>
    <xdr:to>
      <xdr:col>11</xdr:col>
      <xdr:colOff>82550</xdr:colOff>
      <xdr:row>44</xdr:row>
      <xdr:rowOff>125413</xdr:rowOff>
    </xdr:to>
    <xdr:sp macro="" textlink="">
      <xdr:nvSpPr>
        <xdr:cNvPr id="97" name="楕円 96"/>
        <xdr:cNvSpPr/>
      </xdr:nvSpPr>
      <xdr:spPr>
        <a:xfrm>
          <a:off x="2286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110190</xdr:rowOff>
    </xdr:from>
    <xdr:ext cx="762000" cy="259045"/>
    <xdr:sp macro="" textlink="">
      <xdr:nvSpPr>
        <xdr:cNvPr id="98" name="テキスト ボックス 97"/>
        <xdr:cNvSpPr txBox="1"/>
      </xdr:nvSpPr>
      <xdr:spPr>
        <a:xfrm>
          <a:off x="1955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23813</xdr:rowOff>
    </xdr:from>
    <xdr:to>
      <xdr:col>7</xdr:col>
      <xdr:colOff>31750</xdr:colOff>
      <xdr:row>44</xdr:row>
      <xdr:rowOff>125413</xdr:rowOff>
    </xdr:to>
    <xdr:sp macro="" textlink="">
      <xdr:nvSpPr>
        <xdr:cNvPr id="99" name="楕円 98"/>
        <xdr:cNvSpPr/>
      </xdr:nvSpPr>
      <xdr:spPr>
        <a:xfrm>
          <a:off x="1397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110190</xdr:rowOff>
    </xdr:from>
    <xdr:ext cx="762000" cy="259045"/>
    <xdr:sp macro="" textlink="">
      <xdr:nvSpPr>
        <xdr:cNvPr id="100" name="テキスト ボックス 99"/>
        <xdr:cNvSpPr txBox="1"/>
      </xdr:nvSpPr>
      <xdr:spPr>
        <a:xfrm>
          <a:off x="1066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・経常収支比率は、昨年から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88.4%</a:t>
          </a:r>
          <a:r>
            <a:rPr kumimoji="1" lang="ja-JP" altLang="en-US" sz="1300">
              <a:latin typeface="ＭＳ Ｐゴシック" panose="020B0600070205080204" pitchFamily="50" charset="-128"/>
              <a:ea typeface="ＭＳ Ｐゴシック" panose="020B0600070205080204" pitchFamily="50" charset="-128"/>
            </a:rPr>
            <a:t>になった。</a:t>
          </a:r>
        </a:p>
        <a:p>
          <a:r>
            <a:rPr kumimoji="1" lang="ja-JP" altLang="en-US" sz="1300">
              <a:latin typeface="ＭＳ Ｐゴシック" panose="020B0600070205080204" pitchFamily="50" charset="-128"/>
              <a:ea typeface="ＭＳ Ｐゴシック" panose="020B0600070205080204" pitchFamily="50" charset="-128"/>
            </a:rPr>
            <a:t>・地形上や高齢化等が理由となっている部分もあるが、弾力性を高めるよう、行財政改革に努める。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95673</xdr:rowOff>
    </xdr:to>
    <xdr:cxnSp macro="">
      <xdr:nvCxnSpPr>
        <xdr:cNvPr id="135" name="直線コネクタ 134"/>
        <xdr:cNvCxnSpPr/>
      </xdr:nvCxnSpPr>
      <xdr:spPr>
        <a:xfrm>
          <a:off x="4114800" y="1099608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65</xdr:row>
      <xdr:rowOff>44873</xdr:rowOff>
    </xdr:to>
    <xdr:cxnSp macro="">
      <xdr:nvCxnSpPr>
        <xdr:cNvPr id="138" name="直線コネクタ 137"/>
        <xdr:cNvCxnSpPr/>
      </xdr:nvCxnSpPr>
      <xdr:spPr>
        <a:xfrm flipV="1">
          <a:off x="3225800" y="109960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44873</xdr:rowOff>
    </xdr:from>
    <xdr:to>
      <xdr:col>15</xdr:col>
      <xdr:colOff>82550</xdr:colOff>
      <xdr:row>66</xdr:row>
      <xdr:rowOff>66463</xdr:rowOff>
    </xdr:to>
    <xdr:cxnSp macro="">
      <xdr:nvCxnSpPr>
        <xdr:cNvPr id="141" name="直線コネクタ 140"/>
        <xdr:cNvCxnSpPr/>
      </xdr:nvCxnSpPr>
      <xdr:spPr>
        <a:xfrm flipV="1">
          <a:off x="2336800" y="1118912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66</xdr:row>
      <xdr:rowOff>66463</xdr:rowOff>
    </xdr:to>
    <xdr:cxnSp macro="">
      <xdr:nvCxnSpPr>
        <xdr:cNvPr id="144" name="直線コネクタ 143"/>
        <xdr:cNvCxnSpPr/>
      </xdr:nvCxnSpPr>
      <xdr:spPr>
        <a:xfrm>
          <a:off x="1447800" y="1107651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154517</xdr:rowOff>
    </xdr:from>
    <xdr:to>
      <xdr:col>11</xdr:col>
      <xdr:colOff>82550</xdr:colOff>
      <xdr:row>63</xdr:row>
      <xdr:rowOff>84667</xdr:rowOff>
    </xdr:to>
    <xdr:sp macro="" textlink="">
      <xdr:nvSpPr>
        <xdr:cNvPr id="145" name="フローチャート: 判断 144"/>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46" name="テキスト ボックス 145"/>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7" name="フローチャート: 判断 146"/>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8" name="テキスト ボックス 147"/>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4" name="楕円 153"/>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16950</xdr:rowOff>
    </xdr:from>
    <xdr:ext cx="762000" cy="259045"/>
    <xdr:sp macro="" textlink="">
      <xdr:nvSpPr>
        <xdr:cNvPr id="155" name="財政構造の弾力性該当値テキスト"/>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6" name="楕円 155"/>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7" name="テキスト ボックス 156"/>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8" name="楕円 157"/>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9" name="テキスト ボックス 158"/>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15663</xdr:rowOff>
    </xdr:from>
    <xdr:to>
      <xdr:col>11</xdr:col>
      <xdr:colOff>82550</xdr:colOff>
      <xdr:row>66</xdr:row>
      <xdr:rowOff>117263</xdr:rowOff>
    </xdr:to>
    <xdr:sp macro="" textlink="">
      <xdr:nvSpPr>
        <xdr:cNvPr id="160" name="楕円 159"/>
        <xdr:cNvSpPr/>
      </xdr:nvSpPr>
      <xdr:spPr>
        <a:xfrm>
          <a:off x="2286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102040</xdr:rowOff>
    </xdr:from>
    <xdr:ext cx="762000" cy="259045"/>
    <xdr:sp macro="" textlink="">
      <xdr:nvSpPr>
        <xdr:cNvPr id="161" name="テキスト ボックス 160"/>
        <xdr:cNvSpPr txBox="1"/>
      </xdr:nvSpPr>
      <xdr:spPr>
        <a:xfrm>
          <a:off x="1955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62" name="楕円 161"/>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63" name="テキスト ボックス 162"/>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・本町は面積が広く、町内の各地域に小学校・保育所等が点在しており、効率的な運営が難しい状況である。この影響もあり、類似団体との比較でも一人当たり約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千円上回っている状況である。</a:t>
          </a:r>
        </a:p>
        <a:p>
          <a:r>
            <a:rPr kumimoji="1" lang="ja-JP" altLang="en-US" sz="1300">
              <a:latin typeface="ＭＳ Ｐゴシック" panose="020B0600070205080204" pitchFamily="50" charset="-128"/>
              <a:ea typeface="ＭＳ Ｐゴシック" panose="020B0600070205080204" pitchFamily="50" charset="-128"/>
            </a:rPr>
            <a:t>・これまでも職員数の削減、まちづくりセンター・保育所等、各種施設の指定管理を行う等、削減に努めているが、人口の減少が重なり、効果として数値に表れていない状況である。</a:t>
          </a:r>
        </a:p>
        <a:p>
          <a:r>
            <a:rPr kumimoji="1" lang="ja-JP" altLang="en-US" sz="1300">
              <a:latin typeface="ＭＳ Ｐゴシック" panose="020B0600070205080204" pitchFamily="50" charset="-128"/>
              <a:ea typeface="ＭＳ Ｐゴシック" panose="020B0600070205080204" pitchFamily="50" charset="-128"/>
            </a:rPr>
            <a:t>・今後も保育所の民営化、指定管理者制度の有効活用等を行い、サービス低下を招かないような経常的経費の削減に努める。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78601</xdr:rowOff>
    </xdr:from>
    <xdr:to>
      <xdr:col>23</xdr:col>
      <xdr:colOff>133350</xdr:colOff>
      <xdr:row>82</xdr:row>
      <xdr:rowOff>88188</xdr:rowOff>
    </xdr:to>
    <xdr:cxnSp macro="">
      <xdr:nvCxnSpPr>
        <xdr:cNvPr id="198" name="直線コネクタ 197"/>
        <xdr:cNvCxnSpPr/>
      </xdr:nvCxnSpPr>
      <xdr:spPr>
        <a:xfrm>
          <a:off x="4114800" y="14137501"/>
          <a:ext cx="8382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78601</xdr:rowOff>
    </xdr:from>
    <xdr:to>
      <xdr:col>19</xdr:col>
      <xdr:colOff>133350</xdr:colOff>
      <xdr:row>82</xdr:row>
      <xdr:rowOff>87868</xdr:rowOff>
    </xdr:to>
    <xdr:cxnSp macro="">
      <xdr:nvCxnSpPr>
        <xdr:cNvPr id="201" name="直線コネクタ 200"/>
        <xdr:cNvCxnSpPr/>
      </xdr:nvCxnSpPr>
      <xdr:spPr>
        <a:xfrm flipV="1">
          <a:off x="3225800" y="14137501"/>
          <a:ext cx="8890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57837</xdr:rowOff>
    </xdr:from>
    <xdr:to>
      <xdr:col>15</xdr:col>
      <xdr:colOff>82550</xdr:colOff>
      <xdr:row>82</xdr:row>
      <xdr:rowOff>87868</xdr:rowOff>
    </xdr:to>
    <xdr:cxnSp macro="">
      <xdr:nvCxnSpPr>
        <xdr:cNvPr id="204" name="直線コネクタ 203"/>
        <xdr:cNvCxnSpPr/>
      </xdr:nvCxnSpPr>
      <xdr:spPr>
        <a:xfrm>
          <a:off x="2336800" y="14116737"/>
          <a:ext cx="889000" cy="3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20794</xdr:rowOff>
    </xdr:from>
    <xdr:to>
      <xdr:col>11</xdr:col>
      <xdr:colOff>31750</xdr:colOff>
      <xdr:row>82</xdr:row>
      <xdr:rowOff>57837</xdr:rowOff>
    </xdr:to>
    <xdr:cxnSp macro="">
      <xdr:nvCxnSpPr>
        <xdr:cNvPr id="207" name="直線コネクタ 206"/>
        <xdr:cNvCxnSpPr/>
      </xdr:nvCxnSpPr>
      <xdr:spPr>
        <a:xfrm>
          <a:off x="1447800" y="14079694"/>
          <a:ext cx="889000" cy="3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26701</xdr:rowOff>
    </xdr:from>
    <xdr:to>
      <xdr:col>11</xdr:col>
      <xdr:colOff>82550</xdr:colOff>
      <xdr:row>83</xdr:row>
      <xdr:rowOff>128301</xdr:rowOff>
    </xdr:to>
    <xdr:sp macro="" textlink="">
      <xdr:nvSpPr>
        <xdr:cNvPr id="208" name="フローチャート: 判断 207"/>
        <xdr:cNvSpPr/>
      </xdr:nvSpPr>
      <xdr:spPr>
        <a:xfrm>
          <a:off x="2286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113078</xdr:rowOff>
    </xdr:from>
    <xdr:ext cx="762000" cy="259045"/>
    <xdr:sp macro="" textlink="">
      <xdr:nvSpPr>
        <xdr:cNvPr id="209" name="テキスト ボックス 208"/>
        <xdr:cNvSpPr txBox="1"/>
      </xdr:nvSpPr>
      <xdr:spPr>
        <a:xfrm>
          <a:off x="1955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132846</xdr:rowOff>
    </xdr:from>
    <xdr:to>
      <xdr:col>7</xdr:col>
      <xdr:colOff>31750</xdr:colOff>
      <xdr:row>82</xdr:row>
      <xdr:rowOff>62996</xdr:rowOff>
    </xdr:to>
    <xdr:sp macro="" textlink="">
      <xdr:nvSpPr>
        <xdr:cNvPr id="210" name="フローチャート: 判断 209"/>
        <xdr:cNvSpPr/>
      </xdr:nvSpPr>
      <xdr:spPr>
        <a:xfrm>
          <a:off x="1397000" y="1402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73173</xdr:rowOff>
    </xdr:from>
    <xdr:ext cx="762000" cy="259045"/>
    <xdr:sp macro="" textlink="">
      <xdr:nvSpPr>
        <xdr:cNvPr id="211" name="テキスト ボックス 210"/>
        <xdr:cNvSpPr txBox="1"/>
      </xdr:nvSpPr>
      <xdr:spPr>
        <a:xfrm>
          <a:off x="1066800" y="1378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37388</xdr:rowOff>
    </xdr:from>
    <xdr:to>
      <xdr:col>23</xdr:col>
      <xdr:colOff>184150</xdr:colOff>
      <xdr:row>82</xdr:row>
      <xdr:rowOff>138988</xdr:rowOff>
    </xdr:to>
    <xdr:sp macro="" textlink="">
      <xdr:nvSpPr>
        <xdr:cNvPr id="217" name="楕円 216"/>
        <xdr:cNvSpPr/>
      </xdr:nvSpPr>
      <xdr:spPr>
        <a:xfrm>
          <a:off x="4902200" y="140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9465</xdr:rowOff>
    </xdr:from>
    <xdr:ext cx="762000" cy="259045"/>
    <xdr:sp macro="" textlink="">
      <xdr:nvSpPr>
        <xdr:cNvPr id="218" name="人件費・物件費等の状況該当値テキスト"/>
        <xdr:cNvSpPr txBox="1"/>
      </xdr:nvSpPr>
      <xdr:spPr>
        <a:xfrm>
          <a:off x="5041900" y="140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27801</xdr:rowOff>
    </xdr:from>
    <xdr:to>
      <xdr:col>19</xdr:col>
      <xdr:colOff>184150</xdr:colOff>
      <xdr:row>82</xdr:row>
      <xdr:rowOff>129401</xdr:rowOff>
    </xdr:to>
    <xdr:sp macro="" textlink="">
      <xdr:nvSpPr>
        <xdr:cNvPr id="219" name="楕円 218"/>
        <xdr:cNvSpPr/>
      </xdr:nvSpPr>
      <xdr:spPr>
        <a:xfrm>
          <a:off x="4064000" y="140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114178</xdr:rowOff>
    </xdr:from>
    <xdr:ext cx="736600" cy="259045"/>
    <xdr:sp macro="" textlink="">
      <xdr:nvSpPr>
        <xdr:cNvPr id="220" name="テキスト ボックス 219"/>
        <xdr:cNvSpPr txBox="1"/>
      </xdr:nvSpPr>
      <xdr:spPr>
        <a:xfrm>
          <a:off x="3733800" y="14173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37068</xdr:rowOff>
    </xdr:from>
    <xdr:to>
      <xdr:col>15</xdr:col>
      <xdr:colOff>133350</xdr:colOff>
      <xdr:row>82</xdr:row>
      <xdr:rowOff>138668</xdr:rowOff>
    </xdr:to>
    <xdr:sp macro="" textlink="">
      <xdr:nvSpPr>
        <xdr:cNvPr id="221" name="楕円 220"/>
        <xdr:cNvSpPr/>
      </xdr:nvSpPr>
      <xdr:spPr>
        <a:xfrm>
          <a:off x="3175000" y="140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123445</xdr:rowOff>
    </xdr:from>
    <xdr:ext cx="762000" cy="259045"/>
    <xdr:sp macro="" textlink="">
      <xdr:nvSpPr>
        <xdr:cNvPr id="222" name="テキスト ボックス 221"/>
        <xdr:cNvSpPr txBox="1"/>
      </xdr:nvSpPr>
      <xdr:spPr>
        <a:xfrm>
          <a:off x="2844800" y="1418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7037</xdr:rowOff>
    </xdr:from>
    <xdr:to>
      <xdr:col>11</xdr:col>
      <xdr:colOff>82550</xdr:colOff>
      <xdr:row>82</xdr:row>
      <xdr:rowOff>108637</xdr:rowOff>
    </xdr:to>
    <xdr:sp macro="" textlink="">
      <xdr:nvSpPr>
        <xdr:cNvPr id="223" name="楕円 222"/>
        <xdr:cNvSpPr/>
      </xdr:nvSpPr>
      <xdr:spPr>
        <a:xfrm>
          <a:off x="2286000" y="140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118814</xdr:rowOff>
    </xdr:from>
    <xdr:ext cx="762000" cy="259045"/>
    <xdr:sp macro="" textlink="">
      <xdr:nvSpPr>
        <xdr:cNvPr id="224" name="テキスト ボックス 223"/>
        <xdr:cNvSpPr txBox="1"/>
      </xdr:nvSpPr>
      <xdr:spPr>
        <a:xfrm>
          <a:off x="1955800" y="1383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141444</xdr:rowOff>
    </xdr:from>
    <xdr:to>
      <xdr:col>7</xdr:col>
      <xdr:colOff>31750</xdr:colOff>
      <xdr:row>82</xdr:row>
      <xdr:rowOff>71594</xdr:rowOff>
    </xdr:to>
    <xdr:sp macro="" textlink="">
      <xdr:nvSpPr>
        <xdr:cNvPr id="225" name="楕円 224"/>
        <xdr:cNvSpPr/>
      </xdr:nvSpPr>
      <xdr:spPr>
        <a:xfrm>
          <a:off x="1397000" y="1402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56371</xdr:rowOff>
    </xdr:from>
    <xdr:ext cx="762000" cy="259045"/>
    <xdr:sp macro="" textlink="">
      <xdr:nvSpPr>
        <xdr:cNvPr id="226" name="テキスト ボックス 225"/>
        <xdr:cNvSpPr txBox="1"/>
      </xdr:nvSpPr>
      <xdr:spPr>
        <a:xfrm>
          <a:off x="1066800" y="1411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ポイント下回っており、給与構造改革の確実な実施、昇給の抑制等の成果が表れている。</a:t>
          </a:r>
        </a:p>
        <a:p>
          <a:r>
            <a:rPr kumimoji="1" lang="ja-JP" altLang="en-US" sz="1300">
              <a:latin typeface="ＭＳ Ｐゴシック" panose="020B0600070205080204" pitchFamily="50" charset="-128"/>
              <a:ea typeface="ＭＳ Ｐゴシック" panose="020B0600070205080204" pitchFamily="50" charset="-128"/>
            </a:rPr>
            <a:t>・今後も同様に削減に努めていくが、急激な削減は職員の意欲減退にもつながり、サービスの質・低下を招く可能性もあるため、職員提案制度による施策・事業展開等、モチベーションの維持・向上対策も同時に行い、給与のさらなる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117122</xdr:rowOff>
    </xdr:to>
    <xdr:cxnSp macro="">
      <xdr:nvCxnSpPr>
        <xdr:cNvPr id="260" name="直線コネクタ 259"/>
        <xdr:cNvCxnSpPr/>
      </xdr:nvCxnSpPr>
      <xdr:spPr>
        <a:xfrm>
          <a:off x="16179800" y="14176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83</xdr:row>
      <xdr:rowOff>12700</xdr:rowOff>
    </xdr:to>
    <xdr:cxnSp macro="">
      <xdr:nvCxnSpPr>
        <xdr:cNvPr id="263" name="直線コネクタ 262"/>
        <xdr:cNvCxnSpPr/>
      </xdr:nvCxnSpPr>
      <xdr:spPr>
        <a:xfrm flipV="1">
          <a:off x="15290800" y="141760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26105</xdr:rowOff>
    </xdr:to>
    <xdr:cxnSp macro="">
      <xdr:nvCxnSpPr>
        <xdr:cNvPr id="266" name="直線コネクタ 265"/>
        <xdr:cNvCxnSpPr/>
      </xdr:nvCxnSpPr>
      <xdr:spPr>
        <a:xfrm flipV="1">
          <a:off x="14401800" y="142430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83</xdr:row>
      <xdr:rowOff>26105</xdr:rowOff>
    </xdr:to>
    <xdr:cxnSp macro="">
      <xdr:nvCxnSpPr>
        <xdr:cNvPr id="269" name="直線コネクタ 268"/>
        <xdr:cNvCxnSpPr/>
      </xdr:nvCxnSpPr>
      <xdr:spPr>
        <a:xfrm>
          <a:off x="13512800" y="14256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70" name="フローチャート: 判断 269"/>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71" name="テキスト ボックス 270"/>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9" name="楕円 278"/>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80"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81" name="楕円 280"/>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82" name="テキスト ボックス 281"/>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3" name="楕円 282"/>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4" name="テキスト ボックス 283"/>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146755</xdr:rowOff>
    </xdr:from>
    <xdr:to>
      <xdr:col>68</xdr:col>
      <xdr:colOff>203200</xdr:colOff>
      <xdr:row>83</xdr:row>
      <xdr:rowOff>76905</xdr:rowOff>
    </xdr:to>
    <xdr:sp macro="" textlink="">
      <xdr:nvSpPr>
        <xdr:cNvPr id="285" name="楕円 284"/>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87082</xdr:rowOff>
    </xdr:from>
    <xdr:ext cx="762000" cy="259045"/>
    <xdr:sp macro="" textlink="">
      <xdr:nvSpPr>
        <xdr:cNvPr id="286" name="テキスト ボックス 285"/>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146755</xdr:rowOff>
    </xdr:from>
    <xdr:to>
      <xdr:col>64</xdr:col>
      <xdr:colOff>152400</xdr:colOff>
      <xdr:row>83</xdr:row>
      <xdr:rowOff>76905</xdr:rowOff>
    </xdr:to>
    <xdr:sp macro="" textlink="">
      <xdr:nvSpPr>
        <xdr:cNvPr id="287" name="楕円 286"/>
        <xdr:cNvSpPr/>
      </xdr:nvSpPr>
      <xdr:spPr>
        <a:xfrm>
          <a:off x="13462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87082</xdr:rowOff>
    </xdr:from>
    <xdr:ext cx="762000" cy="259045"/>
    <xdr:sp macro="" textlink="">
      <xdr:nvSpPr>
        <xdr:cNvPr id="288" name="テキスト ボックス 287"/>
        <xdr:cNvSpPr txBox="1"/>
      </xdr:nvSpPr>
      <xdr:spPr>
        <a:xfrm>
          <a:off x="13131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面積が広く、人口ベースだけでは比較できない事業も多数存在している。これまでも定員適正化計画を上回るペースで職員の削減を行っているものの、人口の減少も重なり数値には表れず、類似団体の比較でも人口千人当たり</a:t>
          </a:r>
          <a:r>
            <a:rPr kumimoji="1" lang="en-US" altLang="ja-JP" sz="1300">
              <a:latin typeface="ＭＳ Ｐゴシック" panose="020B0600070205080204" pitchFamily="50" charset="-128"/>
              <a:ea typeface="ＭＳ Ｐゴシック" panose="020B0600070205080204" pitchFamily="50" charset="-128"/>
            </a:rPr>
            <a:t>0.88</a:t>
          </a:r>
          <a:r>
            <a:rPr kumimoji="1" lang="ja-JP" altLang="en-US" sz="1300">
              <a:latin typeface="ＭＳ Ｐゴシック" panose="020B0600070205080204" pitchFamily="50" charset="-128"/>
              <a:ea typeface="ＭＳ Ｐゴシック" panose="020B0600070205080204" pitchFamily="50" charset="-128"/>
            </a:rPr>
            <a:t>人上回っている状況である。 </a:t>
          </a:r>
        </a:p>
        <a:p>
          <a:r>
            <a:rPr kumimoji="1" lang="ja-JP" altLang="en-US" sz="1300">
              <a:latin typeface="ＭＳ Ｐゴシック" panose="020B0600070205080204" pitchFamily="50" charset="-128"/>
              <a:ea typeface="ＭＳ Ｐゴシック" panose="020B0600070205080204" pitchFamily="50" charset="-128"/>
            </a:rPr>
            <a:t>・今後は、さらなる職員数削減に向け、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全事務事業評価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全施策評価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による事業の見直しや機構改革による適正な人員配置により、効果・効率的に行政経営を行う体制を整備することに努める。 </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10795</xdr:rowOff>
    </xdr:from>
    <xdr:to>
      <xdr:col>81</xdr:col>
      <xdr:colOff>44450</xdr:colOff>
      <xdr:row>61</xdr:row>
      <xdr:rowOff>30904</xdr:rowOff>
    </xdr:to>
    <xdr:cxnSp macro="">
      <xdr:nvCxnSpPr>
        <xdr:cNvPr id="323" name="直線コネクタ 322"/>
        <xdr:cNvCxnSpPr/>
      </xdr:nvCxnSpPr>
      <xdr:spPr>
        <a:xfrm>
          <a:off x="16179800" y="1046924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23664</xdr:rowOff>
    </xdr:to>
    <xdr:cxnSp macro="">
      <xdr:nvCxnSpPr>
        <xdr:cNvPr id="326" name="直線コネクタ 325"/>
        <xdr:cNvCxnSpPr/>
      </xdr:nvCxnSpPr>
      <xdr:spPr>
        <a:xfrm flipV="1">
          <a:off x="15290800" y="10469245"/>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7578</xdr:rowOff>
    </xdr:from>
    <xdr:to>
      <xdr:col>72</xdr:col>
      <xdr:colOff>203200</xdr:colOff>
      <xdr:row>61</xdr:row>
      <xdr:rowOff>23664</xdr:rowOff>
    </xdr:to>
    <xdr:cxnSp macro="">
      <xdr:nvCxnSpPr>
        <xdr:cNvPr id="329" name="直線コネクタ 328"/>
        <xdr:cNvCxnSpPr/>
      </xdr:nvCxnSpPr>
      <xdr:spPr>
        <a:xfrm>
          <a:off x="14401800" y="104660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5165</xdr:rowOff>
    </xdr:from>
    <xdr:to>
      <xdr:col>68</xdr:col>
      <xdr:colOff>152400</xdr:colOff>
      <xdr:row>61</xdr:row>
      <xdr:rowOff>7578</xdr:rowOff>
    </xdr:to>
    <xdr:cxnSp macro="">
      <xdr:nvCxnSpPr>
        <xdr:cNvPr id="332" name="直線コネクタ 331"/>
        <xdr:cNvCxnSpPr/>
      </xdr:nvCxnSpPr>
      <xdr:spPr>
        <a:xfrm>
          <a:off x="13512800" y="1046361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109051</xdr:rowOff>
    </xdr:from>
    <xdr:to>
      <xdr:col>68</xdr:col>
      <xdr:colOff>203200</xdr:colOff>
      <xdr:row>60</xdr:row>
      <xdr:rowOff>39201</xdr:rowOff>
    </xdr:to>
    <xdr:sp macro="" textlink="">
      <xdr:nvSpPr>
        <xdr:cNvPr id="333" name="フローチャート: 判断 332"/>
        <xdr:cNvSpPr/>
      </xdr:nvSpPr>
      <xdr:spPr>
        <a:xfrm>
          <a:off x="14351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49378</xdr:rowOff>
    </xdr:from>
    <xdr:ext cx="762000" cy="259045"/>
    <xdr:sp macro="" textlink="">
      <xdr:nvSpPr>
        <xdr:cNvPr id="334" name="テキスト ボックス 333"/>
        <xdr:cNvSpPr txBox="1"/>
      </xdr:nvSpPr>
      <xdr:spPr>
        <a:xfrm>
          <a:off x="14020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35" name="フローチャート: 判断 334"/>
        <xdr:cNvSpPr/>
      </xdr:nvSpPr>
      <xdr:spPr>
        <a:xfrm>
          <a:off x="13462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54204</xdr:rowOff>
    </xdr:from>
    <xdr:ext cx="762000" cy="259045"/>
    <xdr:sp macro="" textlink="">
      <xdr:nvSpPr>
        <xdr:cNvPr id="336" name="テキスト ボックス 335"/>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151554</xdr:rowOff>
    </xdr:from>
    <xdr:to>
      <xdr:col>81</xdr:col>
      <xdr:colOff>95250</xdr:colOff>
      <xdr:row>61</xdr:row>
      <xdr:rowOff>81704</xdr:rowOff>
    </xdr:to>
    <xdr:sp macro="" textlink="">
      <xdr:nvSpPr>
        <xdr:cNvPr id="342" name="楕円 341"/>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123631</xdr:rowOff>
    </xdr:from>
    <xdr:ext cx="762000" cy="259045"/>
    <xdr:sp macro="" textlink="">
      <xdr:nvSpPr>
        <xdr:cNvPr id="343" name="定員管理の状況該当値テキスト"/>
        <xdr:cNvSpPr txBox="1"/>
      </xdr:nvSpPr>
      <xdr:spPr>
        <a:xfrm>
          <a:off x="1710690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131445</xdr:rowOff>
    </xdr:from>
    <xdr:to>
      <xdr:col>77</xdr:col>
      <xdr:colOff>95250</xdr:colOff>
      <xdr:row>61</xdr:row>
      <xdr:rowOff>61595</xdr:rowOff>
    </xdr:to>
    <xdr:sp macro="" textlink="">
      <xdr:nvSpPr>
        <xdr:cNvPr id="344" name="楕円 343"/>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45" name="テキスト ボックス 344"/>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144314</xdr:rowOff>
    </xdr:from>
    <xdr:to>
      <xdr:col>73</xdr:col>
      <xdr:colOff>44450</xdr:colOff>
      <xdr:row>61</xdr:row>
      <xdr:rowOff>74464</xdr:rowOff>
    </xdr:to>
    <xdr:sp macro="" textlink="">
      <xdr:nvSpPr>
        <xdr:cNvPr id="346" name="楕円 345"/>
        <xdr:cNvSpPr/>
      </xdr:nvSpPr>
      <xdr:spPr>
        <a:xfrm>
          <a:off x="15240000" y="104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59241</xdr:rowOff>
    </xdr:from>
    <xdr:ext cx="762000" cy="259045"/>
    <xdr:sp macro="" textlink="">
      <xdr:nvSpPr>
        <xdr:cNvPr id="347" name="テキスト ボックス 346"/>
        <xdr:cNvSpPr txBox="1"/>
      </xdr:nvSpPr>
      <xdr:spPr>
        <a:xfrm>
          <a:off x="14909800" y="1051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128228</xdr:rowOff>
    </xdr:from>
    <xdr:to>
      <xdr:col>68</xdr:col>
      <xdr:colOff>203200</xdr:colOff>
      <xdr:row>61</xdr:row>
      <xdr:rowOff>58378</xdr:rowOff>
    </xdr:to>
    <xdr:sp macro="" textlink="">
      <xdr:nvSpPr>
        <xdr:cNvPr id="348" name="楕円 347"/>
        <xdr:cNvSpPr/>
      </xdr:nvSpPr>
      <xdr:spPr>
        <a:xfrm>
          <a:off x="14351000" y="104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43155</xdr:rowOff>
    </xdr:from>
    <xdr:ext cx="762000" cy="259045"/>
    <xdr:sp macro="" textlink="">
      <xdr:nvSpPr>
        <xdr:cNvPr id="349" name="テキスト ボックス 348"/>
        <xdr:cNvSpPr txBox="1"/>
      </xdr:nvSpPr>
      <xdr:spPr>
        <a:xfrm>
          <a:off x="14020800" y="105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125815</xdr:rowOff>
    </xdr:from>
    <xdr:to>
      <xdr:col>64</xdr:col>
      <xdr:colOff>152400</xdr:colOff>
      <xdr:row>61</xdr:row>
      <xdr:rowOff>55965</xdr:rowOff>
    </xdr:to>
    <xdr:sp macro="" textlink="">
      <xdr:nvSpPr>
        <xdr:cNvPr id="350" name="楕円 349"/>
        <xdr:cNvSpPr/>
      </xdr:nvSpPr>
      <xdr:spPr>
        <a:xfrm>
          <a:off x="13462000" y="104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40742</xdr:rowOff>
    </xdr:from>
    <xdr:ext cx="762000" cy="259045"/>
    <xdr:sp macro="" textlink="">
      <xdr:nvSpPr>
        <xdr:cNvPr id="351" name="テキスト ボックス 350"/>
        <xdr:cNvSpPr txBox="1"/>
      </xdr:nvSpPr>
      <xdr:spPr>
        <a:xfrm>
          <a:off x="13131800" y="1049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・公営企業（一部事務組合）において借入れた地方債の償還開始に伴い、前年から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ポイント増加している。新たな地方債の発行を抑制しているものの、類似団体平均を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ポイント上回っている。今後も同様の抑制を行い、さらなる適正比率の保持・減少に努める。 </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103011</xdr:rowOff>
    </xdr:to>
    <xdr:cxnSp macro="">
      <xdr:nvCxnSpPr>
        <xdr:cNvPr id="386" name="直線コネクタ 385"/>
        <xdr:cNvCxnSpPr/>
      </xdr:nvCxnSpPr>
      <xdr:spPr>
        <a:xfrm>
          <a:off x="16179800" y="7065433"/>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22578</xdr:rowOff>
    </xdr:from>
    <xdr:to>
      <xdr:col>77</xdr:col>
      <xdr:colOff>44450</xdr:colOff>
      <xdr:row>41</xdr:row>
      <xdr:rowOff>35983</xdr:rowOff>
    </xdr:to>
    <xdr:cxnSp macro="">
      <xdr:nvCxnSpPr>
        <xdr:cNvPr id="389" name="直線コネクタ 388"/>
        <xdr:cNvCxnSpPr/>
      </xdr:nvCxnSpPr>
      <xdr:spPr>
        <a:xfrm>
          <a:off x="15290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22578</xdr:rowOff>
    </xdr:from>
    <xdr:to>
      <xdr:col>72</xdr:col>
      <xdr:colOff>203200</xdr:colOff>
      <xdr:row>41</xdr:row>
      <xdr:rowOff>129822</xdr:rowOff>
    </xdr:to>
    <xdr:cxnSp macro="">
      <xdr:nvCxnSpPr>
        <xdr:cNvPr id="392" name="直線コネクタ 391"/>
        <xdr:cNvCxnSpPr/>
      </xdr:nvCxnSpPr>
      <xdr:spPr>
        <a:xfrm flipV="1">
          <a:off x="14401800" y="70520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129822</xdr:rowOff>
    </xdr:from>
    <xdr:to>
      <xdr:col>68</xdr:col>
      <xdr:colOff>152400</xdr:colOff>
      <xdr:row>42</xdr:row>
      <xdr:rowOff>79022</xdr:rowOff>
    </xdr:to>
    <xdr:cxnSp macro="">
      <xdr:nvCxnSpPr>
        <xdr:cNvPr id="395" name="直線コネクタ 394"/>
        <xdr:cNvCxnSpPr/>
      </xdr:nvCxnSpPr>
      <xdr:spPr>
        <a:xfrm flipV="1">
          <a:off x="13512800" y="71592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11995</xdr:rowOff>
    </xdr:from>
    <xdr:to>
      <xdr:col>68</xdr:col>
      <xdr:colOff>203200</xdr:colOff>
      <xdr:row>41</xdr:row>
      <xdr:rowOff>113595</xdr:rowOff>
    </xdr:to>
    <xdr:sp macro="" textlink="">
      <xdr:nvSpPr>
        <xdr:cNvPr id="396" name="フローチャート: 判断 395"/>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123772</xdr:rowOff>
    </xdr:from>
    <xdr:ext cx="762000" cy="259045"/>
    <xdr:sp macro="" textlink="">
      <xdr:nvSpPr>
        <xdr:cNvPr id="397" name="テキスト ボックス 396"/>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398" name="フローチャート: 判断 397"/>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59566</xdr:rowOff>
    </xdr:from>
    <xdr:ext cx="762000" cy="259045"/>
    <xdr:sp macro="" textlink="">
      <xdr:nvSpPr>
        <xdr:cNvPr id="399" name="テキスト ボックス 398"/>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405" name="楕円 404"/>
        <xdr:cNvSpPr/>
      </xdr:nvSpPr>
      <xdr:spPr>
        <a:xfrm>
          <a:off x="16967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24288</xdr:rowOff>
    </xdr:from>
    <xdr:ext cx="762000" cy="259045"/>
    <xdr:sp macro="" textlink="">
      <xdr:nvSpPr>
        <xdr:cNvPr id="406" name="公債費負担の状況該当値テキスト"/>
        <xdr:cNvSpPr txBox="1"/>
      </xdr:nvSpPr>
      <xdr:spPr>
        <a:xfrm>
          <a:off x="17106900" y="70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7" name="楕円 406"/>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8" name="テキスト ボックス 407"/>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143228</xdr:rowOff>
    </xdr:from>
    <xdr:to>
      <xdr:col>73</xdr:col>
      <xdr:colOff>44450</xdr:colOff>
      <xdr:row>41</xdr:row>
      <xdr:rowOff>73378</xdr:rowOff>
    </xdr:to>
    <xdr:sp macro="" textlink="">
      <xdr:nvSpPr>
        <xdr:cNvPr id="409" name="楕円 408"/>
        <xdr:cNvSpPr/>
      </xdr:nvSpPr>
      <xdr:spPr>
        <a:xfrm>
          <a:off x="15240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410" name="テキスト ボックス 409"/>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79022</xdr:rowOff>
    </xdr:from>
    <xdr:to>
      <xdr:col>68</xdr:col>
      <xdr:colOff>203200</xdr:colOff>
      <xdr:row>42</xdr:row>
      <xdr:rowOff>9172</xdr:rowOff>
    </xdr:to>
    <xdr:sp macro="" textlink="">
      <xdr:nvSpPr>
        <xdr:cNvPr id="411" name="楕円 410"/>
        <xdr:cNvSpPr/>
      </xdr:nvSpPr>
      <xdr:spPr>
        <a:xfrm>
          <a:off x="14351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412" name="テキスト ボックス 411"/>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413" name="楕円 412"/>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414" name="テキスト ボックス 413"/>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ポイント増加している。震災の影響による地方債現在高の増加等により、類似団体との比較では</a:t>
          </a:r>
          <a:r>
            <a:rPr kumimoji="1" lang="en-US" altLang="ja-JP" sz="1300">
              <a:latin typeface="ＭＳ Ｐゴシック" panose="020B0600070205080204" pitchFamily="50" charset="-128"/>
              <a:ea typeface="ＭＳ Ｐゴシック" panose="020B0600070205080204" pitchFamily="50" charset="-128"/>
            </a:rPr>
            <a:t>31.2</a:t>
          </a:r>
          <a:r>
            <a:rPr kumimoji="1" lang="ja-JP" altLang="en-US" sz="1300">
              <a:latin typeface="ＭＳ Ｐゴシック" panose="020B0600070205080204" pitchFamily="50" charset="-128"/>
              <a:ea typeface="ＭＳ Ｐゴシック" panose="020B0600070205080204" pitchFamily="50" charset="-128"/>
            </a:rPr>
            <a:t>ポイント上回っている。比率を減少させる必要性はあるが、引き続き道路の整備や老朽化に伴う施設の更新も必要となるため、地方債の発行は不可欠である。ただし、事業を重点化することで、発行額を抑制し、さらなる適正化比率の保持・減少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137770</xdr:rowOff>
    </xdr:from>
    <xdr:to>
      <xdr:col>81</xdr:col>
      <xdr:colOff>44450</xdr:colOff>
      <xdr:row>17</xdr:row>
      <xdr:rowOff>154178</xdr:rowOff>
    </xdr:to>
    <xdr:cxnSp macro="">
      <xdr:nvCxnSpPr>
        <xdr:cNvPr id="446" name="直線コネクタ 445"/>
        <xdr:cNvCxnSpPr/>
      </xdr:nvCxnSpPr>
      <xdr:spPr>
        <a:xfrm>
          <a:off x="16179800" y="3052420"/>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7"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137770</xdr:rowOff>
    </xdr:from>
    <xdr:to>
      <xdr:col>77</xdr:col>
      <xdr:colOff>44450</xdr:colOff>
      <xdr:row>18</xdr:row>
      <xdr:rowOff>30023</xdr:rowOff>
    </xdr:to>
    <xdr:cxnSp macro="">
      <xdr:nvCxnSpPr>
        <xdr:cNvPr id="449" name="直線コネクタ 448"/>
        <xdr:cNvCxnSpPr/>
      </xdr:nvCxnSpPr>
      <xdr:spPr>
        <a:xfrm flipV="1">
          <a:off x="15290800" y="3052420"/>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30023</xdr:rowOff>
    </xdr:from>
    <xdr:to>
      <xdr:col>72</xdr:col>
      <xdr:colOff>203200</xdr:colOff>
      <xdr:row>18</xdr:row>
      <xdr:rowOff>63805</xdr:rowOff>
    </xdr:to>
    <xdr:cxnSp macro="">
      <xdr:nvCxnSpPr>
        <xdr:cNvPr id="452" name="直線コネクタ 451"/>
        <xdr:cNvCxnSpPr/>
      </xdr:nvCxnSpPr>
      <xdr:spPr>
        <a:xfrm flipV="1">
          <a:off x="14401800" y="311612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63805</xdr:rowOff>
    </xdr:from>
    <xdr:to>
      <xdr:col>68</xdr:col>
      <xdr:colOff>152400</xdr:colOff>
      <xdr:row>18</xdr:row>
      <xdr:rowOff>84074</xdr:rowOff>
    </xdr:to>
    <xdr:cxnSp macro="">
      <xdr:nvCxnSpPr>
        <xdr:cNvPr id="455" name="直線コネクタ 454"/>
        <xdr:cNvCxnSpPr/>
      </xdr:nvCxnSpPr>
      <xdr:spPr>
        <a:xfrm flipV="1">
          <a:off x="13512800" y="3149905"/>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46076</xdr:rowOff>
    </xdr:from>
    <xdr:to>
      <xdr:col>68</xdr:col>
      <xdr:colOff>203200</xdr:colOff>
      <xdr:row>16</xdr:row>
      <xdr:rowOff>147676</xdr:rowOff>
    </xdr:to>
    <xdr:sp macro="" textlink="">
      <xdr:nvSpPr>
        <xdr:cNvPr id="456" name="フローチャート: 判断 455"/>
        <xdr:cNvSpPr/>
      </xdr:nvSpPr>
      <xdr:spPr>
        <a:xfrm>
          <a:off x="14351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157853</xdr:rowOff>
    </xdr:from>
    <xdr:ext cx="762000" cy="259045"/>
    <xdr:sp macro="" textlink="">
      <xdr:nvSpPr>
        <xdr:cNvPr id="457" name="テキスト ボックス 456"/>
        <xdr:cNvSpPr txBox="1"/>
      </xdr:nvSpPr>
      <xdr:spPr>
        <a:xfrm>
          <a:off x="14020800" y="25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84684</xdr:rowOff>
    </xdr:from>
    <xdr:to>
      <xdr:col>64</xdr:col>
      <xdr:colOff>152400</xdr:colOff>
      <xdr:row>17</xdr:row>
      <xdr:rowOff>14834</xdr:rowOff>
    </xdr:to>
    <xdr:sp macro="" textlink="">
      <xdr:nvSpPr>
        <xdr:cNvPr id="458" name="フローチャート: 判断 457"/>
        <xdr:cNvSpPr/>
      </xdr:nvSpPr>
      <xdr:spPr>
        <a:xfrm>
          <a:off x="13462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25011</xdr:rowOff>
    </xdr:from>
    <xdr:ext cx="762000" cy="259045"/>
    <xdr:sp macro="" textlink="">
      <xdr:nvSpPr>
        <xdr:cNvPr id="459" name="テキスト ボックス 458"/>
        <xdr:cNvSpPr txBox="1"/>
      </xdr:nvSpPr>
      <xdr:spPr>
        <a:xfrm>
          <a:off x="13131800" y="25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103378</xdr:rowOff>
    </xdr:from>
    <xdr:to>
      <xdr:col>81</xdr:col>
      <xdr:colOff>95250</xdr:colOff>
      <xdr:row>18</xdr:row>
      <xdr:rowOff>33528</xdr:rowOff>
    </xdr:to>
    <xdr:sp macro="" textlink="">
      <xdr:nvSpPr>
        <xdr:cNvPr id="465" name="楕円 464"/>
        <xdr:cNvSpPr/>
      </xdr:nvSpPr>
      <xdr:spPr>
        <a:xfrm>
          <a:off x="16967200" y="3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75455</xdr:rowOff>
    </xdr:from>
    <xdr:ext cx="762000" cy="259045"/>
    <xdr:sp macro="" textlink="">
      <xdr:nvSpPr>
        <xdr:cNvPr id="466" name="将来負担の状況該当値テキスト"/>
        <xdr:cNvSpPr txBox="1"/>
      </xdr:nvSpPr>
      <xdr:spPr>
        <a:xfrm>
          <a:off x="17106900" y="29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86970</xdr:rowOff>
    </xdr:from>
    <xdr:to>
      <xdr:col>77</xdr:col>
      <xdr:colOff>95250</xdr:colOff>
      <xdr:row>18</xdr:row>
      <xdr:rowOff>17120</xdr:rowOff>
    </xdr:to>
    <xdr:sp macro="" textlink="">
      <xdr:nvSpPr>
        <xdr:cNvPr id="467" name="楕円 466"/>
        <xdr:cNvSpPr/>
      </xdr:nvSpPr>
      <xdr:spPr>
        <a:xfrm>
          <a:off x="16129000" y="30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1897</xdr:rowOff>
    </xdr:from>
    <xdr:ext cx="736600" cy="259045"/>
    <xdr:sp macro="" textlink="">
      <xdr:nvSpPr>
        <xdr:cNvPr id="468" name="テキスト ボックス 467"/>
        <xdr:cNvSpPr txBox="1"/>
      </xdr:nvSpPr>
      <xdr:spPr>
        <a:xfrm>
          <a:off x="15798800" y="308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150673</xdr:rowOff>
    </xdr:from>
    <xdr:to>
      <xdr:col>73</xdr:col>
      <xdr:colOff>44450</xdr:colOff>
      <xdr:row>18</xdr:row>
      <xdr:rowOff>80823</xdr:rowOff>
    </xdr:to>
    <xdr:sp macro="" textlink="">
      <xdr:nvSpPr>
        <xdr:cNvPr id="469" name="楕円 468"/>
        <xdr:cNvSpPr/>
      </xdr:nvSpPr>
      <xdr:spPr>
        <a:xfrm>
          <a:off x="15240000" y="30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65600</xdr:rowOff>
    </xdr:from>
    <xdr:ext cx="762000" cy="259045"/>
    <xdr:sp macro="" textlink="">
      <xdr:nvSpPr>
        <xdr:cNvPr id="470" name="テキスト ボックス 469"/>
        <xdr:cNvSpPr txBox="1"/>
      </xdr:nvSpPr>
      <xdr:spPr>
        <a:xfrm>
          <a:off x="14909800" y="31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13005</xdr:rowOff>
    </xdr:from>
    <xdr:to>
      <xdr:col>68</xdr:col>
      <xdr:colOff>203200</xdr:colOff>
      <xdr:row>18</xdr:row>
      <xdr:rowOff>114605</xdr:rowOff>
    </xdr:to>
    <xdr:sp macro="" textlink="">
      <xdr:nvSpPr>
        <xdr:cNvPr id="471" name="楕円 470"/>
        <xdr:cNvSpPr/>
      </xdr:nvSpPr>
      <xdr:spPr>
        <a:xfrm>
          <a:off x="14351000" y="30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99382</xdr:rowOff>
    </xdr:from>
    <xdr:ext cx="762000" cy="259045"/>
    <xdr:sp macro="" textlink="">
      <xdr:nvSpPr>
        <xdr:cNvPr id="472" name="テキスト ボックス 471"/>
        <xdr:cNvSpPr txBox="1"/>
      </xdr:nvSpPr>
      <xdr:spPr>
        <a:xfrm>
          <a:off x="14020800" y="318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33274</xdr:rowOff>
    </xdr:from>
    <xdr:to>
      <xdr:col>64</xdr:col>
      <xdr:colOff>152400</xdr:colOff>
      <xdr:row>18</xdr:row>
      <xdr:rowOff>134874</xdr:rowOff>
    </xdr:to>
    <xdr:sp macro="" textlink="">
      <xdr:nvSpPr>
        <xdr:cNvPr id="473" name="楕円 472"/>
        <xdr:cNvSpPr/>
      </xdr:nvSpPr>
      <xdr:spPr>
        <a:xfrm>
          <a:off x="13462000" y="31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119651</xdr:rowOff>
    </xdr:from>
    <xdr:ext cx="762000" cy="259045"/>
    <xdr:sp macro="" textlink="">
      <xdr:nvSpPr>
        <xdr:cNvPr id="474" name="テキスト ボックス 473"/>
        <xdr:cNvSpPr txBox="1"/>
      </xdr:nvSpPr>
      <xdr:spPr>
        <a:xfrm>
          <a:off x="13131800" y="320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13,929
13,767
273.30
8,574,379
8,110,726
353,762
5,099,884
7,951,208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町は面積が広く、町内各地域に施設等が点在している等の理由から、職員数は類似団体平均と比べて多くなっている。ただし、給与構造改革の実施、各種手当の廃止・見直し、昇給の抑制を行ったことにより、ラスパイレス指数は逆に類似団体平均を下回っており、全体に占める人件費は類似団体平均に近い数値となっている。</a:t>
          </a:r>
        </a:p>
        <a:p>
          <a:r>
            <a:rPr kumimoji="1" lang="ja-JP" altLang="en-US" sz="1200">
              <a:latin typeface="ＭＳ Ｐゴシック" panose="020B0600070205080204" pitchFamily="50" charset="-128"/>
              <a:ea typeface="ＭＳ Ｐゴシック" panose="020B0600070205080204" pitchFamily="50" charset="-128"/>
            </a:rPr>
            <a:t>・今後も、事務事業評価による事務の見直し、機構改革による事務の効率化等を進め、適正な人員配置を行い人件費削減に努める。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157480</xdr:rowOff>
    </xdr:to>
    <xdr:cxnSp macro="">
      <xdr:nvCxnSpPr>
        <xdr:cNvPr id="66" name="直線コネクタ 65"/>
        <xdr:cNvCxnSpPr/>
      </xdr:nvCxnSpPr>
      <xdr:spPr>
        <a:xfrm flipV="1">
          <a:off x="3987800" y="629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24130</xdr:rowOff>
    </xdr:to>
    <xdr:cxnSp macro="">
      <xdr:nvCxnSpPr>
        <xdr:cNvPr id="69" name="直線コネクタ 68"/>
        <xdr:cNvCxnSpPr/>
      </xdr:nvCxnSpPr>
      <xdr:spPr>
        <a:xfrm flipV="1">
          <a:off x="3098800" y="632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85090</xdr:rowOff>
    </xdr:to>
    <xdr:cxnSp macro="">
      <xdr:nvCxnSpPr>
        <xdr:cNvPr id="72" name="直線コネクタ 71"/>
        <xdr:cNvCxnSpPr/>
      </xdr:nvCxnSpPr>
      <xdr:spPr>
        <a:xfrm flipV="1">
          <a:off x="2209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85090</xdr:rowOff>
    </xdr:to>
    <xdr:cxnSp macro="">
      <xdr:nvCxnSpPr>
        <xdr:cNvPr id="75" name="直線コネクタ 74"/>
        <xdr:cNvCxnSpPr/>
      </xdr:nvCxnSpPr>
      <xdr:spPr>
        <a:xfrm>
          <a:off x="1320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・事務の効率化のための民間委託が増えている一方で、省エネ行動による光熱水費・コピー枚数の減、公用車の効率的利用、新たな備品購入の抑制等による削減が行われているため、類似団体との比較では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・今後は、照明の</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化等、省エネ設備の導入・エコ製品への切り替え等を行い光熱費削減、委託業者選定方法の見直しによる委託費の削減等、より一層の節減に努める。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26307</xdr:rowOff>
    </xdr:from>
    <xdr:to>
      <xdr:col>82</xdr:col>
      <xdr:colOff>107950</xdr:colOff>
      <xdr:row>13</xdr:row>
      <xdr:rowOff>102507</xdr:rowOff>
    </xdr:to>
    <xdr:cxnSp macro="">
      <xdr:nvCxnSpPr>
        <xdr:cNvPr id="129" name="直線コネクタ 128"/>
        <xdr:cNvCxnSpPr/>
      </xdr:nvCxnSpPr>
      <xdr:spPr>
        <a:xfrm>
          <a:off x="15671800" y="2255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165100</xdr:rowOff>
    </xdr:from>
    <xdr:to>
      <xdr:col>78</xdr:col>
      <xdr:colOff>69850</xdr:colOff>
      <xdr:row>13</xdr:row>
      <xdr:rowOff>26307</xdr:rowOff>
    </xdr:to>
    <xdr:cxnSp macro="">
      <xdr:nvCxnSpPr>
        <xdr:cNvPr id="132" name="直線コネクタ 131"/>
        <xdr:cNvCxnSpPr/>
      </xdr:nvCxnSpPr>
      <xdr:spPr>
        <a:xfrm>
          <a:off x="14782800" y="222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14</xdr:row>
      <xdr:rowOff>83457</xdr:rowOff>
    </xdr:to>
    <xdr:cxnSp macro="">
      <xdr:nvCxnSpPr>
        <xdr:cNvPr id="135" name="直線コネクタ 134"/>
        <xdr:cNvCxnSpPr/>
      </xdr:nvCxnSpPr>
      <xdr:spPr>
        <a:xfrm flipV="1">
          <a:off x="13893800" y="22225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83457</xdr:rowOff>
    </xdr:to>
    <xdr:cxnSp macro="">
      <xdr:nvCxnSpPr>
        <xdr:cNvPr id="138" name="直線コネクタ 137"/>
        <xdr:cNvCxnSpPr/>
      </xdr:nvCxnSpPr>
      <xdr:spPr>
        <a:xfrm>
          <a:off x="13004800" y="2364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130629</xdr:rowOff>
    </xdr:from>
    <xdr:to>
      <xdr:col>69</xdr:col>
      <xdr:colOff>142875</xdr:colOff>
      <xdr:row>15</xdr:row>
      <xdr:rowOff>60779</xdr:rowOff>
    </xdr:to>
    <xdr:sp macro="" textlink="">
      <xdr:nvSpPr>
        <xdr:cNvPr id="139" name="フローチャート: 判断 138"/>
        <xdr:cNvSpPr/>
      </xdr:nvSpPr>
      <xdr:spPr>
        <a:xfrm>
          <a:off x="13843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45556</xdr:rowOff>
    </xdr:from>
    <xdr:ext cx="762000" cy="259045"/>
    <xdr:sp macro="" textlink="">
      <xdr:nvSpPr>
        <xdr:cNvPr id="140" name="テキスト ボックス 139"/>
        <xdr:cNvSpPr txBox="1"/>
      </xdr:nvSpPr>
      <xdr:spPr>
        <a:xfrm>
          <a:off x="13512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42" name="テキスト ボックス 141"/>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51707</xdr:rowOff>
    </xdr:from>
    <xdr:to>
      <xdr:col>82</xdr:col>
      <xdr:colOff>158750</xdr:colOff>
      <xdr:row>13</xdr:row>
      <xdr:rowOff>153307</xdr:rowOff>
    </xdr:to>
    <xdr:sp macro="" textlink="">
      <xdr:nvSpPr>
        <xdr:cNvPr id="148" name="楕円 147"/>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68234</xdr:rowOff>
    </xdr:from>
    <xdr:ext cx="762000" cy="259045"/>
    <xdr:sp macro="" textlink="">
      <xdr:nvSpPr>
        <xdr:cNvPr id="149" name="物件費該当値テキスト"/>
        <xdr:cNvSpPr txBox="1"/>
      </xdr:nvSpPr>
      <xdr:spPr>
        <a:xfrm>
          <a:off x="165989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146957</xdr:rowOff>
    </xdr:from>
    <xdr:to>
      <xdr:col>78</xdr:col>
      <xdr:colOff>120650</xdr:colOff>
      <xdr:row>13</xdr:row>
      <xdr:rowOff>77107</xdr:rowOff>
    </xdr:to>
    <xdr:sp macro="" textlink="">
      <xdr:nvSpPr>
        <xdr:cNvPr id="150" name="楕円 149"/>
        <xdr:cNvSpPr/>
      </xdr:nvSpPr>
      <xdr:spPr>
        <a:xfrm>
          <a:off x="15621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87284</xdr:rowOff>
    </xdr:from>
    <xdr:ext cx="736600" cy="259045"/>
    <xdr:sp macro="" textlink="">
      <xdr:nvSpPr>
        <xdr:cNvPr id="151" name="テキスト ボックス 150"/>
        <xdr:cNvSpPr txBox="1"/>
      </xdr:nvSpPr>
      <xdr:spPr>
        <a:xfrm>
          <a:off x="15290800" y="197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52" name="楕円 151"/>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54627</xdr:rowOff>
    </xdr:from>
    <xdr:ext cx="762000" cy="259045"/>
    <xdr:sp macro="" textlink="">
      <xdr:nvSpPr>
        <xdr:cNvPr id="153" name="テキスト ボックス 152"/>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32657</xdr:rowOff>
    </xdr:from>
    <xdr:to>
      <xdr:col>69</xdr:col>
      <xdr:colOff>142875</xdr:colOff>
      <xdr:row>14</xdr:row>
      <xdr:rowOff>134257</xdr:rowOff>
    </xdr:to>
    <xdr:sp macro="" textlink="">
      <xdr:nvSpPr>
        <xdr:cNvPr id="154" name="楕円 153"/>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144434</xdr:rowOff>
    </xdr:from>
    <xdr:ext cx="762000" cy="259045"/>
    <xdr:sp macro="" textlink="">
      <xdr:nvSpPr>
        <xdr:cNvPr id="155" name="テキスト ボックス 154"/>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6" name="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・少子高齢化が進む中で、介護者に対する支援、乳幼児等子どもを持つ家庭等への支援、また、障害者自立支援法施行による障害者への支援が増えている中、類似団体平均より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 今後も、各事務事業の見直し・組み替え等により、事業の重点化を図り、ニーズに対応した手当てを行うよう努める。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54</xdr:row>
      <xdr:rowOff>159657</xdr:rowOff>
    </xdr:to>
    <xdr:cxnSp macro="">
      <xdr:nvCxnSpPr>
        <xdr:cNvPr id="192" name="直線コネクタ 191"/>
        <xdr:cNvCxnSpPr/>
      </xdr:nvCxnSpPr>
      <xdr:spPr>
        <a:xfrm>
          <a:off x="3987800" y="9417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159657</xdr:rowOff>
    </xdr:to>
    <xdr:cxnSp macro="">
      <xdr:nvCxnSpPr>
        <xdr:cNvPr id="195" name="直線コネクタ 194"/>
        <xdr:cNvCxnSpPr/>
      </xdr:nvCxnSpPr>
      <xdr:spPr>
        <a:xfrm>
          <a:off x="3098800" y="9287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45357</xdr:rowOff>
    </xdr:to>
    <xdr:cxnSp macro="">
      <xdr:nvCxnSpPr>
        <xdr:cNvPr id="198" name="直線コネクタ 197"/>
        <xdr:cNvCxnSpPr/>
      </xdr:nvCxnSpPr>
      <xdr:spPr>
        <a:xfrm flipV="1">
          <a:off x="2209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45357</xdr:rowOff>
    </xdr:to>
    <xdr:cxnSp macro="">
      <xdr:nvCxnSpPr>
        <xdr:cNvPr id="201" name="直線コネクタ 200"/>
        <xdr:cNvCxnSpPr/>
      </xdr:nvCxnSpPr>
      <xdr:spPr>
        <a:xfrm>
          <a:off x="1320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03" name="テキスト ボックス 202"/>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4" name="フローチャート: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1" name="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3" name="楕円 212"/>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4" name="テキスト ボックス 213"/>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5" name="楕円 214"/>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6" name="テキスト ボックス 215"/>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7" name="楕円 216"/>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8" name="テキスト ボックス 217"/>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9" name="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これまで整備した下水道施設に係る地方債償還や高資本費対策に係る繰出金が多額になっていること、また、生産人口の減と高齢化等による、国民健康保険・後期高齢者医療への医療費負担、介護保険への給付費に係る繰出しが年々増加していることが、主な要因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88900</xdr:rowOff>
    </xdr:to>
    <xdr:cxnSp macro="">
      <xdr:nvCxnSpPr>
        <xdr:cNvPr id="253" name="直線コネクタ 252"/>
        <xdr:cNvCxnSpPr/>
      </xdr:nvCxnSpPr>
      <xdr:spPr>
        <a:xfrm>
          <a:off x="15671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57</xdr:row>
      <xdr:rowOff>24130</xdr:rowOff>
    </xdr:to>
    <xdr:cxnSp macro="">
      <xdr:nvCxnSpPr>
        <xdr:cNvPr id="256" name="直線コネクタ 255"/>
        <xdr:cNvCxnSpPr/>
      </xdr:nvCxnSpPr>
      <xdr:spPr>
        <a:xfrm flipV="1">
          <a:off x="14782800" y="9652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57</xdr:row>
      <xdr:rowOff>24130</xdr:rowOff>
    </xdr:to>
    <xdr:cxnSp macro="">
      <xdr:nvCxnSpPr>
        <xdr:cNvPr id="259" name="直線コネクタ 258"/>
        <xdr:cNvCxnSpPr/>
      </xdr:nvCxnSpPr>
      <xdr:spPr>
        <a:xfrm>
          <a:off x="13893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119380</xdr:rowOff>
    </xdr:to>
    <xdr:cxnSp macro="">
      <xdr:nvCxnSpPr>
        <xdr:cNvPr id="262" name="直線コネクタ 261"/>
        <xdr:cNvCxnSpPr/>
      </xdr:nvCxnSpPr>
      <xdr:spPr>
        <a:xfrm flipV="1">
          <a:off x="13004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63" name="フローチャート: 判断 262"/>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64" name="テキスト ボックス 263"/>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65" name="フローチャート: 判断 264"/>
        <xdr:cNvSpPr/>
      </xdr:nvSpPr>
      <xdr:spPr>
        <a:xfrm>
          <a:off x="12954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66" name="テキスト ボックス 265"/>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3"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75" name="テキスト ボックス 274"/>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6" name="楕円 275"/>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7" name="テキスト ボックス 276"/>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8" name="楕円 277"/>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79" name="テキスト ボックス 278"/>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80" name="楕円 279"/>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81" name="テキスト ボックス 280"/>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・これまで集中改革プランによる補助金の見直しを行い、年々減少してきており、類似団体との比較では、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ポイント低くなっている。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128633</xdr:rowOff>
    </xdr:from>
    <xdr:to>
      <xdr:col>82</xdr:col>
      <xdr:colOff>107950</xdr:colOff>
      <xdr:row>37</xdr:row>
      <xdr:rowOff>167822</xdr:rowOff>
    </xdr:to>
    <xdr:cxnSp macro="">
      <xdr:nvCxnSpPr>
        <xdr:cNvPr id="315" name="直線コネクタ 314"/>
        <xdr:cNvCxnSpPr/>
      </xdr:nvCxnSpPr>
      <xdr:spPr>
        <a:xfrm flipV="1">
          <a:off x="15671800" y="64722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167822</xdr:rowOff>
    </xdr:from>
    <xdr:to>
      <xdr:col>78</xdr:col>
      <xdr:colOff>69850</xdr:colOff>
      <xdr:row>39</xdr:row>
      <xdr:rowOff>27396</xdr:rowOff>
    </xdr:to>
    <xdr:cxnSp macro="">
      <xdr:nvCxnSpPr>
        <xdr:cNvPr id="318" name="直線コネクタ 317"/>
        <xdr:cNvCxnSpPr/>
      </xdr:nvCxnSpPr>
      <xdr:spPr>
        <a:xfrm flipV="1">
          <a:off x="14782800" y="6511472"/>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14333</xdr:rowOff>
    </xdr:from>
    <xdr:to>
      <xdr:col>73</xdr:col>
      <xdr:colOff>180975</xdr:colOff>
      <xdr:row>39</xdr:row>
      <xdr:rowOff>27396</xdr:rowOff>
    </xdr:to>
    <xdr:cxnSp macro="">
      <xdr:nvCxnSpPr>
        <xdr:cNvPr id="321" name="直線コネクタ 320"/>
        <xdr:cNvCxnSpPr/>
      </xdr:nvCxnSpPr>
      <xdr:spPr>
        <a:xfrm>
          <a:off x="13893800" y="67008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42091</xdr:rowOff>
    </xdr:from>
    <xdr:to>
      <xdr:col>69</xdr:col>
      <xdr:colOff>92075</xdr:colOff>
      <xdr:row>39</xdr:row>
      <xdr:rowOff>14333</xdr:rowOff>
    </xdr:to>
    <xdr:cxnSp macro="">
      <xdr:nvCxnSpPr>
        <xdr:cNvPr id="324" name="直線コネクタ 323"/>
        <xdr:cNvCxnSpPr/>
      </xdr:nvCxnSpPr>
      <xdr:spPr>
        <a:xfrm>
          <a:off x="13004800" y="655719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23949</xdr:rowOff>
    </xdr:from>
    <xdr:to>
      <xdr:col>69</xdr:col>
      <xdr:colOff>142875</xdr:colOff>
      <xdr:row>38</xdr:row>
      <xdr:rowOff>125549</xdr:rowOff>
    </xdr:to>
    <xdr:sp macro="" textlink="">
      <xdr:nvSpPr>
        <xdr:cNvPr id="325" name="フローチャート: 判断 324"/>
        <xdr:cNvSpPr/>
      </xdr:nvSpPr>
      <xdr:spPr>
        <a:xfrm>
          <a:off x="13843000" y="65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135726</xdr:rowOff>
    </xdr:from>
    <xdr:ext cx="762000" cy="259045"/>
    <xdr:sp macro="" textlink="">
      <xdr:nvSpPr>
        <xdr:cNvPr id="326" name="テキスト ボックス 325"/>
        <xdr:cNvSpPr txBox="1"/>
      </xdr:nvSpPr>
      <xdr:spPr>
        <a:xfrm>
          <a:off x="13512800" y="630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27" name="フローチャート: 判断 326"/>
        <xdr:cNvSpPr/>
      </xdr:nvSpPr>
      <xdr:spPr>
        <a:xfrm>
          <a:off x="12954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28" name="テキスト ボックス 327"/>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77833</xdr:rowOff>
    </xdr:from>
    <xdr:to>
      <xdr:col>82</xdr:col>
      <xdr:colOff>158750</xdr:colOff>
      <xdr:row>38</xdr:row>
      <xdr:rowOff>7982</xdr:rowOff>
    </xdr:to>
    <xdr:sp macro="" textlink="">
      <xdr:nvSpPr>
        <xdr:cNvPr id="334" name="楕円 333"/>
        <xdr:cNvSpPr/>
      </xdr:nvSpPr>
      <xdr:spPr>
        <a:xfrm>
          <a:off x="164592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94360</xdr:rowOff>
    </xdr:from>
    <xdr:ext cx="762000" cy="259045"/>
    <xdr:sp macro="" textlink="">
      <xdr:nvSpPr>
        <xdr:cNvPr id="335" name="補助費等該当値テキスト"/>
        <xdr:cNvSpPr txBox="1"/>
      </xdr:nvSpPr>
      <xdr:spPr>
        <a:xfrm>
          <a:off x="16598900" y="626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117022</xdr:rowOff>
    </xdr:from>
    <xdr:to>
      <xdr:col>78</xdr:col>
      <xdr:colOff>120650</xdr:colOff>
      <xdr:row>38</xdr:row>
      <xdr:rowOff>47172</xdr:rowOff>
    </xdr:to>
    <xdr:sp macro="" textlink="">
      <xdr:nvSpPr>
        <xdr:cNvPr id="336" name="楕円 335"/>
        <xdr:cNvSpPr/>
      </xdr:nvSpPr>
      <xdr:spPr>
        <a:xfrm>
          <a:off x="15621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31949</xdr:rowOff>
    </xdr:from>
    <xdr:ext cx="736600" cy="259045"/>
    <xdr:sp macro="" textlink="">
      <xdr:nvSpPr>
        <xdr:cNvPr id="337" name="テキスト ボックス 336"/>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148046</xdr:rowOff>
    </xdr:from>
    <xdr:to>
      <xdr:col>74</xdr:col>
      <xdr:colOff>31750</xdr:colOff>
      <xdr:row>39</xdr:row>
      <xdr:rowOff>78196</xdr:rowOff>
    </xdr:to>
    <xdr:sp macro="" textlink="">
      <xdr:nvSpPr>
        <xdr:cNvPr id="338" name="楕円 337"/>
        <xdr:cNvSpPr/>
      </xdr:nvSpPr>
      <xdr:spPr>
        <a:xfrm>
          <a:off x="14732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62973</xdr:rowOff>
    </xdr:from>
    <xdr:ext cx="762000" cy="259045"/>
    <xdr:sp macro="" textlink="">
      <xdr:nvSpPr>
        <xdr:cNvPr id="339" name="テキスト ボックス 338"/>
        <xdr:cNvSpPr txBox="1"/>
      </xdr:nvSpPr>
      <xdr:spPr>
        <a:xfrm>
          <a:off x="14401800" y="674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134983</xdr:rowOff>
    </xdr:from>
    <xdr:to>
      <xdr:col>69</xdr:col>
      <xdr:colOff>142875</xdr:colOff>
      <xdr:row>39</xdr:row>
      <xdr:rowOff>65133</xdr:rowOff>
    </xdr:to>
    <xdr:sp macro="" textlink="">
      <xdr:nvSpPr>
        <xdr:cNvPr id="340" name="楕円 339"/>
        <xdr:cNvSpPr/>
      </xdr:nvSpPr>
      <xdr:spPr>
        <a:xfrm>
          <a:off x="13843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49910</xdr:rowOff>
    </xdr:from>
    <xdr:ext cx="762000" cy="259045"/>
    <xdr:sp macro="" textlink="">
      <xdr:nvSpPr>
        <xdr:cNvPr id="341" name="テキスト ボックス 340"/>
        <xdr:cNvSpPr txBox="1"/>
      </xdr:nvSpPr>
      <xdr:spPr>
        <a:xfrm>
          <a:off x="13512800" y="67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162741</xdr:rowOff>
    </xdr:from>
    <xdr:to>
      <xdr:col>65</xdr:col>
      <xdr:colOff>53975</xdr:colOff>
      <xdr:row>38</xdr:row>
      <xdr:rowOff>92891</xdr:rowOff>
    </xdr:to>
    <xdr:sp macro="" textlink="">
      <xdr:nvSpPr>
        <xdr:cNvPr id="342" name="楕円 341"/>
        <xdr:cNvSpPr/>
      </xdr:nvSpPr>
      <xdr:spPr>
        <a:xfrm>
          <a:off x="12954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103069</xdr:rowOff>
    </xdr:from>
    <xdr:ext cx="762000" cy="259045"/>
    <xdr:sp macro="" textlink="">
      <xdr:nvSpPr>
        <xdr:cNvPr id="343" name="テキスト ボックス 342"/>
        <xdr:cNvSpPr txBox="1"/>
      </xdr:nvSpPr>
      <xdr:spPr>
        <a:xfrm>
          <a:off x="12623800" y="627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・償還開始により、前年から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ポイント増加している。類似団体との比較では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・今後は事業の重点化により、さらに発行額を抑制し、比率の減少に努める。 </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62992</xdr:rowOff>
    </xdr:to>
    <xdr:cxnSp macro="">
      <xdr:nvCxnSpPr>
        <xdr:cNvPr id="373" name="直線コネクタ 372"/>
        <xdr:cNvCxnSpPr/>
      </xdr:nvCxnSpPr>
      <xdr:spPr>
        <a:xfrm>
          <a:off x="3987800" y="134040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78</xdr:row>
      <xdr:rowOff>30987</xdr:rowOff>
    </xdr:to>
    <xdr:cxnSp macro="">
      <xdr:nvCxnSpPr>
        <xdr:cNvPr id="376" name="直線コネクタ 375"/>
        <xdr:cNvCxnSpPr/>
      </xdr:nvCxnSpPr>
      <xdr:spPr>
        <a:xfrm>
          <a:off x="3098800" y="133126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77</xdr:row>
      <xdr:rowOff>161289</xdr:rowOff>
    </xdr:to>
    <xdr:cxnSp macro="">
      <xdr:nvCxnSpPr>
        <xdr:cNvPr id="379" name="直線コネクタ 378"/>
        <xdr:cNvCxnSpPr/>
      </xdr:nvCxnSpPr>
      <xdr:spPr>
        <a:xfrm flipV="1">
          <a:off x="2209800" y="133126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1" name="テキスト ボックス 38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77</xdr:row>
      <xdr:rowOff>161289</xdr:rowOff>
    </xdr:to>
    <xdr:cxnSp macro="">
      <xdr:nvCxnSpPr>
        <xdr:cNvPr id="382" name="直線コネクタ 381"/>
        <xdr:cNvCxnSpPr/>
      </xdr:nvCxnSpPr>
      <xdr:spPr>
        <a:xfrm>
          <a:off x="1320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3" name="フローチャート: 判断 382"/>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4" name="テキスト ボックス 383"/>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5" name="フローチャート: 判断 384"/>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86" name="テキスト ボックス 385"/>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92" name="楕円 391"/>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93" name="公債費該当値テキスト"/>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94" name="楕円 393"/>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95" name="テキスト ボックス 394"/>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96" name="楕円 395"/>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97" name="テキスト ボックス 396"/>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8" name="楕円 397"/>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9" name="テキスト ボックス 398"/>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400" name="楕円 399"/>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401" name="テキスト ボックス 400"/>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人件費・その他（主に繰出金）の占める割合が高く、扶助費・物件費・補助費等が低くなっている。行財政改革の効果が表れている部分もあるが、人件費・繰出金にはさらに経常経費を削減する余地があるようにも見てとれる。地形上や高齢化等が理由となっている部分ではあるが、今後も削減に向けた取り組みを行う。</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76</xdr:row>
      <xdr:rowOff>3556</xdr:rowOff>
    </xdr:to>
    <xdr:cxnSp macro="">
      <xdr:nvCxnSpPr>
        <xdr:cNvPr id="432" name="直線コネクタ 431"/>
        <xdr:cNvCxnSpPr/>
      </xdr:nvCxnSpPr>
      <xdr:spPr>
        <a:xfrm>
          <a:off x="15671800" y="130246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77</xdr:row>
      <xdr:rowOff>24130</xdr:rowOff>
    </xdr:to>
    <xdr:cxnSp macro="">
      <xdr:nvCxnSpPr>
        <xdr:cNvPr id="435" name="直線コネクタ 434"/>
        <xdr:cNvCxnSpPr/>
      </xdr:nvCxnSpPr>
      <xdr:spPr>
        <a:xfrm flipV="1">
          <a:off x="14782800" y="13024613"/>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7" name="テキスト ボックス 436"/>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83565</xdr:rowOff>
    </xdr:to>
    <xdr:cxnSp macro="">
      <xdr:nvCxnSpPr>
        <xdr:cNvPr id="438" name="直線コネクタ 437"/>
        <xdr:cNvCxnSpPr/>
      </xdr:nvCxnSpPr>
      <xdr:spPr>
        <a:xfrm flipV="1">
          <a:off x="13893800" y="13225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83565</xdr:rowOff>
    </xdr:to>
    <xdr:cxnSp macro="">
      <xdr:nvCxnSpPr>
        <xdr:cNvPr id="441" name="直線コネクタ 440"/>
        <xdr:cNvCxnSpPr/>
      </xdr:nvCxnSpPr>
      <xdr:spPr>
        <a:xfrm>
          <a:off x="13004800" y="13143485"/>
          <a:ext cx="8890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42" name="フローチャート: 判断 441"/>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43" name="テキスト ボックス 442"/>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5" name="テキスト ボックス 444"/>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51" name="楕円 450"/>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52"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53" name="楕円 452"/>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54" name="テキスト ボックス 453"/>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5" name="楕円 45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6" name="テキスト ボックス 45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7" name="楕円 456"/>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58" name="テキスト ボックス 457"/>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9" name="楕円 458"/>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60" name="テキスト ボックス 45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126771</xdr:rowOff>
    </xdr:from>
    <xdr:to>
      <xdr:col>29</xdr:col>
      <xdr:colOff>127000</xdr:colOff>
      <xdr:row>17</xdr:row>
      <xdr:rowOff>138209</xdr:rowOff>
    </xdr:to>
    <xdr:cxnSp macro="">
      <xdr:nvCxnSpPr>
        <xdr:cNvPr id="50" name="直線コネクタ 49"/>
        <xdr:cNvCxnSpPr/>
      </xdr:nvCxnSpPr>
      <xdr:spPr bwMode="auto">
        <a:xfrm flipV="1">
          <a:off x="5003800" y="3089046"/>
          <a:ext cx="647700" cy="11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111548</xdr:rowOff>
    </xdr:from>
    <xdr:ext cx="762000" cy="259045"/>
    <xdr:sp macro="" textlink="">
      <xdr:nvSpPr>
        <xdr:cNvPr id="51" name="人口1人当たり決算額の推移平均値テキスト130"/>
        <xdr:cNvSpPr txBox="1"/>
      </xdr:nvSpPr>
      <xdr:spPr>
        <a:xfrm>
          <a:off x="5740400" y="307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119258</xdr:rowOff>
    </xdr:from>
    <xdr:to>
      <xdr:col>26</xdr:col>
      <xdr:colOff>50800</xdr:colOff>
      <xdr:row>17</xdr:row>
      <xdr:rowOff>138209</xdr:rowOff>
    </xdr:to>
    <xdr:cxnSp macro="">
      <xdr:nvCxnSpPr>
        <xdr:cNvPr id="53" name="直線コネクタ 52"/>
        <xdr:cNvCxnSpPr/>
      </xdr:nvCxnSpPr>
      <xdr:spPr bwMode="auto">
        <a:xfrm>
          <a:off x="4305300" y="3081533"/>
          <a:ext cx="698500" cy="18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119258</xdr:rowOff>
    </xdr:from>
    <xdr:to>
      <xdr:col>22</xdr:col>
      <xdr:colOff>114300</xdr:colOff>
      <xdr:row>17</xdr:row>
      <xdr:rowOff>135908</xdr:rowOff>
    </xdr:to>
    <xdr:cxnSp macro="">
      <xdr:nvCxnSpPr>
        <xdr:cNvPr id="56" name="直線コネクタ 55"/>
        <xdr:cNvCxnSpPr/>
      </xdr:nvCxnSpPr>
      <xdr:spPr bwMode="auto">
        <a:xfrm flipV="1">
          <a:off x="3606800" y="3081533"/>
          <a:ext cx="698500" cy="16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135908</xdr:rowOff>
    </xdr:from>
    <xdr:to>
      <xdr:col>18</xdr:col>
      <xdr:colOff>177800</xdr:colOff>
      <xdr:row>17</xdr:row>
      <xdr:rowOff>164003</xdr:rowOff>
    </xdr:to>
    <xdr:cxnSp macro="">
      <xdr:nvCxnSpPr>
        <xdr:cNvPr id="59" name="直線コネクタ 58"/>
        <xdr:cNvCxnSpPr/>
      </xdr:nvCxnSpPr>
      <xdr:spPr bwMode="auto">
        <a:xfrm flipV="1">
          <a:off x="2908300" y="3098183"/>
          <a:ext cx="698500" cy="28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24795</xdr:rowOff>
    </xdr:from>
    <xdr:to>
      <xdr:col>19</xdr:col>
      <xdr:colOff>38100</xdr:colOff>
      <xdr:row>18</xdr:row>
      <xdr:rowOff>126395</xdr:rowOff>
    </xdr:to>
    <xdr:sp macro="" textlink="">
      <xdr:nvSpPr>
        <xdr:cNvPr id="60" name="フローチャート: 判断 59"/>
        <xdr:cNvSpPr/>
      </xdr:nvSpPr>
      <xdr:spPr bwMode="auto">
        <a:xfrm>
          <a:off x="3556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111172</xdr:rowOff>
    </xdr:from>
    <xdr:ext cx="762000" cy="259045"/>
    <xdr:sp macro="" textlink="">
      <xdr:nvSpPr>
        <xdr:cNvPr id="61" name="テキスト ボックス 60"/>
        <xdr:cNvSpPr txBox="1"/>
      </xdr:nvSpPr>
      <xdr:spPr>
        <a:xfrm>
          <a:off x="32258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42741</xdr:rowOff>
    </xdr:from>
    <xdr:to>
      <xdr:col>15</xdr:col>
      <xdr:colOff>101600</xdr:colOff>
      <xdr:row>18</xdr:row>
      <xdr:rowOff>144341</xdr:rowOff>
    </xdr:to>
    <xdr:sp macro="" textlink="">
      <xdr:nvSpPr>
        <xdr:cNvPr id="62" name="フローチャート: 判断 61"/>
        <xdr:cNvSpPr/>
      </xdr:nvSpPr>
      <xdr:spPr bwMode="auto">
        <a:xfrm>
          <a:off x="2857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129117</xdr:rowOff>
    </xdr:from>
    <xdr:ext cx="762000" cy="259045"/>
    <xdr:sp macro="" textlink="">
      <xdr:nvSpPr>
        <xdr:cNvPr id="63" name="テキスト ボックス 62"/>
        <xdr:cNvSpPr txBox="1"/>
      </xdr:nvSpPr>
      <xdr:spPr>
        <a:xfrm>
          <a:off x="25273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75971</xdr:rowOff>
    </xdr:from>
    <xdr:to>
      <xdr:col>29</xdr:col>
      <xdr:colOff>177800</xdr:colOff>
      <xdr:row>18</xdr:row>
      <xdr:rowOff>6121</xdr:rowOff>
    </xdr:to>
    <xdr:sp macro="" textlink="">
      <xdr:nvSpPr>
        <xdr:cNvPr id="69" name="楕円 68"/>
        <xdr:cNvSpPr/>
      </xdr:nvSpPr>
      <xdr:spPr bwMode="auto">
        <a:xfrm>
          <a:off x="5600700" y="303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92498</xdr:rowOff>
    </xdr:from>
    <xdr:ext cx="762000" cy="259045"/>
    <xdr:sp macro="" textlink="">
      <xdr:nvSpPr>
        <xdr:cNvPr id="70" name="人口1人当たり決算額の推移該当値テキスト130"/>
        <xdr:cNvSpPr txBox="1"/>
      </xdr:nvSpPr>
      <xdr:spPr>
        <a:xfrm>
          <a:off x="5740400" y="288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87409</xdr:rowOff>
    </xdr:from>
    <xdr:to>
      <xdr:col>26</xdr:col>
      <xdr:colOff>101600</xdr:colOff>
      <xdr:row>18</xdr:row>
      <xdr:rowOff>17559</xdr:rowOff>
    </xdr:to>
    <xdr:sp macro="" textlink="">
      <xdr:nvSpPr>
        <xdr:cNvPr id="71" name="楕円 70"/>
        <xdr:cNvSpPr/>
      </xdr:nvSpPr>
      <xdr:spPr bwMode="auto">
        <a:xfrm>
          <a:off x="4953000" y="304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27736</xdr:rowOff>
    </xdr:from>
    <xdr:ext cx="736600" cy="259045"/>
    <xdr:sp macro="" textlink="">
      <xdr:nvSpPr>
        <xdr:cNvPr id="72" name="テキスト ボックス 71"/>
        <xdr:cNvSpPr txBox="1"/>
      </xdr:nvSpPr>
      <xdr:spPr>
        <a:xfrm>
          <a:off x="4622800" y="281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68458</xdr:rowOff>
    </xdr:from>
    <xdr:to>
      <xdr:col>22</xdr:col>
      <xdr:colOff>165100</xdr:colOff>
      <xdr:row>17</xdr:row>
      <xdr:rowOff>170058</xdr:rowOff>
    </xdr:to>
    <xdr:sp macro="" textlink="">
      <xdr:nvSpPr>
        <xdr:cNvPr id="73" name="楕円 72"/>
        <xdr:cNvSpPr/>
      </xdr:nvSpPr>
      <xdr:spPr bwMode="auto">
        <a:xfrm>
          <a:off x="4254500" y="303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8785</xdr:rowOff>
    </xdr:from>
    <xdr:ext cx="762000" cy="259045"/>
    <xdr:sp macro="" textlink="">
      <xdr:nvSpPr>
        <xdr:cNvPr id="74" name="テキスト ボックス 73"/>
        <xdr:cNvSpPr txBox="1"/>
      </xdr:nvSpPr>
      <xdr:spPr>
        <a:xfrm>
          <a:off x="3924300" y="279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85108</xdr:rowOff>
    </xdr:from>
    <xdr:to>
      <xdr:col>19</xdr:col>
      <xdr:colOff>38100</xdr:colOff>
      <xdr:row>18</xdr:row>
      <xdr:rowOff>15258</xdr:rowOff>
    </xdr:to>
    <xdr:sp macro="" textlink="">
      <xdr:nvSpPr>
        <xdr:cNvPr id="75" name="楕円 74"/>
        <xdr:cNvSpPr/>
      </xdr:nvSpPr>
      <xdr:spPr bwMode="auto">
        <a:xfrm>
          <a:off x="3556000" y="304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25435</xdr:rowOff>
    </xdr:from>
    <xdr:ext cx="762000" cy="259045"/>
    <xdr:sp macro="" textlink="">
      <xdr:nvSpPr>
        <xdr:cNvPr id="76" name="テキスト ボックス 75"/>
        <xdr:cNvSpPr txBox="1"/>
      </xdr:nvSpPr>
      <xdr:spPr>
        <a:xfrm>
          <a:off x="3225800" y="281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113203</xdr:rowOff>
    </xdr:from>
    <xdr:to>
      <xdr:col>15</xdr:col>
      <xdr:colOff>101600</xdr:colOff>
      <xdr:row>18</xdr:row>
      <xdr:rowOff>43353</xdr:rowOff>
    </xdr:to>
    <xdr:sp macro="" textlink="">
      <xdr:nvSpPr>
        <xdr:cNvPr id="77" name="楕円 76"/>
        <xdr:cNvSpPr/>
      </xdr:nvSpPr>
      <xdr:spPr bwMode="auto">
        <a:xfrm>
          <a:off x="2857500" y="307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53530</xdr:rowOff>
    </xdr:from>
    <xdr:ext cx="762000" cy="259045"/>
    <xdr:sp macro="" textlink="">
      <xdr:nvSpPr>
        <xdr:cNvPr id="78" name="テキスト ボックス 77"/>
        <xdr:cNvSpPr txBox="1"/>
      </xdr:nvSpPr>
      <xdr:spPr>
        <a:xfrm>
          <a:off x="2527300" y="28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96642</xdr:rowOff>
    </xdr:from>
    <xdr:to>
      <xdr:col>29</xdr:col>
      <xdr:colOff>127000</xdr:colOff>
      <xdr:row>35</xdr:row>
      <xdr:rowOff>189933</xdr:rowOff>
    </xdr:to>
    <xdr:cxnSp macro="">
      <xdr:nvCxnSpPr>
        <xdr:cNvPr id="110" name="直線コネクタ 109"/>
        <xdr:cNvCxnSpPr/>
      </xdr:nvCxnSpPr>
      <xdr:spPr bwMode="auto">
        <a:xfrm flipV="1">
          <a:off x="5003800" y="6706992"/>
          <a:ext cx="647700" cy="93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189933</xdr:rowOff>
    </xdr:from>
    <xdr:to>
      <xdr:col>26</xdr:col>
      <xdr:colOff>50800</xdr:colOff>
      <xdr:row>35</xdr:row>
      <xdr:rowOff>237551</xdr:rowOff>
    </xdr:to>
    <xdr:cxnSp macro="">
      <xdr:nvCxnSpPr>
        <xdr:cNvPr id="113" name="直線コネクタ 112"/>
        <xdr:cNvCxnSpPr/>
      </xdr:nvCxnSpPr>
      <xdr:spPr bwMode="auto">
        <a:xfrm flipV="1">
          <a:off x="4305300" y="6800283"/>
          <a:ext cx="698500" cy="47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233322</xdr:rowOff>
    </xdr:from>
    <xdr:to>
      <xdr:col>22</xdr:col>
      <xdr:colOff>114300</xdr:colOff>
      <xdr:row>35</xdr:row>
      <xdr:rowOff>237551</xdr:rowOff>
    </xdr:to>
    <xdr:cxnSp macro="">
      <xdr:nvCxnSpPr>
        <xdr:cNvPr id="116" name="直線コネクタ 115"/>
        <xdr:cNvCxnSpPr/>
      </xdr:nvCxnSpPr>
      <xdr:spPr bwMode="auto">
        <a:xfrm>
          <a:off x="3606800" y="6843672"/>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228681</xdr:rowOff>
    </xdr:from>
    <xdr:to>
      <xdr:col>18</xdr:col>
      <xdr:colOff>177800</xdr:colOff>
      <xdr:row>35</xdr:row>
      <xdr:rowOff>233322</xdr:rowOff>
    </xdr:to>
    <xdr:cxnSp macro="">
      <xdr:nvCxnSpPr>
        <xdr:cNvPr id="119" name="直線コネクタ 118"/>
        <xdr:cNvCxnSpPr/>
      </xdr:nvCxnSpPr>
      <xdr:spPr bwMode="auto">
        <a:xfrm>
          <a:off x="2908300" y="6839031"/>
          <a:ext cx="698500" cy="4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0" name="フローチャート: 判断 119"/>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43270</xdr:rowOff>
    </xdr:from>
    <xdr:ext cx="762000" cy="259045"/>
    <xdr:sp macro="" textlink="">
      <xdr:nvSpPr>
        <xdr:cNvPr id="121" name="テキスト ボックス 120"/>
        <xdr:cNvSpPr txBox="1"/>
      </xdr:nvSpPr>
      <xdr:spPr>
        <a:xfrm>
          <a:off x="3225800" y="69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2" name="フローチャート: 判断 121"/>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317728</xdr:rowOff>
    </xdr:from>
    <xdr:ext cx="762000" cy="259045"/>
    <xdr:sp macro="" textlink="">
      <xdr:nvSpPr>
        <xdr:cNvPr id="123" name="テキスト ボックス 122"/>
        <xdr:cNvSpPr txBox="1"/>
      </xdr:nvSpPr>
      <xdr:spPr>
        <a:xfrm>
          <a:off x="2527300" y="692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45842</xdr:rowOff>
    </xdr:from>
    <xdr:to>
      <xdr:col>29</xdr:col>
      <xdr:colOff>177800</xdr:colOff>
      <xdr:row>35</xdr:row>
      <xdr:rowOff>147442</xdr:rowOff>
    </xdr:to>
    <xdr:sp macro="" textlink="">
      <xdr:nvSpPr>
        <xdr:cNvPr id="129" name="楕円 128"/>
        <xdr:cNvSpPr/>
      </xdr:nvSpPr>
      <xdr:spPr bwMode="auto">
        <a:xfrm>
          <a:off x="5600700" y="665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233819</xdr:rowOff>
    </xdr:from>
    <xdr:ext cx="762000" cy="259045"/>
    <xdr:sp macro="" textlink="">
      <xdr:nvSpPr>
        <xdr:cNvPr id="130" name="人口1人当たり決算額の推移該当値テキスト445"/>
        <xdr:cNvSpPr txBox="1"/>
      </xdr:nvSpPr>
      <xdr:spPr>
        <a:xfrm>
          <a:off x="5740400" y="650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139133</xdr:rowOff>
    </xdr:from>
    <xdr:to>
      <xdr:col>26</xdr:col>
      <xdr:colOff>101600</xdr:colOff>
      <xdr:row>35</xdr:row>
      <xdr:rowOff>240733</xdr:rowOff>
    </xdr:to>
    <xdr:sp macro="" textlink="">
      <xdr:nvSpPr>
        <xdr:cNvPr id="131" name="楕円 130"/>
        <xdr:cNvSpPr/>
      </xdr:nvSpPr>
      <xdr:spPr bwMode="auto">
        <a:xfrm>
          <a:off x="4953000" y="674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250910</xdr:rowOff>
    </xdr:from>
    <xdr:ext cx="736600" cy="259045"/>
    <xdr:sp macro="" textlink="">
      <xdr:nvSpPr>
        <xdr:cNvPr id="132" name="テキスト ボックス 131"/>
        <xdr:cNvSpPr txBox="1"/>
      </xdr:nvSpPr>
      <xdr:spPr>
        <a:xfrm>
          <a:off x="4622800" y="6518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186751</xdr:rowOff>
    </xdr:from>
    <xdr:to>
      <xdr:col>22</xdr:col>
      <xdr:colOff>165100</xdr:colOff>
      <xdr:row>35</xdr:row>
      <xdr:rowOff>288351</xdr:rowOff>
    </xdr:to>
    <xdr:sp macro="" textlink="">
      <xdr:nvSpPr>
        <xdr:cNvPr id="133" name="楕円 132"/>
        <xdr:cNvSpPr/>
      </xdr:nvSpPr>
      <xdr:spPr bwMode="auto">
        <a:xfrm>
          <a:off x="4254500" y="6797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298528</xdr:rowOff>
    </xdr:from>
    <xdr:ext cx="762000" cy="259045"/>
    <xdr:sp macro="" textlink="">
      <xdr:nvSpPr>
        <xdr:cNvPr id="134" name="テキスト ボックス 133"/>
        <xdr:cNvSpPr txBox="1"/>
      </xdr:nvSpPr>
      <xdr:spPr>
        <a:xfrm>
          <a:off x="3924300" y="656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182522</xdr:rowOff>
    </xdr:from>
    <xdr:to>
      <xdr:col>19</xdr:col>
      <xdr:colOff>38100</xdr:colOff>
      <xdr:row>35</xdr:row>
      <xdr:rowOff>284122</xdr:rowOff>
    </xdr:to>
    <xdr:sp macro="" textlink="">
      <xdr:nvSpPr>
        <xdr:cNvPr id="135" name="楕円 134"/>
        <xdr:cNvSpPr/>
      </xdr:nvSpPr>
      <xdr:spPr bwMode="auto">
        <a:xfrm>
          <a:off x="3556000" y="679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294299</xdr:rowOff>
    </xdr:from>
    <xdr:ext cx="762000" cy="259045"/>
    <xdr:sp macro="" textlink="">
      <xdr:nvSpPr>
        <xdr:cNvPr id="136" name="テキスト ボックス 135"/>
        <xdr:cNvSpPr txBox="1"/>
      </xdr:nvSpPr>
      <xdr:spPr>
        <a:xfrm>
          <a:off x="3225800" y="65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177881</xdr:rowOff>
    </xdr:from>
    <xdr:to>
      <xdr:col>15</xdr:col>
      <xdr:colOff>101600</xdr:colOff>
      <xdr:row>35</xdr:row>
      <xdr:rowOff>279481</xdr:rowOff>
    </xdr:to>
    <xdr:sp macro="" textlink="">
      <xdr:nvSpPr>
        <xdr:cNvPr id="137" name="楕円 136"/>
        <xdr:cNvSpPr/>
      </xdr:nvSpPr>
      <xdr:spPr bwMode="auto">
        <a:xfrm>
          <a:off x="2857500" y="678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289658</xdr:rowOff>
    </xdr:from>
    <xdr:ext cx="762000" cy="259045"/>
    <xdr:sp macro="" textlink="">
      <xdr:nvSpPr>
        <xdr:cNvPr id="138" name="テキスト ボックス 137"/>
        <xdr:cNvSpPr txBox="1"/>
      </xdr:nvSpPr>
      <xdr:spPr>
        <a:xfrm>
          <a:off x="2527300" y="65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13,929
13,767
273.30
8,574,379
8,110,726
353,762
5,099,884
7,951,208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39697</xdr:rowOff>
    </xdr:from>
    <xdr:to>
      <xdr:col>24</xdr:col>
      <xdr:colOff>63500</xdr:colOff>
      <xdr:row>36</xdr:row>
      <xdr:rowOff>43993</xdr:rowOff>
    </xdr:to>
    <xdr:cxnSp macro="">
      <xdr:nvCxnSpPr>
        <xdr:cNvPr id="65" name="直線コネクタ 64"/>
        <xdr:cNvCxnSpPr/>
      </xdr:nvCxnSpPr>
      <xdr:spPr>
        <a:xfrm flipV="1">
          <a:off x="3797300" y="6211897"/>
          <a:ext cx="8382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20800</xdr:rowOff>
    </xdr:from>
    <xdr:to>
      <xdr:col>19</xdr:col>
      <xdr:colOff>177800</xdr:colOff>
      <xdr:row>36</xdr:row>
      <xdr:rowOff>43993</xdr:rowOff>
    </xdr:to>
    <xdr:cxnSp macro="">
      <xdr:nvCxnSpPr>
        <xdr:cNvPr id="68" name="直線コネクタ 67"/>
        <xdr:cNvCxnSpPr/>
      </xdr:nvCxnSpPr>
      <xdr:spPr>
        <a:xfrm>
          <a:off x="2908300" y="6193000"/>
          <a:ext cx="889000" cy="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20800</xdr:rowOff>
    </xdr:from>
    <xdr:to>
      <xdr:col>15</xdr:col>
      <xdr:colOff>50800</xdr:colOff>
      <xdr:row>36</xdr:row>
      <xdr:rowOff>43278</xdr:rowOff>
    </xdr:to>
    <xdr:cxnSp macro="">
      <xdr:nvCxnSpPr>
        <xdr:cNvPr id="71" name="直線コネクタ 70"/>
        <xdr:cNvCxnSpPr/>
      </xdr:nvCxnSpPr>
      <xdr:spPr>
        <a:xfrm flipV="1">
          <a:off x="2019300" y="6193000"/>
          <a:ext cx="8890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43278</xdr:rowOff>
    </xdr:from>
    <xdr:to>
      <xdr:col>10</xdr:col>
      <xdr:colOff>114300</xdr:colOff>
      <xdr:row>36</xdr:row>
      <xdr:rowOff>67739</xdr:rowOff>
    </xdr:to>
    <xdr:cxnSp macro="">
      <xdr:nvCxnSpPr>
        <xdr:cNvPr id="74" name="直線コネクタ 73"/>
        <xdr:cNvCxnSpPr/>
      </xdr:nvCxnSpPr>
      <xdr:spPr>
        <a:xfrm flipV="1">
          <a:off x="1130300" y="6215478"/>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160728</xdr:rowOff>
    </xdr:from>
    <xdr:to>
      <xdr:col>10</xdr:col>
      <xdr:colOff>165100</xdr:colOff>
      <xdr:row>37</xdr:row>
      <xdr:rowOff>90878</xdr:rowOff>
    </xdr:to>
    <xdr:sp macro="" textlink="">
      <xdr:nvSpPr>
        <xdr:cNvPr id="75" name="フローチャート: 判断 74"/>
        <xdr:cNvSpPr/>
      </xdr:nvSpPr>
      <xdr:spPr>
        <a:xfrm>
          <a:off x="1968500" y="63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82005</xdr:rowOff>
    </xdr:from>
    <xdr:ext cx="534377" cy="259045"/>
    <xdr:sp macro="" textlink="">
      <xdr:nvSpPr>
        <xdr:cNvPr id="76" name="テキスト ボックス 75"/>
        <xdr:cNvSpPr txBox="1"/>
      </xdr:nvSpPr>
      <xdr:spPr>
        <a:xfrm>
          <a:off x="1752111" y="64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1737</xdr:rowOff>
    </xdr:from>
    <xdr:to>
      <xdr:col>6</xdr:col>
      <xdr:colOff>38100</xdr:colOff>
      <xdr:row>37</xdr:row>
      <xdr:rowOff>103337</xdr:rowOff>
    </xdr:to>
    <xdr:sp macro="" textlink="">
      <xdr:nvSpPr>
        <xdr:cNvPr id="77" name="フローチャート: 判断 76"/>
        <xdr:cNvSpPr/>
      </xdr:nvSpPr>
      <xdr:spPr>
        <a:xfrm>
          <a:off x="1079500" y="634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94464</xdr:rowOff>
    </xdr:from>
    <xdr:ext cx="534377" cy="259045"/>
    <xdr:sp macro="" textlink="">
      <xdr:nvSpPr>
        <xdr:cNvPr id="78" name="テキスト ボックス 77"/>
        <xdr:cNvSpPr txBox="1"/>
      </xdr:nvSpPr>
      <xdr:spPr>
        <a:xfrm>
          <a:off x="863111" y="643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160347</xdr:rowOff>
    </xdr:from>
    <xdr:to>
      <xdr:col>24</xdr:col>
      <xdr:colOff>114300</xdr:colOff>
      <xdr:row>36</xdr:row>
      <xdr:rowOff>90497</xdr:rowOff>
    </xdr:to>
    <xdr:sp macro="" textlink="">
      <xdr:nvSpPr>
        <xdr:cNvPr id="84" name="楕円 83"/>
        <xdr:cNvSpPr/>
      </xdr:nvSpPr>
      <xdr:spPr>
        <a:xfrm>
          <a:off x="4584700" y="616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11774</xdr:rowOff>
    </xdr:from>
    <xdr:ext cx="534377" cy="259045"/>
    <xdr:sp macro="" textlink="">
      <xdr:nvSpPr>
        <xdr:cNvPr id="85" name="人件費該当値テキスト"/>
        <xdr:cNvSpPr txBox="1"/>
      </xdr:nvSpPr>
      <xdr:spPr>
        <a:xfrm>
          <a:off x="4686300" y="60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164643</xdr:rowOff>
    </xdr:from>
    <xdr:to>
      <xdr:col>20</xdr:col>
      <xdr:colOff>38100</xdr:colOff>
      <xdr:row>36</xdr:row>
      <xdr:rowOff>94793</xdr:rowOff>
    </xdr:to>
    <xdr:sp macro="" textlink="">
      <xdr:nvSpPr>
        <xdr:cNvPr id="86" name="楕円 85"/>
        <xdr:cNvSpPr/>
      </xdr:nvSpPr>
      <xdr:spPr>
        <a:xfrm>
          <a:off x="3746500" y="61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111320</xdr:rowOff>
    </xdr:from>
    <xdr:ext cx="534377" cy="259045"/>
    <xdr:sp macro="" textlink="">
      <xdr:nvSpPr>
        <xdr:cNvPr id="87" name="テキスト ボックス 86"/>
        <xdr:cNvSpPr txBox="1"/>
      </xdr:nvSpPr>
      <xdr:spPr>
        <a:xfrm>
          <a:off x="3530111" y="594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141450</xdr:rowOff>
    </xdr:from>
    <xdr:to>
      <xdr:col>15</xdr:col>
      <xdr:colOff>101600</xdr:colOff>
      <xdr:row>36</xdr:row>
      <xdr:rowOff>71600</xdr:rowOff>
    </xdr:to>
    <xdr:sp macro="" textlink="">
      <xdr:nvSpPr>
        <xdr:cNvPr id="88" name="楕円 87"/>
        <xdr:cNvSpPr/>
      </xdr:nvSpPr>
      <xdr:spPr>
        <a:xfrm>
          <a:off x="2857500" y="61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88127</xdr:rowOff>
    </xdr:from>
    <xdr:ext cx="534377" cy="259045"/>
    <xdr:sp macro="" textlink="">
      <xdr:nvSpPr>
        <xdr:cNvPr id="89" name="テキスト ボックス 88"/>
        <xdr:cNvSpPr txBox="1"/>
      </xdr:nvSpPr>
      <xdr:spPr>
        <a:xfrm>
          <a:off x="2641111" y="59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163928</xdr:rowOff>
    </xdr:from>
    <xdr:to>
      <xdr:col>10</xdr:col>
      <xdr:colOff>165100</xdr:colOff>
      <xdr:row>36</xdr:row>
      <xdr:rowOff>94078</xdr:rowOff>
    </xdr:to>
    <xdr:sp macro="" textlink="">
      <xdr:nvSpPr>
        <xdr:cNvPr id="90" name="楕円 89"/>
        <xdr:cNvSpPr/>
      </xdr:nvSpPr>
      <xdr:spPr>
        <a:xfrm>
          <a:off x="1968500" y="616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110605</xdr:rowOff>
    </xdr:from>
    <xdr:ext cx="534377" cy="259045"/>
    <xdr:sp macro="" textlink="">
      <xdr:nvSpPr>
        <xdr:cNvPr id="91" name="テキスト ボックス 90"/>
        <xdr:cNvSpPr txBox="1"/>
      </xdr:nvSpPr>
      <xdr:spPr>
        <a:xfrm>
          <a:off x="1752111" y="593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16939</xdr:rowOff>
    </xdr:from>
    <xdr:to>
      <xdr:col>6</xdr:col>
      <xdr:colOff>38100</xdr:colOff>
      <xdr:row>36</xdr:row>
      <xdr:rowOff>118539</xdr:rowOff>
    </xdr:to>
    <xdr:sp macro="" textlink="">
      <xdr:nvSpPr>
        <xdr:cNvPr id="92" name="楕円 91"/>
        <xdr:cNvSpPr/>
      </xdr:nvSpPr>
      <xdr:spPr>
        <a:xfrm>
          <a:off x="1079500" y="61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135066</xdr:rowOff>
    </xdr:from>
    <xdr:ext cx="534377" cy="259045"/>
    <xdr:sp macro="" textlink="">
      <xdr:nvSpPr>
        <xdr:cNvPr id="93" name="テキスト ボックス 92"/>
        <xdr:cNvSpPr txBox="1"/>
      </xdr:nvSpPr>
      <xdr:spPr>
        <a:xfrm>
          <a:off x="863111" y="596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135113</xdr:rowOff>
    </xdr:from>
    <xdr:to>
      <xdr:col>24</xdr:col>
      <xdr:colOff>63500</xdr:colOff>
      <xdr:row>57</xdr:row>
      <xdr:rowOff>162011</xdr:rowOff>
    </xdr:to>
    <xdr:cxnSp macro="">
      <xdr:nvCxnSpPr>
        <xdr:cNvPr id="123" name="直線コネクタ 122"/>
        <xdr:cNvCxnSpPr/>
      </xdr:nvCxnSpPr>
      <xdr:spPr>
        <a:xfrm flipV="1">
          <a:off x="3797300" y="9907763"/>
          <a:ext cx="8382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153470</xdr:rowOff>
    </xdr:from>
    <xdr:to>
      <xdr:col>19</xdr:col>
      <xdr:colOff>177800</xdr:colOff>
      <xdr:row>57</xdr:row>
      <xdr:rowOff>162011</xdr:rowOff>
    </xdr:to>
    <xdr:cxnSp macro="">
      <xdr:nvCxnSpPr>
        <xdr:cNvPr id="126" name="直線コネクタ 125"/>
        <xdr:cNvCxnSpPr/>
      </xdr:nvCxnSpPr>
      <xdr:spPr>
        <a:xfrm>
          <a:off x="2908300" y="9926120"/>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153470</xdr:rowOff>
    </xdr:from>
    <xdr:to>
      <xdr:col>15</xdr:col>
      <xdr:colOff>50800</xdr:colOff>
      <xdr:row>58</xdr:row>
      <xdr:rowOff>17071</xdr:rowOff>
    </xdr:to>
    <xdr:cxnSp macro="">
      <xdr:nvCxnSpPr>
        <xdr:cNvPr id="129" name="直線コネクタ 128"/>
        <xdr:cNvCxnSpPr/>
      </xdr:nvCxnSpPr>
      <xdr:spPr>
        <a:xfrm flipV="1">
          <a:off x="2019300" y="9926120"/>
          <a:ext cx="889000" cy="3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17071</xdr:rowOff>
    </xdr:from>
    <xdr:to>
      <xdr:col>10</xdr:col>
      <xdr:colOff>114300</xdr:colOff>
      <xdr:row>58</xdr:row>
      <xdr:rowOff>70747</xdr:rowOff>
    </xdr:to>
    <xdr:cxnSp macro="">
      <xdr:nvCxnSpPr>
        <xdr:cNvPr id="132" name="直線コネクタ 131"/>
        <xdr:cNvCxnSpPr/>
      </xdr:nvCxnSpPr>
      <xdr:spPr>
        <a:xfrm flipV="1">
          <a:off x="1130300" y="9961171"/>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89205</xdr:rowOff>
    </xdr:from>
    <xdr:to>
      <xdr:col>10</xdr:col>
      <xdr:colOff>165100</xdr:colOff>
      <xdr:row>55</xdr:row>
      <xdr:rowOff>19355</xdr:rowOff>
    </xdr:to>
    <xdr:sp macro="" textlink="">
      <xdr:nvSpPr>
        <xdr:cNvPr id="133" name="フローチャート: 判断 132"/>
        <xdr:cNvSpPr/>
      </xdr:nvSpPr>
      <xdr:spPr>
        <a:xfrm>
          <a:off x="1968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35882</xdr:rowOff>
    </xdr:from>
    <xdr:ext cx="599010" cy="259045"/>
    <xdr:sp macro="" textlink="">
      <xdr:nvSpPr>
        <xdr:cNvPr id="134" name="テキスト ボックス 133"/>
        <xdr:cNvSpPr txBox="1"/>
      </xdr:nvSpPr>
      <xdr:spPr>
        <a:xfrm>
          <a:off x="1719795"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7938</xdr:rowOff>
    </xdr:from>
    <xdr:to>
      <xdr:col>6</xdr:col>
      <xdr:colOff>38100</xdr:colOff>
      <xdr:row>57</xdr:row>
      <xdr:rowOff>109538</xdr:rowOff>
    </xdr:to>
    <xdr:sp macro="" textlink="">
      <xdr:nvSpPr>
        <xdr:cNvPr id="135" name="フローチャート: 判断 134"/>
        <xdr:cNvSpPr/>
      </xdr:nvSpPr>
      <xdr:spPr>
        <a:xfrm>
          <a:off x="1079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126065</xdr:rowOff>
    </xdr:from>
    <xdr:ext cx="534377" cy="259045"/>
    <xdr:sp macro="" textlink="">
      <xdr:nvSpPr>
        <xdr:cNvPr id="136" name="テキスト ボックス 135"/>
        <xdr:cNvSpPr txBox="1"/>
      </xdr:nvSpPr>
      <xdr:spPr>
        <a:xfrm>
          <a:off x="863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84313</xdr:rowOff>
    </xdr:from>
    <xdr:to>
      <xdr:col>24</xdr:col>
      <xdr:colOff>114300</xdr:colOff>
      <xdr:row>58</xdr:row>
      <xdr:rowOff>14463</xdr:rowOff>
    </xdr:to>
    <xdr:sp macro="" textlink="">
      <xdr:nvSpPr>
        <xdr:cNvPr id="142" name="楕円 141"/>
        <xdr:cNvSpPr/>
      </xdr:nvSpPr>
      <xdr:spPr>
        <a:xfrm>
          <a:off x="4584700" y="98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62740</xdr:rowOff>
    </xdr:from>
    <xdr:ext cx="534377" cy="259045"/>
    <xdr:sp macro="" textlink="">
      <xdr:nvSpPr>
        <xdr:cNvPr id="143" name="物件費該当値テキスト"/>
        <xdr:cNvSpPr txBox="1"/>
      </xdr:nvSpPr>
      <xdr:spPr>
        <a:xfrm>
          <a:off x="4686300" y="983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111211</xdr:rowOff>
    </xdr:from>
    <xdr:to>
      <xdr:col>20</xdr:col>
      <xdr:colOff>38100</xdr:colOff>
      <xdr:row>58</xdr:row>
      <xdr:rowOff>41361</xdr:rowOff>
    </xdr:to>
    <xdr:sp macro="" textlink="">
      <xdr:nvSpPr>
        <xdr:cNvPr id="144" name="楕円 143"/>
        <xdr:cNvSpPr/>
      </xdr:nvSpPr>
      <xdr:spPr>
        <a:xfrm>
          <a:off x="3746500" y="98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32488</xdr:rowOff>
    </xdr:from>
    <xdr:ext cx="534377" cy="259045"/>
    <xdr:sp macro="" textlink="">
      <xdr:nvSpPr>
        <xdr:cNvPr id="145" name="テキスト ボックス 144"/>
        <xdr:cNvSpPr txBox="1"/>
      </xdr:nvSpPr>
      <xdr:spPr>
        <a:xfrm>
          <a:off x="3530111" y="997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102670</xdr:rowOff>
    </xdr:from>
    <xdr:to>
      <xdr:col>15</xdr:col>
      <xdr:colOff>101600</xdr:colOff>
      <xdr:row>58</xdr:row>
      <xdr:rowOff>32820</xdr:rowOff>
    </xdr:to>
    <xdr:sp macro="" textlink="">
      <xdr:nvSpPr>
        <xdr:cNvPr id="146" name="楕円 145"/>
        <xdr:cNvSpPr/>
      </xdr:nvSpPr>
      <xdr:spPr>
        <a:xfrm>
          <a:off x="2857500" y="98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23947</xdr:rowOff>
    </xdr:from>
    <xdr:ext cx="534377" cy="259045"/>
    <xdr:sp macro="" textlink="">
      <xdr:nvSpPr>
        <xdr:cNvPr id="147" name="テキスト ボックス 146"/>
        <xdr:cNvSpPr txBox="1"/>
      </xdr:nvSpPr>
      <xdr:spPr>
        <a:xfrm>
          <a:off x="2641111" y="99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137721</xdr:rowOff>
    </xdr:from>
    <xdr:to>
      <xdr:col>10</xdr:col>
      <xdr:colOff>165100</xdr:colOff>
      <xdr:row>58</xdr:row>
      <xdr:rowOff>67871</xdr:rowOff>
    </xdr:to>
    <xdr:sp macro="" textlink="">
      <xdr:nvSpPr>
        <xdr:cNvPr id="148" name="楕円 147"/>
        <xdr:cNvSpPr/>
      </xdr:nvSpPr>
      <xdr:spPr>
        <a:xfrm>
          <a:off x="1968500" y="991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58998</xdr:rowOff>
    </xdr:from>
    <xdr:ext cx="534377" cy="259045"/>
    <xdr:sp macro="" textlink="">
      <xdr:nvSpPr>
        <xdr:cNvPr id="149" name="テキスト ボックス 148"/>
        <xdr:cNvSpPr txBox="1"/>
      </xdr:nvSpPr>
      <xdr:spPr>
        <a:xfrm>
          <a:off x="1752111" y="100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19947</xdr:rowOff>
    </xdr:from>
    <xdr:to>
      <xdr:col>6</xdr:col>
      <xdr:colOff>38100</xdr:colOff>
      <xdr:row>58</xdr:row>
      <xdr:rowOff>121547</xdr:rowOff>
    </xdr:to>
    <xdr:sp macro="" textlink="">
      <xdr:nvSpPr>
        <xdr:cNvPr id="150" name="楕円 149"/>
        <xdr:cNvSpPr/>
      </xdr:nvSpPr>
      <xdr:spPr>
        <a:xfrm>
          <a:off x="1079500" y="99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112674</xdr:rowOff>
    </xdr:from>
    <xdr:ext cx="534377" cy="259045"/>
    <xdr:sp macro="" textlink="">
      <xdr:nvSpPr>
        <xdr:cNvPr id="151" name="テキスト ボックス 150"/>
        <xdr:cNvSpPr txBox="1"/>
      </xdr:nvSpPr>
      <xdr:spPr>
        <a:xfrm>
          <a:off x="863111" y="1005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168112</xdr:rowOff>
    </xdr:from>
    <xdr:to>
      <xdr:col>24</xdr:col>
      <xdr:colOff>63500</xdr:colOff>
      <xdr:row>78</xdr:row>
      <xdr:rowOff>29090</xdr:rowOff>
    </xdr:to>
    <xdr:cxnSp macro="">
      <xdr:nvCxnSpPr>
        <xdr:cNvPr id="182" name="直線コネクタ 181"/>
        <xdr:cNvCxnSpPr/>
      </xdr:nvCxnSpPr>
      <xdr:spPr>
        <a:xfrm>
          <a:off x="3797300" y="13369762"/>
          <a:ext cx="8382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168112</xdr:rowOff>
    </xdr:from>
    <xdr:to>
      <xdr:col>19</xdr:col>
      <xdr:colOff>177800</xdr:colOff>
      <xdr:row>78</xdr:row>
      <xdr:rowOff>25237</xdr:rowOff>
    </xdr:to>
    <xdr:cxnSp macro="">
      <xdr:nvCxnSpPr>
        <xdr:cNvPr id="185" name="直線コネクタ 184"/>
        <xdr:cNvCxnSpPr/>
      </xdr:nvCxnSpPr>
      <xdr:spPr>
        <a:xfrm flipV="1">
          <a:off x="2908300" y="1336976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20953</xdr:rowOff>
    </xdr:from>
    <xdr:ext cx="469744" cy="259045"/>
    <xdr:sp macro="" textlink="">
      <xdr:nvSpPr>
        <xdr:cNvPr id="187" name="テキスト ボックス 186"/>
        <xdr:cNvSpPr txBox="1"/>
      </xdr:nvSpPr>
      <xdr:spPr>
        <a:xfrm>
          <a:off x="3562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25237</xdr:rowOff>
    </xdr:from>
    <xdr:to>
      <xdr:col>15</xdr:col>
      <xdr:colOff>50800</xdr:colOff>
      <xdr:row>78</xdr:row>
      <xdr:rowOff>43557</xdr:rowOff>
    </xdr:to>
    <xdr:cxnSp macro="">
      <xdr:nvCxnSpPr>
        <xdr:cNvPr id="188" name="直線コネクタ 187"/>
        <xdr:cNvCxnSpPr/>
      </xdr:nvCxnSpPr>
      <xdr:spPr>
        <a:xfrm flipV="1">
          <a:off x="2019300" y="13398337"/>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31866</xdr:rowOff>
    </xdr:from>
    <xdr:to>
      <xdr:col>10</xdr:col>
      <xdr:colOff>114300</xdr:colOff>
      <xdr:row>78</xdr:row>
      <xdr:rowOff>43557</xdr:rowOff>
    </xdr:to>
    <xdr:cxnSp macro="">
      <xdr:nvCxnSpPr>
        <xdr:cNvPr id="191" name="直線コネクタ 190"/>
        <xdr:cNvCxnSpPr/>
      </xdr:nvCxnSpPr>
      <xdr:spPr>
        <a:xfrm>
          <a:off x="1130300" y="13404966"/>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123778</xdr:rowOff>
    </xdr:from>
    <xdr:to>
      <xdr:col>10</xdr:col>
      <xdr:colOff>165100</xdr:colOff>
      <xdr:row>79</xdr:row>
      <xdr:rowOff>53928</xdr:rowOff>
    </xdr:to>
    <xdr:sp macro="" textlink="">
      <xdr:nvSpPr>
        <xdr:cNvPr id="192" name="フローチャート: 判断 191"/>
        <xdr:cNvSpPr/>
      </xdr:nvSpPr>
      <xdr:spPr>
        <a:xfrm>
          <a:off x="1968500" y="1349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45055</xdr:rowOff>
    </xdr:from>
    <xdr:ext cx="469744" cy="259045"/>
    <xdr:sp macro="" textlink="">
      <xdr:nvSpPr>
        <xdr:cNvPr id="193" name="テキスト ボックス 192"/>
        <xdr:cNvSpPr txBox="1"/>
      </xdr:nvSpPr>
      <xdr:spPr>
        <a:xfrm>
          <a:off x="1784428" y="1358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134227</xdr:rowOff>
    </xdr:from>
    <xdr:to>
      <xdr:col>6</xdr:col>
      <xdr:colOff>38100</xdr:colOff>
      <xdr:row>79</xdr:row>
      <xdr:rowOff>64377</xdr:rowOff>
    </xdr:to>
    <xdr:sp macro="" textlink="">
      <xdr:nvSpPr>
        <xdr:cNvPr id="194" name="フローチャート: 判断 193"/>
        <xdr:cNvSpPr/>
      </xdr:nvSpPr>
      <xdr:spPr>
        <a:xfrm>
          <a:off x="1079500" y="1350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55504</xdr:rowOff>
    </xdr:from>
    <xdr:ext cx="469744" cy="259045"/>
    <xdr:sp macro="" textlink="">
      <xdr:nvSpPr>
        <xdr:cNvPr id="195" name="テキスト ボックス 194"/>
        <xdr:cNvSpPr txBox="1"/>
      </xdr:nvSpPr>
      <xdr:spPr>
        <a:xfrm>
          <a:off x="895428" y="1360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149740</xdr:rowOff>
    </xdr:from>
    <xdr:to>
      <xdr:col>24</xdr:col>
      <xdr:colOff>114300</xdr:colOff>
      <xdr:row>78</xdr:row>
      <xdr:rowOff>79890</xdr:rowOff>
    </xdr:to>
    <xdr:sp macro="" textlink="">
      <xdr:nvSpPr>
        <xdr:cNvPr id="201" name="楕円 200"/>
        <xdr:cNvSpPr/>
      </xdr:nvSpPr>
      <xdr:spPr>
        <a:xfrm>
          <a:off x="4584700" y="133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1167</xdr:rowOff>
    </xdr:from>
    <xdr:ext cx="534377" cy="259045"/>
    <xdr:sp macro="" textlink="">
      <xdr:nvSpPr>
        <xdr:cNvPr id="202" name="維持補修費該当値テキスト"/>
        <xdr:cNvSpPr txBox="1"/>
      </xdr:nvSpPr>
      <xdr:spPr>
        <a:xfrm>
          <a:off x="4686300" y="132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117312</xdr:rowOff>
    </xdr:from>
    <xdr:to>
      <xdr:col>20</xdr:col>
      <xdr:colOff>38100</xdr:colOff>
      <xdr:row>78</xdr:row>
      <xdr:rowOff>47462</xdr:rowOff>
    </xdr:to>
    <xdr:sp macro="" textlink="">
      <xdr:nvSpPr>
        <xdr:cNvPr id="203" name="楕円 202"/>
        <xdr:cNvSpPr/>
      </xdr:nvSpPr>
      <xdr:spPr>
        <a:xfrm>
          <a:off x="3746500" y="133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63989</xdr:rowOff>
    </xdr:from>
    <xdr:ext cx="534377" cy="259045"/>
    <xdr:sp macro="" textlink="">
      <xdr:nvSpPr>
        <xdr:cNvPr id="204" name="テキスト ボックス 203"/>
        <xdr:cNvSpPr txBox="1"/>
      </xdr:nvSpPr>
      <xdr:spPr>
        <a:xfrm>
          <a:off x="3530111" y="1309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145887</xdr:rowOff>
    </xdr:from>
    <xdr:to>
      <xdr:col>15</xdr:col>
      <xdr:colOff>101600</xdr:colOff>
      <xdr:row>78</xdr:row>
      <xdr:rowOff>76037</xdr:rowOff>
    </xdr:to>
    <xdr:sp macro="" textlink="">
      <xdr:nvSpPr>
        <xdr:cNvPr id="205" name="楕円 204"/>
        <xdr:cNvSpPr/>
      </xdr:nvSpPr>
      <xdr:spPr>
        <a:xfrm>
          <a:off x="2857500" y="133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92564</xdr:rowOff>
    </xdr:from>
    <xdr:ext cx="534377" cy="259045"/>
    <xdr:sp macro="" textlink="">
      <xdr:nvSpPr>
        <xdr:cNvPr id="206" name="テキスト ボックス 205"/>
        <xdr:cNvSpPr txBox="1"/>
      </xdr:nvSpPr>
      <xdr:spPr>
        <a:xfrm>
          <a:off x="2641111" y="1312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164207</xdr:rowOff>
    </xdr:from>
    <xdr:to>
      <xdr:col>10</xdr:col>
      <xdr:colOff>165100</xdr:colOff>
      <xdr:row>78</xdr:row>
      <xdr:rowOff>94357</xdr:rowOff>
    </xdr:to>
    <xdr:sp macro="" textlink="">
      <xdr:nvSpPr>
        <xdr:cNvPr id="207" name="楕円 206"/>
        <xdr:cNvSpPr/>
      </xdr:nvSpPr>
      <xdr:spPr>
        <a:xfrm>
          <a:off x="1968500" y="1336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110884</xdr:rowOff>
    </xdr:from>
    <xdr:ext cx="534377" cy="259045"/>
    <xdr:sp macro="" textlink="">
      <xdr:nvSpPr>
        <xdr:cNvPr id="208" name="テキスト ボックス 207"/>
        <xdr:cNvSpPr txBox="1"/>
      </xdr:nvSpPr>
      <xdr:spPr>
        <a:xfrm>
          <a:off x="1752111" y="1314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152516</xdr:rowOff>
    </xdr:from>
    <xdr:to>
      <xdr:col>6</xdr:col>
      <xdr:colOff>38100</xdr:colOff>
      <xdr:row>78</xdr:row>
      <xdr:rowOff>82666</xdr:rowOff>
    </xdr:to>
    <xdr:sp macro="" textlink="">
      <xdr:nvSpPr>
        <xdr:cNvPr id="209" name="楕円 208"/>
        <xdr:cNvSpPr/>
      </xdr:nvSpPr>
      <xdr:spPr>
        <a:xfrm>
          <a:off x="1079500" y="133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99193</xdr:rowOff>
    </xdr:from>
    <xdr:ext cx="534377" cy="259045"/>
    <xdr:sp macro="" textlink="">
      <xdr:nvSpPr>
        <xdr:cNvPr id="210" name="テキスト ボックス 209"/>
        <xdr:cNvSpPr txBox="1"/>
      </xdr:nvSpPr>
      <xdr:spPr>
        <a:xfrm>
          <a:off x="863111" y="131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149797</xdr:rowOff>
    </xdr:from>
    <xdr:to>
      <xdr:col>24</xdr:col>
      <xdr:colOff>63500</xdr:colOff>
      <xdr:row>98</xdr:row>
      <xdr:rowOff>54832</xdr:rowOff>
    </xdr:to>
    <xdr:cxnSp macro="">
      <xdr:nvCxnSpPr>
        <xdr:cNvPr id="240" name="直線コネクタ 239"/>
        <xdr:cNvCxnSpPr/>
      </xdr:nvCxnSpPr>
      <xdr:spPr>
        <a:xfrm flipV="1">
          <a:off x="3797300" y="16780447"/>
          <a:ext cx="838200" cy="7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54832</xdr:rowOff>
    </xdr:from>
    <xdr:to>
      <xdr:col>19</xdr:col>
      <xdr:colOff>177800</xdr:colOff>
      <xdr:row>98</xdr:row>
      <xdr:rowOff>104287</xdr:rowOff>
    </xdr:to>
    <xdr:cxnSp macro="">
      <xdr:nvCxnSpPr>
        <xdr:cNvPr id="243" name="直線コネクタ 242"/>
        <xdr:cNvCxnSpPr/>
      </xdr:nvCxnSpPr>
      <xdr:spPr>
        <a:xfrm flipV="1">
          <a:off x="2908300" y="16856932"/>
          <a:ext cx="889000" cy="4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79502</xdr:rowOff>
    </xdr:from>
    <xdr:to>
      <xdr:col>15</xdr:col>
      <xdr:colOff>50800</xdr:colOff>
      <xdr:row>98</xdr:row>
      <xdr:rowOff>104287</xdr:rowOff>
    </xdr:to>
    <xdr:cxnSp macro="">
      <xdr:nvCxnSpPr>
        <xdr:cNvPr id="246" name="直線コネクタ 245"/>
        <xdr:cNvCxnSpPr/>
      </xdr:nvCxnSpPr>
      <xdr:spPr>
        <a:xfrm>
          <a:off x="2019300" y="16881602"/>
          <a:ext cx="889000" cy="2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79502</xdr:rowOff>
    </xdr:from>
    <xdr:to>
      <xdr:col>10</xdr:col>
      <xdr:colOff>114300</xdr:colOff>
      <xdr:row>99</xdr:row>
      <xdr:rowOff>13379</xdr:rowOff>
    </xdr:to>
    <xdr:cxnSp macro="">
      <xdr:nvCxnSpPr>
        <xdr:cNvPr id="249" name="直線コネクタ 248"/>
        <xdr:cNvCxnSpPr/>
      </xdr:nvCxnSpPr>
      <xdr:spPr>
        <a:xfrm flipV="1">
          <a:off x="1130300" y="16881602"/>
          <a:ext cx="889000" cy="10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141782</xdr:rowOff>
    </xdr:from>
    <xdr:to>
      <xdr:col>10</xdr:col>
      <xdr:colOff>165100</xdr:colOff>
      <xdr:row>98</xdr:row>
      <xdr:rowOff>71932</xdr:rowOff>
    </xdr:to>
    <xdr:sp macro="" textlink="">
      <xdr:nvSpPr>
        <xdr:cNvPr id="250" name="フローチャート: 判断 249"/>
        <xdr:cNvSpPr/>
      </xdr:nvSpPr>
      <xdr:spPr>
        <a:xfrm>
          <a:off x="1968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88459</xdr:rowOff>
    </xdr:from>
    <xdr:ext cx="534377" cy="259045"/>
    <xdr:sp macro="" textlink="">
      <xdr:nvSpPr>
        <xdr:cNvPr id="251" name="テキスト ボックス 250"/>
        <xdr:cNvSpPr txBox="1"/>
      </xdr:nvSpPr>
      <xdr:spPr>
        <a:xfrm>
          <a:off x="1752111" y="165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51505</xdr:rowOff>
    </xdr:from>
    <xdr:to>
      <xdr:col>6</xdr:col>
      <xdr:colOff>38100</xdr:colOff>
      <xdr:row>98</xdr:row>
      <xdr:rowOff>153105</xdr:rowOff>
    </xdr:to>
    <xdr:sp macro="" textlink="">
      <xdr:nvSpPr>
        <xdr:cNvPr id="252" name="フローチャート: 判断 251"/>
        <xdr:cNvSpPr/>
      </xdr:nvSpPr>
      <xdr:spPr>
        <a:xfrm>
          <a:off x="1079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169632</xdr:rowOff>
    </xdr:from>
    <xdr:ext cx="534377" cy="259045"/>
    <xdr:sp macro="" textlink="">
      <xdr:nvSpPr>
        <xdr:cNvPr id="253" name="テキスト ボックス 252"/>
        <xdr:cNvSpPr txBox="1"/>
      </xdr:nvSpPr>
      <xdr:spPr>
        <a:xfrm>
          <a:off x="863111" y="166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98997</xdr:rowOff>
    </xdr:from>
    <xdr:to>
      <xdr:col>24</xdr:col>
      <xdr:colOff>114300</xdr:colOff>
      <xdr:row>98</xdr:row>
      <xdr:rowOff>29147</xdr:rowOff>
    </xdr:to>
    <xdr:sp macro="" textlink="">
      <xdr:nvSpPr>
        <xdr:cNvPr id="259" name="楕円 258"/>
        <xdr:cNvSpPr/>
      </xdr:nvSpPr>
      <xdr:spPr>
        <a:xfrm>
          <a:off x="4584700" y="167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77424</xdr:rowOff>
    </xdr:from>
    <xdr:ext cx="534377" cy="259045"/>
    <xdr:sp macro="" textlink="">
      <xdr:nvSpPr>
        <xdr:cNvPr id="260" name="扶助費該当値テキスト"/>
        <xdr:cNvSpPr txBox="1"/>
      </xdr:nvSpPr>
      <xdr:spPr>
        <a:xfrm>
          <a:off x="4686300" y="167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4032</xdr:rowOff>
    </xdr:from>
    <xdr:to>
      <xdr:col>20</xdr:col>
      <xdr:colOff>38100</xdr:colOff>
      <xdr:row>98</xdr:row>
      <xdr:rowOff>105632</xdr:rowOff>
    </xdr:to>
    <xdr:sp macro="" textlink="">
      <xdr:nvSpPr>
        <xdr:cNvPr id="261" name="楕円 260"/>
        <xdr:cNvSpPr/>
      </xdr:nvSpPr>
      <xdr:spPr>
        <a:xfrm>
          <a:off x="3746500" y="168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96759</xdr:rowOff>
    </xdr:from>
    <xdr:ext cx="534377" cy="259045"/>
    <xdr:sp macro="" textlink="">
      <xdr:nvSpPr>
        <xdr:cNvPr id="262" name="テキスト ボックス 261"/>
        <xdr:cNvSpPr txBox="1"/>
      </xdr:nvSpPr>
      <xdr:spPr>
        <a:xfrm>
          <a:off x="3530111" y="168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53487</xdr:rowOff>
    </xdr:from>
    <xdr:to>
      <xdr:col>15</xdr:col>
      <xdr:colOff>101600</xdr:colOff>
      <xdr:row>98</xdr:row>
      <xdr:rowOff>155087</xdr:rowOff>
    </xdr:to>
    <xdr:sp macro="" textlink="">
      <xdr:nvSpPr>
        <xdr:cNvPr id="263" name="楕円 262"/>
        <xdr:cNvSpPr/>
      </xdr:nvSpPr>
      <xdr:spPr>
        <a:xfrm>
          <a:off x="2857500" y="1685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146214</xdr:rowOff>
    </xdr:from>
    <xdr:ext cx="534377" cy="259045"/>
    <xdr:sp macro="" textlink="">
      <xdr:nvSpPr>
        <xdr:cNvPr id="264" name="テキスト ボックス 263"/>
        <xdr:cNvSpPr txBox="1"/>
      </xdr:nvSpPr>
      <xdr:spPr>
        <a:xfrm>
          <a:off x="2641111" y="1694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28702</xdr:rowOff>
    </xdr:from>
    <xdr:to>
      <xdr:col>10</xdr:col>
      <xdr:colOff>165100</xdr:colOff>
      <xdr:row>98</xdr:row>
      <xdr:rowOff>130302</xdr:rowOff>
    </xdr:to>
    <xdr:sp macro="" textlink="">
      <xdr:nvSpPr>
        <xdr:cNvPr id="265" name="楕円 264"/>
        <xdr:cNvSpPr/>
      </xdr:nvSpPr>
      <xdr:spPr>
        <a:xfrm>
          <a:off x="1968500" y="168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121429</xdr:rowOff>
    </xdr:from>
    <xdr:ext cx="534377" cy="259045"/>
    <xdr:sp macro="" textlink="">
      <xdr:nvSpPr>
        <xdr:cNvPr id="266" name="テキスト ボックス 265"/>
        <xdr:cNvSpPr txBox="1"/>
      </xdr:nvSpPr>
      <xdr:spPr>
        <a:xfrm>
          <a:off x="1752111" y="169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134029</xdr:rowOff>
    </xdr:from>
    <xdr:to>
      <xdr:col>6</xdr:col>
      <xdr:colOff>38100</xdr:colOff>
      <xdr:row>99</xdr:row>
      <xdr:rowOff>64179</xdr:rowOff>
    </xdr:to>
    <xdr:sp macro="" textlink="">
      <xdr:nvSpPr>
        <xdr:cNvPr id="267" name="楕円 266"/>
        <xdr:cNvSpPr/>
      </xdr:nvSpPr>
      <xdr:spPr>
        <a:xfrm>
          <a:off x="1079500" y="169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55306</xdr:rowOff>
    </xdr:from>
    <xdr:ext cx="534377" cy="259045"/>
    <xdr:sp macro="" textlink="">
      <xdr:nvSpPr>
        <xdr:cNvPr id="268" name="テキスト ボックス 267"/>
        <xdr:cNvSpPr txBox="1"/>
      </xdr:nvSpPr>
      <xdr:spPr>
        <a:xfrm>
          <a:off x="863111" y="170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154746</xdr:rowOff>
    </xdr:from>
    <xdr:to>
      <xdr:col>55</xdr:col>
      <xdr:colOff>0</xdr:colOff>
      <xdr:row>36</xdr:row>
      <xdr:rowOff>17724</xdr:rowOff>
    </xdr:to>
    <xdr:cxnSp macro="">
      <xdr:nvCxnSpPr>
        <xdr:cNvPr id="295" name="直線コネクタ 294"/>
        <xdr:cNvCxnSpPr/>
      </xdr:nvCxnSpPr>
      <xdr:spPr>
        <a:xfrm>
          <a:off x="9639300" y="6155496"/>
          <a:ext cx="838200" cy="3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77727</xdr:rowOff>
    </xdr:from>
    <xdr:to>
      <xdr:col>50</xdr:col>
      <xdr:colOff>114300</xdr:colOff>
      <xdr:row>35</xdr:row>
      <xdr:rowOff>154746</xdr:rowOff>
    </xdr:to>
    <xdr:cxnSp macro="">
      <xdr:nvCxnSpPr>
        <xdr:cNvPr id="298" name="直線コネクタ 297"/>
        <xdr:cNvCxnSpPr/>
      </xdr:nvCxnSpPr>
      <xdr:spPr>
        <a:xfrm>
          <a:off x="8750300" y="6078477"/>
          <a:ext cx="889000" cy="7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77727</xdr:rowOff>
    </xdr:from>
    <xdr:to>
      <xdr:col>45</xdr:col>
      <xdr:colOff>177800</xdr:colOff>
      <xdr:row>35</xdr:row>
      <xdr:rowOff>113159</xdr:rowOff>
    </xdr:to>
    <xdr:cxnSp macro="">
      <xdr:nvCxnSpPr>
        <xdr:cNvPr id="301" name="直線コネクタ 300"/>
        <xdr:cNvCxnSpPr/>
      </xdr:nvCxnSpPr>
      <xdr:spPr>
        <a:xfrm flipV="1">
          <a:off x="7861300" y="6078477"/>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113159</xdr:rowOff>
    </xdr:from>
    <xdr:to>
      <xdr:col>41</xdr:col>
      <xdr:colOff>50800</xdr:colOff>
      <xdr:row>36</xdr:row>
      <xdr:rowOff>80031</xdr:rowOff>
    </xdr:to>
    <xdr:cxnSp macro="">
      <xdr:nvCxnSpPr>
        <xdr:cNvPr id="304" name="直線コネクタ 303"/>
        <xdr:cNvCxnSpPr/>
      </xdr:nvCxnSpPr>
      <xdr:spPr>
        <a:xfrm flipV="1">
          <a:off x="6972300" y="6113909"/>
          <a:ext cx="889000" cy="13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86994</xdr:rowOff>
    </xdr:from>
    <xdr:to>
      <xdr:col>41</xdr:col>
      <xdr:colOff>101600</xdr:colOff>
      <xdr:row>37</xdr:row>
      <xdr:rowOff>17144</xdr:rowOff>
    </xdr:to>
    <xdr:sp macro="" textlink="">
      <xdr:nvSpPr>
        <xdr:cNvPr id="305" name="フローチャート: 判断 304"/>
        <xdr:cNvSpPr/>
      </xdr:nvSpPr>
      <xdr:spPr>
        <a:xfrm>
          <a:off x="7810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8271</xdr:rowOff>
    </xdr:from>
    <xdr:ext cx="534377" cy="259045"/>
    <xdr:sp macro="" textlink="">
      <xdr:nvSpPr>
        <xdr:cNvPr id="306" name="テキスト ボックス 305"/>
        <xdr:cNvSpPr txBox="1"/>
      </xdr:nvSpPr>
      <xdr:spPr>
        <a:xfrm>
          <a:off x="7594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73277</xdr:rowOff>
    </xdr:from>
    <xdr:to>
      <xdr:col>36</xdr:col>
      <xdr:colOff>165100</xdr:colOff>
      <xdr:row>37</xdr:row>
      <xdr:rowOff>3427</xdr:rowOff>
    </xdr:to>
    <xdr:sp macro="" textlink="">
      <xdr:nvSpPr>
        <xdr:cNvPr id="307" name="フローチャート: 判断 306"/>
        <xdr:cNvSpPr/>
      </xdr:nvSpPr>
      <xdr:spPr>
        <a:xfrm>
          <a:off x="6921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166004</xdr:rowOff>
    </xdr:from>
    <xdr:ext cx="534377" cy="259045"/>
    <xdr:sp macro="" textlink="">
      <xdr:nvSpPr>
        <xdr:cNvPr id="308" name="テキスト ボックス 307"/>
        <xdr:cNvSpPr txBox="1"/>
      </xdr:nvSpPr>
      <xdr:spPr>
        <a:xfrm>
          <a:off x="6705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138374</xdr:rowOff>
    </xdr:from>
    <xdr:to>
      <xdr:col>55</xdr:col>
      <xdr:colOff>50800</xdr:colOff>
      <xdr:row>36</xdr:row>
      <xdr:rowOff>68524</xdr:rowOff>
    </xdr:to>
    <xdr:sp macro="" textlink="">
      <xdr:nvSpPr>
        <xdr:cNvPr id="314" name="楕円 313"/>
        <xdr:cNvSpPr/>
      </xdr:nvSpPr>
      <xdr:spPr>
        <a:xfrm>
          <a:off x="10426700" y="61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161251</xdr:rowOff>
    </xdr:from>
    <xdr:ext cx="599010" cy="259045"/>
    <xdr:sp macro="" textlink="">
      <xdr:nvSpPr>
        <xdr:cNvPr id="315" name="補助費等該当値テキスト"/>
        <xdr:cNvSpPr txBox="1"/>
      </xdr:nvSpPr>
      <xdr:spPr>
        <a:xfrm>
          <a:off x="10528300" y="599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103946</xdr:rowOff>
    </xdr:from>
    <xdr:to>
      <xdr:col>50</xdr:col>
      <xdr:colOff>165100</xdr:colOff>
      <xdr:row>36</xdr:row>
      <xdr:rowOff>34096</xdr:rowOff>
    </xdr:to>
    <xdr:sp macro="" textlink="">
      <xdr:nvSpPr>
        <xdr:cNvPr id="316" name="楕円 315"/>
        <xdr:cNvSpPr/>
      </xdr:nvSpPr>
      <xdr:spPr>
        <a:xfrm>
          <a:off x="9588500" y="610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50623</xdr:rowOff>
    </xdr:from>
    <xdr:ext cx="599010" cy="259045"/>
    <xdr:sp macro="" textlink="">
      <xdr:nvSpPr>
        <xdr:cNvPr id="317" name="テキスト ボックス 316"/>
        <xdr:cNvSpPr txBox="1"/>
      </xdr:nvSpPr>
      <xdr:spPr>
        <a:xfrm>
          <a:off x="9339795" y="587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26927</xdr:rowOff>
    </xdr:from>
    <xdr:to>
      <xdr:col>46</xdr:col>
      <xdr:colOff>38100</xdr:colOff>
      <xdr:row>35</xdr:row>
      <xdr:rowOff>128527</xdr:rowOff>
    </xdr:to>
    <xdr:sp macro="" textlink="">
      <xdr:nvSpPr>
        <xdr:cNvPr id="318" name="楕円 317"/>
        <xdr:cNvSpPr/>
      </xdr:nvSpPr>
      <xdr:spPr>
        <a:xfrm>
          <a:off x="8699500" y="60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145054</xdr:rowOff>
    </xdr:from>
    <xdr:ext cx="599010" cy="259045"/>
    <xdr:sp macro="" textlink="">
      <xdr:nvSpPr>
        <xdr:cNvPr id="319" name="テキスト ボックス 318"/>
        <xdr:cNvSpPr txBox="1"/>
      </xdr:nvSpPr>
      <xdr:spPr>
        <a:xfrm>
          <a:off x="8450795" y="580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62359</xdr:rowOff>
    </xdr:from>
    <xdr:to>
      <xdr:col>41</xdr:col>
      <xdr:colOff>101600</xdr:colOff>
      <xdr:row>35</xdr:row>
      <xdr:rowOff>163959</xdr:rowOff>
    </xdr:to>
    <xdr:sp macro="" textlink="">
      <xdr:nvSpPr>
        <xdr:cNvPr id="320" name="楕円 319"/>
        <xdr:cNvSpPr/>
      </xdr:nvSpPr>
      <xdr:spPr>
        <a:xfrm>
          <a:off x="7810500" y="606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9036</xdr:rowOff>
    </xdr:from>
    <xdr:ext cx="599010" cy="259045"/>
    <xdr:sp macro="" textlink="">
      <xdr:nvSpPr>
        <xdr:cNvPr id="321" name="テキスト ボックス 320"/>
        <xdr:cNvSpPr txBox="1"/>
      </xdr:nvSpPr>
      <xdr:spPr>
        <a:xfrm>
          <a:off x="7561795" y="583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29231</xdr:rowOff>
    </xdr:from>
    <xdr:to>
      <xdr:col>36</xdr:col>
      <xdr:colOff>165100</xdr:colOff>
      <xdr:row>36</xdr:row>
      <xdr:rowOff>130831</xdr:rowOff>
    </xdr:to>
    <xdr:sp macro="" textlink="">
      <xdr:nvSpPr>
        <xdr:cNvPr id="322" name="楕円 321"/>
        <xdr:cNvSpPr/>
      </xdr:nvSpPr>
      <xdr:spPr>
        <a:xfrm>
          <a:off x="6921500" y="62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147358</xdr:rowOff>
    </xdr:from>
    <xdr:ext cx="534377" cy="259045"/>
    <xdr:sp macro="" textlink="">
      <xdr:nvSpPr>
        <xdr:cNvPr id="323" name="テキスト ボックス 322"/>
        <xdr:cNvSpPr txBox="1"/>
      </xdr:nvSpPr>
      <xdr:spPr>
        <a:xfrm>
          <a:off x="6705111" y="597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106329</xdr:rowOff>
    </xdr:from>
    <xdr:to>
      <xdr:col>55</xdr:col>
      <xdr:colOff>0</xdr:colOff>
      <xdr:row>58</xdr:row>
      <xdr:rowOff>120065</xdr:rowOff>
    </xdr:to>
    <xdr:cxnSp macro="">
      <xdr:nvCxnSpPr>
        <xdr:cNvPr id="350" name="直線コネクタ 349"/>
        <xdr:cNvCxnSpPr/>
      </xdr:nvCxnSpPr>
      <xdr:spPr>
        <a:xfrm flipV="1">
          <a:off x="9639300" y="10050429"/>
          <a:ext cx="8382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120065</xdr:rowOff>
    </xdr:from>
    <xdr:to>
      <xdr:col>50</xdr:col>
      <xdr:colOff>114300</xdr:colOff>
      <xdr:row>58</xdr:row>
      <xdr:rowOff>120837</xdr:rowOff>
    </xdr:to>
    <xdr:cxnSp macro="">
      <xdr:nvCxnSpPr>
        <xdr:cNvPr id="353" name="直線コネクタ 352"/>
        <xdr:cNvCxnSpPr/>
      </xdr:nvCxnSpPr>
      <xdr:spPr>
        <a:xfrm flipV="1">
          <a:off x="8750300" y="10064165"/>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113705</xdr:rowOff>
    </xdr:from>
    <xdr:to>
      <xdr:col>45</xdr:col>
      <xdr:colOff>177800</xdr:colOff>
      <xdr:row>58</xdr:row>
      <xdr:rowOff>120837</xdr:rowOff>
    </xdr:to>
    <xdr:cxnSp macro="">
      <xdr:nvCxnSpPr>
        <xdr:cNvPr id="356" name="直線コネクタ 355"/>
        <xdr:cNvCxnSpPr/>
      </xdr:nvCxnSpPr>
      <xdr:spPr>
        <a:xfrm>
          <a:off x="7861300" y="10057805"/>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90809</xdr:rowOff>
    </xdr:from>
    <xdr:to>
      <xdr:col>41</xdr:col>
      <xdr:colOff>50800</xdr:colOff>
      <xdr:row>58</xdr:row>
      <xdr:rowOff>113705</xdr:rowOff>
    </xdr:to>
    <xdr:cxnSp macro="">
      <xdr:nvCxnSpPr>
        <xdr:cNvPr id="359" name="直線コネクタ 358"/>
        <xdr:cNvCxnSpPr/>
      </xdr:nvCxnSpPr>
      <xdr:spPr>
        <a:xfrm>
          <a:off x="6972300" y="10034909"/>
          <a:ext cx="889000" cy="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48871</xdr:rowOff>
    </xdr:from>
    <xdr:to>
      <xdr:col>41</xdr:col>
      <xdr:colOff>101600</xdr:colOff>
      <xdr:row>58</xdr:row>
      <xdr:rowOff>150471</xdr:rowOff>
    </xdr:to>
    <xdr:sp macro="" textlink="">
      <xdr:nvSpPr>
        <xdr:cNvPr id="360" name="フローチャート: 判断 359"/>
        <xdr:cNvSpPr/>
      </xdr:nvSpPr>
      <xdr:spPr>
        <a:xfrm>
          <a:off x="7810500" y="999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166998</xdr:rowOff>
    </xdr:from>
    <xdr:ext cx="534377" cy="259045"/>
    <xdr:sp macro="" textlink="">
      <xdr:nvSpPr>
        <xdr:cNvPr id="361" name="テキスト ボックス 360"/>
        <xdr:cNvSpPr txBox="1"/>
      </xdr:nvSpPr>
      <xdr:spPr>
        <a:xfrm>
          <a:off x="7594111" y="97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51414</xdr:rowOff>
    </xdr:from>
    <xdr:to>
      <xdr:col>36</xdr:col>
      <xdr:colOff>165100</xdr:colOff>
      <xdr:row>58</xdr:row>
      <xdr:rowOff>153014</xdr:rowOff>
    </xdr:to>
    <xdr:sp macro="" textlink="">
      <xdr:nvSpPr>
        <xdr:cNvPr id="362" name="フローチャート: 判断 361"/>
        <xdr:cNvSpPr/>
      </xdr:nvSpPr>
      <xdr:spPr>
        <a:xfrm>
          <a:off x="6921500" y="999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144141</xdr:rowOff>
    </xdr:from>
    <xdr:ext cx="534377" cy="259045"/>
    <xdr:sp macro="" textlink="">
      <xdr:nvSpPr>
        <xdr:cNvPr id="363" name="テキスト ボックス 362"/>
        <xdr:cNvSpPr txBox="1"/>
      </xdr:nvSpPr>
      <xdr:spPr>
        <a:xfrm>
          <a:off x="6705111" y="100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55529</xdr:rowOff>
    </xdr:from>
    <xdr:to>
      <xdr:col>55</xdr:col>
      <xdr:colOff>50800</xdr:colOff>
      <xdr:row>58</xdr:row>
      <xdr:rowOff>157129</xdr:rowOff>
    </xdr:to>
    <xdr:sp macro="" textlink="">
      <xdr:nvSpPr>
        <xdr:cNvPr id="369" name="楕円 368"/>
        <xdr:cNvSpPr/>
      </xdr:nvSpPr>
      <xdr:spPr>
        <a:xfrm>
          <a:off x="10426700" y="999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29382</xdr:rowOff>
    </xdr:from>
    <xdr:ext cx="534377" cy="259045"/>
    <xdr:sp macro="" textlink="">
      <xdr:nvSpPr>
        <xdr:cNvPr id="370" name="普通建設事業費該当値テキスト"/>
        <xdr:cNvSpPr txBox="1"/>
      </xdr:nvSpPr>
      <xdr:spPr>
        <a:xfrm>
          <a:off x="10528300" y="99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69265</xdr:rowOff>
    </xdr:from>
    <xdr:to>
      <xdr:col>50</xdr:col>
      <xdr:colOff>165100</xdr:colOff>
      <xdr:row>58</xdr:row>
      <xdr:rowOff>170865</xdr:rowOff>
    </xdr:to>
    <xdr:sp macro="" textlink="">
      <xdr:nvSpPr>
        <xdr:cNvPr id="371" name="楕円 370"/>
        <xdr:cNvSpPr/>
      </xdr:nvSpPr>
      <xdr:spPr>
        <a:xfrm>
          <a:off x="9588500" y="100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161992</xdr:rowOff>
    </xdr:from>
    <xdr:ext cx="534377" cy="259045"/>
    <xdr:sp macro="" textlink="">
      <xdr:nvSpPr>
        <xdr:cNvPr id="372" name="テキスト ボックス 371"/>
        <xdr:cNvSpPr txBox="1"/>
      </xdr:nvSpPr>
      <xdr:spPr>
        <a:xfrm>
          <a:off x="9372111" y="1010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70037</xdr:rowOff>
    </xdr:from>
    <xdr:to>
      <xdr:col>46</xdr:col>
      <xdr:colOff>38100</xdr:colOff>
      <xdr:row>59</xdr:row>
      <xdr:rowOff>187</xdr:rowOff>
    </xdr:to>
    <xdr:sp macro="" textlink="">
      <xdr:nvSpPr>
        <xdr:cNvPr id="373" name="楕円 372"/>
        <xdr:cNvSpPr/>
      </xdr:nvSpPr>
      <xdr:spPr>
        <a:xfrm>
          <a:off x="8699500" y="1001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162764</xdr:rowOff>
    </xdr:from>
    <xdr:ext cx="534377" cy="259045"/>
    <xdr:sp macro="" textlink="">
      <xdr:nvSpPr>
        <xdr:cNvPr id="374" name="テキスト ボックス 373"/>
        <xdr:cNvSpPr txBox="1"/>
      </xdr:nvSpPr>
      <xdr:spPr>
        <a:xfrm>
          <a:off x="8483111" y="101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62905</xdr:rowOff>
    </xdr:from>
    <xdr:to>
      <xdr:col>41</xdr:col>
      <xdr:colOff>101600</xdr:colOff>
      <xdr:row>58</xdr:row>
      <xdr:rowOff>164505</xdr:rowOff>
    </xdr:to>
    <xdr:sp macro="" textlink="">
      <xdr:nvSpPr>
        <xdr:cNvPr id="375" name="楕円 374"/>
        <xdr:cNvSpPr/>
      </xdr:nvSpPr>
      <xdr:spPr>
        <a:xfrm>
          <a:off x="7810500" y="100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155632</xdr:rowOff>
    </xdr:from>
    <xdr:ext cx="534377" cy="259045"/>
    <xdr:sp macro="" textlink="">
      <xdr:nvSpPr>
        <xdr:cNvPr id="376" name="テキスト ボックス 375"/>
        <xdr:cNvSpPr txBox="1"/>
      </xdr:nvSpPr>
      <xdr:spPr>
        <a:xfrm>
          <a:off x="7594111" y="100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40009</xdr:rowOff>
    </xdr:from>
    <xdr:to>
      <xdr:col>36</xdr:col>
      <xdr:colOff>165100</xdr:colOff>
      <xdr:row>58</xdr:row>
      <xdr:rowOff>141609</xdr:rowOff>
    </xdr:to>
    <xdr:sp macro="" textlink="">
      <xdr:nvSpPr>
        <xdr:cNvPr id="377" name="楕円 376"/>
        <xdr:cNvSpPr/>
      </xdr:nvSpPr>
      <xdr:spPr>
        <a:xfrm>
          <a:off x="6921500" y="99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158136</xdr:rowOff>
    </xdr:from>
    <xdr:ext cx="599010" cy="259045"/>
    <xdr:sp macro="" textlink="">
      <xdr:nvSpPr>
        <xdr:cNvPr id="378" name="テキスト ボックス 377"/>
        <xdr:cNvSpPr txBox="1"/>
      </xdr:nvSpPr>
      <xdr:spPr>
        <a:xfrm>
          <a:off x="6672795" y="975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7204</xdr:rowOff>
    </xdr:from>
    <xdr:to>
      <xdr:col>55</xdr:col>
      <xdr:colOff>0</xdr:colOff>
      <xdr:row>79</xdr:row>
      <xdr:rowOff>35418</xdr:rowOff>
    </xdr:to>
    <xdr:cxnSp macro="">
      <xdr:nvCxnSpPr>
        <xdr:cNvPr id="407" name="直線コネクタ 406"/>
        <xdr:cNvCxnSpPr/>
      </xdr:nvCxnSpPr>
      <xdr:spPr>
        <a:xfrm flipV="1">
          <a:off x="9639300" y="13551754"/>
          <a:ext cx="838200" cy="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35418</xdr:rowOff>
    </xdr:from>
    <xdr:to>
      <xdr:col>50</xdr:col>
      <xdr:colOff>114300</xdr:colOff>
      <xdr:row>79</xdr:row>
      <xdr:rowOff>36967</xdr:rowOff>
    </xdr:to>
    <xdr:cxnSp macro="">
      <xdr:nvCxnSpPr>
        <xdr:cNvPr id="410" name="直線コネクタ 409"/>
        <xdr:cNvCxnSpPr/>
      </xdr:nvCxnSpPr>
      <xdr:spPr>
        <a:xfrm flipV="1">
          <a:off x="8750300" y="13579968"/>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33711</xdr:rowOff>
    </xdr:from>
    <xdr:to>
      <xdr:col>45</xdr:col>
      <xdr:colOff>177800</xdr:colOff>
      <xdr:row>79</xdr:row>
      <xdr:rowOff>36967</xdr:rowOff>
    </xdr:to>
    <xdr:cxnSp macro="">
      <xdr:nvCxnSpPr>
        <xdr:cNvPr id="413" name="直線コネクタ 412"/>
        <xdr:cNvCxnSpPr/>
      </xdr:nvCxnSpPr>
      <xdr:spPr>
        <a:xfrm>
          <a:off x="7861300" y="13578261"/>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83181</xdr:rowOff>
    </xdr:from>
    <xdr:to>
      <xdr:col>41</xdr:col>
      <xdr:colOff>101600</xdr:colOff>
      <xdr:row>79</xdr:row>
      <xdr:rowOff>13331</xdr:rowOff>
    </xdr:to>
    <xdr:sp macro="" textlink="">
      <xdr:nvSpPr>
        <xdr:cNvPr id="416" name="フローチャート: 判断 415"/>
        <xdr:cNvSpPr/>
      </xdr:nvSpPr>
      <xdr:spPr>
        <a:xfrm>
          <a:off x="7810500" y="1345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29858</xdr:rowOff>
    </xdr:from>
    <xdr:ext cx="534377" cy="259045"/>
    <xdr:sp macro="" textlink="">
      <xdr:nvSpPr>
        <xdr:cNvPr id="417" name="テキスト ボックス 416"/>
        <xdr:cNvSpPr txBox="1"/>
      </xdr:nvSpPr>
      <xdr:spPr>
        <a:xfrm>
          <a:off x="7594111" y="132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127854</xdr:rowOff>
    </xdr:from>
    <xdr:to>
      <xdr:col>55</xdr:col>
      <xdr:colOff>50800</xdr:colOff>
      <xdr:row>79</xdr:row>
      <xdr:rowOff>58004</xdr:rowOff>
    </xdr:to>
    <xdr:sp macro="" textlink="">
      <xdr:nvSpPr>
        <xdr:cNvPr id="423" name="楕円 422"/>
        <xdr:cNvSpPr/>
      </xdr:nvSpPr>
      <xdr:spPr>
        <a:xfrm>
          <a:off x="10426700" y="135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534377" cy="259045"/>
    <xdr:sp macro="" textlink="">
      <xdr:nvSpPr>
        <xdr:cNvPr id="424" name="普通建設事業費 （ うち新規整備　）該当値テキスト"/>
        <xdr:cNvSpPr txBox="1"/>
      </xdr:nvSpPr>
      <xdr:spPr>
        <a:xfrm>
          <a:off x="10528300" y="13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156068</xdr:rowOff>
    </xdr:from>
    <xdr:to>
      <xdr:col>50</xdr:col>
      <xdr:colOff>165100</xdr:colOff>
      <xdr:row>79</xdr:row>
      <xdr:rowOff>86218</xdr:rowOff>
    </xdr:to>
    <xdr:sp macro="" textlink="">
      <xdr:nvSpPr>
        <xdr:cNvPr id="425" name="楕円 424"/>
        <xdr:cNvSpPr/>
      </xdr:nvSpPr>
      <xdr:spPr>
        <a:xfrm>
          <a:off x="9588500" y="1352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77345</xdr:rowOff>
    </xdr:from>
    <xdr:ext cx="469744" cy="259045"/>
    <xdr:sp macro="" textlink="">
      <xdr:nvSpPr>
        <xdr:cNvPr id="426" name="テキスト ボックス 425"/>
        <xdr:cNvSpPr txBox="1"/>
      </xdr:nvSpPr>
      <xdr:spPr>
        <a:xfrm>
          <a:off x="9404428" y="1362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157617</xdr:rowOff>
    </xdr:from>
    <xdr:to>
      <xdr:col>46</xdr:col>
      <xdr:colOff>38100</xdr:colOff>
      <xdr:row>79</xdr:row>
      <xdr:rowOff>87767</xdr:rowOff>
    </xdr:to>
    <xdr:sp macro="" textlink="">
      <xdr:nvSpPr>
        <xdr:cNvPr id="427" name="楕円 426"/>
        <xdr:cNvSpPr/>
      </xdr:nvSpPr>
      <xdr:spPr>
        <a:xfrm>
          <a:off x="8699500" y="1353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78894</xdr:rowOff>
    </xdr:from>
    <xdr:ext cx="469744" cy="259045"/>
    <xdr:sp macro="" textlink="">
      <xdr:nvSpPr>
        <xdr:cNvPr id="428" name="テキスト ボックス 427"/>
        <xdr:cNvSpPr txBox="1"/>
      </xdr:nvSpPr>
      <xdr:spPr>
        <a:xfrm>
          <a:off x="8515428" y="1362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154361</xdr:rowOff>
    </xdr:from>
    <xdr:to>
      <xdr:col>41</xdr:col>
      <xdr:colOff>101600</xdr:colOff>
      <xdr:row>79</xdr:row>
      <xdr:rowOff>84511</xdr:rowOff>
    </xdr:to>
    <xdr:sp macro="" textlink="">
      <xdr:nvSpPr>
        <xdr:cNvPr id="429" name="楕円 428"/>
        <xdr:cNvSpPr/>
      </xdr:nvSpPr>
      <xdr:spPr>
        <a:xfrm>
          <a:off x="7810500" y="135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75638</xdr:rowOff>
    </xdr:from>
    <xdr:ext cx="469744" cy="259045"/>
    <xdr:sp macro="" textlink="">
      <xdr:nvSpPr>
        <xdr:cNvPr id="430" name="テキスト ボックス 429"/>
        <xdr:cNvSpPr txBox="1"/>
      </xdr:nvSpPr>
      <xdr:spPr>
        <a:xfrm>
          <a:off x="7626428" y="1362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97237</xdr:rowOff>
    </xdr:from>
    <xdr:to>
      <xdr:col>55</xdr:col>
      <xdr:colOff>0</xdr:colOff>
      <xdr:row>98</xdr:row>
      <xdr:rowOff>107082</xdr:rowOff>
    </xdr:to>
    <xdr:cxnSp macro="">
      <xdr:nvCxnSpPr>
        <xdr:cNvPr id="457" name="直線コネクタ 456"/>
        <xdr:cNvCxnSpPr/>
      </xdr:nvCxnSpPr>
      <xdr:spPr>
        <a:xfrm flipV="1">
          <a:off x="9639300" y="16899337"/>
          <a:ext cx="838200" cy="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107082</xdr:rowOff>
    </xdr:from>
    <xdr:to>
      <xdr:col>50</xdr:col>
      <xdr:colOff>114300</xdr:colOff>
      <xdr:row>98</xdr:row>
      <xdr:rowOff>107570</xdr:rowOff>
    </xdr:to>
    <xdr:cxnSp macro="">
      <xdr:nvCxnSpPr>
        <xdr:cNvPr id="460" name="直線コネクタ 459"/>
        <xdr:cNvCxnSpPr/>
      </xdr:nvCxnSpPr>
      <xdr:spPr>
        <a:xfrm flipV="1">
          <a:off x="8750300" y="16909182"/>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94943</xdr:rowOff>
    </xdr:from>
    <xdr:to>
      <xdr:col>45</xdr:col>
      <xdr:colOff>177800</xdr:colOff>
      <xdr:row>98</xdr:row>
      <xdr:rowOff>107570</xdr:rowOff>
    </xdr:to>
    <xdr:cxnSp macro="">
      <xdr:nvCxnSpPr>
        <xdr:cNvPr id="463" name="直線コネクタ 462"/>
        <xdr:cNvCxnSpPr/>
      </xdr:nvCxnSpPr>
      <xdr:spPr>
        <a:xfrm>
          <a:off x="7861300" y="16897043"/>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151956</xdr:rowOff>
    </xdr:from>
    <xdr:ext cx="534377" cy="259045"/>
    <xdr:sp macro="" textlink="">
      <xdr:nvSpPr>
        <xdr:cNvPr id="465" name="テキスト ボックス 464"/>
        <xdr:cNvSpPr txBox="1"/>
      </xdr:nvSpPr>
      <xdr:spPr>
        <a:xfrm>
          <a:off x="8483111" y="169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61937</xdr:rowOff>
    </xdr:from>
    <xdr:to>
      <xdr:col>41</xdr:col>
      <xdr:colOff>101600</xdr:colOff>
      <xdr:row>98</xdr:row>
      <xdr:rowOff>163537</xdr:rowOff>
    </xdr:to>
    <xdr:sp macro="" textlink="">
      <xdr:nvSpPr>
        <xdr:cNvPr id="466" name="フローチャート: 判断 465"/>
        <xdr:cNvSpPr/>
      </xdr:nvSpPr>
      <xdr:spPr>
        <a:xfrm>
          <a:off x="7810500" y="168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154664</xdr:rowOff>
    </xdr:from>
    <xdr:ext cx="534377" cy="259045"/>
    <xdr:sp macro="" textlink="">
      <xdr:nvSpPr>
        <xdr:cNvPr id="467" name="テキスト ボックス 466"/>
        <xdr:cNvSpPr txBox="1"/>
      </xdr:nvSpPr>
      <xdr:spPr>
        <a:xfrm>
          <a:off x="7594111" y="169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46437</xdr:rowOff>
    </xdr:from>
    <xdr:to>
      <xdr:col>55</xdr:col>
      <xdr:colOff>50800</xdr:colOff>
      <xdr:row>98</xdr:row>
      <xdr:rowOff>148037</xdr:rowOff>
    </xdr:to>
    <xdr:sp macro="" textlink="">
      <xdr:nvSpPr>
        <xdr:cNvPr id="473" name="楕円 472"/>
        <xdr:cNvSpPr/>
      </xdr:nvSpPr>
      <xdr:spPr>
        <a:xfrm>
          <a:off x="10426700" y="168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4" name="普通建設事業費 （ うち更新整備　）該当値テキスト"/>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56282</xdr:rowOff>
    </xdr:from>
    <xdr:to>
      <xdr:col>50</xdr:col>
      <xdr:colOff>165100</xdr:colOff>
      <xdr:row>98</xdr:row>
      <xdr:rowOff>157882</xdr:rowOff>
    </xdr:to>
    <xdr:sp macro="" textlink="">
      <xdr:nvSpPr>
        <xdr:cNvPr id="475" name="楕円 474"/>
        <xdr:cNvSpPr/>
      </xdr:nvSpPr>
      <xdr:spPr>
        <a:xfrm>
          <a:off x="9588500" y="168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149009</xdr:rowOff>
    </xdr:from>
    <xdr:ext cx="534377" cy="259045"/>
    <xdr:sp macro="" textlink="">
      <xdr:nvSpPr>
        <xdr:cNvPr id="476" name="テキスト ボックス 475"/>
        <xdr:cNvSpPr txBox="1"/>
      </xdr:nvSpPr>
      <xdr:spPr>
        <a:xfrm>
          <a:off x="9372111" y="1695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56770</xdr:rowOff>
    </xdr:from>
    <xdr:to>
      <xdr:col>46</xdr:col>
      <xdr:colOff>38100</xdr:colOff>
      <xdr:row>98</xdr:row>
      <xdr:rowOff>158370</xdr:rowOff>
    </xdr:to>
    <xdr:sp macro="" textlink="">
      <xdr:nvSpPr>
        <xdr:cNvPr id="477" name="楕円 476"/>
        <xdr:cNvSpPr/>
      </xdr:nvSpPr>
      <xdr:spPr>
        <a:xfrm>
          <a:off x="8699500" y="168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3447</xdr:rowOff>
    </xdr:from>
    <xdr:ext cx="534377" cy="259045"/>
    <xdr:sp macro="" textlink="">
      <xdr:nvSpPr>
        <xdr:cNvPr id="478" name="テキスト ボックス 477"/>
        <xdr:cNvSpPr txBox="1"/>
      </xdr:nvSpPr>
      <xdr:spPr>
        <a:xfrm>
          <a:off x="8483111" y="1663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44143</xdr:rowOff>
    </xdr:from>
    <xdr:to>
      <xdr:col>41</xdr:col>
      <xdr:colOff>101600</xdr:colOff>
      <xdr:row>98</xdr:row>
      <xdr:rowOff>145743</xdr:rowOff>
    </xdr:to>
    <xdr:sp macro="" textlink="">
      <xdr:nvSpPr>
        <xdr:cNvPr id="479" name="楕円 478"/>
        <xdr:cNvSpPr/>
      </xdr:nvSpPr>
      <xdr:spPr>
        <a:xfrm>
          <a:off x="7810500" y="168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162270</xdr:rowOff>
    </xdr:from>
    <xdr:ext cx="534377" cy="259045"/>
    <xdr:sp macro="" textlink="">
      <xdr:nvSpPr>
        <xdr:cNvPr id="480" name="テキスト ボックス 479"/>
        <xdr:cNvSpPr txBox="1"/>
      </xdr:nvSpPr>
      <xdr:spPr>
        <a:xfrm>
          <a:off x="7594111" y="1662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141386</xdr:rowOff>
    </xdr:from>
    <xdr:to>
      <xdr:col>85</xdr:col>
      <xdr:colOff>126364</xdr:colOff>
      <xdr:row>38</xdr:row>
      <xdr:rowOff>25400</xdr:rowOff>
    </xdr:to>
    <xdr:cxnSp macro="">
      <xdr:nvCxnSpPr>
        <xdr:cNvPr id="500" name="直線コネクタ 499"/>
        <xdr:cNvCxnSpPr/>
      </xdr:nvCxnSpPr>
      <xdr:spPr>
        <a:xfrm flipV="1">
          <a:off x="16317595" y="5799236"/>
          <a:ext cx="1269" cy="741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52504</xdr:rowOff>
    </xdr:from>
    <xdr:ext cx="249299" cy="259045"/>
    <xdr:sp macro="" textlink="">
      <xdr:nvSpPr>
        <xdr:cNvPr id="501" name="災害復旧事業費最小値テキスト"/>
        <xdr:cNvSpPr txBox="1"/>
      </xdr:nvSpPr>
      <xdr:spPr>
        <a:xfrm>
          <a:off x="16370300" y="6567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88063</xdr:rowOff>
    </xdr:from>
    <xdr:ext cx="599010" cy="259045"/>
    <xdr:sp macro="" textlink="">
      <xdr:nvSpPr>
        <xdr:cNvPr id="503" name="災害復旧事業費最大値テキスト"/>
        <xdr:cNvSpPr txBox="1"/>
      </xdr:nvSpPr>
      <xdr:spPr>
        <a:xfrm>
          <a:off x="16370300" y="557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141386</xdr:rowOff>
    </xdr:from>
    <xdr:to>
      <xdr:col>86</xdr:col>
      <xdr:colOff>25400</xdr:colOff>
      <xdr:row>33</xdr:row>
      <xdr:rowOff>141386</xdr:rowOff>
    </xdr:to>
    <xdr:cxnSp macro="">
      <xdr:nvCxnSpPr>
        <xdr:cNvPr id="504" name="直線コネクタ 503"/>
        <xdr:cNvCxnSpPr/>
      </xdr:nvCxnSpPr>
      <xdr:spPr>
        <a:xfrm>
          <a:off x="16230600" y="579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157445</xdr:rowOff>
    </xdr:from>
    <xdr:to>
      <xdr:col>85</xdr:col>
      <xdr:colOff>127000</xdr:colOff>
      <xdr:row>37</xdr:row>
      <xdr:rowOff>144621</xdr:rowOff>
    </xdr:to>
    <xdr:cxnSp macro="">
      <xdr:nvCxnSpPr>
        <xdr:cNvPr id="505" name="直線コネクタ 504"/>
        <xdr:cNvCxnSpPr/>
      </xdr:nvCxnSpPr>
      <xdr:spPr>
        <a:xfrm>
          <a:off x="15481300" y="6158195"/>
          <a:ext cx="838200" cy="3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96953</xdr:rowOff>
    </xdr:from>
    <xdr:ext cx="469744" cy="259045"/>
    <xdr:sp macro="" textlink="">
      <xdr:nvSpPr>
        <xdr:cNvPr id="506" name="災害復旧事業費平均値テキスト"/>
        <xdr:cNvSpPr txBox="1"/>
      </xdr:nvSpPr>
      <xdr:spPr>
        <a:xfrm>
          <a:off x="16370300" y="6440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118526</xdr:rowOff>
    </xdr:from>
    <xdr:to>
      <xdr:col>85</xdr:col>
      <xdr:colOff>177800</xdr:colOff>
      <xdr:row>38</xdr:row>
      <xdr:rowOff>48676</xdr:rowOff>
    </xdr:to>
    <xdr:sp macro="" textlink="">
      <xdr:nvSpPr>
        <xdr:cNvPr id="507" name="フローチャート: 判断 506"/>
        <xdr:cNvSpPr/>
      </xdr:nvSpPr>
      <xdr:spPr>
        <a:xfrm>
          <a:off x="16268700" y="646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157445</xdr:rowOff>
    </xdr:from>
    <xdr:to>
      <xdr:col>81</xdr:col>
      <xdr:colOff>50800</xdr:colOff>
      <xdr:row>37</xdr:row>
      <xdr:rowOff>112977</xdr:rowOff>
    </xdr:to>
    <xdr:cxnSp macro="">
      <xdr:nvCxnSpPr>
        <xdr:cNvPr id="508" name="直線コネクタ 507"/>
        <xdr:cNvCxnSpPr/>
      </xdr:nvCxnSpPr>
      <xdr:spPr>
        <a:xfrm flipV="1">
          <a:off x="14592300" y="6158195"/>
          <a:ext cx="889000" cy="29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113354</xdr:rowOff>
    </xdr:from>
    <xdr:to>
      <xdr:col>81</xdr:col>
      <xdr:colOff>101600</xdr:colOff>
      <xdr:row>38</xdr:row>
      <xdr:rowOff>43504</xdr:rowOff>
    </xdr:to>
    <xdr:sp macro="" textlink="">
      <xdr:nvSpPr>
        <xdr:cNvPr id="509" name="フローチャート: 判断 508"/>
        <xdr:cNvSpPr/>
      </xdr:nvSpPr>
      <xdr:spPr>
        <a:xfrm>
          <a:off x="15430500" y="645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34631</xdr:rowOff>
    </xdr:from>
    <xdr:ext cx="469744" cy="259045"/>
    <xdr:sp macro="" textlink="">
      <xdr:nvSpPr>
        <xdr:cNvPr id="510" name="テキスト ボックス 509"/>
        <xdr:cNvSpPr txBox="1"/>
      </xdr:nvSpPr>
      <xdr:spPr>
        <a:xfrm>
          <a:off x="15246428" y="654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87836</xdr:rowOff>
    </xdr:from>
    <xdr:to>
      <xdr:col>76</xdr:col>
      <xdr:colOff>114300</xdr:colOff>
      <xdr:row>37</xdr:row>
      <xdr:rowOff>112977</xdr:rowOff>
    </xdr:to>
    <xdr:cxnSp macro="">
      <xdr:nvCxnSpPr>
        <xdr:cNvPr id="511" name="直線コネクタ 510"/>
        <xdr:cNvCxnSpPr/>
      </xdr:nvCxnSpPr>
      <xdr:spPr>
        <a:xfrm>
          <a:off x="13703300" y="5231336"/>
          <a:ext cx="889000" cy="12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103090</xdr:rowOff>
    </xdr:from>
    <xdr:to>
      <xdr:col>76</xdr:col>
      <xdr:colOff>165100</xdr:colOff>
      <xdr:row>38</xdr:row>
      <xdr:rowOff>33240</xdr:rowOff>
    </xdr:to>
    <xdr:sp macro="" textlink="">
      <xdr:nvSpPr>
        <xdr:cNvPr id="512" name="フローチャート: 判断 511"/>
        <xdr:cNvSpPr/>
      </xdr:nvSpPr>
      <xdr:spPr>
        <a:xfrm>
          <a:off x="14541500" y="64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24368</xdr:rowOff>
    </xdr:from>
    <xdr:ext cx="469744" cy="259045"/>
    <xdr:sp macro="" textlink="">
      <xdr:nvSpPr>
        <xdr:cNvPr id="513" name="テキスト ボックス 512"/>
        <xdr:cNvSpPr txBox="1"/>
      </xdr:nvSpPr>
      <xdr:spPr>
        <a:xfrm>
          <a:off x="14357428" y="65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87836</xdr:rowOff>
    </xdr:from>
    <xdr:to>
      <xdr:col>71</xdr:col>
      <xdr:colOff>177800</xdr:colOff>
      <xdr:row>32</xdr:row>
      <xdr:rowOff>80041</xdr:rowOff>
    </xdr:to>
    <xdr:cxnSp macro="">
      <xdr:nvCxnSpPr>
        <xdr:cNvPr id="514" name="直線コネクタ 513"/>
        <xdr:cNvCxnSpPr/>
      </xdr:nvCxnSpPr>
      <xdr:spPr>
        <a:xfrm flipV="1">
          <a:off x="12814300" y="5231336"/>
          <a:ext cx="889000" cy="33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109194</xdr:rowOff>
    </xdr:from>
    <xdr:to>
      <xdr:col>72</xdr:col>
      <xdr:colOff>38100</xdr:colOff>
      <xdr:row>38</xdr:row>
      <xdr:rowOff>39344</xdr:rowOff>
    </xdr:to>
    <xdr:sp macro="" textlink="">
      <xdr:nvSpPr>
        <xdr:cNvPr id="515" name="フローチャート: 判断 514"/>
        <xdr:cNvSpPr/>
      </xdr:nvSpPr>
      <xdr:spPr>
        <a:xfrm>
          <a:off x="13652500" y="64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30471</xdr:rowOff>
    </xdr:from>
    <xdr:ext cx="469744" cy="259045"/>
    <xdr:sp macro="" textlink="">
      <xdr:nvSpPr>
        <xdr:cNvPr id="516" name="テキスト ボックス 515"/>
        <xdr:cNvSpPr txBox="1"/>
      </xdr:nvSpPr>
      <xdr:spPr>
        <a:xfrm>
          <a:off x="13468428" y="654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109268</xdr:rowOff>
    </xdr:from>
    <xdr:to>
      <xdr:col>67</xdr:col>
      <xdr:colOff>101600</xdr:colOff>
      <xdr:row>38</xdr:row>
      <xdr:rowOff>39418</xdr:rowOff>
    </xdr:to>
    <xdr:sp macro="" textlink="">
      <xdr:nvSpPr>
        <xdr:cNvPr id="517" name="フローチャート: 判断 516"/>
        <xdr:cNvSpPr/>
      </xdr:nvSpPr>
      <xdr:spPr>
        <a:xfrm>
          <a:off x="12763500" y="64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30546</xdr:rowOff>
    </xdr:from>
    <xdr:ext cx="469744" cy="259045"/>
    <xdr:sp macro="" textlink="">
      <xdr:nvSpPr>
        <xdr:cNvPr id="518" name="テキスト ボックス 517"/>
        <xdr:cNvSpPr txBox="1"/>
      </xdr:nvSpPr>
      <xdr:spPr>
        <a:xfrm>
          <a:off x="12579428" y="654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93821</xdr:rowOff>
    </xdr:from>
    <xdr:to>
      <xdr:col>85</xdr:col>
      <xdr:colOff>177800</xdr:colOff>
      <xdr:row>38</xdr:row>
      <xdr:rowOff>23971</xdr:rowOff>
    </xdr:to>
    <xdr:sp macro="" textlink="">
      <xdr:nvSpPr>
        <xdr:cNvPr id="524" name="楕円 523"/>
        <xdr:cNvSpPr/>
      </xdr:nvSpPr>
      <xdr:spPr>
        <a:xfrm>
          <a:off x="16268700" y="64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53198</xdr:rowOff>
    </xdr:from>
    <xdr:ext cx="469744" cy="259045"/>
    <xdr:sp macro="" textlink="">
      <xdr:nvSpPr>
        <xdr:cNvPr id="525" name="災害復旧事業費該当値テキスト"/>
        <xdr:cNvSpPr txBox="1"/>
      </xdr:nvSpPr>
      <xdr:spPr>
        <a:xfrm>
          <a:off x="16370300" y="622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106645</xdr:rowOff>
    </xdr:from>
    <xdr:to>
      <xdr:col>81</xdr:col>
      <xdr:colOff>101600</xdr:colOff>
      <xdr:row>36</xdr:row>
      <xdr:rowOff>36795</xdr:rowOff>
    </xdr:to>
    <xdr:sp macro="" textlink="">
      <xdr:nvSpPr>
        <xdr:cNvPr id="526" name="楕円 525"/>
        <xdr:cNvSpPr/>
      </xdr:nvSpPr>
      <xdr:spPr>
        <a:xfrm>
          <a:off x="15430500" y="61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53322</xdr:rowOff>
    </xdr:from>
    <xdr:ext cx="534377" cy="259045"/>
    <xdr:sp macro="" textlink="">
      <xdr:nvSpPr>
        <xdr:cNvPr id="527" name="テキスト ボックス 526"/>
        <xdr:cNvSpPr txBox="1"/>
      </xdr:nvSpPr>
      <xdr:spPr>
        <a:xfrm>
          <a:off x="15214111" y="58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62177</xdr:rowOff>
    </xdr:from>
    <xdr:to>
      <xdr:col>76</xdr:col>
      <xdr:colOff>165100</xdr:colOff>
      <xdr:row>37</xdr:row>
      <xdr:rowOff>163777</xdr:rowOff>
    </xdr:to>
    <xdr:sp macro="" textlink="">
      <xdr:nvSpPr>
        <xdr:cNvPr id="528" name="楕円 527"/>
        <xdr:cNvSpPr/>
      </xdr:nvSpPr>
      <xdr:spPr>
        <a:xfrm>
          <a:off x="14541500" y="640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8854</xdr:rowOff>
    </xdr:from>
    <xdr:ext cx="534377" cy="259045"/>
    <xdr:sp macro="" textlink="">
      <xdr:nvSpPr>
        <xdr:cNvPr id="529" name="テキスト ボックス 528"/>
        <xdr:cNvSpPr txBox="1"/>
      </xdr:nvSpPr>
      <xdr:spPr>
        <a:xfrm>
          <a:off x="14325111" y="61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37036</xdr:rowOff>
    </xdr:from>
    <xdr:to>
      <xdr:col>72</xdr:col>
      <xdr:colOff>38100</xdr:colOff>
      <xdr:row>30</xdr:row>
      <xdr:rowOff>138636</xdr:rowOff>
    </xdr:to>
    <xdr:sp macro="" textlink="">
      <xdr:nvSpPr>
        <xdr:cNvPr id="530" name="楕円 529"/>
        <xdr:cNvSpPr/>
      </xdr:nvSpPr>
      <xdr:spPr>
        <a:xfrm>
          <a:off x="13652500" y="51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155163</xdr:rowOff>
    </xdr:from>
    <xdr:ext cx="599010" cy="259045"/>
    <xdr:sp macro="" textlink="">
      <xdr:nvSpPr>
        <xdr:cNvPr id="531" name="テキスト ボックス 530"/>
        <xdr:cNvSpPr txBox="1"/>
      </xdr:nvSpPr>
      <xdr:spPr>
        <a:xfrm>
          <a:off x="13403795" y="495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29241</xdr:rowOff>
    </xdr:from>
    <xdr:to>
      <xdr:col>67</xdr:col>
      <xdr:colOff>101600</xdr:colOff>
      <xdr:row>32</xdr:row>
      <xdr:rowOff>130841</xdr:rowOff>
    </xdr:to>
    <xdr:sp macro="" textlink="">
      <xdr:nvSpPr>
        <xdr:cNvPr id="532" name="楕円 531"/>
        <xdr:cNvSpPr/>
      </xdr:nvSpPr>
      <xdr:spPr>
        <a:xfrm>
          <a:off x="12763500" y="551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147368</xdr:rowOff>
    </xdr:from>
    <xdr:ext cx="599010" cy="259045"/>
    <xdr:sp macro="" textlink="">
      <xdr:nvSpPr>
        <xdr:cNvPr id="533" name="テキスト ボックス 532"/>
        <xdr:cNvSpPr txBox="1"/>
      </xdr:nvSpPr>
      <xdr:spPr>
        <a:xfrm>
          <a:off x="12514795" y="529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06" name="直線コネクタ 605"/>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07"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08" name="直線コネクタ 607"/>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09"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0" name="直線コネクタ 609"/>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29302</xdr:rowOff>
    </xdr:from>
    <xdr:to>
      <xdr:col>85</xdr:col>
      <xdr:colOff>127000</xdr:colOff>
      <xdr:row>76</xdr:row>
      <xdr:rowOff>54059</xdr:rowOff>
    </xdr:to>
    <xdr:cxnSp macro="">
      <xdr:nvCxnSpPr>
        <xdr:cNvPr id="611" name="直線コネクタ 610"/>
        <xdr:cNvCxnSpPr/>
      </xdr:nvCxnSpPr>
      <xdr:spPr>
        <a:xfrm flipV="1">
          <a:off x="15481300" y="13059502"/>
          <a:ext cx="838200" cy="2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12" name="公債費平均値テキスト"/>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3" name="フローチャート: 判断 612"/>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54059</xdr:rowOff>
    </xdr:from>
    <xdr:to>
      <xdr:col>81</xdr:col>
      <xdr:colOff>50800</xdr:colOff>
      <xdr:row>76</xdr:row>
      <xdr:rowOff>106767</xdr:rowOff>
    </xdr:to>
    <xdr:cxnSp macro="">
      <xdr:nvCxnSpPr>
        <xdr:cNvPr id="614" name="直線コネクタ 613"/>
        <xdr:cNvCxnSpPr/>
      </xdr:nvCxnSpPr>
      <xdr:spPr>
        <a:xfrm flipV="1">
          <a:off x="14592300" y="13084259"/>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15" name="フローチャート: 判断 614"/>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16" name="テキスト ボックス 615"/>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102081</xdr:rowOff>
    </xdr:from>
    <xdr:to>
      <xdr:col>76</xdr:col>
      <xdr:colOff>114300</xdr:colOff>
      <xdr:row>76</xdr:row>
      <xdr:rowOff>106767</xdr:rowOff>
    </xdr:to>
    <xdr:cxnSp macro="">
      <xdr:nvCxnSpPr>
        <xdr:cNvPr id="617" name="直線コネクタ 616"/>
        <xdr:cNvCxnSpPr/>
      </xdr:nvCxnSpPr>
      <xdr:spPr>
        <a:xfrm>
          <a:off x="13703300" y="1313228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18" name="フローチャート: 判断 617"/>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19" name="テキスト ボックス 618"/>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102081</xdr:rowOff>
    </xdr:from>
    <xdr:to>
      <xdr:col>71</xdr:col>
      <xdr:colOff>177800</xdr:colOff>
      <xdr:row>76</xdr:row>
      <xdr:rowOff>120627</xdr:rowOff>
    </xdr:to>
    <xdr:cxnSp macro="">
      <xdr:nvCxnSpPr>
        <xdr:cNvPr id="620" name="直線コネクタ 619"/>
        <xdr:cNvCxnSpPr/>
      </xdr:nvCxnSpPr>
      <xdr:spPr>
        <a:xfrm flipV="1">
          <a:off x="12814300" y="13132281"/>
          <a:ext cx="889000" cy="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135268</xdr:rowOff>
    </xdr:from>
    <xdr:to>
      <xdr:col>72</xdr:col>
      <xdr:colOff>38100</xdr:colOff>
      <xdr:row>77</xdr:row>
      <xdr:rowOff>65418</xdr:rowOff>
    </xdr:to>
    <xdr:sp macro="" textlink="">
      <xdr:nvSpPr>
        <xdr:cNvPr id="621" name="フローチャート: 判断 620"/>
        <xdr:cNvSpPr/>
      </xdr:nvSpPr>
      <xdr:spPr>
        <a:xfrm>
          <a:off x="13652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56545</xdr:rowOff>
    </xdr:from>
    <xdr:ext cx="534377" cy="259045"/>
    <xdr:sp macro="" textlink="">
      <xdr:nvSpPr>
        <xdr:cNvPr id="622" name="テキスト ボックス 621"/>
        <xdr:cNvSpPr txBox="1"/>
      </xdr:nvSpPr>
      <xdr:spPr>
        <a:xfrm>
          <a:off x="13436111" y="13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122154</xdr:rowOff>
    </xdr:from>
    <xdr:to>
      <xdr:col>67</xdr:col>
      <xdr:colOff>101600</xdr:colOff>
      <xdr:row>77</xdr:row>
      <xdr:rowOff>52304</xdr:rowOff>
    </xdr:to>
    <xdr:sp macro="" textlink="">
      <xdr:nvSpPr>
        <xdr:cNvPr id="623" name="フローチャート: 判断 622"/>
        <xdr:cNvSpPr/>
      </xdr:nvSpPr>
      <xdr:spPr>
        <a:xfrm>
          <a:off x="12763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43431</xdr:rowOff>
    </xdr:from>
    <xdr:ext cx="534377" cy="259045"/>
    <xdr:sp macro="" textlink="">
      <xdr:nvSpPr>
        <xdr:cNvPr id="624" name="テキスト ボックス 623"/>
        <xdr:cNvSpPr txBox="1"/>
      </xdr:nvSpPr>
      <xdr:spPr>
        <a:xfrm>
          <a:off x="12547111" y="1324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149952</xdr:rowOff>
    </xdr:from>
    <xdr:to>
      <xdr:col>85</xdr:col>
      <xdr:colOff>177800</xdr:colOff>
      <xdr:row>76</xdr:row>
      <xdr:rowOff>80102</xdr:rowOff>
    </xdr:to>
    <xdr:sp macro="" textlink="">
      <xdr:nvSpPr>
        <xdr:cNvPr id="630" name="楕円 629"/>
        <xdr:cNvSpPr/>
      </xdr:nvSpPr>
      <xdr:spPr>
        <a:xfrm>
          <a:off x="16268700" y="1300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1378</xdr:rowOff>
    </xdr:from>
    <xdr:ext cx="534377" cy="259045"/>
    <xdr:sp macro="" textlink="">
      <xdr:nvSpPr>
        <xdr:cNvPr id="631" name="公債費該当値テキスト"/>
        <xdr:cNvSpPr txBox="1"/>
      </xdr:nvSpPr>
      <xdr:spPr>
        <a:xfrm>
          <a:off x="16370300" y="1286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3259</xdr:rowOff>
    </xdr:from>
    <xdr:to>
      <xdr:col>81</xdr:col>
      <xdr:colOff>101600</xdr:colOff>
      <xdr:row>76</xdr:row>
      <xdr:rowOff>104859</xdr:rowOff>
    </xdr:to>
    <xdr:sp macro="" textlink="">
      <xdr:nvSpPr>
        <xdr:cNvPr id="632" name="楕円 631"/>
        <xdr:cNvSpPr/>
      </xdr:nvSpPr>
      <xdr:spPr>
        <a:xfrm>
          <a:off x="15430500" y="130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121386</xdr:rowOff>
    </xdr:from>
    <xdr:ext cx="534377" cy="259045"/>
    <xdr:sp macro="" textlink="">
      <xdr:nvSpPr>
        <xdr:cNvPr id="633" name="テキスト ボックス 632"/>
        <xdr:cNvSpPr txBox="1"/>
      </xdr:nvSpPr>
      <xdr:spPr>
        <a:xfrm>
          <a:off x="15214111" y="128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55967</xdr:rowOff>
    </xdr:from>
    <xdr:to>
      <xdr:col>76</xdr:col>
      <xdr:colOff>165100</xdr:colOff>
      <xdr:row>76</xdr:row>
      <xdr:rowOff>157567</xdr:rowOff>
    </xdr:to>
    <xdr:sp macro="" textlink="">
      <xdr:nvSpPr>
        <xdr:cNvPr id="634" name="楕円 633"/>
        <xdr:cNvSpPr/>
      </xdr:nvSpPr>
      <xdr:spPr>
        <a:xfrm>
          <a:off x="14541500" y="1308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2643</xdr:rowOff>
    </xdr:from>
    <xdr:ext cx="534377" cy="259045"/>
    <xdr:sp macro="" textlink="">
      <xdr:nvSpPr>
        <xdr:cNvPr id="635" name="テキスト ボックス 634"/>
        <xdr:cNvSpPr txBox="1"/>
      </xdr:nvSpPr>
      <xdr:spPr>
        <a:xfrm>
          <a:off x="14325111" y="12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51281</xdr:rowOff>
    </xdr:from>
    <xdr:to>
      <xdr:col>72</xdr:col>
      <xdr:colOff>38100</xdr:colOff>
      <xdr:row>76</xdr:row>
      <xdr:rowOff>152881</xdr:rowOff>
    </xdr:to>
    <xdr:sp macro="" textlink="">
      <xdr:nvSpPr>
        <xdr:cNvPr id="636" name="楕円 635"/>
        <xdr:cNvSpPr/>
      </xdr:nvSpPr>
      <xdr:spPr>
        <a:xfrm>
          <a:off x="13652500" y="130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169407</xdr:rowOff>
    </xdr:from>
    <xdr:ext cx="534377" cy="259045"/>
    <xdr:sp macro="" textlink="">
      <xdr:nvSpPr>
        <xdr:cNvPr id="637" name="テキスト ボックス 636"/>
        <xdr:cNvSpPr txBox="1"/>
      </xdr:nvSpPr>
      <xdr:spPr>
        <a:xfrm>
          <a:off x="13436111" y="1285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69827</xdr:rowOff>
    </xdr:from>
    <xdr:to>
      <xdr:col>67</xdr:col>
      <xdr:colOff>101600</xdr:colOff>
      <xdr:row>76</xdr:row>
      <xdr:rowOff>171427</xdr:rowOff>
    </xdr:to>
    <xdr:sp macro="" textlink="">
      <xdr:nvSpPr>
        <xdr:cNvPr id="638" name="楕円 637"/>
        <xdr:cNvSpPr/>
      </xdr:nvSpPr>
      <xdr:spPr>
        <a:xfrm>
          <a:off x="12763500" y="1310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16505</xdr:rowOff>
    </xdr:from>
    <xdr:ext cx="534377" cy="259045"/>
    <xdr:sp macro="" textlink="">
      <xdr:nvSpPr>
        <xdr:cNvPr id="639" name="テキスト ボックス 638"/>
        <xdr:cNvSpPr txBox="1"/>
      </xdr:nvSpPr>
      <xdr:spPr>
        <a:xfrm>
          <a:off x="12547111" y="1287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3" name="テキスト ボックス 65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3" name="直線コネクタ 662"/>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64"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65" name="直線コネクタ 664"/>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66"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67" name="直線コネクタ 666"/>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40914</xdr:rowOff>
    </xdr:from>
    <xdr:to>
      <xdr:col>85</xdr:col>
      <xdr:colOff>127000</xdr:colOff>
      <xdr:row>99</xdr:row>
      <xdr:rowOff>42401</xdr:rowOff>
    </xdr:to>
    <xdr:cxnSp macro="">
      <xdr:nvCxnSpPr>
        <xdr:cNvPr id="668" name="直線コネクタ 667"/>
        <xdr:cNvCxnSpPr/>
      </xdr:nvCxnSpPr>
      <xdr:spPr>
        <a:xfrm>
          <a:off x="15481300" y="17014464"/>
          <a:ext cx="8382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69"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0" name="フローチャート: 判断 669"/>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16032</xdr:rowOff>
    </xdr:from>
    <xdr:to>
      <xdr:col>81</xdr:col>
      <xdr:colOff>50800</xdr:colOff>
      <xdr:row>99</xdr:row>
      <xdr:rowOff>40914</xdr:rowOff>
    </xdr:to>
    <xdr:cxnSp macro="">
      <xdr:nvCxnSpPr>
        <xdr:cNvPr id="671" name="直線コネクタ 670"/>
        <xdr:cNvCxnSpPr/>
      </xdr:nvCxnSpPr>
      <xdr:spPr>
        <a:xfrm>
          <a:off x="14592300" y="16989582"/>
          <a:ext cx="889000" cy="2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2" name="フローチャート: 判断 671"/>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3" name="テキスト ボックス 672"/>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12835</xdr:rowOff>
    </xdr:from>
    <xdr:to>
      <xdr:col>76</xdr:col>
      <xdr:colOff>114300</xdr:colOff>
      <xdr:row>99</xdr:row>
      <xdr:rowOff>16032</xdr:rowOff>
    </xdr:to>
    <xdr:cxnSp macro="">
      <xdr:nvCxnSpPr>
        <xdr:cNvPr id="674" name="直線コネクタ 673"/>
        <xdr:cNvCxnSpPr/>
      </xdr:nvCxnSpPr>
      <xdr:spPr>
        <a:xfrm>
          <a:off x="13703300" y="16986385"/>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75" name="フローチャート: 判断 674"/>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76" name="テキスト ボックス 675"/>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12835</xdr:rowOff>
    </xdr:from>
    <xdr:to>
      <xdr:col>71</xdr:col>
      <xdr:colOff>177800</xdr:colOff>
      <xdr:row>99</xdr:row>
      <xdr:rowOff>20527</xdr:rowOff>
    </xdr:to>
    <xdr:cxnSp macro="">
      <xdr:nvCxnSpPr>
        <xdr:cNvPr id="677" name="直線コネクタ 676"/>
        <xdr:cNvCxnSpPr/>
      </xdr:nvCxnSpPr>
      <xdr:spPr>
        <a:xfrm flipV="1">
          <a:off x="12814300" y="16986385"/>
          <a:ext cx="889000" cy="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87520</xdr:rowOff>
    </xdr:from>
    <xdr:to>
      <xdr:col>72</xdr:col>
      <xdr:colOff>38100</xdr:colOff>
      <xdr:row>99</xdr:row>
      <xdr:rowOff>17670</xdr:rowOff>
    </xdr:to>
    <xdr:sp macro="" textlink="">
      <xdr:nvSpPr>
        <xdr:cNvPr id="678" name="フローチャート: 判断 677"/>
        <xdr:cNvSpPr/>
      </xdr:nvSpPr>
      <xdr:spPr>
        <a:xfrm>
          <a:off x="13652500" y="1688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34197</xdr:rowOff>
    </xdr:from>
    <xdr:ext cx="534377" cy="259045"/>
    <xdr:sp macro="" textlink="">
      <xdr:nvSpPr>
        <xdr:cNvPr id="679" name="テキスト ボックス 678"/>
        <xdr:cNvSpPr txBox="1"/>
      </xdr:nvSpPr>
      <xdr:spPr>
        <a:xfrm>
          <a:off x="13436111" y="166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77200</xdr:rowOff>
    </xdr:from>
    <xdr:to>
      <xdr:col>67</xdr:col>
      <xdr:colOff>101600</xdr:colOff>
      <xdr:row>99</xdr:row>
      <xdr:rowOff>7350</xdr:rowOff>
    </xdr:to>
    <xdr:sp macro="" textlink="">
      <xdr:nvSpPr>
        <xdr:cNvPr id="680" name="フローチャート: 判断 679"/>
        <xdr:cNvSpPr/>
      </xdr:nvSpPr>
      <xdr:spPr>
        <a:xfrm>
          <a:off x="12763500" y="1687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23877</xdr:rowOff>
    </xdr:from>
    <xdr:ext cx="534377" cy="259045"/>
    <xdr:sp macro="" textlink="">
      <xdr:nvSpPr>
        <xdr:cNvPr id="681" name="テキスト ボックス 680"/>
        <xdr:cNvSpPr txBox="1"/>
      </xdr:nvSpPr>
      <xdr:spPr>
        <a:xfrm>
          <a:off x="12547111" y="166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163051</xdr:rowOff>
    </xdr:from>
    <xdr:to>
      <xdr:col>85</xdr:col>
      <xdr:colOff>177800</xdr:colOff>
      <xdr:row>99</xdr:row>
      <xdr:rowOff>93201</xdr:rowOff>
    </xdr:to>
    <xdr:sp macro="" textlink="">
      <xdr:nvSpPr>
        <xdr:cNvPr id="687" name="楕円 686"/>
        <xdr:cNvSpPr/>
      </xdr:nvSpPr>
      <xdr:spPr>
        <a:xfrm>
          <a:off x="16268700" y="169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77978</xdr:rowOff>
    </xdr:from>
    <xdr:ext cx="378565" cy="259045"/>
    <xdr:sp macro="" textlink="">
      <xdr:nvSpPr>
        <xdr:cNvPr id="688" name="積立金該当値テキスト"/>
        <xdr:cNvSpPr txBox="1"/>
      </xdr:nvSpPr>
      <xdr:spPr>
        <a:xfrm>
          <a:off x="16370300" y="1688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161564</xdr:rowOff>
    </xdr:from>
    <xdr:to>
      <xdr:col>81</xdr:col>
      <xdr:colOff>101600</xdr:colOff>
      <xdr:row>99</xdr:row>
      <xdr:rowOff>91714</xdr:rowOff>
    </xdr:to>
    <xdr:sp macro="" textlink="">
      <xdr:nvSpPr>
        <xdr:cNvPr id="689" name="楕円 688"/>
        <xdr:cNvSpPr/>
      </xdr:nvSpPr>
      <xdr:spPr>
        <a:xfrm>
          <a:off x="15430500" y="169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82841</xdr:rowOff>
    </xdr:from>
    <xdr:ext cx="378565" cy="259045"/>
    <xdr:sp macro="" textlink="">
      <xdr:nvSpPr>
        <xdr:cNvPr id="690" name="テキスト ボックス 689"/>
        <xdr:cNvSpPr txBox="1"/>
      </xdr:nvSpPr>
      <xdr:spPr>
        <a:xfrm>
          <a:off x="15292017" y="17056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136682</xdr:rowOff>
    </xdr:from>
    <xdr:to>
      <xdr:col>76</xdr:col>
      <xdr:colOff>165100</xdr:colOff>
      <xdr:row>99</xdr:row>
      <xdr:rowOff>66832</xdr:rowOff>
    </xdr:to>
    <xdr:sp macro="" textlink="">
      <xdr:nvSpPr>
        <xdr:cNvPr id="691" name="楕円 690"/>
        <xdr:cNvSpPr/>
      </xdr:nvSpPr>
      <xdr:spPr>
        <a:xfrm>
          <a:off x="14541500" y="169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57959</xdr:rowOff>
    </xdr:from>
    <xdr:ext cx="469744" cy="259045"/>
    <xdr:sp macro="" textlink="">
      <xdr:nvSpPr>
        <xdr:cNvPr id="692" name="テキスト ボックス 691"/>
        <xdr:cNvSpPr txBox="1"/>
      </xdr:nvSpPr>
      <xdr:spPr>
        <a:xfrm>
          <a:off x="14357428" y="170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133485</xdr:rowOff>
    </xdr:from>
    <xdr:to>
      <xdr:col>72</xdr:col>
      <xdr:colOff>38100</xdr:colOff>
      <xdr:row>99</xdr:row>
      <xdr:rowOff>63635</xdr:rowOff>
    </xdr:to>
    <xdr:sp macro="" textlink="">
      <xdr:nvSpPr>
        <xdr:cNvPr id="693" name="楕円 692"/>
        <xdr:cNvSpPr/>
      </xdr:nvSpPr>
      <xdr:spPr>
        <a:xfrm>
          <a:off x="13652500" y="16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54762</xdr:rowOff>
    </xdr:from>
    <xdr:ext cx="469744" cy="259045"/>
    <xdr:sp macro="" textlink="">
      <xdr:nvSpPr>
        <xdr:cNvPr id="694" name="テキスト ボックス 693"/>
        <xdr:cNvSpPr txBox="1"/>
      </xdr:nvSpPr>
      <xdr:spPr>
        <a:xfrm>
          <a:off x="13468428" y="170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141177</xdr:rowOff>
    </xdr:from>
    <xdr:to>
      <xdr:col>67</xdr:col>
      <xdr:colOff>101600</xdr:colOff>
      <xdr:row>99</xdr:row>
      <xdr:rowOff>71327</xdr:rowOff>
    </xdr:to>
    <xdr:sp macro="" textlink="">
      <xdr:nvSpPr>
        <xdr:cNvPr id="695" name="楕円 694"/>
        <xdr:cNvSpPr/>
      </xdr:nvSpPr>
      <xdr:spPr>
        <a:xfrm>
          <a:off x="12763500" y="169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62454</xdr:rowOff>
    </xdr:from>
    <xdr:ext cx="469744" cy="259045"/>
    <xdr:sp macro="" textlink="">
      <xdr:nvSpPr>
        <xdr:cNvPr id="696" name="テキスト ボックス 695"/>
        <xdr:cNvSpPr txBox="1"/>
      </xdr:nvSpPr>
      <xdr:spPr>
        <a:xfrm>
          <a:off x="12579428" y="170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6" name="テキスト ボックス 71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2" name="直線コネクタ 721"/>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25"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26" name="直線コネクタ 725"/>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100511</xdr:rowOff>
    </xdr:from>
    <xdr:to>
      <xdr:col>116</xdr:col>
      <xdr:colOff>63500</xdr:colOff>
      <xdr:row>34</xdr:row>
      <xdr:rowOff>24965</xdr:rowOff>
    </xdr:to>
    <xdr:cxnSp macro="">
      <xdr:nvCxnSpPr>
        <xdr:cNvPr id="727" name="直線コネクタ 726"/>
        <xdr:cNvCxnSpPr/>
      </xdr:nvCxnSpPr>
      <xdr:spPr>
        <a:xfrm flipV="1">
          <a:off x="21323300" y="5586911"/>
          <a:ext cx="838200" cy="26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132206</xdr:rowOff>
    </xdr:from>
    <xdr:ext cx="469744" cy="259045"/>
    <xdr:sp macro="" textlink="">
      <xdr:nvSpPr>
        <xdr:cNvPr id="728" name="投資及び出資金平均値テキスト"/>
        <xdr:cNvSpPr txBox="1"/>
      </xdr:nvSpPr>
      <xdr:spPr>
        <a:xfrm>
          <a:off x="22212300" y="64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29" name="フローチャート: 判断 728"/>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24965</xdr:rowOff>
    </xdr:from>
    <xdr:to>
      <xdr:col>111</xdr:col>
      <xdr:colOff>177800</xdr:colOff>
      <xdr:row>39</xdr:row>
      <xdr:rowOff>16256</xdr:rowOff>
    </xdr:to>
    <xdr:cxnSp macro="">
      <xdr:nvCxnSpPr>
        <xdr:cNvPr id="730" name="直線コネクタ 729"/>
        <xdr:cNvCxnSpPr/>
      </xdr:nvCxnSpPr>
      <xdr:spPr>
        <a:xfrm flipV="1">
          <a:off x="20434300" y="5854265"/>
          <a:ext cx="889000" cy="84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1" name="フローチャート: 判断 730"/>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10503</xdr:rowOff>
    </xdr:from>
    <xdr:ext cx="469744" cy="259045"/>
    <xdr:sp macro="" textlink="">
      <xdr:nvSpPr>
        <xdr:cNvPr id="732" name="テキスト ボックス 731"/>
        <xdr:cNvSpPr txBox="1"/>
      </xdr:nvSpPr>
      <xdr:spPr>
        <a:xfrm>
          <a:off x="21088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16256</xdr:rowOff>
    </xdr:from>
    <xdr:to>
      <xdr:col>107</xdr:col>
      <xdr:colOff>50800</xdr:colOff>
      <xdr:row>39</xdr:row>
      <xdr:rowOff>98878</xdr:rowOff>
    </xdr:to>
    <xdr:cxnSp macro="">
      <xdr:nvCxnSpPr>
        <xdr:cNvPr id="733" name="直線コネクタ 732"/>
        <xdr:cNvCxnSpPr/>
      </xdr:nvCxnSpPr>
      <xdr:spPr>
        <a:xfrm flipV="1">
          <a:off x="19545300" y="6702806"/>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34" name="フローチャート: 判断 733"/>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35" name="テキスト ボックス 734"/>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51453</xdr:rowOff>
    </xdr:from>
    <xdr:to>
      <xdr:col>102</xdr:col>
      <xdr:colOff>165100</xdr:colOff>
      <xdr:row>38</xdr:row>
      <xdr:rowOff>153053</xdr:rowOff>
    </xdr:to>
    <xdr:sp macro="" textlink="">
      <xdr:nvSpPr>
        <xdr:cNvPr id="737" name="フローチャート: 判断 736"/>
        <xdr:cNvSpPr/>
      </xdr:nvSpPr>
      <xdr:spPr>
        <a:xfrm>
          <a:off x="19494500" y="65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169580</xdr:rowOff>
    </xdr:from>
    <xdr:ext cx="469744" cy="259045"/>
    <xdr:sp macro="" textlink="">
      <xdr:nvSpPr>
        <xdr:cNvPr id="738" name="テキスト ボックス 737"/>
        <xdr:cNvSpPr txBox="1"/>
      </xdr:nvSpPr>
      <xdr:spPr>
        <a:xfrm>
          <a:off x="19310428" y="63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60379</xdr:rowOff>
    </xdr:from>
    <xdr:to>
      <xdr:col>98</xdr:col>
      <xdr:colOff>38100</xdr:colOff>
      <xdr:row>38</xdr:row>
      <xdr:rowOff>161979</xdr:rowOff>
    </xdr:to>
    <xdr:sp macro="" textlink="">
      <xdr:nvSpPr>
        <xdr:cNvPr id="739" name="フローチャート: 判断 738"/>
        <xdr:cNvSpPr/>
      </xdr:nvSpPr>
      <xdr:spPr>
        <a:xfrm>
          <a:off x="18605500" y="657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7056</xdr:rowOff>
    </xdr:from>
    <xdr:ext cx="469744" cy="259045"/>
    <xdr:sp macro="" textlink="">
      <xdr:nvSpPr>
        <xdr:cNvPr id="740" name="テキスト ボックス 739"/>
        <xdr:cNvSpPr txBox="1"/>
      </xdr:nvSpPr>
      <xdr:spPr>
        <a:xfrm>
          <a:off x="18421428" y="635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49711</xdr:rowOff>
    </xdr:from>
    <xdr:to>
      <xdr:col>116</xdr:col>
      <xdr:colOff>114300</xdr:colOff>
      <xdr:row>32</xdr:row>
      <xdr:rowOff>151311</xdr:rowOff>
    </xdr:to>
    <xdr:sp macro="" textlink="">
      <xdr:nvSpPr>
        <xdr:cNvPr id="746" name="楕円 745"/>
        <xdr:cNvSpPr/>
      </xdr:nvSpPr>
      <xdr:spPr>
        <a:xfrm>
          <a:off x="22110700" y="55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72588</xdr:rowOff>
    </xdr:from>
    <xdr:ext cx="534377" cy="259045"/>
    <xdr:sp macro="" textlink="">
      <xdr:nvSpPr>
        <xdr:cNvPr id="747" name="投資及び出資金該当値テキスト"/>
        <xdr:cNvSpPr txBox="1"/>
      </xdr:nvSpPr>
      <xdr:spPr>
        <a:xfrm>
          <a:off x="22212300" y="538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145615</xdr:rowOff>
    </xdr:from>
    <xdr:to>
      <xdr:col>112</xdr:col>
      <xdr:colOff>38100</xdr:colOff>
      <xdr:row>34</xdr:row>
      <xdr:rowOff>75765</xdr:rowOff>
    </xdr:to>
    <xdr:sp macro="" textlink="">
      <xdr:nvSpPr>
        <xdr:cNvPr id="748" name="楕円 747"/>
        <xdr:cNvSpPr/>
      </xdr:nvSpPr>
      <xdr:spPr>
        <a:xfrm>
          <a:off x="21272500" y="58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92292</xdr:rowOff>
    </xdr:from>
    <xdr:ext cx="469744" cy="259045"/>
    <xdr:sp macro="" textlink="">
      <xdr:nvSpPr>
        <xdr:cNvPr id="749" name="テキスト ボックス 748"/>
        <xdr:cNvSpPr txBox="1"/>
      </xdr:nvSpPr>
      <xdr:spPr>
        <a:xfrm>
          <a:off x="21088428" y="557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136906</xdr:rowOff>
    </xdr:from>
    <xdr:to>
      <xdr:col>107</xdr:col>
      <xdr:colOff>101600</xdr:colOff>
      <xdr:row>39</xdr:row>
      <xdr:rowOff>67056</xdr:rowOff>
    </xdr:to>
    <xdr:sp macro="" textlink="">
      <xdr:nvSpPr>
        <xdr:cNvPr id="750" name="楕円 749"/>
        <xdr:cNvSpPr/>
      </xdr:nvSpPr>
      <xdr:spPr>
        <a:xfrm>
          <a:off x="20383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58183</xdr:rowOff>
    </xdr:from>
    <xdr:ext cx="378565" cy="259045"/>
    <xdr:sp macro="" textlink="">
      <xdr:nvSpPr>
        <xdr:cNvPr id="751" name="テキスト ボックス 750"/>
        <xdr:cNvSpPr txBox="1"/>
      </xdr:nvSpPr>
      <xdr:spPr>
        <a:xfrm>
          <a:off x="20245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2" name="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3" name="テキスト ボックス 75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4" name="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5" name="テキスト ボックス 75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77" name="直線コネクタ 776"/>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0"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1" name="直線コネクタ 780"/>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36373</xdr:rowOff>
    </xdr:from>
    <xdr:to>
      <xdr:col>116</xdr:col>
      <xdr:colOff>63500</xdr:colOff>
      <xdr:row>58</xdr:row>
      <xdr:rowOff>38659</xdr:rowOff>
    </xdr:to>
    <xdr:cxnSp macro="">
      <xdr:nvCxnSpPr>
        <xdr:cNvPr id="782" name="直線コネクタ 781"/>
        <xdr:cNvCxnSpPr/>
      </xdr:nvCxnSpPr>
      <xdr:spPr>
        <a:xfrm flipV="1">
          <a:off x="21323300" y="998047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3"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84" name="フローチャート: 判断 783"/>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38659</xdr:rowOff>
    </xdr:from>
    <xdr:to>
      <xdr:col>111</xdr:col>
      <xdr:colOff>177800</xdr:colOff>
      <xdr:row>58</xdr:row>
      <xdr:rowOff>41928</xdr:rowOff>
    </xdr:to>
    <xdr:cxnSp macro="">
      <xdr:nvCxnSpPr>
        <xdr:cNvPr id="785" name="直線コネクタ 784"/>
        <xdr:cNvCxnSpPr/>
      </xdr:nvCxnSpPr>
      <xdr:spPr>
        <a:xfrm flipV="1">
          <a:off x="20434300" y="9982759"/>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86" name="フローチャート: 判断 785"/>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87" name="テキスト ボックス 786"/>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41928</xdr:rowOff>
    </xdr:from>
    <xdr:to>
      <xdr:col>107</xdr:col>
      <xdr:colOff>50800</xdr:colOff>
      <xdr:row>58</xdr:row>
      <xdr:rowOff>44237</xdr:rowOff>
    </xdr:to>
    <xdr:cxnSp macro="">
      <xdr:nvCxnSpPr>
        <xdr:cNvPr id="788" name="直線コネクタ 787"/>
        <xdr:cNvCxnSpPr/>
      </xdr:nvCxnSpPr>
      <xdr:spPr>
        <a:xfrm flipV="1">
          <a:off x="19545300" y="9986028"/>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89" name="フローチャート: 判断 788"/>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0" name="テキスト ボックス 789"/>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44237</xdr:rowOff>
    </xdr:from>
    <xdr:to>
      <xdr:col>102</xdr:col>
      <xdr:colOff>114300</xdr:colOff>
      <xdr:row>58</xdr:row>
      <xdr:rowOff>51757</xdr:rowOff>
    </xdr:to>
    <xdr:cxnSp macro="">
      <xdr:nvCxnSpPr>
        <xdr:cNvPr id="791" name="直線コネクタ 790"/>
        <xdr:cNvCxnSpPr/>
      </xdr:nvCxnSpPr>
      <xdr:spPr>
        <a:xfrm flipV="1">
          <a:off x="18656300" y="9988337"/>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141753</xdr:rowOff>
    </xdr:from>
    <xdr:to>
      <xdr:col>102</xdr:col>
      <xdr:colOff>165100</xdr:colOff>
      <xdr:row>58</xdr:row>
      <xdr:rowOff>71903</xdr:rowOff>
    </xdr:to>
    <xdr:sp macro="" textlink="">
      <xdr:nvSpPr>
        <xdr:cNvPr id="792" name="フローチャート: 判断 791"/>
        <xdr:cNvSpPr/>
      </xdr:nvSpPr>
      <xdr:spPr>
        <a:xfrm>
          <a:off x="19494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88430</xdr:rowOff>
    </xdr:from>
    <xdr:ext cx="469744" cy="259045"/>
    <xdr:sp macro="" textlink="">
      <xdr:nvSpPr>
        <xdr:cNvPr id="793" name="テキスト ボックス 792"/>
        <xdr:cNvSpPr txBox="1"/>
      </xdr:nvSpPr>
      <xdr:spPr>
        <a:xfrm>
          <a:off x="19310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133889</xdr:rowOff>
    </xdr:from>
    <xdr:to>
      <xdr:col>98</xdr:col>
      <xdr:colOff>38100</xdr:colOff>
      <xdr:row>58</xdr:row>
      <xdr:rowOff>64039</xdr:rowOff>
    </xdr:to>
    <xdr:sp macro="" textlink="">
      <xdr:nvSpPr>
        <xdr:cNvPr id="794" name="フローチャート: 判断 793"/>
        <xdr:cNvSpPr/>
      </xdr:nvSpPr>
      <xdr:spPr>
        <a:xfrm>
          <a:off x="18605500" y="990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80566</xdr:rowOff>
    </xdr:from>
    <xdr:ext cx="469744" cy="259045"/>
    <xdr:sp macro="" textlink="">
      <xdr:nvSpPr>
        <xdr:cNvPr id="795" name="テキスト ボックス 794"/>
        <xdr:cNvSpPr txBox="1"/>
      </xdr:nvSpPr>
      <xdr:spPr>
        <a:xfrm>
          <a:off x="18421428" y="96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157023</xdr:rowOff>
    </xdr:from>
    <xdr:to>
      <xdr:col>116</xdr:col>
      <xdr:colOff>114300</xdr:colOff>
      <xdr:row>58</xdr:row>
      <xdr:rowOff>87173</xdr:rowOff>
    </xdr:to>
    <xdr:sp macro="" textlink="">
      <xdr:nvSpPr>
        <xdr:cNvPr id="801" name="楕円 800"/>
        <xdr:cNvSpPr/>
      </xdr:nvSpPr>
      <xdr:spPr>
        <a:xfrm>
          <a:off x="221107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114533</xdr:rowOff>
    </xdr:from>
    <xdr:ext cx="469744" cy="259045"/>
    <xdr:sp macro="" textlink="">
      <xdr:nvSpPr>
        <xdr:cNvPr id="802" name="貸付金該当値テキスト"/>
        <xdr:cNvSpPr txBox="1"/>
      </xdr:nvSpPr>
      <xdr:spPr>
        <a:xfrm>
          <a:off x="22212300" y="988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159309</xdr:rowOff>
    </xdr:from>
    <xdr:to>
      <xdr:col>112</xdr:col>
      <xdr:colOff>38100</xdr:colOff>
      <xdr:row>58</xdr:row>
      <xdr:rowOff>89459</xdr:rowOff>
    </xdr:to>
    <xdr:sp macro="" textlink="">
      <xdr:nvSpPr>
        <xdr:cNvPr id="803" name="楕円 802"/>
        <xdr:cNvSpPr/>
      </xdr:nvSpPr>
      <xdr:spPr>
        <a:xfrm>
          <a:off x="21272500" y="99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80586</xdr:rowOff>
    </xdr:from>
    <xdr:ext cx="469744" cy="259045"/>
    <xdr:sp macro="" textlink="">
      <xdr:nvSpPr>
        <xdr:cNvPr id="804" name="テキスト ボックス 803"/>
        <xdr:cNvSpPr txBox="1"/>
      </xdr:nvSpPr>
      <xdr:spPr>
        <a:xfrm>
          <a:off x="21088428" y="1002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162578</xdr:rowOff>
    </xdr:from>
    <xdr:to>
      <xdr:col>107</xdr:col>
      <xdr:colOff>101600</xdr:colOff>
      <xdr:row>58</xdr:row>
      <xdr:rowOff>92728</xdr:rowOff>
    </xdr:to>
    <xdr:sp macro="" textlink="">
      <xdr:nvSpPr>
        <xdr:cNvPr id="805" name="楕円 804"/>
        <xdr:cNvSpPr/>
      </xdr:nvSpPr>
      <xdr:spPr>
        <a:xfrm>
          <a:off x="20383500" y="99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83855</xdr:rowOff>
    </xdr:from>
    <xdr:ext cx="469744" cy="259045"/>
    <xdr:sp macro="" textlink="">
      <xdr:nvSpPr>
        <xdr:cNvPr id="806" name="テキスト ボックス 805"/>
        <xdr:cNvSpPr txBox="1"/>
      </xdr:nvSpPr>
      <xdr:spPr>
        <a:xfrm>
          <a:off x="20199428" y="1002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164887</xdr:rowOff>
    </xdr:from>
    <xdr:to>
      <xdr:col>102</xdr:col>
      <xdr:colOff>165100</xdr:colOff>
      <xdr:row>58</xdr:row>
      <xdr:rowOff>95037</xdr:rowOff>
    </xdr:to>
    <xdr:sp macro="" textlink="">
      <xdr:nvSpPr>
        <xdr:cNvPr id="807" name="楕円 806"/>
        <xdr:cNvSpPr/>
      </xdr:nvSpPr>
      <xdr:spPr>
        <a:xfrm>
          <a:off x="19494500" y="993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86164</xdr:rowOff>
    </xdr:from>
    <xdr:ext cx="469744" cy="259045"/>
    <xdr:sp macro="" textlink="">
      <xdr:nvSpPr>
        <xdr:cNvPr id="808" name="テキスト ボックス 807"/>
        <xdr:cNvSpPr txBox="1"/>
      </xdr:nvSpPr>
      <xdr:spPr>
        <a:xfrm>
          <a:off x="19310428" y="1003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957</xdr:rowOff>
    </xdr:from>
    <xdr:to>
      <xdr:col>98</xdr:col>
      <xdr:colOff>38100</xdr:colOff>
      <xdr:row>58</xdr:row>
      <xdr:rowOff>102557</xdr:rowOff>
    </xdr:to>
    <xdr:sp macro="" textlink="">
      <xdr:nvSpPr>
        <xdr:cNvPr id="809" name="楕円 808"/>
        <xdr:cNvSpPr/>
      </xdr:nvSpPr>
      <xdr:spPr>
        <a:xfrm>
          <a:off x="18605500" y="99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93684</xdr:rowOff>
    </xdr:from>
    <xdr:ext cx="469744" cy="259045"/>
    <xdr:sp macro="" textlink="">
      <xdr:nvSpPr>
        <xdr:cNvPr id="810" name="テキスト ボックス 809"/>
        <xdr:cNvSpPr txBox="1"/>
      </xdr:nvSpPr>
      <xdr:spPr>
        <a:xfrm>
          <a:off x="18421428" y="1003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35" name="直線コネクタ 834"/>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36"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37" name="直線コネクタ 836"/>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38"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39" name="直線コネクタ 838"/>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75133</xdr:rowOff>
    </xdr:from>
    <xdr:to>
      <xdr:col>116</xdr:col>
      <xdr:colOff>63500</xdr:colOff>
      <xdr:row>76</xdr:row>
      <xdr:rowOff>83820</xdr:rowOff>
    </xdr:to>
    <xdr:cxnSp macro="">
      <xdr:nvCxnSpPr>
        <xdr:cNvPr id="840" name="直線コネクタ 839"/>
        <xdr:cNvCxnSpPr/>
      </xdr:nvCxnSpPr>
      <xdr:spPr>
        <a:xfrm flipV="1">
          <a:off x="21323300" y="13105333"/>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41"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2" name="フローチャート: 判断 841"/>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79451</xdr:rowOff>
    </xdr:from>
    <xdr:to>
      <xdr:col>111</xdr:col>
      <xdr:colOff>177800</xdr:colOff>
      <xdr:row>76</xdr:row>
      <xdr:rowOff>83820</xdr:rowOff>
    </xdr:to>
    <xdr:cxnSp macro="">
      <xdr:nvCxnSpPr>
        <xdr:cNvPr id="843" name="直線コネクタ 842"/>
        <xdr:cNvCxnSpPr/>
      </xdr:nvCxnSpPr>
      <xdr:spPr>
        <a:xfrm>
          <a:off x="20434300" y="13109651"/>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44" name="フローチャート: 判断 843"/>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18102</xdr:rowOff>
    </xdr:from>
    <xdr:ext cx="534377" cy="259045"/>
    <xdr:sp macro="" textlink="">
      <xdr:nvSpPr>
        <xdr:cNvPr id="845" name="テキスト ボックス 844"/>
        <xdr:cNvSpPr txBox="1"/>
      </xdr:nvSpPr>
      <xdr:spPr>
        <a:xfrm>
          <a:off x="21056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79451</xdr:rowOff>
    </xdr:from>
    <xdr:to>
      <xdr:col>107</xdr:col>
      <xdr:colOff>50800</xdr:colOff>
      <xdr:row>76</xdr:row>
      <xdr:rowOff>166179</xdr:rowOff>
    </xdr:to>
    <xdr:cxnSp macro="">
      <xdr:nvCxnSpPr>
        <xdr:cNvPr id="846" name="直線コネクタ 845"/>
        <xdr:cNvCxnSpPr/>
      </xdr:nvCxnSpPr>
      <xdr:spPr>
        <a:xfrm flipV="1">
          <a:off x="19545300" y="13109651"/>
          <a:ext cx="889000" cy="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47" name="フローチャート: 判断 846"/>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48" name="テキスト ボックス 847"/>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166179</xdr:rowOff>
    </xdr:from>
    <xdr:to>
      <xdr:col>102</xdr:col>
      <xdr:colOff>114300</xdr:colOff>
      <xdr:row>77</xdr:row>
      <xdr:rowOff>8547</xdr:rowOff>
    </xdr:to>
    <xdr:cxnSp macro="">
      <xdr:nvCxnSpPr>
        <xdr:cNvPr id="849" name="直線コネクタ 848"/>
        <xdr:cNvCxnSpPr/>
      </xdr:nvCxnSpPr>
      <xdr:spPr>
        <a:xfrm flipV="1">
          <a:off x="18656300" y="13196379"/>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168923</xdr:rowOff>
    </xdr:from>
    <xdr:to>
      <xdr:col>102</xdr:col>
      <xdr:colOff>165100</xdr:colOff>
      <xdr:row>77</xdr:row>
      <xdr:rowOff>99073</xdr:rowOff>
    </xdr:to>
    <xdr:sp macro="" textlink="">
      <xdr:nvSpPr>
        <xdr:cNvPr id="850" name="フローチャート: 判断 849"/>
        <xdr:cNvSpPr/>
      </xdr:nvSpPr>
      <xdr:spPr>
        <a:xfrm>
          <a:off x="19494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90200</xdr:rowOff>
    </xdr:from>
    <xdr:ext cx="534377" cy="259045"/>
    <xdr:sp macro="" textlink="">
      <xdr:nvSpPr>
        <xdr:cNvPr id="851" name="テキスト ボックス 850"/>
        <xdr:cNvSpPr txBox="1"/>
      </xdr:nvSpPr>
      <xdr:spPr>
        <a:xfrm>
          <a:off x="19278111" y="132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19355</xdr:rowOff>
    </xdr:from>
    <xdr:to>
      <xdr:col>98</xdr:col>
      <xdr:colOff>38100</xdr:colOff>
      <xdr:row>77</xdr:row>
      <xdr:rowOff>120955</xdr:rowOff>
    </xdr:to>
    <xdr:sp macro="" textlink="">
      <xdr:nvSpPr>
        <xdr:cNvPr id="852" name="フローチャート: 判断 851"/>
        <xdr:cNvSpPr/>
      </xdr:nvSpPr>
      <xdr:spPr>
        <a:xfrm>
          <a:off x="18605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112082</xdr:rowOff>
    </xdr:from>
    <xdr:ext cx="534377" cy="259045"/>
    <xdr:sp macro="" textlink="">
      <xdr:nvSpPr>
        <xdr:cNvPr id="853" name="テキスト ボックス 852"/>
        <xdr:cNvSpPr txBox="1"/>
      </xdr:nvSpPr>
      <xdr:spPr>
        <a:xfrm>
          <a:off x="18389111" y="133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24333</xdr:rowOff>
    </xdr:from>
    <xdr:to>
      <xdr:col>116</xdr:col>
      <xdr:colOff>114300</xdr:colOff>
      <xdr:row>76</xdr:row>
      <xdr:rowOff>125933</xdr:rowOff>
    </xdr:to>
    <xdr:sp macro="" textlink="">
      <xdr:nvSpPr>
        <xdr:cNvPr id="859" name="楕円 858"/>
        <xdr:cNvSpPr/>
      </xdr:nvSpPr>
      <xdr:spPr>
        <a:xfrm>
          <a:off x="22110700" y="130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47210</xdr:rowOff>
    </xdr:from>
    <xdr:ext cx="534377" cy="259045"/>
    <xdr:sp macro="" textlink="">
      <xdr:nvSpPr>
        <xdr:cNvPr id="860" name="繰出金該当値テキスト"/>
        <xdr:cNvSpPr txBox="1"/>
      </xdr:nvSpPr>
      <xdr:spPr>
        <a:xfrm>
          <a:off x="22212300" y="129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33020</xdr:rowOff>
    </xdr:from>
    <xdr:to>
      <xdr:col>112</xdr:col>
      <xdr:colOff>38100</xdr:colOff>
      <xdr:row>76</xdr:row>
      <xdr:rowOff>134620</xdr:rowOff>
    </xdr:to>
    <xdr:sp macro="" textlink="">
      <xdr:nvSpPr>
        <xdr:cNvPr id="861" name="楕円 860"/>
        <xdr:cNvSpPr/>
      </xdr:nvSpPr>
      <xdr:spPr>
        <a:xfrm>
          <a:off x="212725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151147</xdr:rowOff>
    </xdr:from>
    <xdr:ext cx="534377" cy="259045"/>
    <xdr:sp macro="" textlink="">
      <xdr:nvSpPr>
        <xdr:cNvPr id="862" name="テキスト ボックス 861"/>
        <xdr:cNvSpPr txBox="1"/>
      </xdr:nvSpPr>
      <xdr:spPr>
        <a:xfrm>
          <a:off x="21056111" y="128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28651</xdr:rowOff>
    </xdr:from>
    <xdr:to>
      <xdr:col>107</xdr:col>
      <xdr:colOff>101600</xdr:colOff>
      <xdr:row>76</xdr:row>
      <xdr:rowOff>130251</xdr:rowOff>
    </xdr:to>
    <xdr:sp macro="" textlink="">
      <xdr:nvSpPr>
        <xdr:cNvPr id="863" name="楕円 862"/>
        <xdr:cNvSpPr/>
      </xdr:nvSpPr>
      <xdr:spPr>
        <a:xfrm>
          <a:off x="20383500" y="130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146778</xdr:rowOff>
    </xdr:from>
    <xdr:ext cx="534377" cy="259045"/>
    <xdr:sp macro="" textlink="">
      <xdr:nvSpPr>
        <xdr:cNvPr id="864" name="テキスト ボックス 863"/>
        <xdr:cNvSpPr txBox="1"/>
      </xdr:nvSpPr>
      <xdr:spPr>
        <a:xfrm>
          <a:off x="20167111" y="128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115379</xdr:rowOff>
    </xdr:from>
    <xdr:to>
      <xdr:col>102</xdr:col>
      <xdr:colOff>165100</xdr:colOff>
      <xdr:row>77</xdr:row>
      <xdr:rowOff>45529</xdr:rowOff>
    </xdr:to>
    <xdr:sp macro="" textlink="">
      <xdr:nvSpPr>
        <xdr:cNvPr id="865" name="楕円 864"/>
        <xdr:cNvSpPr/>
      </xdr:nvSpPr>
      <xdr:spPr>
        <a:xfrm>
          <a:off x="19494500" y="131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62057</xdr:rowOff>
    </xdr:from>
    <xdr:ext cx="534377" cy="259045"/>
    <xdr:sp macro="" textlink="">
      <xdr:nvSpPr>
        <xdr:cNvPr id="866" name="テキスト ボックス 865"/>
        <xdr:cNvSpPr txBox="1"/>
      </xdr:nvSpPr>
      <xdr:spPr>
        <a:xfrm>
          <a:off x="19278111" y="1292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129197</xdr:rowOff>
    </xdr:from>
    <xdr:to>
      <xdr:col>98</xdr:col>
      <xdr:colOff>38100</xdr:colOff>
      <xdr:row>77</xdr:row>
      <xdr:rowOff>59347</xdr:rowOff>
    </xdr:to>
    <xdr:sp macro="" textlink="">
      <xdr:nvSpPr>
        <xdr:cNvPr id="867" name="楕円 866"/>
        <xdr:cNvSpPr/>
      </xdr:nvSpPr>
      <xdr:spPr>
        <a:xfrm>
          <a:off x="18605500" y="131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75874</xdr:rowOff>
    </xdr:from>
    <xdr:ext cx="534377" cy="259045"/>
    <xdr:sp macro="" textlink="">
      <xdr:nvSpPr>
        <xdr:cNvPr id="868" name="テキスト ボックス 867"/>
        <xdr:cNvSpPr txBox="1"/>
      </xdr:nvSpPr>
      <xdr:spPr>
        <a:xfrm>
          <a:off x="18389111" y="1293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人件費において減額となったものの公債費が高齢者生産活動センターの起債元金償還が開始となったことなどで公債費が増加し総額では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普通建設事業費では、道路改良事業で</a:t>
          </a:r>
          <a:r>
            <a:rPr kumimoji="1" lang="en-US" altLang="ja-JP" sz="1300">
              <a:latin typeface="ＭＳ Ｐゴシック" panose="020B0600070205080204" pitchFamily="50" charset="-128"/>
              <a:ea typeface="ＭＳ Ｐゴシック" panose="020B0600070205080204" pitchFamily="50" charset="-128"/>
            </a:rPr>
            <a:t>118,768</a:t>
          </a:r>
          <a:r>
            <a:rPr kumimoji="1" lang="ja-JP" altLang="en-US" sz="1300">
              <a:latin typeface="ＭＳ Ｐゴシック" panose="020B0600070205080204" pitchFamily="50" charset="-128"/>
              <a:ea typeface="ＭＳ Ｐゴシック" panose="020B0600070205080204" pitchFamily="50" charset="-128"/>
            </a:rPr>
            <a:t>千円の増やこども園整備事業で</a:t>
          </a:r>
          <a:r>
            <a:rPr kumimoji="1" lang="en-US" altLang="ja-JP" sz="1300">
              <a:latin typeface="ＭＳ Ｐゴシック" panose="020B0600070205080204" pitchFamily="50" charset="-128"/>
              <a:ea typeface="ＭＳ Ｐゴシック" panose="020B0600070205080204" pitchFamily="50" charset="-128"/>
            </a:rPr>
            <a:t>274,952</a:t>
          </a:r>
          <a:r>
            <a:rPr kumimoji="1" lang="ja-JP" altLang="en-US" sz="1300">
              <a:latin typeface="ＭＳ Ｐゴシック" panose="020B0600070205080204" pitchFamily="50" charset="-128"/>
              <a:ea typeface="ＭＳ Ｐゴシック" panose="020B0600070205080204" pitchFamily="50" charset="-128"/>
            </a:rPr>
            <a:t>千円の増となったものの、災害復旧事業費では、農林業施設災害復旧事業</a:t>
          </a:r>
          <a:r>
            <a:rPr kumimoji="1" lang="en-US" altLang="ja-JP" sz="1300">
              <a:latin typeface="ＭＳ Ｐゴシック" panose="020B0600070205080204" pitchFamily="50" charset="-128"/>
              <a:ea typeface="ＭＳ Ｐゴシック" panose="020B0600070205080204" pitchFamily="50" charset="-128"/>
            </a:rPr>
            <a:t>207,403</a:t>
          </a:r>
          <a:r>
            <a:rPr kumimoji="1" lang="ja-JP" altLang="en-US" sz="1300">
              <a:latin typeface="ＭＳ Ｐゴシック" panose="020B0600070205080204" pitchFamily="50" charset="-128"/>
              <a:ea typeface="ＭＳ Ｐゴシック" panose="020B0600070205080204" pitchFamily="50" charset="-128"/>
            </a:rPr>
            <a:t>千円の減や公共土木災害復旧事業</a:t>
          </a:r>
          <a:r>
            <a:rPr kumimoji="1" lang="en-US" altLang="ja-JP" sz="1300">
              <a:latin typeface="ＭＳ Ｐゴシック" panose="020B0600070205080204" pitchFamily="50" charset="-128"/>
              <a:ea typeface="ＭＳ Ｐゴシック" panose="020B0600070205080204" pitchFamily="50" charset="-128"/>
            </a:rPr>
            <a:t>607,366</a:t>
          </a:r>
          <a:r>
            <a:rPr kumimoji="1" lang="ja-JP" altLang="en-US" sz="1300">
              <a:latin typeface="ＭＳ Ｐゴシック" panose="020B0600070205080204" pitchFamily="50" charset="-128"/>
              <a:ea typeface="ＭＳ Ｐゴシック" panose="020B0600070205080204" pitchFamily="50" charset="-128"/>
            </a:rPr>
            <a:t>千円の減などにより総額は減額となった。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補助費等では、仙南地域広域行政事務組合負担金（主に仙南クリーンセンター完成により）</a:t>
          </a:r>
          <a:r>
            <a:rPr kumimoji="1" lang="en-US" altLang="ja-JP" sz="1300">
              <a:latin typeface="ＭＳ Ｐゴシック" panose="020B0600070205080204" pitchFamily="50" charset="-128"/>
              <a:ea typeface="ＭＳ Ｐゴシック" panose="020B0600070205080204" pitchFamily="50" charset="-128"/>
            </a:rPr>
            <a:t>109,115</a:t>
          </a:r>
          <a:r>
            <a:rPr kumimoji="1" lang="ja-JP" altLang="en-US" sz="1300">
              <a:latin typeface="ＭＳ Ｐゴシック" panose="020B0600070205080204" pitchFamily="50" charset="-128"/>
              <a:ea typeface="ＭＳ Ｐゴシック" panose="020B0600070205080204" pitchFamily="50" charset="-128"/>
            </a:rPr>
            <a:t>千円の減となったことなどにより総額では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13,929
13,767
273.30
8,574,379
8,110,726
353,762
5,099,884
7,951,208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25563</xdr:rowOff>
    </xdr:from>
    <xdr:to>
      <xdr:col>24</xdr:col>
      <xdr:colOff>63500</xdr:colOff>
      <xdr:row>36</xdr:row>
      <xdr:rowOff>69487</xdr:rowOff>
    </xdr:to>
    <xdr:cxnSp macro="">
      <xdr:nvCxnSpPr>
        <xdr:cNvPr id="63" name="直線コネクタ 62"/>
        <xdr:cNvCxnSpPr/>
      </xdr:nvCxnSpPr>
      <xdr:spPr>
        <a:xfrm flipV="1">
          <a:off x="3797300" y="6197763"/>
          <a:ext cx="8382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35360</xdr:rowOff>
    </xdr:from>
    <xdr:to>
      <xdr:col>19</xdr:col>
      <xdr:colOff>177800</xdr:colOff>
      <xdr:row>36</xdr:row>
      <xdr:rowOff>69487</xdr:rowOff>
    </xdr:to>
    <xdr:cxnSp macro="">
      <xdr:nvCxnSpPr>
        <xdr:cNvPr id="66" name="直線コネクタ 65"/>
        <xdr:cNvCxnSpPr/>
      </xdr:nvCxnSpPr>
      <xdr:spPr>
        <a:xfrm>
          <a:off x="2908300" y="6036110"/>
          <a:ext cx="889000" cy="20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35360</xdr:rowOff>
    </xdr:from>
    <xdr:to>
      <xdr:col>15</xdr:col>
      <xdr:colOff>50800</xdr:colOff>
      <xdr:row>35</xdr:row>
      <xdr:rowOff>119616</xdr:rowOff>
    </xdr:to>
    <xdr:cxnSp macro="">
      <xdr:nvCxnSpPr>
        <xdr:cNvPr id="69" name="直線コネクタ 68"/>
        <xdr:cNvCxnSpPr/>
      </xdr:nvCxnSpPr>
      <xdr:spPr>
        <a:xfrm flipV="1">
          <a:off x="2019300" y="6036110"/>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119616</xdr:rowOff>
    </xdr:from>
    <xdr:to>
      <xdr:col>10</xdr:col>
      <xdr:colOff>114300</xdr:colOff>
      <xdr:row>35</xdr:row>
      <xdr:rowOff>140190</xdr:rowOff>
    </xdr:to>
    <xdr:cxnSp macro="">
      <xdr:nvCxnSpPr>
        <xdr:cNvPr id="72" name="直線コネクタ 71"/>
        <xdr:cNvCxnSpPr/>
      </xdr:nvCxnSpPr>
      <xdr:spPr>
        <a:xfrm flipV="1">
          <a:off x="1130300" y="61203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45629</xdr:rowOff>
    </xdr:from>
    <xdr:to>
      <xdr:col>10</xdr:col>
      <xdr:colOff>165100</xdr:colOff>
      <xdr:row>37</xdr:row>
      <xdr:rowOff>147229</xdr:rowOff>
    </xdr:to>
    <xdr:sp macro="" textlink="">
      <xdr:nvSpPr>
        <xdr:cNvPr id="73" name="フローチャート: 判断 72"/>
        <xdr:cNvSpPr/>
      </xdr:nvSpPr>
      <xdr:spPr>
        <a:xfrm>
          <a:off x="1968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138356</xdr:rowOff>
    </xdr:from>
    <xdr:ext cx="469744" cy="259045"/>
    <xdr:sp macro="" textlink="">
      <xdr:nvSpPr>
        <xdr:cNvPr id="74" name="テキスト ボックス 73"/>
        <xdr:cNvSpPr txBox="1"/>
      </xdr:nvSpPr>
      <xdr:spPr>
        <a:xfrm>
          <a:off x="1784428"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75184</xdr:rowOff>
    </xdr:from>
    <xdr:to>
      <xdr:col>6</xdr:col>
      <xdr:colOff>38100</xdr:colOff>
      <xdr:row>38</xdr:row>
      <xdr:rowOff>5335</xdr:rowOff>
    </xdr:to>
    <xdr:sp macro="" textlink="">
      <xdr:nvSpPr>
        <xdr:cNvPr id="75" name="フローチャート: 判断 74"/>
        <xdr:cNvSpPr/>
      </xdr:nvSpPr>
      <xdr:spPr>
        <a:xfrm>
          <a:off x="1079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167911</xdr:rowOff>
    </xdr:from>
    <xdr:ext cx="469744" cy="259045"/>
    <xdr:sp macro="" textlink="">
      <xdr:nvSpPr>
        <xdr:cNvPr id="76" name="テキスト ボックス 75"/>
        <xdr:cNvSpPr txBox="1"/>
      </xdr:nvSpPr>
      <xdr:spPr>
        <a:xfrm>
          <a:off x="895428"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146213</xdr:rowOff>
    </xdr:from>
    <xdr:to>
      <xdr:col>24</xdr:col>
      <xdr:colOff>114300</xdr:colOff>
      <xdr:row>36</xdr:row>
      <xdr:rowOff>76363</xdr:rowOff>
    </xdr:to>
    <xdr:sp macro="" textlink="">
      <xdr:nvSpPr>
        <xdr:cNvPr id="82" name="楕円 81"/>
        <xdr:cNvSpPr/>
      </xdr:nvSpPr>
      <xdr:spPr>
        <a:xfrm>
          <a:off x="4584700" y="61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169090</xdr:rowOff>
    </xdr:from>
    <xdr:ext cx="469744" cy="259045"/>
    <xdr:sp macro="" textlink="">
      <xdr:nvSpPr>
        <xdr:cNvPr id="83" name="議会費該当値テキスト"/>
        <xdr:cNvSpPr txBox="1"/>
      </xdr:nvSpPr>
      <xdr:spPr>
        <a:xfrm>
          <a:off x="4686300" y="599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18687</xdr:rowOff>
    </xdr:from>
    <xdr:to>
      <xdr:col>20</xdr:col>
      <xdr:colOff>38100</xdr:colOff>
      <xdr:row>36</xdr:row>
      <xdr:rowOff>120287</xdr:rowOff>
    </xdr:to>
    <xdr:sp macro="" textlink="">
      <xdr:nvSpPr>
        <xdr:cNvPr id="84" name="楕円 83"/>
        <xdr:cNvSpPr/>
      </xdr:nvSpPr>
      <xdr:spPr>
        <a:xfrm>
          <a:off x="3746500" y="61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136814</xdr:rowOff>
    </xdr:from>
    <xdr:ext cx="469744" cy="259045"/>
    <xdr:sp macro="" textlink="">
      <xdr:nvSpPr>
        <xdr:cNvPr id="85" name="テキスト ボックス 84"/>
        <xdr:cNvSpPr txBox="1"/>
      </xdr:nvSpPr>
      <xdr:spPr>
        <a:xfrm>
          <a:off x="3562428" y="596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156010</xdr:rowOff>
    </xdr:from>
    <xdr:to>
      <xdr:col>15</xdr:col>
      <xdr:colOff>101600</xdr:colOff>
      <xdr:row>35</xdr:row>
      <xdr:rowOff>86160</xdr:rowOff>
    </xdr:to>
    <xdr:sp macro="" textlink="">
      <xdr:nvSpPr>
        <xdr:cNvPr id="86" name="楕円 85"/>
        <xdr:cNvSpPr/>
      </xdr:nvSpPr>
      <xdr:spPr>
        <a:xfrm>
          <a:off x="2857500" y="59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102687</xdr:rowOff>
    </xdr:from>
    <xdr:ext cx="469744" cy="259045"/>
    <xdr:sp macro="" textlink="">
      <xdr:nvSpPr>
        <xdr:cNvPr id="87" name="テキスト ボックス 86"/>
        <xdr:cNvSpPr txBox="1"/>
      </xdr:nvSpPr>
      <xdr:spPr>
        <a:xfrm>
          <a:off x="2673428" y="576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68816</xdr:rowOff>
    </xdr:from>
    <xdr:to>
      <xdr:col>10</xdr:col>
      <xdr:colOff>165100</xdr:colOff>
      <xdr:row>35</xdr:row>
      <xdr:rowOff>170416</xdr:rowOff>
    </xdr:to>
    <xdr:sp macro="" textlink="">
      <xdr:nvSpPr>
        <xdr:cNvPr id="88" name="楕円 87"/>
        <xdr:cNvSpPr/>
      </xdr:nvSpPr>
      <xdr:spPr>
        <a:xfrm>
          <a:off x="1968500" y="60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15493</xdr:rowOff>
    </xdr:from>
    <xdr:ext cx="469744" cy="259045"/>
    <xdr:sp macro="" textlink="">
      <xdr:nvSpPr>
        <xdr:cNvPr id="89" name="テキスト ボックス 88"/>
        <xdr:cNvSpPr txBox="1"/>
      </xdr:nvSpPr>
      <xdr:spPr>
        <a:xfrm>
          <a:off x="1784428" y="584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89390</xdr:rowOff>
    </xdr:from>
    <xdr:to>
      <xdr:col>6</xdr:col>
      <xdr:colOff>38100</xdr:colOff>
      <xdr:row>36</xdr:row>
      <xdr:rowOff>19540</xdr:rowOff>
    </xdr:to>
    <xdr:sp macro="" textlink="">
      <xdr:nvSpPr>
        <xdr:cNvPr id="90" name="楕円 89"/>
        <xdr:cNvSpPr/>
      </xdr:nvSpPr>
      <xdr:spPr>
        <a:xfrm>
          <a:off x="1079500" y="60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36067</xdr:rowOff>
    </xdr:from>
    <xdr:ext cx="469744" cy="259045"/>
    <xdr:sp macro="" textlink="">
      <xdr:nvSpPr>
        <xdr:cNvPr id="91" name="テキスト ボックス 90"/>
        <xdr:cNvSpPr txBox="1"/>
      </xdr:nvSpPr>
      <xdr:spPr>
        <a:xfrm>
          <a:off x="895428" y="586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142204</xdr:rowOff>
    </xdr:from>
    <xdr:to>
      <xdr:col>24</xdr:col>
      <xdr:colOff>63500</xdr:colOff>
      <xdr:row>57</xdr:row>
      <xdr:rowOff>168768</xdr:rowOff>
    </xdr:to>
    <xdr:cxnSp macro="">
      <xdr:nvCxnSpPr>
        <xdr:cNvPr id="122" name="直線コネクタ 121"/>
        <xdr:cNvCxnSpPr/>
      </xdr:nvCxnSpPr>
      <xdr:spPr>
        <a:xfrm>
          <a:off x="3797300" y="9914854"/>
          <a:ext cx="838200" cy="2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142204</xdr:rowOff>
    </xdr:from>
    <xdr:to>
      <xdr:col>19</xdr:col>
      <xdr:colOff>177800</xdr:colOff>
      <xdr:row>57</xdr:row>
      <xdr:rowOff>150836</xdr:rowOff>
    </xdr:to>
    <xdr:cxnSp macro="">
      <xdr:nvCxnSpPr>
        <xdr:cNvPr id="125" name="直線コネクタ 124"/>
        <xdr:cNvCxnSpPr/>
      </xdr:nvCxnSpPr>
      <xdr:spPr>
        <a:xfrm flipV="1">
          <a:off x="2908300" y="9914854"/>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150836</xdr:rowOff>
    </xdr:from>
    <xdr:to>
      <xdr:col>15</xdr:col>
      <xdr:colOff>50800</xdr:colOff>
      <xdr:row>57</xdr:row>
      <xdr:rowOff>165806</xdr:rowOff>
    </xdr:to>
    <xdr:cxnSp macro="">
      <xdr:nvCxnSpPr>
        <xdr:cNvPr id="128" name="直線コネクタ 127"/>
        <xdr:cNvCxnSpPr/>
      </xdr:nvCxnSpPr>
      <xdr:spPr>
        <a:xfrm flipV="1">
          <a:off x="2019300" y="9923486"/>
          <a:ext cx="889000" cy="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121079</xdr:rowOff>
    </xdr:from>
    <xdr:to>
      <xdr:col>10</xdr:col>
      <xdr:colOff>114300</xdr:colOff>
      <xdr:row>57</xdr:row>
      <xdr:rowOff>165806</xdr:rowOff>
    </xdr:to>
    <xdr:cxnSp macro="">
      <xdr:nvCxnSpPr>
        <xdr:cNvPr id="131" name="直線コネクタ 130"/>
        <xdr:cNvCxnSpPr/>
      </xdr:nvCxnSpPr>
      <xdr:spPr>
        <a:xfrm>
          <a:off x="1130300" y="9893729"/>
          <a:ext cx="889000" cy="4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137987</xdr:rowOff>
    </xdr:from>
    <xdr:to>
      <xdr:col>10</xdr:col>
      <xdr:colOff>165100</xdr:colOff>
      <xdr:row>58</xdr:row>
      <xdr:rowOff>68137</xdr:rowOff>
    </xdr:to>
    <xdr:sp macro="" textlink="">
      <xdr:nvSpPr>
        <xdr:cNvPr id="132" name="フローチャート: 判断 131"/>
        <xdr:cNvSpPr/>
      </xdr:nvSpPr>
      <xdr:spPr>
        <a:xfrm>
          <a:off x="1968500" y="99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59264</xdr:rowOff>
    </xdr:from>
    <xdr:ext cx="534377" cy="259045"/>
    <xdr:sp macro="" textlink="">
      <xdr:nvSpPr>
        <xdr:cNvPr id="133" name="テキスト ボックス 132"/>
        <xdr:cNvSpPr txBox="1"/>
      </xdr:nvSpPr>
      <xdr:spPr>
        <a:xfrm>
          <a:off x="1752111" y="100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132628</xdr:rowOff>
    </xdr:from>
    <xdr:to>
      <xdr:col>6</xdr:col>
      <xdr:colOff>38100</xdr:colOff>
      <xdr:row>58</xdr:row>
      <xdr:rowOff>62778</xdr:rowOff>
    </xdr:to>
    <xdr:sp macro="" textlink="">
      <xdr:nvSpPr>
        <xdr:cNvPr id="134" name="フローチャート: 判断 133"/>
        <xdr:cNvSpPr/>
      </xdr:nvSpPr>
      <xdr:spPr>
        <a:xfrm>
          <a:off x="1079500" y="990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53905</xdr:rowOff>
    </xdr:from>
    <xdr:ext cx="534377" cy="259045"/>
    <xdr:sp macro="" textlink="">
      <xdr:nvSpPr>
        <xdr:cNvPr id="135" name="テキスト ボックス 134"/>
        <xdr:cNvSpPr txBox="1"/>
      </xdr:nvSpPr>
      <xdr:spPr>
        <a:xfrm>
          <a:off x="863111" y="99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117968</xdr:rowOff>
    </xdr:from>
    <xdr:to>
      <xdr:col>24</xdr:col>
      <xdr:colOff>114300</xdr:colOff>
      <xdr:row>58</xdr:row>
      <xdr:rowOff>48118</xdr:rowOff>
    </xdr:to>
    <xdr:sp macro="" textlink="">
      <xdr:nvSpPr>
        <xdr:cNvPr id="141" name="楕円 140"/>
        <xdr:cNvSpPr/>
      </xdr:nvSpPr>
      <xdr:spPr>
        <a:xfrm>
          <a:off x="4584700" y="98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56478</xdr:rowOff>
    </xdr:from>
    <xdr:ext cx="534377" cy="259045"/>
    <xdr:sp macro="" textlink="">
      <xdr:nvSpPr>
        <xdr:cNvPr id="142" name="総務費該当値テキスト"/>
        <xdr:cNvSpPr txBox="1"/>
      </xdr:nvSpPr>
      <xdr:spPr>
        <a:xfrm>
          <a:off x="4686300" y="982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91404</xdr:rowOff>
    </xdr:from>
    <xdr:to>
      <xdr:col>20</xdr:col>
      <xdr:colOff>38100</xdr:colOff>
      <xdr:row>58</xdr:row>
      <xdr:rowOff>21554</xdr:rowOff>
    </xdr:to>
    <xdr:sp macro="" textlink="">
      <xdr:nvSpPr>
        <xdr:cNvPr id="143" name="楕円 142"/>
        <xdr:cNvSpPr/>
      </xdr:nvSpPr>
      <xdr:spPr>
        <a:xfrm>
          <a:off x="3746500" y="986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12681</xdr:rowOff>
    </xdr:from>
    <xdr:ext cx="534377" cy="259045"/>
    <xdr:sp macro="" textlink="">
      <xdr:nvSpPr>
        <xdr:cNvPr id="144" name="テキスト ボックス 143"/>
        <xdr:cNvSpPr txBox="1"/>
      </xdr:nvSpPr>
      <xdr:spPr>
        <a:xfrm>
          <a:off x="3530111" y="995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100036</xdr:rowOff>
    </xdr:from>
    <xdr:to>
      <xdr:col>15</xdr:col>
      <xdr:colOff>101600</xdr:colOff>
      <xdr:row>58</xdr:row>
      <xdr:rowOff>30186</xdr:rowOff>
    </xdr:to>
    <xdr:sp macro="" textlink="">
      <xdr:nvSpPr>
        <xdr:cNvPr id="145" name="楕円 144"/>
        <xdr:cNvSpPr/>
      </xdr:nvSpPr>
      <xdr:spPr>
        <a:xfrm>
          <a:off x="2857500" y="98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21313</xdr:rowOff>
    </xdr:from>
    <xdr:ext cx="534377" cy="259045"/>
    <xdr:sp macro="" textlink="">
      <xdr:nvSpPr>
        <xdr:cNvPr id="146" name="テキスト ボックス 145"/>
        <xdr:cNvSpPr txBox="1"/>
      </xdr:nvSpPr>
      <xdr:spPr>
        <a:xfrm>
          <a:off x="2641111" y="9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115006</xdr:rowOff>
    </xdr:from>
    <xdr:to>
      <xdr:col>10</xdr:col>
      <xdr:colOff>165100</xdr:colOff>
      <xdr:row>58</xdr:row>
      <xdr:rowOff>45156</xdr:rowOff>
    </xdr:to>
    <xdr:sp macro="" textlink="">
      <xdr:nvSpPr>
        <xdr:cNvPr id="147" name="楕円 146"/>
        <xdr:cNvSpPr/>
      </xdr:nvSpPr>
      <xdr:spPr>
        <a:xfrm>
          <a:off x="1968500" y="98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61683</xdr:rowOff>
    </xdr:from>
    <xdr:ext cx="534377" cy="259045"/>
    <xdr:sp macro="" textlink="">
      <xdr:nvSpPr>
        <xdr:cNvPr id="148" name="テキスト ボックス 147"/>
        <xdr:cNvSpPr txBox="1"/>
      </xdr:nvSpPr>
      <xdr:spPr>
        <a:xfrm>
          <a:off x="1752111" y="966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70279</xdr:rowOff>
    </xdr:from>
    <xdr:to>
      <xdr:col>6</xdr:col>
      <xdr:colOff>38100</xdr:colOff>
      <xdr:row>58</xdr:row>
      <xdr:rowOff>429</xdr:rowOff>
    </xdr:to>
    <xdr:sp macro="" textlink="">
      <xdr:nvSpPr>
        <xdr:cNvPr id="149" name="楕円 148"/>
        <xdr:cNvSpPr/>
      </xdr:nvSpPr>
      <xdr:spPr>
        <a:xfrm>
          <a:off x="1079500" y="984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16956</xdr:rowOff>
    </xdr:from>
    <xdr:ext cx="534377" cy="259045"/>
    <xdr:sp macro="" textlink="">
      <xdr:nvSpPr>
        <xdr:cNvPr id="150" name="テキスト ボックス 149"/>
        <xdr:cNvSpPr txBox="1"/>
      </xdr:nvSpPr>
      <xdr:spPr>
        <a:xfrm>
          <a:off x="863111" y="961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25409</xdr:rowOff>
    </xdr:from>
    <xdr:to>
      <xdr:col>24</xdr:col>
      <xdr:colOff>63500</xdr:colOff>
      <xdr:row>77</xdr:row>
      <xdr:rowOff>118884</xdr:rowOff>
    </xdr:to>
    <xdr:cxnSp macro="">
      <xdr:nvCxnSpPr>
        <xdr:cNvPr id="178" name="直線コネクタ 177"/>
        <xdr:cNvCxnSpPr/>
      </xdr:nvCxnSpPr>
      <xdr:spPr>
        <a:xfrm flipV="1">
          <a:off x="3797300" y="13227059"/>
          <a:ext cx="8382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24561</xdr:rowOff>
    </xdr:from>
    <xdr:ext cx="599010" cy="259045"/>
    <xdr:sp macro="" textlink="">
      <xdr:nvSpPr>
        <xdr:cNvPr id="179" name="民生費平均値テキスト"/>
        <xdr:cNvSpPr txBox="1"/>
      </xdr:nvSpPr>
      <xdr:spPr>
        <a:xfrm>
          <a:off x="4686300" y="13226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118884</xdr:rowOff>
    </xdr:from>
    <xdr:to>
      <xdr:col>19</xdr:col>
      <xdr:colOff>177800</xdr:colOff>
      <xdr:row>77</xdr:row>
      <xdr:rowOff>141117</xdr:rowOff>
    </xdr:to>
    <xdr:cxnSp macro="">
      <xdr:nvCxnSpPr>
        <xdr:cNvPr id="181" name="直線コネクタ 180"/>
        <xdr:cNvCxnSpPr/>
      </xdr:nvCxnSpPr>
      <xdr:spPr>
        <a:xfrm flipV="1">
          <a:off x="2908300" y="13320534"/>
          <a:ext cx="889000" cy="2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127603</xdr:rowOff>
    </xdr:from>
    <xdr:to>
      <xdr:col>15</xdr:col>
      <xdr:colOff>50800</xdr:colOff>
      <xdr:row>77</xdr:row>
      <xdr:rowOff>141117</xdr:rowOff>
    </xdr:to>
    <xdr:cxnSp macro="">
      <xdr:nvCxnSpPr>
        <xdr:cNvPr id="184" name="直線コネクタ 183"/>
        <xdr:cNvCxnSpPr/>
      </xdr:nvCxnSpPr>
      <xdr:spPr>
        <a:xfrm>
          <a:off x="2019300" y="13329253"/>
          <a:ext cx="8890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127603</xdr:rowOff>
    </xdr:from>
    <xdr:to>
      <xdr:col>10</xdr:col>
      <xdr:colOff>114300</xdr:colOff>
      <xdr:row>78</xdr:row>
      <xdr:rowOff>53299</xdr:rowOff>
    </xdr:to>
    <xdr:cxnSp macro="">
      <xdr:nvCxnSpPr>
        <xdr:cNvPr id="187" name="直線コネクタ 186"/>
        <xdr:cNvCxnSpPr/>
      </xdr:nvCxnSpPr>
      <xdr:spPr>
        <a:xfrm flipV="1">
          <a:off x="1130300" y="13329253"/>
          <a:ext cx="889000" cy="9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103508</xdr:rowOff>
    </xdr:from>
    <xdr:to>
      <xdr:col>10</xdr:col>
      <xdr:colOff>165100</xdr:colOff>
      <xdr:row>76</xdr:row>
      <xdr:rowOff>33657</xdr:rowOff>
    </xdr:to>
    <xdr:sp macro="" textlink="">
      <xdr:nvSpPr>
        <xdr:cNvPr id="188" name="フローチャート: 判断 187"/>
        <xdr:cNvSpPr/>
      </xdr:nvSpPr>
      <xdr:spPr>
        <a:xfrm>
          <a:off x="1968500" y="12962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50185</xdr:rowOff>
    </xdr:from>
    <xdr:ext cx="599010" cy="259045"/>
    <xdr:sp macro="" textlink="">
      <xdr:nvSpPr>
        <xdr:cNvPr id="189" name="テキスト ボックス 188"/>
        <xdr:cNvSpPr txBox="1"/>
      </xdr:nvSpPr>
      <xdr:spPr>
        <a:xfrm>
          <a:off x="1719795" y="1273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57238</xdr:rowOff>
    </xdr:from>
    <xdr:to>
      <xdr:col>6</xdr:col>
      <xdr:colOff>38100</xdr:colOff>
      <xdr:row>77</xdr:row>
      <xdr:rowOff>158838</xdr:rowOff>
    </xdr:to>
    <xdr:sp macro="" textlink="">
      <xdr:nvSpPr>
        <xdr:cNvPr id="190" name="フローチャート: 判断 189"/>
        <xdr:cNvSpPr/>
      </xdr:nvSpPr>
      <xdr:spPr>
        <a:xfrm>
          <a:off x="1079500" y="132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3915</xdr:rowOff>
    </xdr:from>
    <xdr:ext cx="599010" cy="259045"/>
    <xdr:sp macro="" textlink="">
      <xdr:nvSpPr>
        <xdr:cNvPr id="191" name="テキスト ボックス 190"/>
        <xdr:cNvSpPr txBox="1"/>
      </xdr:nvSpPr>
      <xdr:spPr>
        <a:xfrm>
          <a:off x="830795" y="1303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146059</xdr:rowOff>
    </xdr:from>
    <xdr:to>
      <xdr:col>24</xdr:col>
      <xdr:colOff>114300</xdr:colOff>
      <xdr:row>77</xdr:row>
      <xdr:rowOff>76209</xdr:rowOff>
    </xdr:to>
    <xdr:sp macro="" textlink="">
      <xdr:nvSpPr>
        <xdr:cNvPr id="197" name="楕円 196"/>
        <xdr:cNvSpPr/>
      </xdr:nvSpPr>
      <xdr:spPr>
        <a:xfrm>
          <a:off x="4584700" y="1317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168936</xdr:rowOff>
    </xdr:from>
    <xdr:ext cx="599010" cy="259045"/>
    <xdr:sp macro="" textlink="">
      <xdr:nvSpPr>
        <xdr:cNvPr id="198" name="民生費該当値テキスト"/>
        <xdr:cNvSpPr txBox="1"/>
      </xdr:nvSpPr>
      <xdr:spPr>
        <a:xfrm>
          <a:off x="4686300" y="1302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68084</xdr:rowOff>
    </xdr:from>
    <xdr:to>
      <xdr:col>20</xdr:col>
      <xdr:colOff>38100</xdr:colOff>
      <xdr:row>77</xdr:row>
      <xdr:rowOff>169684</xdr:rowOff>
    </xdr:to>
    <xdr:sp macro="" textlink="">
      <xdr:nvSpPr>
        <xdr:cNvPr id="199" name="楕円 198"/>
        <xdr:cNvSpPr/>
      </xdr:nvSpPr>
      <xdr:spPr>
        <a:xfrm>
          <a:off x="3746500" y="132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160811</xdr:rowOff>
    </xdr:from>
    <xdr:ext cx="599010" cy="259045"/>
    <xdr:sp macro="" textlink="">
      <xdr:nvSpPr>
        <xdr:cNvPr id="200" name="テキスト ボックス 199"/>
        <xdr:cNvSpPr txBox="1"/>
      </xdr:nvSpPr>
      <xdr:spPr>
        <a:xfrm>
          <a:off x="3497795" y="133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90317</xdr:rowOff>
    </xdr:from>
    <xdr:to>
      <xdr:col>15</xdr:col>
      <xdr:colOff>101600</xdr:colOff>
      <xdr:row>78</xdr:row>
      <xdr:rowOff>20467</xdr:rowOff>
    </xdr:to>
    <xdr:sp macro="" textlink="">
      <xdr:nvSpPr>
        <xdr:cNvPr id="201" name="楕円 200"/>
        <xdr:cNvSpPr/>
      </xdr:nvSpPr>
      <xdr:spPr>
        <a:xfrm>
          <a:off x="2857500" y="132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11594</xdr:rowOff>
    </xdr:from>
    <xdr:ext cx="599010" cy="259045"/>
    <xdr:sp macro="" textlink="">
      <xdr:nvSpPr>
        <xdr:cNvPr id="202" name="テキスト ボックス 201"/>
        <xdr:cNvSpPr txBox="1"/>
      </xdr:nvSpPr>
      <xdr:spPr>
        <a:xfrm>
          <a:off x="2608795" y="133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76803</xdr:rowOff>
    </xdr:from>
    <xdr:to>
      <xdr:col>10</xdr:col>
      <xdr:colOff>165100</xdr:colOff>
      <xdr:row>78</xdr:row>
      <xdr:rowOff>6953</xdr:rowOff>
    </xdr:to>
    <xdr:sp macro="" textlink="">
      <xdr:nvSpPr>
        <xdr:cNvPr id="203" name="楕円 202"/>
        <xdr:cNvSpPr/>
      </xdr:nvSpPr>
      <xdr:spPr>
        <a:xfrm>
          <a:off x="1968500" y="132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169530</xdr:rowOff>
    </xdr:from>
    <xdr:ext cx="599010" cy="259045"/>
    <xdr:sp macro="" textlink="">
      <xdr:nvSpPr>
        <xdr:cNvPr id="204" name="テキスト ボックス 203"/>
        <xdr:cNvSpPr txBox="1"/>
      </xdr:nvSpPr>
      <xdr:spPr>
        <a:xfrm>
          <a:off x="1719795" y="1337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2499</xdr:rowOff>
    </xdr:from>
    <xdr:to>
      <xdr:col>6</xdr:col>
      <xdr:colOff>38100</xdr:colOff>
      <xdr:row>78</xdr:row>
      <xdr:rowOff>104099</xdr:rowOff>
    </xdr:to>
    <xdr:sp macro="" textlink="">
      <xdr:nvSpPr>
        <xdr:cNvPr id="205" name="楕円 204"/>
        <xdr:cNvSpPr/>
      </xdr:nvSpPr>
      <xdr:spPr>
        <a:xfrm>
          <a:off x="1079500" y="133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95226</xdr:rowOff>
    </xdr:from>
    <xdr:ext cx="599010" cy="259045"/>
    <xdr:sp macro="" textlink="">
      <xdr:nvSpPr>
        <xdr:cNvPr id="206" name="テキスト ボックス 205"/>
        <xdr:cNvSpPr txBox="1"/>
      </xdr:nvSpPr>
      <xdr:spPr>
        <a:xfrm>
          <a:off x="830795" y="1346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164922</xdr:rowOff>
    </xdr:from>
    <xdr:to>
      <xdr:col>24</xdr:col>
      <xdr:colOff>63500</xdr:colOff>
      <xdr:row>96</xdr:row>
      <xdr:rowOff>34424</xdr:rowOff>
    </xdr:to>
    <xdr:cxnSp macro="">
      <xdr:nvCxnSpPr>
        <xdr:cNvPr id="237" name="直線コネクタ 236"/>
        <xdr:cNvCxnSpPr/>
      </xdr:nvCxnSpPr>
      <xdr:spPr>
        <a:xfrm>
          <a:off x="3797300" y="16452672"/>
          <a:ext cx="838200" cy="4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8"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65297</xdr:rowOff>
    </xdr:from>
    <xdr:to>
      <xdr:col>19</xdr:col>
      <xdr:colOff>177800</xdr:colOff>
      <xdr:row>95</xdr:row>
      <xdr:rowOff>164922</xdr:rowOff>
    </xdr:to>
    <xdr:cxnSp macro="">
      <xdr:nvCxnSpPr>
        <xdr:cNvPr id="240" name="直線コネクタ 239"/>
        <xdr:cNvCxnSpPr/>
      </xdr:nvCxnSpPr>
      <xdr:spPr>
        <a:xfrm>
          <a:off x="2908300" y="16353047"/>
          <a:ext cx="889000" cy="9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65297</xdr:rowOff>
    </xdr:from>
    <xdr:to>
      <xdr:col>15</xdr:col>
      <xdr:colOff>50800</xdr:colOff>
      <xdr:row>96</xdr:row>
      <xdr:rowOff>29863</xdr:rowOff>
    </xdr:to>
    <xdr:cxnSp macro="">
      <xdr:nvCxnSpPr>
        <xdr:cNvPr id="243" name="直線コネクタ 242"/>
        <xdr:cNvCxnSpPr/>
      </xdr:nvCxnSpPr>
      <xdr:spPr>
        <a:xfrm flipV="1">
          <a:off x="2019300" y="16353047"/>
          <a:ext cx="889000" cy="13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29863</xdr:rowOff>
    </xdr:from>
    <xdr:to>
      <xdr:col>10</xdr:col>
      <xdr:colOff>114300</xdr:colOff>
      <xdr:row>96</xdr:row>
      <xdr:rowOff>96744</xdr:rowOff>
    </xdr:to>
    <xdr:cxnSp macro="">
      <xdr:nvCxnSpPr>
        <xdr:cNvPr id="246" name="直線コネクタ 245"/>
        <xdr:cNvCxnSpPr/>
      </xdr:nvCxnSpPr>
      <xdr:spPr>
        <a:xfrm flipV="1">
          <a:off x="1130300" y="16489063"/>
          <a:ext cx="889000" cy="6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70579</xdr:rowOff>
    </xdr:from>
    <xdr:to>
      <xdr:col>10</xdr:col>
      <xdr:colOff>165100</xdr:colOff>
      <xdr:row>97</xdr:row>
      <xdr:rowOff>729</xdr:rowOff>
    </xdr:to>
    <xdr:sp macro="" textlink="">
      <xdr:nvSpPr>
        <xdr:cNvPr id="247" name="フローチャート: 判断 246"/>
        <xdr:cNvSpPr/>
      </xdr:nvSpPr>
      <xdr:spPr>
        <a:xfrm>
          <a:off x="1968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163306</xdr:rowOff>
    </xdr:from>
    <xdr:ext cx="534377" cy="259045"/>
    <xdr:sp macro="" textlink="">
      <xdr:nvSpPr>
        <xdr:cNvPr id="248" name="テキスト ボックス 247"/>
        <xdr:cNvSpPr txBox="1"/>
      </xdr:nvSpPr>
      <xdr:spPr>
        <a:xfrm>
          <a:off x="1752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72963</xdr:rowOff>
    </xdr:from>
    <xdr:to>
      <xdr:col>6</xdr:col>
      <xdr:colOff>38100</xdr:colOff>
      <xdr:row>97</xdr:row>
      <xdr:rowOff>3113</xdr:rowOff>
    </xdr:to>
    <xdr:sp macro="" textlink="">
      <xdr:nvSpPr>
        <xdr:cNvPr id="249" name="フローチャート: 判断 248"/>
        <xdr:cNvSpPr/>
      </xdr:nvSpPr>
      <xdr:spPr>
        <a:xfrm>
          <a:off x="1079500" y="165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165690</xdr:rowOff>
    </xdr:from>
    <xdr:ext cx="534377" cy="259045"/>
    <xdr:sp macro="" textlink="">
      <xdr:nvSpPr>
        <xdr:cNvPr id="250" name="テキスト ボックス 249"/>
        <xdr:cNvSpPr txBox="1"/>
      </xdr:nvSpPr>
      <xdr:spPr>
        <a:xfrm>
          <a:off x="863111" y="1662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155074</xdr:rowOff>
    </xdr:from>
    <xdr:to>
      <xdr:col>24</xdr:col>
      <xdr:colOff>114300</xdr:colOff>
      <xdr:row>96</xdr:row>
      <xdr:rowOff>85224</xdr:rowOff>
    </xdr:to>
    <xdr:sp macro="" textlink="">
      <xdr:nvSpPr>
        <xdr:cNvPr id="256" name="楕円 255"/>
        <xdr:cNvSpPr/>
      </xdr:nvSpPr>
      <xdr:spPr>
        <a:xfrm>
          <a:off x="4584700" y="164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6501</xdr:rowOff>
    </xdr:from>
    <xdr:ext cx="534377" cy="259045"/>
    <xdr:sp macro="" textlink="">
      <xdr:nvSpPr>
        <xdr:cNvPr id="257" name="衛生費該当値テキスト"/>
        <xdr:cNvSpPr txBox="1"/>
      </xdr:nvSpPr>
      <xdr:spPr>
        <a:xfrm>
          <a:off x="4686300" y="162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114122</xdr:rowOff>
    </xdr:from>
    <xdr:to>
      <xdr:col>20</xdr:col>
      <xdr:colOff>38100</xdr:colOff>
      <xdr:row>96</xdr:row>
      <xdr:rowOff>44272</xdr:rowOff>
    </xdr:to>
    <xdr:sp macro="" textlink="">
      <xdr:nvSpPr>
        <xdr:cNvPr id="258" name="楕円 257"/>
        <xdr:cNvSpPr/>
      </xdr:nvSpPr>
      <xdr:spPr>
        <a:xfrm>
          <a:off x="3746500" y="164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60799</xdr:rowOff>
    </xdr:from>
    <xdr:ext cx="534377" cy="259045"/>
    <xdr:sp macro="" textlink="">
      <xdr:nvSpPr>
        <xdr:cNvPr id="259" name="テキスト ボックス 258"/>
        <xdr:cNvSpPr txBox="1"/>
      </xdr:nvSpPr>
      <xdr:spPr>
        <a:xfrm>
          <a:off x="3530111" y="161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14497</xdr:rowOff>
    </xdr:from>
    <xdr:to>
      <xdr:col>15</xdr:col>
      <xdr:colOff>101600</xdr:colOff>
      <xdr:row>95</xdr:row>
      <xdr:rowOff>116097</xdr:rowOff>
    </xdr:to>
    <xdr:sp macro="" textlink="">
      <xdr:nvSpPr>
        <xdr:cNvPr id="260" name="楕円 259"/>
        <xdr:cNvSpPr/>
      </xdr:nvSpPr>
      <xdr:spPr>
        <a:xfrm>
          <a:off x="2857500" y="1630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132624</xdr:rowOff>
    </xdr:from>
    <xdr:ext cx="534377" cy="259045"/>
    <xdr:sp macro="" textlink="">
      <xdr:nvSpPr>
        <xdr:cNvPr id="261" name="テキスト ボックス 260"/>
        <xdr:cNvSpPr txBox="1"/>
      </xdr:nvSpPr>
      <xdr:spPr>
        <a:xfrm>
          <a:off x="2641111" y="1607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150513</xdr:rowOff>
    </xdr:from>
    <xdr:to>
      <xdr:col>10</xdr:col>
      <xdr:colOff>165100</xdr:colOff>
      <xdr:row>96</xdr:row>
      <xdr:rowOff>80663</xdr:rowOff>
    </xdr:to>
    <xdr:sp macro="" textlink="">
      <xdr:nvSpPr>
        <xdr:cNvPr id="262" name="楕円 261"/>
        <xdr:cNvSpPr/>
      </xdr:nvSpPr>
      <xdr:spPr>
        <a:xfrm>
          <a:off x="1968500" y="1643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97190</xdr:rowOff>
    </xdr:from>
    <xdr:ext cx="534377" cy="259045"/>
    <xdr:sp macro="" textlink="">
      <xdr:nvSpPr>
        <xdr:cNvPr id="263" name="テキスト ボックス 262"/>
        <xdr:cNvSpPr txBox="1"/>
      </xdr:nvSpPr>
      <xdr:spPr>
        <a:xfrm>
          <a:off x="1752111" y="1621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45944</xdr:rowOff>
    </xdr:from>
    <xdr:to>
      <xdr:col>6</xdr:col>
      <xdr:colOff>38100</xdr:colOff>
      <xdr:row>96</xdr:row>
      <xdr:rowOff>147544</xdr:rowOff>
    </xdr:to>
    <xdr:sp macro="" textlink="">
      <xdr:nvSpPr>
        <xdr:cNvPr id="264" name="楕円 263"/>
        <xdr:cNvSpPr/>
      </xdr:nvSpPr>
      <xdr:spPr>
        <a:xfrm>
          <a:off x="1079500" y="165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164071</xdr:rowOff>
    </xdr:from>
    <xdr:ext cx="534377" cy="259045"/>
    <xdr:sp macro="" textlink="">
      <xdr:nvSpPr>
        <xdr:cNvPr id="265" name="テキスト ボックス 264"/>
        <xdr:cNvSpPr txBox="1"/>
      </xdr:nvSpPr>
      <xdr:spPr>
        <a:xfrm>
          <a:off x="863111" y="162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56833</xdr:rowOff>
    </xdr:from>
    <xdr:to>
      <xdr:col>54</xdr:col>
      <xdr:colOff>189865</xdr:colOff>
      <xdr:row>39</xdr:row>
      <xdr:rowOff>44450</xdr:rowOff>
    </xdr:to>
    <xdr:cxnSp macro="">
      <xdr:nvCxnSpPr>
        <xdr:cNvPr id="289" name="直線コネクタ 288"/>
        <xdr:cNvCxnSpPr/>
      </xdr:nvCxnSpPr>
      <xdr:spPr>
        <a:xfrm flipV="1">
          <a:off x="10475595" y="6229033"/>
          <a:ext cx="1270" cy="501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3510</xdr:rowOff>
    </xdr:from>
    <xdr:ext cx="469744" cy="259045"/>
    <xdr:sp macro="" textlink="">
      <xdr:nvSpPr>
        <xdr:cNvPr id="292" name="労働費最大値テキスト"/>
        <xdr:cNvSpPr txBox="1"/>
      </xdr:nvSpPr>
      <xdr:spPr>
        <a:xfrm>
          <a:off x="10528300" y="600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56833</xdr:rowOff>
    </xdr:from>
    <xdr:to>
      <xdr:col>55</xdr:col>
      <xdr:colOff>88900</xdr:colOff>
      <xdr:row>36</xdr:row>
      <xdr:rowOff>56833</xdr:rowOff>
    </xdr:to>
    <xdr:cxnSp macro="">
      <xdr:nvCxnSpPr>
        <xdr:cNvPr id="293" name="直線コネクタ 292"/>
        <xdr:cNvCxnSpPr/>
      </xdr:nvCxnSpPr>
      <xdr:spPr>
        <a:xfrm>
          <a:off x="10388600" y="622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73025</xdr:rowOff>
    </xdr:from>
    <xdr:to>
      <xdr:col>55</xdr:col>
      <xdr:colOff>0</xdr:colOff>
      <xdr:row>38</xdr:row>
      <xdr:rowOff>76073</xdr:rowOff>
    </xdr:to>
    <xdr:cxnSp macro="">
      <xdr:nvCxnSpPr>
        <xdr:cNvPr id="294" name="直線コネクタ 293"/>
        <xdr:cNvCxnSpPr/>
      </xdr:nvCxnSpPr>
      <xdr:spPr>
        <a:xfrm flipV="1">
          <a:off x="9639300" y="658812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39705</xdr:rowOff>
    </xdr:from>
    <xdr:ext cx="378565" cy="259045"/>
    <xdr:sp macro="" textlink="">
      <xdr:nvSpPr>
        <xdr:cNvPr id="295" name="労働費平均値テキスト"/>
        <xdr:cNvSpPr txBox="1"/>
      </xdr:nvSpPr>
      <xdr:spPr>
        <a:xfrm>
          <a:off x="10528300" y="6554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61278</xdr:rowOff>
    </xdr:from>
    <xdr:to>
      <xdr:col>55</xdr:col>
      <xdr:colOff>50800</xdr:colOff>
      <xdr:row>38</xdr:row>
      <xdr:rowOff>162878</xdr:rowOff>
    </xdr:to>
    <xdr:sp macro="" textlink="">
      <xdr:nvSpPr>
        <xdr:cNvPr id="296" name="フローチャート: 判断 295"/>
        <xdr:cNvSpPr/>
      </xdr:nvSpPr>
      <xdr:spPr>
        <a:xfrm>
          <a:off x="104267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12255</xdr:rowOff>
    </xdr:from>
    <xdr:to>
      <xdr:col>50</xdr:col>
      <xdr:colOff>114300</xdr:colOff>
      <xdr:row>38</xdr:row>
      <xdr:rowOff>76073</xdr:rowOff>
    </xdr:to>
    <xdr:cxnSp macro="">
      <xdr:nvCxnSpPr>
        <xdr:cNvPr id="297" name="直線コネクタ 296"/>
        <xdr:cNvCxnSpPr/>
      </xdr:nvCxnSpPr>
      <xdr:spPr>
        <a:xfrm>
          <a:off x="8750300" y="5670105"/>
          <a:ext cx="889000" cy="9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12509</xdr:rowOff>
    </xdr:from>
    <xdr:to>
      <xdr:col>50</xdr:col>
      <xdr:colOff>165100</xdr:colOff>
      <xdr:row>38</xdr:row>
      <xdr:rowOff>114109</xdr:rowOff>
    </xdr:to>
    <xdr:sp macro="" textlink="">
      <xdr:nvSpPr>
        <xdr:cNvPr id="298" name="フローチャート: 判断 297"/>
        <xdr:cNvSpPr/>
      </xdr:nvSpPr>
      <xdr:spPr>
        <a:xfrm>
          <a:off x="9588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130636</xdr:rowOff>
    </xdr:from>
    <xdr:ext cx="378565" cy="259045"/>
    <xdr:sp macro="" textlink="">
      <xdr:nvSpPr>
        <xdr:cNvPr id="299" name="テキスト ボックス 298"/>
        <xdr:cNvSpPr txBox="1"/>
      </xdr:nvSpPr>
      <xdr:spPr>
        <a:xfrm>
          <a:off x="9450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23495</xdr:rowOff>
    </xdr:from>
    <xdr:to>
      <xdr:col>45</xdr:col>
      <xdr:colOff>177800</xdr:colOff>
      <xdr:row>33</xdr:row>
      <xdr:rowOff>12255</xdr:rowOff>
    </xdr:to>
    <xdr:cxnSp macro="">
      <xdr:nvCxnSpPr>
        <xdr:cNvPr id="300" name="直線コネクタ 299"/>
        <xdr:cNvCxnSpPr/>
      </xdr:nvCxnSpPr>
      <xdr:spPr>
        <a:xfrm>
          <a:off x="7861300" y="5509895"/>
          <a:ext cx="889000" cy="16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158623</xdr:rowOff>
    </xdr:from>
    <xdr:to>
      <xdr:col>46</xdr:col>
      <xdr:colOff>38100</xdr:colOff>
      <xdr:row>38</xdr:row>
      <xdr:rowOff>88773</xdr:rowOff>
    </xdr:to>
    <xdr:sp macro="" textlink="">
      <xdr:nvSpPr>
        <xdr:cNvPr id="301" name="フローチャート: 判断 300"/>
        <xdr:cNvSpPr/>
      </xdr:nvSpPr>
      <xdr:spPr>
        <a:xfrm>
          <a:off x="8699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79900</xdr:rowOff>
    </xdr:from>
    <xdr:ext cx="378565" cy="259045"/>
    <xdr:sp macro="" textlink="">
      <xdr:nvSpPr>
        <xdr:cNvPr id="302" name="テキスト ボックス 301"/>
        <xdr:cNvSpPr txBox="1"/>
      </xdr:nvSpPr>
      <xdr:spPr>
        <a:xfrm>
          <a:off x="8561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41973</xdr:rowOff>
    </xdr:from>
    <xdr:to>
      <xdr:col>41</xdr:col>
      <xdr:colOff>50800</xdr:colOff>
      <xdr:row>32</xdr:row>
      <xdr:rowOff>23495</xdr:rowOff>
    </xdr:to>
    <xdr:cxnSp macro="">
      <xdr:nvCxnSpPr>
        <xdr:cNvPr id="303" name="直線コネクタ 302"/>
        <xdr:cNvCxnSpPr/>
      </xdr:nvCxnSpPr>
      <xdr:spPr>
        <a:xfrm>
          <a:off x="6972300" y="5356923"/>
          <a:ext cx="889000" cy="1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2222</xdr:rowOff>
    </xdr:from>
    <xdr:to>
      <xdr:col>41</xdr:col>
      <xdr:colOff>101600</xdr:colOff>
      <xdr:row>37</xdr:row>
      <xdr:rowOff>103822</xdr:rowOff>
    </xdr:to>
    <xdr:sp macro="" textlink="">
      <xdr:nvSpPr>
        <xdr:cNvPr id="304" name="フローチャート: 判断 303"/>
        <xdr:cNvSpPr/>
      </xdr:nvSpPr>
      <xdr:spPr>
        <a:xfrm>
          <a:off x="7810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94949</xdr:rowOff>
    </xdr:from>
    <xdr:ext cx="469744" cy="259045"/>
    <xdr:sp macro="" textlink="">
      <xdr:nvSpPr>
        <xdr:cNvPr id="305" name="テキスト ボックス 304"/>
        <xdr:cNvSpPr txBox="1"/>
      </xdr:nvSpPr>
      <xdr:spPr>
        <a:xfrm>
          <a:off x="7626428" y="64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18986</xdr:rowOff>
    </xdr:from>
    <xdr:to>
      <xdr:col>36</xdr:col>
      <xdr:colOff>165100</xdr:colOff>
      <xdr:row>36</xdr:row>
      <xdr:rowOff>120586</xdr:rowOff>
    </xdr:to>
    <xdr:sp macro="" textlink="">
      <xdr:nvSpPr>
        <xdr:cNvPr id="306" name="フローチャート: 判断 305"/>
        <xdr:cNvSpPr/>
      </xdr:nvSpPr>
      <xdr:spPr>
        <a:xfrm>
          <a:off x="6921500" y="619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111713</xdr:rowOff>
    </xdr:from>
    <xdr:ext cx="469744" cy="259045"/>
    <xdr:sp macro="" textlink="">
      <xdr:nvSpPr>
        <xdr:cNvPr id="307" name="テキスト ボックス 306"/>
        <xdr:cNvSpPr txBox="1"/>
      </xdr:nvSpPr>
      <xdr:spPr>
        <a:xfrm>
          <a:off x="6737428" y="628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22225</xdr:rowOff>
    </xdr:from>
    <xdr:to>
      <xdr:col>55</xdr:col>
      <xdr:colOff>50800</xdr:colOff>
      <xdr:row>38</xdr:row>
      <xdr:rowOff>123825</xdr:rowOff>
    </xdr:to>
    <xdr:sp macro="" textlink="">
      <xdr:nvSpPr>
        <xdr:cNvPr id="313" name="楕円 312"/>
        <xdr:cNvSpPr/>
      </xdr:nvSpPr>
      <xdr:spPr>
        <a:xfrm>
          <a:off x="104267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45102</xdr:rowOff>
    </xdr:from>
    <xdr:ext cx="378565" cy="259045"/>
    <xdr:sp macro="" textlink="">
      <xdr:nvSpPr>
        <xdr:cNvPr id="314" name="労働費該当値テキスト"/>
        <xdr:cNvSpPr txBox="1"/>
      </xdr:nvSpPr>
      <xdr:spPr>
        <a:xfrm>
          <a:off x="10528300" y="6388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25273</xdr:rowOff>
    </xdr:from>
    <xdr:to>
      <xdr:col>50</xdr:col>
      <xdr:colOff>165100</xdr:colOff>
      <xdr:row>38</xdr:row>
      <xdr:rowOff>126873</xdr:rowOff>
    </xdr:to>
    <xdr:sp macro="" textlink="">
      <xdr:nvSpPr>
        <xdr:cNvPr id="315" name="楕円 314"/>
        <xdr:cNvSpPr/>
      </xdr:nvSpPr>
      <xdr:spPr>
        <a:xfrm>
          <a:off x="9588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118000</xdr:rowOff>
    </xdr:from>
    <xdr:ext cx="378565" cy="259045"/>
    <xdr:sp macro="" textlink="">
      <xdr:nvSpPr>
        <xdr:cNvPr id="316" name="テキスト ボックス 315"/>
        <xdr:cNvSpPr txBox="1"/>
      </xdr:nvSpPr>
      <xdr:spPr>
        <a:xfrm>
          <a:off x="9450017" y="663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132905</xdr:rowOff>
    </xdr:from>
    <xdr:to>
      <xdr:col>46</xdr:col>
      <xdr:colOff>38100</xdr:colOff>
      <xdr:row>33</xdr:row>
      <xdr:rowOff>63055</xdr:rowOff>
    </xdr:to>
    <xdr:sp macro="" textlink="">
      <xdr:nvSpPr>
        <xdr:cNvPr id="317" name="楕円 316"/>
        <xdr:cNvSpPr/>
      </xdr:nvSpPr>
      <xdr:spPr>
        <a:xfrm>
          <a:off x="8699500" y="56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79582</xdr:rowOff>
    </xdr:from>
    <xdr:ext cx="469744" cy="259045"/>
    <xdr:sp macro="" textlink="">
      <xdr:nvSpPr>
        <xdr:cNvPr id="318" name="テキスト ボックス 317"/>
        <xdr:cNvSpPr txBox="1"/>
      </xdr:nvSpPr>
      <xdr:spPr>
        <a:xfrm>
          <a:off x="8515428" y="539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144145</xdr:rowOff>
    </xdr:from>
    <xdr:to>
      <xdr:col>41</xdr:col>
      <xdr:colOff>101600</xdr:colOff>
      <xdr:row>32</xdr:row>
      <xdr:rowOff>74295</xdr:rowOff>
    </xdr:to>
    <xdr:sp macro="" textlink="">
      <xdr:nvSpPr>
        <xdr:cNvPr id="319" name="楕円 318"/>
        <xdr:cNvSpPr/>
      </xdr:nvSpPr>
      <xdr:spPr>
        <a:xfrm>
          <a:off x="7810500" y="54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90822</xdr:rowOff>
    </xdr:from>
    <xdr:ext cx="469744" cy="259045"/>
    <xdr:sp macro="" textlink="">
      <xdr:nvSpPr>
        <xdr:cNvPr id="320" name="テキスト ボックス 319"/>
        <xdr:cNvSpPr txBox="1"/>
      </xdr:nvSpPr>
      <xdr:spPr>
        <a:xfrm>
          <a:off x="7626428" y="52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162623</xdr:rowOff>
    </xdr:from>
    <xdr:to>
      <xdr:col>36</xdr:col>
      <xdr:colOff>165100</xdr:colOff>
      <xdr:row>31</xdr:row>
      <xdr:rowOff>92773</xdr:rowOff>
    </xdr:to>
    <xdr:sp macro="" textlink="">
      <xdr:nvSpPr>
        <xdr:cNvPr id="321" name="楕円 320"/>
        <xdr:cNvSpPr/>
      </xdr:nvSpPr>
      <xdr:spPr>
        <a:xfrm>
          <a:off x="6921500" y="53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109300</xdr:rowOff>
    </xdr:from>
    <xdr:ext cx="469744" cy="259045"/>
    <xdr:sp macro="" textlink="">
      <xdr:nvSpPr>
        <xdr:cNvPr id="322" name="テキスト ボックス 321"/>
        <xdr:cNvSpPr txBox="1"/>
      </xdr:nvSpPr>
      <xdr:spPr>
        <a:xfrm>
          <a:off x="6737428" y="508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2" name="直線コネクタ 341"/>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3"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4" name="直線コネクタ 343"/>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5"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6" name="直線コネクタ 345"/>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114451</xdr:rowOff>
    </xdr:from>
    <xdr:to>
      <xdr:col>55</xdr:col>
      <xdr:colOff>0</xdr:colOff>
      <xdr:row>56</xdr:row>
      <xdr:rowOff>125601</xdr:rowOff>
    </xdr:to>
    <xdr:cxnSp macro="">
      <xdr:nvCxnSpPr>
        <xdr:cNvPr id="347" name="直線コネクタ 346"/>
        <xdr:cNvCxnSpPr/>
      </xdr:nvCxnSpPr>
      <xdr:spPr>
        <a:xfrm flipV="1">
          <a:off x="9639300" y="9715651"/>
          <a:ext cx="838200" cy="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8"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9" name="フローチャート: 判断 348"/>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117183</xdr:rowOff>
    </xdr:from>
    <xdr:to>
      <xdr:col>50</xdr:col>
      <xdr:colOff>114300</xdr:colOff>
      <xdr:row>56</xdr:row>
      <xdr:rowOff>125601</xdr:rowOff>
    </xdr:to>
    <xdr:cxnSp macro="">
      <xdr:nvCxnSpPr>
        <xdr:cNvPr id="350" name="直線コネクタ 349"/>
        <xdr:cNvCxnSpPr/>
      </xdr:nvCxnSpPr>
      <xdr:spPr>
        <a:xfrm>
          <a:off x="8750300" y="9718383"/>
          <a:ext cx="889000" cy="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51" name="フローチャート: 判断 350"/>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2" name="テキスト ボックス 351"/>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72549</xdr:rowOff>
    </xdr:from>
    <xdr:to>
      <xdr:col>45</xdr:col>
      <xdr:colOff>177800</xdr:colOff>
      <xdr:row>56</xdr:row>
      <xdr:rowOff>117183</xdr:rowOff>
    </xdr:to>
    <xdr:cxnSp macro="">
      <xdr:nvCxnSpPr>
        <xdr:cNvPr id="353" name="直線コネクタ 352"/>
        <xdr:cNvCxnSpPr/>
      </xdr:nvCxnSpPr>
      <xdr:spPr>
        <a:xfrm>
          <a:off x="7861300" y="9673749"/>
          <a:ext cx="889000" cy="4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4" name="フローチャート: 判断 353"/>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5" name="テキスト ボックス 354"/>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72549</xdr:rowOff>
    </xdr:from>
    <xdr:to>
      <xdr:col>41</xdr:col>
      <xdr:colOff>50800</xdr:colOff>
      <xdr:row>56</xdr:row>
      <xdr:rowOff>156668</xdr:rowOff>
    </xdr:to>
    <xdr:cxnSp macro="">
      <xdr:nvCxnSpPr>
        <xdr:cNvPr id="356" name="直線コネクタ 355"/>
        <xdr:cNvCxnSpPr/>
      </xdr:nvCxnSpPr>
      <xdr:spPr>
        <a:xfrm flipV="1">
          <a:off x="6972300" y="9673749"/>
          <a:ext cx="889000" cy="8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126413</xdr:rowOff>
    </xdr:from>
    <xdr:to>
      <xdr:col>41</xdr:col>
      <xdr:colOff>101600</xdr:colOff>
      <xdr:row>57</xdr:row>
      <xdr:rowOff>56563</xdr:rowOff>
    </xdr:to>
    <xdr:sp macro="" textlink="">
      <xdr:nvSpPr>
        <xdr:cNvPr id="357" name="フローチャート: 判断 356"/>
        <xdr:cNvSpPr/>
      </xdr:nvSpPr>
      <xdr:spPr>
        <a:xfrm>
          <a:off x="7810500" y="97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47690</xdr:rowOff>
    </xdr:from>
    <xdr:ext cx="534377" cy="259045"/>
    <xdr:sp macro="" textlink="">
      <xdr:nvSpPr>
        <xdr:cNvPr id="358" name="テキスト ボックス 357"/>
        <xdr:cNvSpPr txBox="1"/>
      </xdr:nvSpPr>
      <xdr:spPr>
        <a:xfrm>
          <a:off x="7594111" y="98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114949</xdr:rowOff>
    </xdr:from>
    <xdr:to>
      <xdr:col>36</xdr:col>
      <xdr:colOff>165100</xdr:colOff>
      <xdr:row>57</xdr:row>
      <xdr:rowOff>45099</xdr:rowOff>
    </xdr:to>
    <xdr:sp macro="" textlink="">
      <xdr:nvSpPr>
        <xdr:cNvPr id="359" name="フローチャート: 判断 358"/>
        <xdr:cNvSpPr/>
      </xdr:nvSpPr>
      <xdr:spPr>
        <a:xfrm>
          <a:off x="6921500" y="971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36226</xdr:rowOff>
    </xdr:from>
    <xdr:ext cx="534377" cy="259045"/>
    <xdr:sp macro="" textlink="">
      <xdr:nvSpPr>
        <xdr:cNvPr id="360" name="テキスト ボックス 359"/>
        <xdr:cNvSpPr txBox="1"/>
      </xdr:nvSpPr>
      <xdr:spPr>
        <a:xfrm>
          <a:off x="6705111" y="98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63651</xdr:rowOff>
    </xdr:from>
    <xdr:to>
      <xdr:col>55</xdr:col>
      <xdr:colOff>50800</xdr:colOff>
      <xdr:row>56</xdr:row>
      <xdr:rowOff>165251</xdr:rowOff>
    </xdr:to>
    <xdr:sp macro="" textlink="">
      <xdr:nvSpPr>
        <xdr:cNvPr id="366" name="楕円 365"/>
        <xdr:cNvSpPr/>
      </xdr:nvSpPr>
      <xdr:spPr>
        <a:xfrm>
          <a:off x="10426700" y="96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86528</xdr:rowOff>
    </xdr:from>
    <xdr:ext cx="534377" cy="259045"/>
    <xdr:sp macro="" textlink="">
      <xdr:nvSpPr>
        <xdr:cNvPr id="367" name="農林水産業費該当値テキスト"/>
        <xdr:cNvSpPr txBox="1"/>
      </xdr:nvSpPr>
      <xdr:spPr>
        <a:xfrm>
          <a:off x="10528300" y="951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74801</xdr:rowOff>
    </xdr:from>
    <xdr:to>
      <xdr:col>50</xdr:col>
      <xdr:colOff>165100</xdr:colOff>
      <xdr:row>57</xdr:row>
      <xdr:rowOff>4951</xdr:rowOff>
    </xdr:to>
    <xdr:sp macro="" textlink="">
      <xdr:nvSpPr>
        <xdr:cNvPr id="368" name="楕円 367"/>
        <xdr:cNvSpPr/>
      </xdr:nvSpPr>
      <xdr:spPr>
        <a:xfrm>
          <a:off x="9588500" y="96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21478</xdr:rowOff>
    </xdr:from>
    <xdr:ext cx="534377" cy="259045"/>
    <xdr:sp macro="" textlink="">
      <xdr:nvSpPr>
        <xdr:cNvPr id="369" name="テキスト ボックス 368"/>
        <xdr:cNvSpPr txBox="1"/>
      </xdr:nvSpPr>
      <xdr:spPr>
        <a:xfrm>
          <a:off x="9372111" y="945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66383</xdr:rowOff>
    </xdr:from>
    <xdr:to>
      <xdr:col>46</xdr:col>
      <xdr:colOff>38100</xdr:colOff>
      <xdr:row>56</xdr:row>
      <xdr:rowOff>167983</xdr:rowOff>
    </xdr:to>
    <xdr:sp macro="" textlink="">
      <xdr:nvSpPr>
        <xdr:cNvPr id="370" name="楕円 369"/>
        <xdr:cNvSpPr/>
      </xdr:nvSpPr>
      <xdr:spPr>
        <a:xfrm>
          <a:off x="8699500" y="966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13060</xdr:rowOff>
    </xdr:from>
    <xdr:ext cx="534377" cy="259045"/>
    <xdr:sp macro="" textlink="">
      <xdr:nvSpPr>
        <xdr:cNvPr id="371" name="テキスト ボックス 370"/>
        <xdr:cNvSpPr txBox="1"/>
      </xdr:nvSpPr>
      <xdr:spPr>
        <a:xfrm>
          <a:off x="8483111" y="94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21749</xdr:rowOff>
    </xdr:from>
    <xdr:to>
      <xdr:col>41</xdr:col>
      <xdr:colOff>101600</xdr:colOff>
      <xdr:row>56</xdr:row>
      <xdr:rowOff>123349</xdr:rowOff>
    </xdr:to>
    <xdr:sp macro="" textlink="">
      <xdr:nvSpPr>
        <xdr:cNvPr id="372" name="楕円 371"/>
        <xdr:cNvSpPr/>
      </xdr:nvSpPr>
      <xdr:spPr>
        <a:xfrm>
          <a:off x="7810500" y="96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139876</xdr:rowOff>
    </xdr:from>
    <xdr:ext cx="534377" cy="259045"/>
    <xdr:sp macro="" textlink="">
      <xdr:nvSpPr>
        <xdr:cNvPr id="373" name="テキスト ボックス 372"/>
        <xdr:cNvSpPr txBox="1"/>
      </xdr:nvSpPr>
      <xdr:spPr>
        <a:xfrm>
          <a:off x="7594111" y="939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105868</xdr:rowOff>
    </xdr:from>
    <xdr:to>
      <xdr:col>36</xdr:col>
      <xdr:colOff>165100</xdr:colOff>
      <xdr:row>57</xdr:row>
      <xdr:rowOff>36018</xdr:rowOff>
    </xdr:to>
    <xdr:sp macro="" textlink="">
      <xdr:nvSpPr>
        <xdr:cNvPr id="374" name="楕円 373"/>
        <xdr:cNvSpPr/>
      </xdr:nvSpPr>
      <xdr:spPr>
        <a:xfrm>
          <a:off x="6921500" y="97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52545</xdr:rowOff>
    </xdr:from>
    <xdr:ext cx="534377" cy="259045"/>
    <xdr:sp macro="" textlink="">
      <xdr:nvSpPr>
        <xdr:cNvPr id="375" name="テキスト ボックス 374"/>
        <xdr:cNvSpPr txBox="1"/>
      </xdr:nvSpPr>
      <xdr:spPr>
        <a:xfrm>
          <a:off x="6705111" y="94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9" name="直線コネクタ 398"/>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400"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401" name="直線コネクタ 400"/>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2"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3" name="直線コネクタ 402"/>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42571</xdr:rowOff>
    </xdr:from>
    <xdr:to>
      <xdr:col>55</xdr:col>
      <xdr:colOff>0</xdr:colOff>
      <xdr:row>77</xdr:row>
      <xdr:rowOff>125971</xdr:rowOff>
    </xdr:to>
    <xdr:cxnSp macro="">
      <xdr:nvCxnSpPr>
        <xdr:cNvPr id="404" name="直線コネクタ 403"/>
        <xdr:cNvCxnSpPr/>
      </xdr:nvCxnSpPr>
      <xdr:spPr>
        <a:xfrm flipV="1">
          <a:off x="9639300" y="13244221"/>
          <a:ext cx="838200" cy="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5"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6" name="フローチャート: 判断 405"/>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66078</xdr:rowOff>
    </xdr:from>
    <xdr:to>
      <xdr:col>50</xdr:col>
      <xdr:colOff>114300</xdr:colOff>
      <xdr:row>77</xdr:row>
      <xdr:rowOff>125971</xdr:rowOff>
    </xdr:to>
    <xdr:cxnSp macro="">
      <xdr:nvCxnSpPr>
        <xdr:cNvPr id="407" name="直線コネクタ 406"/>
        <xdr:cNvCxnSpPr/>
      </xdr:nvCxnSpPr>
      <xdr:spPr>
        <a:xfrm>
          <a:off x="8750300" y="13267728"/>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8" name="フローチャート: 判断 407"/>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9" name="テキスト ボックス 408"/>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66078</xdr:rowOff>
    </xdr:from>
    <xdr:to>
      <xdr:col>45</xdr:col>
      <xdr:colOff>177800</xdr:colOff>
      <xdr:row>77</xdr:row>
      <xdr:rowOff>129718</xdr:rowOff>
    </xdr:to>
    <xdr:cxnSp macro="">
      <xdr:nvCxnSpPr>
        <xdr:cNvPr id="410" name="直線コネクタ 409"/>
        <xdr:cNvCxnSpPr/>
      </xdr:nvCxnSpPr>
      <xdr:spPr>
        <a:xfrm flipV="1">
          <a:off x="7861300" y="13267728"/>
          <a:ext cx="889000" cy="6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1" name="フローチャート: 判断 410"/>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7320</xdr:rowOff>
    </xdr:from>
    <xdr:ext cx="534377" cy="259045"/>
    <xdr:sp macro="" textlink="">
      <xdr:nvSpPr>
        <xdr:cNvPr id="412" name="テキスト ボックス 411"/>
        <xdr:cNvSpPr txBox="1"/>
      </xdr:nvSpPr>
      <xdr:spPr>
        <a:xfrm>
          <a:off x="8483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129718</xdr:rowOff>
    </xdr:from>
    <xdr:to>
      <xdr:col>41</xdr:col>
      <xdr:colOff>50800</xdr:colOff>
      <xdr:row>78</xdr:row>
      <xdr:rowOff>43002</xdr:rowOff>
    </xdr:to>
    <xdr:cxnSp macro="">
      <xdr:nvCxnSpPr>
        <xdr:cNvPr id="413" name="直線コネクタ 412"/>
        <xdr:cNvCxnSpPr/>
      </xdr:nvCxnSpPr>
      <xdr:spPr>
        <a:xfrm flipV="1">
          <a:off x="6972300" y="13331368"/>
          <a:ext cx="889000" cy="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115709</xdr:rowOff>
    </xdr:from>
    <xdr:to>
      <xdr:col>41</xdr:col>
      <xdr:colOff>101600</xdr:colOff>
      <xdr:row>78</xdr:row>
      <xdr:rowOff>45859</xdr:rowOff>
    </xdr:to>
    <xdr:sp macro="" textlink="">
      <xdr:nvSpPr>
        <xdr:cNvPr id="414" name="フローチャート: 判断 413"/>
        <xdr:cNvSpPr/>
      </xdr:nvSpPr>
      <xdr:spPr>
        <a:xfrm>
          <a:off x="7810500" y="1331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36986</xdr:rowOff>
    </xdr:from>
    <xdr:ext cx="534377" cy="259045"/>
    <xdr:sp macro="" textlink="">
      <xdr:nvSpPr>
        <xdr:cNvPr id="415" name="テキスト ボックス 414"/>
        <xdr:cNvSpPr txBox="1"/>
      </xdr:nvSpPr>
      <xdr:spPr>
        <a:xfrm>
          <a:off x="7594111" y="1341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160401</xdr:rowOff>
    </xdr:from>
    <xdr:to>
      <xdr:col>36</xdr:col>
      <xdr:colOff>165100</xdr:colOff>
      <xdr:row>78</xdr:row>
      <xdr:rowOff>90551</xdr:rowOff>
    </xdr:to>
    <xdr:sp macro="" textlink="">
      <xdr:nvSpPr>
        <xdr:cNvPr id="416" name="フローチャート: 判断 415"/>
        <xdr:cNvSpPr/>
      </xdr:nvSpPr>
      <xdr:spPr>
        <a:xfrm>
          <a:off x="6921500" y="133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107078</xdr:rowOff>
    </xdr:from>
    <xdr:ext cx="534377" cy="259045"/>
    <xdr:sp macro="" textlink="">
      <xdr:nvSpPr>
        <xdr:cNvPr id="417" name="テキスト ボックス 416"/>
        <xdr:cNvSpPr txBox="1"/>
      </xdr:nvSpPr>
      <xdr:spPr>
        <a:xfrm>
          <a:off x="6705111" y="131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163221</xdr:rowOff>
    </xdr:from>
    <xdr:to>
      <xdr:col>55</xdr:col>
      <xdr:colOff>50800</xdr:colOff>
      <xdr:row>77</xdr:row>
      <xdr:rowOff>93371</xdr:rowOff>
    </xdr:to>
    <xdr:sp macro="" textlink="">
      <xdr:nvSpPr>
        <xdr:cNvPr id="423" name="楕円 422"/>
        <xdr:cNvSpPr/>
      </xdr:nvSpPr>
      <xdr:spPr>
        <a:xfrm>
          <a:off x="10426700" y="131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14648</xdr:rowOff>
    </xdr:from>
    <xdr:ext cx="534377" cy="259045"/>
    <xdr:sp macro="" textlink="">
      <xdr:nvSpPr>
        <xdr:cNvPr id="424" name="商工費該当値テキスト"/>
        <xdr:cNvSpPr txBox="1"/>
      </xdr:nvSpPr>
      <xdr:spPr>
        <a:xfrm>
          <a:off x="10528300" y="1304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75171</xdr:rowOff>
    </xdr:from>
    <xdr:to>
      <xdr:col>50</xdr:col>
      <xdr:colOff>165100</xdr:colOff>
      <xdr:row>78</xdr:row>
      <xdr:rowOff>5321</xdr:rowOff>
    </xdr:to>
    <xdr:sp macro="" textlink="">
      <xdr:nvSpPr>
        <xdr:cNvPr id="425" name="楕円 424"/>
        <xdr:cNvSpPr/>
      </xdr:nvSpPr>
      <xdr:spPr>
        <a:xfrm>
          <a:off x="9588500" y="132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21848</xdr:rowOff>
    </xdr:from>
    <xdr:ext cx="534377" cy="259045"/>
    <xdr:sp macro="" textlink="">
      <xdr:nvSpPr>
        <xdr:cNvPr id="426" name="テキスト ボックス 425"/>
        <xdr:cNvSpPr txBox="1"/>
      </xdr:nvSpPr>
      <xdr:spPr>
        <a:xfrm>
          <a:off x="9372111" y="1305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15278</xdr:rowOff>
    </xdr:from>
    <xdr:to>
      <xdr:col>46</xdr:col>
      <xdr:colOff>38100</xdr:colOff>
      <xdr:row>77</xdr:row>
      <xdr:rowOff>116878</xdr:rowOff>
    </xdr:to>
    <xdr:sp macro="" textlink="">
      <xdr:nvSpPr>
        <xdr:cNvPr id="427" name="楕円 426"/>
        <xdr:cNvSpPr/>
      </xdr:nvSpPr>
      <xdr:spPr>
        <a:xfrm>
          <a:off x="8699500" y="132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133405</xdr:rowOff>
    </xdr:from>
    <xdr:ext cx="534377" cy="259045"/>
    <xdr:sp macro="" textlink="">
      <xdr:nvSpPr>
        <xdr:cNvPr id="428" name="テキスト ボックス 427"/>
        <xdr:cNvSpPr txBox="1"/>
      </xdr:nvSpPr>
      <xdr:spPr>
        <a:xfrm>
          <a:off x="8483111" y="129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78918</xdr:rowOff>
    </xdr:from>
    <xdr:to>
      <xdr:col>41</xdr:col>
      <xdr:colOff>101600</xdr:colOff>
      <xdr:row>78</xdr:row>
      <xdr:rowOff>9068</xdr:rowOff>
    </xdr:to>
    <xdr:sp macro="" textlink="">
      <xdr:nvSpPr>
        <xdr:cNvPr id="429" name="楕円 428"/>
        <xdr:cNvSpPr/>
      </xdr:nvSpPr>
      <xdr:spPr>
        <a:xfrm>
          <a:off x="7810500" y="132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25595</xdr:rowOff>
    </xdr:from>
    <xdr:ext cx="534377" cy="259045"/>
    <xdr:sp macro="" textlink="">
      <xdr:nvSpPr>
        <xdr:cNvPr id="430" name="テキスト ボックス 429"/>
        <xdr:cNvSpPr txBox="1"/>
      </xdr:nvSpPr>
      <xdr:spPr>
        <a:xfrm>
          <a:off x="7594111" y="1305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163652</xdr:rowOff>
    </xdr:from>
    <xdr:to>
      <xdr:col>36</xdr:col>
      <xdr:colOff>165100</xdr:colOff>
      <xdr:row>78</xdr:row>
      <xdr:rowOff>93802</xdr:rowOff>
    </xdr:to>
    <xdr:sp macro="" textlink="">
      <xdr:nvSpPr>
        <xdr:cNvPr id="431" name="楕円 430"/>
        <xdr:cNvSpPr/>
      </xdr:nvSpPr>
      <xdr:spPr>
        <a:xfrm>
          <a:off x="6921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84929</xdr:rowOff>
    </xdr:from>
    <xdr:ext cx="534377" cy="259045"/>
    <xdr:sp macro="" textlink="">
      <xdr:nvSpPr>
        <xdr:cNvPr id="432" name="テキスト ボックス 431"/>
        <xdr:cNvSpPr txBox="1"/>
      </xdr:nvSpPr>
      <xdr:spPr>
        <a:xfrm>
          <a:off x="6705111" y="134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2" name="直線コネクタ 451"/>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3"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4" name="直線コネクタ 453"/>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5"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6" name="直線コネクタ 455"/>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159877</xdr:rowOff>
    </xdr:from>
    <xdr:to>
      <xdr:col>55</xdr:col>
      <xdr:colOff>0</xdr:colOff>
      <xdr:row>97</xdr:row>
      <xdr:rowOff>165731</xdr:rowOff>
    </xdr:to>
    <xdr:cxnSp macro="">
      <xdr:nvCxnSpPr>
        <xdr:cNvPr id="457" name="直線コネクタ 456"/>
        <xdr:cNvCxnSpPr/>
      </xdr:nvCxnSpPr>
      <xdr:spPr>
        <a:xfrm flipV="1">
          <a:off x="9639300" y="16790527"/>
          <a:ext cx="8382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8"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9" name="フローチャート: 判断 458"/>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165731</xdr:rowOff>
    </xdr:from>
    <xdr:to>
      <xdr:col>50</xdr:col>
      <xdr:colOff>114300</xdr:colOff>
      <xdr:row>97</xdr:row>
      <xdr:rowOff>165847</xdr:rowOff>
    </xdr:to>
    <xdr:cxnSp macro="">
      <xdr:nvCxnSpPr>
        <xdr:cNvPr id="460" name="直線コネクタ 459"/>
        <xdr:cNvCxnSpPr/>
      </xdr:nvCxnSpPr>
      <xdr:spPr>
        <a:xfrm flipV="1">
          <a:off x="8750300" y="16796381"/>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61" name="フローチャート: 判断 460"/>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2" name="テキスト ボックス 461"/>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161159</xdr:rowOff>
    </xdr:from>
    <xdr:to>
      <xdr:col>45</xdr:col>
      <xdr:colOff>177800</xdr:colOff>
      <xdr:row>97</xdr:row>
      <xdr:rowOff>165847</xdr:rowOff>
    </xdr:to>
    <xdr:cxnSp macro="">
      <xdr:nvCxnSpPr>
        <xdr:cNvPr id="463" name="直線コネクタ 462"/>
        <xdr:cNvCxnSpPr/>
      </xdr:nvCxnSpPr>
      <xdr:spPr>
        <a:xfrm>
          <a:off x="7861300" y="16791809"/>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4" name="フローチャート: 判断 463"/>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5" name="テキスト ボックス 464"/>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139579</xdr:rowOff>
    </xdr:from>
    <xdr:to>
      <xdr:col>41</xdr:col>
      <xdr:colOff>50800</xdr:colOff>
      <xdr:row>97</xdr:row>
      <xdr:rowOff>161159</xdr:rowOff>
    </xdr:to>
    <xdr:cxnSp macro="">
      <xdr:nvCxnSpPr>
        <xdr:cNvPr id="466" name="直線コネクタ 465"/>
        <xdr:cNvCxnSpPr/>
      </xdr:nvCxnSpPr>
      <xdr:spPr>
        <a:xfrm>
          <a:off x="6972300" y="16770229"/>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112815</xdr:rowOff>
    </xdr:from>
    <xdr:to>
      <xdr:col>41</xdr:col>
      <xdr:colOff>101600</xdr:colOff>
      <xdr:row>98</xdr:row>
      <xdr:rowOff>42965</xdr:rowOff>
    </xdr:to>
    <xdr:sp macro="" textlink="">
      <xdr:nvSpPr>
        <xdr:cNvPr id="467" name="フローチャート: 判断 466"/>
        <xdr:cNvSpPr/>
      </xdr:nvSpPr>
      <xdr:spPr>
        <a:xfrm>
          <a:off x="7810500" y="167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34092</xdr:rowOff>
    </xdr:from>
    <xdr:ext cx="534377" cy="259045"/>
    <xdr:sp macro="" textlink="">
      <xdr:nvSpPr>
        <xdr:cNvPr id="468" name="テキスト ボックス 467"/>
        <xdr:cNvSpPr txBox="1"/>
      </xdr:nvSpPr>
      <xdr:spPr>
        <a:xfrm>
          <a:off x="7594111" y="168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111565</xdr:rowOff>
    </xdr:from>
    <xdr:to>
      <xdr:col>36</xdr:col>
      <xdr:colOff>165100</xdr:colOff>
      <xdr:row>98</xdr:row>
      <xdr:rowOff>41715</xdr:rowOff>
    </xdr:to>
    <xdr:sp macro="" textlink="">
      <xdr:nvSpPr>
        <xdr:cNvPr id="469" name="フローチャート: 判断 468"/>
        <xdr:cNvSpPr/>
      </xdr:nvSpPr>
      <xdr:spPr>
        <a:xfrm>
          <a:off x="6921500" y="1674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32842</xdr:rowOff>
    </xdr:from>
    <xdr:ext cx="534377" cy="259045"/>
    <xdr:sp macro="" textlink="">
      <xdr:nvSpPr>
        <xdr:cNvPr id="470" name="テキスト ボックス 469"/>
        <xdr:cNvSpPr txBox="1"/>
      </xdr:nvSpPr>
      <xdr:spPr>
        <a:xfrm>
          <a:off x="6705111" y="168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109077</xdr:rowOff>
    </xdr:from>
    <xdr:to>
      <xdr:col>55</xdr:col>
      <xdr:colOff>50800</xdr:colOff>
      <xdr:row>98</xdr:row>
      <xdr:rowOff>39227</xdr:rowOff>
    </xdr:to>
    <xdr:sp macro="" textlink="">
      <xdr:nvSpPr>
        <xdr:cNvPr id="476" name="楕円 475"/>
        <xdr:cNvSpPr/>
      </xdr:nvSpPr>
      <xdr:spPr>
        <a:xfrm>
          <a:off x="10426700" y="167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68454</xdr:rowOff>
    </xdr:from>
    <xdr:ext cx="534377" cy="259045"/>
    <xdr:sp macro="" textlink="">
      <xdr:nvSpPr>
        <xdr:cNvPr id="477" name="土木費該当値テキスト"/>
        <xdr:cNvSpPr txBox="1"/>
      </xdr:nvSpPr>
      <xdr:spPr>
        <a:xfrm>
          <a:off x="10528300" y="165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114931</xdr:rowOff>
    </xdr:from>
    <xdr:to>
      <xdr:col>50</xdr:col>
      <xdr:colOff>165100</xdr:colOff>
      <xdr:row>98</xdr:row>
      <xdr:rowOff>45081</xdr:rowOff>
    </xdr:to>
    <xdr:sp macro="" textlink="">
      <xdr:nvSpPr>
        <xdr:cNvPr id="478" name="楕円 477"/>
        <xdr:cNvSpPr/>
      </xdr:nvSpPr>
      <xdr:spPr>
        <a:xfrm>
          <a:off x="9588500" y="167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36208</xdr:rowOff>
    </xdr:from>
    <xdr:ext cx="534377" cy="259045"/>
    <xdr:sp macro="" textlink="">
      <xdr:nvSpPr>
        <xdr:cNvPr id="479" name="テキスト ボックス 478"/>
        <xdr:cNvSpPr txBox="1"/>
      </xdr:nvSpPr>
      <xdr:spPr>
        <a:xfrm>
          <a:off x="9372111" y="168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115047</xdr:rowOff>
    </xdr:from>
    <xdr:to>
      <xdr:col>46</xdr:col>
      <xdr:colOff>38100</xdr:colOff>
      <xdr:row>98</xdr:row>
      <xdr:rowOff>45197</xdr:rowOff>
    </xdr:to>
    <xdr:sp macro="" textlink="">
      <xdr:nvSpPr>
        <xdr:cNvPr id="480" name="楕円 479"/>
        <xdr:cNvSpPr/>
      </xdr:nvSpPr>
      <xdr:spPr>
        <a:xfrm>
          <a:off x="8699500" y="1674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36324</xdr:rowOff>
    </xdr:from>
    <xdr:ext cx="534377" cy="259045"/>
    <xdr:sp macro="" textlink="">
      <xdr:nvSpPr>
        <xdr:cNvPr id="481" name="テキスト ボックス 480"/>
        <xdr:cNvSpPr txBox="1"/>
      </xdr:nvSpPr>
      <xdr:spPr>
        <a:xfrm>
          <a:off x="8483111" y="1683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110359</xdr:rowOff>
    </xdr:from>
    <xdr:to>
      <xdr:col>41</xdr:col>
      <xdr:colOff>101600</xdr:colOff>
      <xdr:row>98</xdr:row>
      <xdr:rowOff>40509</xdr:rowOff>
    </xdr:to>
    <xdr:sp macro="" textlink="">
      <xdr:nvSpPr>
        <xdr:cNvPr id="482" name="楕円 481"/>
        <xdr:cNvSpPr/>
      </xdr:nvSpPr>
      <xdr:spPr>
        <a:xfrm>
          <a:off x="7810500" y="167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57036</xdr:rowOff>
    </xdr:from>
    <xdr:ext cx="534377" cy="259045"/>
    <xdr:sp macro="" textlink="">
      <xdr:nvSpPr>
        <xdr:cNvPr id="483" name="テキスト ボックス 482"/>
        <xdr:cNvSpPr txBox="1"/>
      </xdr:nvSpPr>
      <xdr:spPr>
        <a:xfrm>
          <a:off x="7594111" y="1651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88779</xdr:rowOff>
    </xdr:from>
    <xdr:to>
      <xdr:col>36</xdr:col>
      <xdr:colOff>165100</xdr:colOff>
      <xdr:row>98</xdr:row>
      <xdr:rowOff>18929</xdr:rowOff>
    </xdr:to>
    <xdr:sp macro="" textlink="">
      <xdr:nvSpPr>
        <xdr:cNvPr id="484" name="楕円 483"/>
        <xdr:cNvSpPr/>
      </xdr:nvSpPr>
      <xdr:spPr>
        <a:xfrm>
          <a:off x="6921500" y="1671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35456</xdr:rowOff>
    </xdr:from>
    <xdr:ext cx="599010" cy="259045"/>
    <xdr:sp macro="" textlink="">
      <xdr:nvSpPr>
        <xdr:cNvPr id="485" name="テキスト ボックス 484"/>
        <xdr:cNvSpPr txBox="1"/>
      </xdr:nvSpPr>
      <xdr:spPr>
        <a:xfrm>
          <a:off x="6672795" y="1649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11" name="直線コネクタ 510"/>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2"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3" name="直線コネクタ 512"/>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4"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5" name="直線コネクタ 514"/>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104741</xdr:rowOff>
    </xdr:from>
    <xdr:to>
      <xdr:col>85</xdr:col>
      <xdr:colOff>127000</xdr:colOff>
      <xdr:row>37</xdr:row>
      <xdr:rowOff>123159</xdr:rowOff>
    </xdr:to>
    <xdr:cxnSp macro="">
      <xdr:nvCxnSpPr>
        <xdr:cNvPr id="516" name="直線コネクタ 515"/>
        <xdr:cNvCxnSpPr/>
      </xdr:nvCxnSpPr>
      <xdr:spPr>
        <a:xfrm flipV="1">
          <a:off x="15481300" y="6448391"/>
          <a:ext cx="8382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7"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8" name="フローチャート: 判断 517"/>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108855</xdr:rowOff>
    </xdr:from>
    <xdr:to>
      <xdr:col>81</xdr:col>
      <xdr:colOff>50800</xdr:colOff>
      <xdr:row>37</xdr:row>
      <xdr:rowOff>123159</xdr:rowOff>
    </xdr:to>
    <xdr:cxnSp macro="">
      <xdr:nvCxnSpPr>
        <xdr:cNvPr id="519" name="直線コネクタ 518"/>
        <xdr:cNvCxnSpPr/>
      </xdr:nvCxnSpPr>
      <xdr:spPr>
        <a:xfrm>
          <a:off x="14592300" y="6452505"/>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20" name="フローチャート: 判断 519"/>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21" name="テキスト ボックス 520"/>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108855</xdr:rowOff>
    </xdr:from>
    <xdr:to>
      <xdr:col>76</xdr:col>
      <xdr:colOff>114300</xdr:colOff>
      <xdr:row>37</xdr:row>
      <xdr:rowOff>113786</xdr:rowOff>
    </xdr:to>
    <xdr:cxnSp macro="">
      <xdr:nvCxnSpPr>
        <xdr:cNvPr id="522" name="直線コネクタ 521"/>
        <xdr:cNvCxnSpPr/>
      </xdr:nvCxnSpPr>
      <xdr:spPr>
        <a:xfrm flipV="1">
          <a:off x="13703300" y="6452505"/>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3" name="フローチャート: 判断 522"/>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4" name="テキスト ボックス 523"/>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113786</xdr:rowOff>
    </xdr:from>
    <xdr:to>
      <xdr:col>71</xdr:col>
      <xdr:colOff>177800</xdr:colOff>
      <xdr:row>37</xdr:row>
      <xdr:rowOff>121657</xdr:rowOff>
    </xdr:to>
    <xdr:cxnSp macro="">
      <xdr:nvCxnSpPr>
        <xdr:cNvPr id="525" name="直線コネクタ 524"/>
        <xdr:cNvCxnSpPr/>
      </xdr:nvCxnSpPr>
      <xdr:spPr>
        <a:xfrm flipV="1">
          <a:off x="12814300" y="6457436"/>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28794</xdr:rowOff>
    </xdr:from>
    <xdr:to>
      <xdr:col>72</xdr:col>
      <xdr:colOff>38100</xdr:colOff>
      <xdr:row>37</xdr:row>
      <xdr:rowOff>130394</xdr:rowOff>
    </xdr:to>
    <xdr:sp macro="" textlink="">
      <xdr:nvSpPr>
        <xdr:cNvPr id="526" name="フローチャート: 判断 525"/>
        <xdr:cNvSpPr/>
      </xdr:nvSpPr>
      <xdr:spPr>
        <a:xfrm>
          <a:off x="13652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146921</xdr:rowOff>
    </xdr:from>
    <xdr:ext cx="534377" cy="259045"/>
    <xdr:sp macro="" textlink="">
      <xdr:nvSpPr>
        <xdr:cNvPr id="527" name="テキスト ボックス 526"/>
        <xdr:cNvSpPr txBox="1"/>
      </xdr:nvSpPr>
      <xdr:spPr>
        <a:xfrm>
          <a:off x="13436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46772</xdr:rowOff>
    </xdr:from>
    <xdr:to>
      <xdr:col>67</xdr:col>
      <xdr:colOff>101600</xdr:colOff>
      <xdr:row>37</xdr:row>
      <xdr:rowOff>148372</xdr:rowOff>
    </xdr:to>
    <xdr:sp macro="" textlink="">
      <xdr:nvSpPr>
        <xdr:cNvPr id="528" name="フローチャート: 判断 527"/>
        <xdr:cNvSpPr/>
      </xdr:nvSpPr>
      <xdr:spPr>
        <a:xfrm>
          <a:off x="12763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164899</xdr:rowOff>
    </xdr:from>
    <xdr:ext cx="534377" cy="259045"/>
    <xdr:sp macro="" textlink="">
      <xdr:nvSpPr>
        <xdr:cNvPr id="529" name="テキスト ボックス 528"/>
        <xdr:cNvSpPr txBox="1"/>
      </xdr:nvSpPr>
      <xdr:spPr>
        <a:xfrm>
          <a:off x="12547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53941</xdr:rowOff>
    </xdr:from>
    <xdr:to>
      <xdr:col>85</xdr:col>
      <xdr:colOff>177800</xdr:colOff>
      <xdr:row>37</xdr:row>
      <xdr:rowOff>155541</xdr:rowOff>
    </xdr:to>
    <xdr:sp macro="" textlink="">
      <xdr:nvSpPr>
        <xdr:cNvPr id="535" name="楕円 534"/>
        <xdr:cNvSpPr/>
      </xdr:nvSpPr>
      <xdr:spPr>
        <a:xfrm>
          <a:off x="16268700" y="63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140318</xdr:rowOff>
    </xdr:from>
    <xdr:ext cx="534377" cy="259045"/>
    <xdr:sp macro="" textlink="">
      <xdr:nvSpPr>
        <xdr:cNvPr id="536" name="消防費該当値テキスト"/>
        <xdr:cNvSpPr txBox="1"/>
      </xdr:nvSpPr>
      <xdr:spPr>
        <a:xfrm>
          <a:off x="16370300" y="631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72359</xdr:rowOff>
    </xdr:from>
    <xdr:to>
      <xdr:col>81</xdr:col>
      <xdr:colOff>101600</xdr:colOff>
      <xdr:row>38</xdr:row>
      <xdr:rowOff>2509</xdr:rowOff>
    </xdr:to>
    <xdr:sp macro="" textlink="">
      <xdr:nvSpPr>
        <xdr:cNvPr id="537" name="楕円 536"/>
        <xdr:cNvSpPr/>
      </xdr:nvSpPr>
      <xdr:spPr>
        <a:xfrm>
          <a:off x="15430500" y="64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165086</xdr:rowOff>
    </xdr:from>
    <xdr:ext cx="534377" cy="259045"/>
    <xdr:sp macro="" textlink="">
      <xdr:nvSpPr>
        <xdr:cNvPr id="538" name="テキスト ボックス 537"/>
        <xdr:cNvSpPr txBox="1"/>
      </xdr:nvSpPr>
      <xdr:spPr>
        <a:xfrm>
          <a:off x="15214111" y="65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58055</xdr:rowOff>
    </xdr:from>
    <xdr:to>
      <xdr:col>76</xdr:col>
      <xdr:colOff>165100</xdr:colOff>
      <xdr:row>37</xdr:row>
      <xdr:rowOff>159655</xdr:rowOff>
    </xdr:to>
    <xdr:sp macro="" textlink="">
      <xdr:nvSpPr>
        <xdr:cNvPr id="539" name="楕円 538"/>
        <xdr:cNvSpPr/>
      </xdr:nvSpPr>
      <xdr:spPr>
        <a:xfrm>
          <a:off x="14541500" y="64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150782</xdr:rowOff>
    </xdr:from>
    <xdr:ext cx="534377" cy="259045"/>
    <xdr:sp macro="" textlink="">
      <xdr:nvSpPr>
        <xdr:cNvPr id="540" name="テキスト ボックス 539"/>
        <xdr:cNvSpPr txBox="1"/>
      </xdr:nvSpPr>
      <xdr:spPr>
        <a:xfrm>
          <a:off x="14325111" y="649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62986</xdr:rowOff>
    </xdr:from>
    <xdr:to>
      <xdr:col>72</xdr:col>
      <xdr:colOff>38100</xdr:colOff>
      <xdr:row>37</xdr:row>
      <xdr:rowOff>164587</xdr:rowOff>
    </xdr:to>
    <xdr:sp macro="" textlink="">
      <xdr:nvSpPr>
        <xdr:cNvPr id="541" name="楕円 540"/>
        <xdr:cNvSpPr/>
      </xdr:nvSpPr>
      <xdr:spPr>
        <a:xfrm>
          <a:off x="13652500" y="64066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155714</xdr:rowOff>
    </xdr:from>
    <xdr:ext cx="534377" cy="259045"/>
    <xdr:sp macro="" textlink="">
      <xdr:nvSpPr>
        <xdr:cNvPr id="542" name="テキスト ボックス 541"/>
        <xdr:cNvSpPr txBox="1"/>
      </xdr:nvSpPr>
      <xdr:spPr>
        <a:xfrm>
          <a:off x="13436111" y="64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70857</xdr:rowOff>
    </xdr:from>
    <xdr:to>
      <xdr:col>67</xdr:col>
      <xdr:colOff>101600</xdr:colOff>
      <xdr:row>38</xdr:row>
      <xdr:rowOff>1007</xdr:rowOff>
    </xdr:to>
    <xdr:sp macro="" textlink="">
      <xdr:nvSpPr>
        <xdr:cNvPr id="543" name="楕円 542"/>
        <xdr:cNvSpPr/>
      </xdr:nvSpPr>
      <xdr:spPr>
        <a:xfrm>
          <a:off x="12763500" y="64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163584</xdr:rowOff>
    </xdr:from>
    <xdr:ext cx="534377" cy="259045"/>
    <xdr:sp macro="" textlink="">
      <xdr:nvSpPr>
        <xdr:cNvPr id="544" name="テキスト ボックス 543"/>
        <xdr:cNvSpPr txBox="1"/>
      </xdr:nvSpPr>
      <xdr:spPr>
        <a:xfrm>
          <a:off x="12547111" y="65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9" name="直線コネクタ 568"/>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70"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71" name="直線コネクタ 570"/>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2"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3" name="直線コネクタ 572"/>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99733</xdr:rowOff>
    </xdr:from>
    <xdr:to>
      <xdr:col>85</xdr:col>
      <xdr:colOff>127000</xdr:colOff>
      <xdr:row>58</xdr:row>
      <xdr:rowOff>133388</xdr:rowOff>
    </xdr:to>
    <xdr:cxnSp macro="">
      <xdr:nvCxnSpPr>
        <xdr:cNvPr id="574" name="直線コネクタ 573"/>
        <xdr:cNvCxnSpPr/>
      </xdr:nvCxnSpPr>
      <xdr:spPr>
        <a:xfrm flipV="1">
          <a:off x="15481300" y="10043833"/>
          <a:ext cx="8382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5"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6" name="フローチャート: 判断 575"/>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133388</xdr:rowOff>
    </xdr:from>
    <xdr:to>
      <xdr:col>81</xdr:col>
      <xdr:colOff>50800</xdr:colOff>
      <xdr:row>58</xdr:row>
      <xdr:rowOff>149860</xdr:rowOff>
    </xdr:to>
    <xdr:cxnSp macro="">
      <xdr:nvCxnSpPr>
        <xdr:cNvPr id="577" name="直線コネクタ 576"/>
        <xdr:cNvCxnSpPr/>
      </xdr:nvCxnSpPr>
      <xdr:spPr>
        <a:xfrm flipV="1">
          <a:off x="14592300" y="10077488"/>
          <a:ext cx="8890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8" name="フローチャート: 判断 577"/>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9" name="テキスト ボックス 578"/>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149860</xdr:rowOff>
    </xdr:from>
    <xdr:to>
      <xdr:col>76</xdr:col>
      <xdr:colOff>114300</xdr:colOff>
      <xdr:row>59</xdr:row>
      <xdr:rowOff>12522</xdr:rowOff>
    </xdr:to>
    <xdr:cxnSp macro="">
      <xdr:nvCxnSpPr>
        <xdr:cNvPr id="580" name="直線コネクタ 579"/>
        <xdr:cNvCxnSpPr/>
      </xdr:nvCxnSpPr>
      <xdr:spPr>
        <a:xfrm flipV="1">
          <a:off x="13703300" y="10093960"/>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81" name="フローチャート: 判断 580"/>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2" name="テキスト ボックス 581"/>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12522</xdr:rowOff>
    </xdr:from>
    <xdr:to>
      <xdr:col>71</xdr:col>
      <xdr:colOff>177800</xdr:colOff>
      <xdr:row>59</xdr:row>
      <xdr:rowOff>23990</xdr:rowOff>
    </xdr:to>
    <xdr:cxnSp macro="">
      <xdr:nvCxnSpPr>
        <xdr:cNvPr id="583" name="直線コネクタ 582"/>
        <xdr:cNvCxnSpPr/>
      </xdr:nvCxnSpPr>
      <xdr:spPr>
        <a:xfrm flipV="1">
          <a:off x="12814300" y="10128072"/>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149682</xdr:rowOff>
    </xdr:from>
    <xdr:to>
      <xdr:col>72</xdr:col>
      <xdr:colOff>38100</xdr:colOff>
      <xdr:row>57</xdr:row>
      <xdr:rowOff>79832</xdr:rowOff>
    </xdr:to>
    <xdr:sp macro="" textlink="">
      <xdr:nvSpPr>
        <xdr:cNvPr id="584" name="フローチャート: 判断 583"/>
        <xdr:cNvSpPr/>
      </xdr:nvSpPr>
      <xdr:spPr>
        <a:xfrm>
          <a:off x="13652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96359</xdr:rowOff>
    </xdr:from>
    <xdr:ext cx="534377" cy="259045"/>
    <xdr:sp macro="" textlink="">
      <xdr:nvSpPr>
        <xdr:cNvPr id="585" name="テキスト ボックス 584"/>
        <xdr:cNvSpPr txBox="1"/>
      </xdr:nvSpPr>
      <xdr:spPr>
        <a:xfrm>
          <a:off x="13436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162916</xdr:rowOff>
    </xdr:from>
    <xdr:to>
      <xdr:col>67</xdr:col>
      <xdr:colOff>101600</xdr:colOff>
      <xdr:row>57</xdr:row>
      <xdr:rowOff>93066</xdr:rowOff>
    </xdr:to>
    <xdr:sp macro="" textlink="">
      <xdr:nvSpPr>
        <xdr:cNvPr id="586" name="フローチャート: 判断 585"/>
        <xdr:cNvSpPr/>
      </xdr:nvSpPr>
      <xdr:spPr>
        <a:xfrm>
          <a:off x="12763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109593</xdr:rowOff>
    </xdr:from>
    <xdr:ext cx="534377" cy="259045"/>
    <xdr:sp macro="" textlink="">
      <xdr:nvSpPr>
        <xdr:cNvPr id="587" name="テキスト ボックス 586"/>
        <xdr:cNvSpPr txBox="1"/>
      </xdr:nvSpPr>
      <xdr:spPr>
        <a:xfrm>
          <a:off x="12547111" y="95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48933</xdr:rowOff>
    </xdr:from>
    <xdr:to>
      <xdr:col>85</xdr:col>
      <xdr:colOff>177800</xdr:colOff>
      <xdr:row>58</xdr:row>
      <xdr:rowOff>150533</xdr:rowOff>
    </xdr:to>
    <xdr:sp macro="" textlink="">
      <xdr:nvSpPr>
        <xdr:cNvPr id="593" name="楕円 592"/>
        <xdr:cNvSpPr/>
      </xdr:nvSpPr>
      <xdr:spPr>
        <a:xfrm>
          <a:off x="16268700" y="999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27360</xdr:rowOff>
    </xdr:from>
    <xdr:ext cx="534377" cy="259045"/>
    <xdr:sp macro="" textlink="">
      <xdr:nvSpPr>
        <xdr:cNvPr id="594" name="教育費該当値テキスト"/>
        <xdr:cNvSpPr txBox="1"/>
      </xdr:nvSpPr>
      <xdr:spPr>
        <a:xfrm>
          <a:off x="16370300" y="99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82588</xdr:rowOff>
    </xdr:from>
    <xdr:to>
      <xdr:col>81</xdr:col>
      <xdr:colOff>101600</xdr:colOff>
      <xdr:row>59</xdr:row>
      <xdr:rowOff>12738</xdr:rowOff>
    </xdr:to>
    <xdr:sp macro="" textlink="">
      <xdr:nvSpPr>
        <xdr:cNvPr id="595" name="楕円 594"/>
        <xdr:cNvSpPr/>
      </xdr:nvSpPr>
      <xdr:spPr>
        <a:xfrm>
          <a:off x="15430500" y="100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3865</xdr:rowOff>
    </xdr:from>
    <xdr:ext cx="534377" cy="259045"/>
    <xdr:sp macro="" textlink="">
      <xdr:nvSpPr>
        <xdr:cNvPr id="596" name="テキスト ボックス 595"/>
        <xdr:cNvSpPr txBox="1"/>
      </xdr:nvSpPr>
      <xdr:spPr>
        <a:xfrm>
          <a:off x="15214111" y="101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99060</xdr:rowOff>
    </xdr:from>
    <xdr:to>
      <xdr:col>76</xdr:col>
      <xdr:colOff>165100</xdr:colOff>
      <xdr:row>59</xdr:row>
      <xdr:rowOff>29210</xdr:rowOff>
    </xdr:to>
    <xdr:sp macro="" textlink="">
      <xdr:nvSpPr>
        <xdr:cNvPr id="597" name="楕円 596"/>
        <xdr:cNvSpPr/>
      </xdr:nvSpPr>
      <xdr:spPr>
        <a:xfrm>
          <a:off x="14541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20337</xdr:rowOff>
    </xdr:from>
    <xdr:ext cx="534377" cy="259045"/>
    <xdr:sp macro="" textlink="">
      <xdr:nvSpPr>
        <xdr:cNvPr id="598" name="テキスト ボックス 597"/>
        <xdr:cNvSpPr txBox="1"/>
      </xdr:nvSpPr>
      <xdr:spPr>
        <a:xfrm>
          <a:off x="14325111" y="1013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133172</xdr:rowOff>
    </xdr:from>
    <xdr:to>
      <xdr:col>72</xdr:col>
      <xdr:colOff>38100</xdr:colOff>
      <xdr:row>59</xdr:row>
      <xdr:rowOff>63322</xdr:rowOff>
    </xdr:to>
    <xdr:sp macro="" textlink="">
      <xdr:nvSpPr>
        <xdr:cNvPr id="599" name="楕円 598"/>
        <xdr:cNvSpPr/>
      </xdr:nvSpPr>
      <xdr:spPr>
        <a:xfrm>
          <a:off x="13652500" y="100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54449</xdr:rowOff>
    </xdr:from>
    <xdr:ext cx="534377" cy="259045"/>
    <xdr:sp macro="" textlink="">
      <xdr:nvSpPr>
        <xdr:cNvPr id="600" name="テキスト ボックス 599"/>
        <xdr:cNvSpPr txBox="1"/>
      </xdr:nvSpPr>
      <xdr:spPr>
        <a:xfrm>
          <a:off x="13436111" y="101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144640</xdr:rowOff>
    </xdr:from>
    <xdr:to>
      <xdr:col>67</xdr:col>
      <xdr:colOff>101600</xdr:colOff>
      <xdr:row>59</xdr:row>
      <xdr:rowOff>74790</xdr:rowOff>
    </xdr:to>
    <xdr:sp macro="" textlink="">
      <xdr:nvSpPr>
        <xdr:cNvPr id="601" name="楕円 600"/>
        <xdr:cNvSpPr/>
      </xdr:nvSpPr>
      <xdr:spPr>
        <a:xfrm>
          <a:off x="12763500" y="100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65917</xdr:rowOff>
    </xdr:from>
    <xdr:ext cx="534377" cy="259045"/>
    <xdr:sp macro="" textlink="">
      <xdr:nvSpPr>
        <xdr:cNvPr id="602" name="テキスト ボックス 601"/>
        <xdr:cNvSpPr txBox="1"/>
      </xdr:nvSpPr>
      <xdr:spPr>
        <a:xfrm>
          <a:off x="12547111" y="1018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141386</xdr:rowOff>
    </xdr:from>
    <xdr:to>
      <xdr:col>85</xdr:col>
      <xdr:colOff>126364</xdr:colOff>
      <xdr:row>78</xdr:row>
      <xdr:rowOff>25400</xdr:rowOff>
    </xdr:to>
    <xdr:cxnSp macro="">
      <xdr:nvCxnSpPr>
        <xdr:cNvPr id="622" name="直線コネクタ 621"/>
        <xdr:cNvCxnSpPr/>
      </xdr:nvCxnSpPr>
      <xdr:spPr>
        <a:xfrm flipV="1">
          <a:off x="16317595" y="12657236"/>
          <a:ext cx="1269" cy="741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52504</xdr:rowOff>
    </xdr:from>
    <xdr:ext cx="249299" cy="259045"/>
    <xdr:sp macro="" textlink="">
      <xdr:nvSpPr>
        <xdr:cNvPr id="623" name="災害復旧費最小値テキスト"/>
        <xdr:cNvSpPr txBox="1"/>
      </xdr:nvSpPr>
      <xdr:spPr>
        <a:xfrm>
          <a:off x="16370300" y="13425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88063</xdr:rowOff>
    </xdr:from>
    <xdr:ext cx="599010" cy="259045"/>
    <xdr:sp macro="" textlink="">
      <xdr:nvSpPr>
        <xdr:cNvPr id="625" name="災害復旧費最大値テキスト"/>
        <xdr:cNvSpPr txBox="1"/>
      </xdr:nvSpPr>
      <xdr:spPr>
        <a:xfrm>
          <a:off x="16370300" y="1243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141386</xdr:rowOff>
    </xdr:from>
    <xdr:to>
      <xdr:col>86</xdr:col>
      <xdr:colOff>25400</xdr:colOff>
      <xdr:row>73</xdr:row>
      <xdr:rowOff>141386</xdr:rowOff>
    </xdr:to>
    <xdr:cxnSp macro="">
      <xdr:nvCxnSpPr>
        <xdr:cNvPr id="626" name="直線コネクタ 625"/>
        <xdr:cNvCxnSpPr/>
      </xdr:nvCxnSpPr>
      <xdr:spPr>
        <a:xfrm>
          <a:off x="16230600" y="126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157445</xdr:rowOff>
    </xdr:from>
    <xdr:to>
      <xdr:col>85</xdr:col>
      <xdr:colOff>127000</xdr:colOff>
      <xdr:row>77</xdr:row>
      <xdr:rowOff>144621</xdr:rowOff>
    </xdr:to>
    <xdr:cxnSp macro="">
      <xdr:nvCxnSpPr>
        <xdr:cNvPr id="627" name="直線コネクタ 626"/>
        <xdr:cNvCxnSpPr/>
      </xdr:nvCxnSpPr>
      <xdr:spPr>
        <a:xfrm>
          <a:off x="15481300" y="13016195"/>
          <a:ext cx="838200" cy="3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96953</xdr:rowOff>
    </xdr:from>
    <xdr:ext cx="469744" cy="259045"/>
    <xdr:sp macro="" textlink="">
      <xdr:nvSpPr>
        <xdr:cNvPr id="628" name="災害復旧費平均値テキスト"/>
        <xdr:cNvSpPr txBox="1"/>
      </xdr:nvSpPr>
      <xdr:spPr>
        <a:xfrm>
          <a:off x="16370300" y="13298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118526</xdr:rowOff>
    </xdr:from>
    <xdr:to>
      <xdr:col>85</xdr:col>
      <xdr:colOff>177800</xdr:colOff>
      <xdr:row>78</xdr:row>
      <xdr:rowOff>48676</xdr:rowOff>
    </xdr:to>
    <xdr:sp macro="" textlink="">
      <xdr:nvSpPr>
        <xdr:cNvPr id="629" name="フローチャート: 判断 628"/>
        <xdr:cNvSpPr/>
      </xdr:nvSpPr>
      <xdr:spPr>
        <a:xfrm>
          <a:off x="16268700" y="1332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157445</xdr:rowOff>
    </xdr:from>
    <xdr:to>
      <xdr:col>81</xdr:col>
      <xdr:colOff>50800</xdr:colOff>
      <xdr:row>77</xdr:row>
      <xdr:rowOff>112976</xdr:rowOff>
    </xdr:to>
    <xdr:cxnSp macro="">
      <xdr:nvCxnSpPr>
        <xdr:cNvPr id="630" name="直線コネクタ 629"/>
        <xdr:cNvCxnSpPr/>
      </xdr:nvCxnSpPr>
      <xdr:spPr>
        <a:xfrm flipV="1">
          <a:off x="14592300" y="13016195"/>
          <a:ext cx="889000" cy="29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113354</xdr:rowOff>
    </xdr:from>
    <xdr:to>
      <xdr:col>81</xdr:col>
      <xdr:colOff>101600</xdr:colOff>
      <xdr:row>78</xdr:row>
      <xdr:rowOff>43504</xdr:rowOff>
    </xdr:to>
    <xdr:sp macro="" textlink="">
      <xdr:nvSpPr>
        <xdr:cNvPr id="631" name="フローチャート: 判断 630"/>
        <xdr:cNvSpPr/>
      </xdr:nvSpPr>
      <xdr:spPr>
        <a:xfrm>
          <a:off x="15430500" y="1331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34631</xdr:rowOff>
    </xdr:from>
    <xdr:ext cx="469744" cy="259045"/>
    <xdr:sp macro="" textlink="">
      <xdr:nvSpPr>
        <xdr:cNvPr id="632" name="テキスト ボックス 631"/>
        <xdr:cNvSpPr txBox="1"/>
      </xdr:nvSpPr>
      <xdr:spPr>
        <a:xfrm>
          <a:off x="15246428" y="1340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87836</xdr:rowOff>
    </xdr:from>
    <xdr:to>
      <xdr:col>76</xdr:col>
      <xdr:colOff>114300</xdr:colOff>
      <xdr:row>77</xdr:row>
      <xdr:rowOff>112976</xdr:rowOff>
    </xdr:to>
    <xdr:cxnSp macro="">
      <xdr:nvCxnSpPr>
        <xdr:cNvPr id="633" name="直線コネクタ 632"/>
        <xdr:cNvCxnSpPr/>
      </xdr:nvCxnSpPr>
      <xdr:spPr>
        <a:xfrm>
          <a:off x="13703300" y="12089336"/>
          <a:ext cx="889000" cy="122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103090</xdr:rowOff>
    </xdr:from>
    <xdr:to>
      <xdr:col>76</xdr:col>
      <xdr:colOff>165100</xdr:colOff>
      <xdr:row>78</xdr:row>
      <xdr:rowOff>33240</xdr:rowOff>
    </xdr:to>
    <xdr:sp macro="" textlink="">
      <xdr:nvSpPr>
        <xdr:cNvPr id="634" name="フローチャート: 判断 633"/>
        <xdr:cNvSpPr/>
      </xdr:nvSpPr>
      <xdr:spPr>
        <a:xfrm>
          <a:off x="14541500" y="133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24367</xdr:rowOff>
    </xdr:from>
    <xdr:ext cx="469744" cy="259045"/>
    <xdr:sp macro="" textlink="">
      <xdr:nvSpPr>
        <xdr:cNvPr id="635" name="テキスト ボックス 634"/>
        <xdr:cNvSpPr txBox="1"/>
      </xdr:nvSpPr>
      <xdr:spPr>
        <a:xfrm>
          <a:off x="14357428" y="133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87836</xdr:rowOff>
    </xdr:from>
    <xdr:to>
      <xdr:col>71</xdr:col>
      <xdr:colOff>177800</xdr:colOff>
      <xdr:row>72</xdr:row>
      <xdr:rowOff>80041</xdr:rowOff>
    </xdr:to>
    <xdr:cxnSp macro="">
      <xdr:nvCxnSpPr>
        <xdr:cNvPr id="636" name="直線コネクタ 635"/>
        <xdr:cNvCxnSpPr/>
      </xdr:nvCxnSpPr>
      <xdr:spPr>
        <a:xfrm flipV="1">
          <a:off x="12814300" y="12089336"/>
          <a:ext cx="889000" cy="33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109176</xdr:rowOff>
    </xdr:from>
    <xdr:to>
      <xdr:col>72</xdr:col>
      <xdr:colOff>38100</xdr:colOff>
      <xdr:row>78</xdr:row>
      <xdr:rowOff>39326</xdr:rowOff>
    </xdr:to>
    <xdr:sp macro="" textlink="">
      <xdr:nvSpPr>
        <xdr:cNvPr id="637" name="フローチャート: 判断 636"/>
        <xdr:cNvSpPr/>
      </xdr:nvSpPr>
      <xdr:spPr>
        <a:xfrm>
          <a:off x="13652500" y="13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30453</xdr:rowOff>
    </xdr:from>
    <xdr:ext cx="469744" cy="259045"/>
    <xdr:sp macro="" textlink="">
      <xdr:nvSpPr>
        <xdr:cNvPr id="638" name="テキスト ボックス 637"/>
        <xdr:cNvSpPr txBox="1"/>
      </xdr:nvSpPr>
      <xdr:spPr>
        <a:xfrm>
          <a:off x="13468428" y="134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109251</xdr:rowOff>
    </xdr:from>
    <xdr:to>
      <xdr:col>67</xdr:col>
      <xdr:colOff>101600</xdr:colOff>
      <xdr:row>78</xdr:row>
      <xdr:rowOff>39401</xdr:rowOff>
    </xdr:to>
    <xdr:sp macro="" textlink="">
      <xdr:nvSpPr>
        <xdr:cNvPr id="639" name="フローチャート: 判断 638"/>
        <xdr:cNvSpPr/>
      </xdr:nvSpPr>
      <xdr:spPr>
        <a:xfrm>
          <a:off x="12763500" y="1331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30528</xdr:rowOff>
    </xdr:from>
    <xdr:ext cx="469744" cy="259045"/>
    <xdr:sp macro="" textlink="">
      <xdr:nvSpPr>
        <xdr:cNvPr id="640" name="テキスト ボックス 639"/>
        <xdr:cNvSpPr txBox="1"/>
      </xdr:nvSpPr>
      <xdr:spPr>
        <a:xfrm>
          <a:off x="12579428" y="1340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93821</xdr:rowOff>
    </xdr:from>
    <xdr:to>
      <xdr:col>85</xdr:col>
      <xdr:colOff>177800</xdr:colOff>
      <xdr:row>78</xdr:row>
      <xdr:rowOff>23971</xdr:rowOff>
    </xdr:to>
    <xdr:sp macro="" textlink="">
      <xdr:nvSpPr>
        <xdr:cNvPr id="646" name="楕円 645"/>
        <xdr:cNvSpPr/>
      </xdr:nvSpPr>
      <xdr:spPr>
        <a:xfrm>
          <a:off x="16268700" y="132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53198</xdr:rowOff>
    </xdr:from>
    <xdr:ext cx="469744" cy="259045"/>
    <xdr:sp macro="" textlink="">
      <xdr:nvSpPr>
        <xdr:cNvPr id="647" name="災害復旧費該当値テキスト"/>
        <xdr:cNvSpPr txBox="1"/>
      </xdr:nvSpPr>
      <xdr:spPr>
        <a:xfrm>
          <a:off x="16370300" y="1308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106645</xdr:rowOff>
    </xdr:from>
    <xdr:to>
      <xdr:col>81</xdr:col>
      <xdr:colOff>101600</xdr:colOff>
      <xdr:row>76</xdr:row>
      <xdr:rowOff>36795</xdr:rowOff>
    </xdr:to>
    <xdr:sp macro="" textlink="">
      <xdr:nvSpPr>
        <xdr:cNvPr id="648" name="楕円 647"/>
        <xdr:cNvSpPr/>
      </xdr:nvSpPr>
      <xdr:spPr>
        <a:xfrm>
          <a:off x="15430500" y="129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53322</xdr:rowOff>
    </xdr:from>
    <xdr:ext cx="534377" cy="259045"/>
    <xdr:sp macro="" textlink="">
      <xdr:nvSpPr>
        <xdr:cNvPr id="649" name="テキスト ボックス 648"/>
        <xdr:cNvSpPr txBox="1"/>
      </xdr:nvSpPr>
      <xdr:spPr>
        <a:xfrm>
          <a:off x="15214111" y="127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62176</xdr:rowOff>
    </xdr:from>
    <xdr:to>
      <xdr:col>76</xdr:col>
      <xdr:colOff>165100</xdr:colOff>
      <xdr:row>77</xdr:row>
      <xdr:rowOff>163776</xdr:rowOff>
    </xdr:to>
    <xdr:sp macro="" textlink="">
      <xdr:nvSpPr>
        <xdr:cNvPr id="650" name="楕円 649"/>
        <xdr:cNvSpPr/>
      </xdr:nvSpPr>
      <xdr:spPr>
        <a:xfrm>
          <a:off x="14541500" y="132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8853</xdr:rowOff>
    </xdr:from>
    <xdr:ext cx="534377" cy="259045"/>
    <xdr:sp macro="" textlink="">
      <xdr:nvSpPr>
        <xdr:cNvPr id="651" name="テキスト ボックス 650"/>
        <xdr:cNvSpPr txBox="1"/>
      </xdr:nvSpPr>
      <xdr:spPr>
        <a:xfrm>
          <a:off x="14325111" y="1303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37036</xdr:rowOff>
    </xdr:from>
    <xdr:to>
      <xdr:col>72</xdr:col>
      <xdr:colOff>38100</xdr:colOff>
      <xdr:row>70</xdr:row>
      <xdr:rowOff>138636</xdr:rowOff>
    </xdr:to>
    <xdr:sp macro="" textlink="">
      <xdr:nvSpPr>
        <xdr:cNvPr id="652" name="楕円 651"/>
        <xdr:cNvSpPr/>
      </xdr:nvSpPr>
      <xdr:spPr>
        <a:xfrm>
          <a:off x="13652500" y="120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155163</xdr:rowOff>
    </xdr:from>
    <xdr:ext cx="599010" cy="259045"/>
    <xdr:sp macro="" textlink="">
      <xdr:nvSpPr>
        <xdr:cNvPr id="653" name="テキスト ボックス 652"/>
        <xdr:cNvSpPr txBox="1"/>
      </xdr:nvSpPr>
      <xdr:spPr>
        <a:xfrm>
          <a:off x="13403795"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29241</xdr:rowOff>
    </xdr:from>
    <xdr:to>
      <xdr:col>67</xdr:col>
      <xdr:colOff>101600</xdr:colOff>
      <xdr:row>72</xdr:row>
      <xdr:rowOff>130841</xdr:rowOff>
    </xdr:to>
    <xdr:sp macro="" textlink="">
      <xdr:nvSpPr>
        <xdr:cNvPr id="654" name="楕円 653"/>
        <xdr:cNvSpPr/>
      </xdr:nvSpPr>
      <xdr:spPr>
        <a:xfrm>
          <a:off x="12763500" y="123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147368</xdr:rowOff>
    </xdr:from>
    <xdr:ext cx="599010" cy="259045"/>
    <xdr:sp macro="" textlink="">
      <xdr:nvSpPr>
        <xdr:cNvPr id="655" name="テキスト ボックス 654"/>
        <xdr:cNvSpPr txBox="1"/>
      </xdr:nvSpPr>
      <xdr:spPr>
        <a:xfrm>
          <a:off x="12514795" y="1214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79" name="直線コネクタ 678"/>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0"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1" name="直線コネクタ 680"/>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2"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3" name="直線コネクタ 682"/>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29302</xdr:rowOff>
    </xdr:from>
    <xdr:to>
      <xdr:col>85</xdr:col>
      <xdr:colOff>127000</xdr:colOff>
      <xdr:row>96</xdr:row>
      <xdr:rowOff>54059</xdr:rowOff>
    </xdr:to>
    <xdr:cxnSp macro="">
      <xdr:nvCxnSpPr>
        <xdr:cNvPr id="684" name="直線コネクタ 683"/>
        <xdr:cNvCxnSpPr/>
      </xdr:nvCxnSpPr>
      <xdr:spPr>
        <a:xfrm flipV="1">
          <a:off x="15481300" y="16488502"/>
          <a:ext cx="838200" cy="2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85" name="公債費平均値テキスト"/>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86" name="フローチャート: 判断 685"/>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54059</xdr:rowOff>
    </xdr:from>
    <xdr:to>
      <xdr:col>81</xdr:col>
      <xdr:colOff>50800</xdr:colOff>
      <xdr:row>96</xdr:row>
      <xdr:rowOff>106767</xdr:rowOff>
    </xdr:to>
    <xdr:cxnSp macro="">
      <xdr:nvCxnSpPr>
        <xdr:cNvPr id="687" name="直線コネクタ 686"/>
        <xdr:cNvCxnSpPr/>
      </xdr:nvCxnSpPr>
      <xdr:spPr>
        <a:xfrm flipV="1">
          <a:off x="14592300" y="16513259"/>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88" name="フローチャート: 判断 687"/>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89" name="テキスト ボックス 688"/>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102081</xdr:rowOff>
    </xdr:from>
    <xdr:to>
      <xdr:col>76</xdr:col>
      <xdr:colOff>114300</xdr:colOff>
      <xdr:row>96</xdr:row>
      <xdr:rowOff>106767</xdr:rowOff>
    </xdr:to>
    <xdr:cxnSp macro="">
      <xdr:nvCxnSpPr>
        <xdr:cNvPr id="690" name="直線コネクタ 689"/>
        <xdr:cNvCxnSpPr/>
      </xdr:nvCxnSpPr>
      <xdr:spPr>
        <a:xfrm>
          <a:off x="13703300" y="1656128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1" name="フローチャート: 判断 690"/>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2" name="テキスト ボックス 691"/>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102081</xdr:rowOff>
    </xdr:from>
    <xdr:to>
      <xdr:col>71</xdr:col>
      <xdr:colOff>177800</xdr:colOff>
      <xdr:row>96</xdr:row>
      <xdr:rowOff>120627</xdr:rowOff>
    </xdr:to>
    <xdr:cxnSp macro="">
      <xdr:nvCxnSpPr>
        <xdr:cNvPr id="693" name="直線コネクタ 692"/>
        <xdr:cNvCxnSpPr/>
      </xdr:nvCxnSpPr>
      <xdr:spPr>
        <a:xfrm flipV="1">
          <a:off x="12814300" y="16561281"/>
          <a:ext cx="889000" cy="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135268</xdr:rowOff>
    </xdr:from>
    <xdr:to>
      <xdr:col>72</xdr:col>
      <xdr:colOff>38100</xdr:colOff>
      <xdr:row>97</xdr:row>
      <xdr:rowOff>65418</xdr:rowOff>
    </xdr:to>
    <xdr:sp macro="" textlink="">
      <xdr:nvSpPr>
        <xdr:cNvPr id="694" name="フローチャート: 判断 693"/>
        <xdr:cNvSpPr/>
      </xdr:nvSpPr>
      <xdr:spPr>
        <a:xfrm>
          <a:off x="13652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56545</xdr:rowOff>
    </xdr:from>
    <xdr:ext cx="534377" cy="259045"/>
    <xdr:sp macro="" textlink="">
      <xdr:nvSpPr>
        <xdr:cNvPr id="695" name="テキスト ボックス 694"/>
        <xdr:cNvSpPr txBox="1"/>
      </xdr:nvSpPr>
      <xdr:spPr>
        <a:xfrm>
          <a:off x="13436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122154</xdr:rowOff>
    </xdr:from>
    <xdr:to>
      <xdr:col>67</xdr:col>
      <xdr:colOff>101600</xdr:colOff>
      <xdr:row>97</xdr:row>
      <xdr:rowOff>52304</xdr:rowOff>
    </xdr:to>
    <xdr:sp macro="" textlink="">
      <xdr:nvSpPr>
        <xdr:cNvPr id="696" name="フローチャート: 判断 695"/>
        <xdr:cNvSpPr/>
      </xdr:nvSpPr>
      <xdr:spPr>
        <a:xfrm>
          <a:off x="12763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43431</xdr:rowOff>
    </xdr:from>
    <xdr:ext cx="534377" cy="259045"/>
    <xdr:sp macro="" textlink="">
      <xdr:nvSpPr>
        <xdr:cNvPr id="697" name="テキスト ボックス 696"/>
        <xdr:cNvSpPr txBox="1"/>
      </xdr:nvSpPr>
      <xdr:spPr>
        <a:xfrm>
          <a:off x="12547111" y="166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149952</xdr:rowOff>
    </xdr:from>
    <xdr:to>
      <xdr:col>85</xdr:col>
      <xdr:colOff>177800</xdr:colOff>
      <xdr:row>96</xdr:row>
      <xdr:rowOff>80102</xdr:rowOff>
    </xdr:to>
    <xdr:sp macro="" textlink="">
      <xdr:nvSpPr>
        <xdr:cNvPr id="703" name="楕円 702"/>
        <xdr:cNvSpPr/>
      </xdr:nvSpPr>
      <xdr:spPr>
        <a:xfrm>
          <a:off x="16268700" y="164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1379</xdr:rowOff>
    </xdr:from>
    <xdr:ext cx="534377" cy="259045"/>
    <xdr:sp macro="" textlink="">
      <xdr:nvSpPr>
        <xdr:cNvPr id="704" name="公債費該当値テキスト"/>
        <xdr:cNvSpPr txBox="1"/>
      </xdr:nvSpPr>
      <xdr:spPr>
        <a:xfrm>
          <a:off x="16370300" y="1628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3259</xdr:rowOff>
    </xdr:from>
    <xdr:to>
      <xdr:col>81</xdr:col>
      <xdr:colOff>101600</xdr:colOff>
      <xdr:row>96</xdr:row>
      <xdr:rowOff>104859</xdr:rowOff>
    </xdr:to>
    <xdr:sp macro="" textlink="">
      <xdr:nvSpPr>
        <xdr:cNvPr id="705" name="楕円 704"/>
        <xdr:cNvSpPr/>
      </xdr:nvSpPr>
      <xdr:spPr>
        <a:xfrm>
          <a:off x="15430500" y="164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121386</xdr:rowOff>
    </xdr:from>
    <xdr:ext cx="534377" cy="259045"/>
    <xdr:sp macro="" textlink="">
      <xdr:nvSpPr>
        <xdr:cNvPr id="706" name="テキスト ボックス 705"/>
        <xdr:cNvSpPr txBox="1"/>
      </xdr:nvSpPr>
      <xdr:spPr>
        <a:xfrm>
          <a:off x="15214111" y="1623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55967</xdr:rowOff>
    </xdr:from>
    <xdr:to>
      <xdr:col>76</xdr:col>
      <xdr:colOff>165100</xdr:colOff>
      <xdr:row>96</xdr:row>
      <xdr:rowOff>157567</xdr:rowOff>
    </xdr:to>
    <xdr:sp macro="" textlink="">
      <xdr:nvSpPr>
        <xdr:cNvPr id="707" name="楕円 706"/>
        <xdr:cNvSpPr/>
      </xdr:nvSpPr>
      <xdr:spPr>
        <a:xfrm>
          <a:off x="14541500" y="1651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2644</xdr:rowOff>
    </xdr:from>
    <xdr:ext cx="534377" cy="259045"/>
    <xdr:sp macro="" textlink="">
      <xdr:nvSpPr>
        <xdr:cNvPr id="708" name="テキスト ボックス 707"/>
        <xdr:cNvSpPr txBox="1"/>
      </xdr:nvSpPr>
      <xdr:spPr>
        <a:xfrm>
          <a:off x="14325111" y="1629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51281</xdr:rowOff>
    </xdr:from>
    <xdr:to>
      <xdr:col>72</xdr:col>
      <xdr:colOff>38100</xdr:colOff>
      <xdr:row>96</xdr:row>
      <xdr:rowOff>152881</xdr:rowOff>
    </xdr:to>
    <xdr:sp macro="" textlink="">
      <xdr:nvSpPr>
        <xdr:cNvPr id="709" name="楕円 708"/>
        <xdr:cNvSpPr/>
      </xdr:nvSpPr>
      <xdr:spPr>
        <a:xfrm>
          <a:off x="13652500" y="165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169408</xdr:rowOff>
    </xdr:from>
    <xdr:ext cx="534377" cy="259045"/>
    <xdr:sp macro="" textlink="">
      <xdr:nvSpPr>
        <xdr:cNvPr id="710" name="テキスト ボックス 709"/>
        <xdr:cNvSpPr txBox="1"/>
      </xdr:nvSpPr>
      <xdr:spPr>
        <a:xfrm>
          <a:off x="13436111" y="1628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69827</xdr:rowOff>
    </xdr:from>
    <xdr:to>
      <xdr:col>67</xdr:col>
      <xdr:colOff>101600</xdr:colOff>
      <xdr:row>96</xdr:row>
      <xdr:rowOff>171427</xdr:rowOff>
    </xdr:to>
    <xdr:sp macro="" textlink="">
      <xdr:nvSpPr>
        <xdr:cNvPr id="711" name="楕円 710"/>
        <xdr:cNvSpPr/>
      </xdr:nvSpPr>
      <xdr:spPr>
        <a:xfrm>
          <a:off x="12763500" y="165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16504</xdr:rowOff>
    </xdr:from>
    <xdr:ext cx="534377" cy="259045"/>
    <xdr:sp macro="" textlink="">
      <xdr:nvSpPr>
        <xdr:cNvPr id="712" name="テキスト ボックス 711"/>
        <xdr:cNvSpPr txBox="1"/>
      </xdr:nvSpPr>
      <xdr:spPr>
        <a:xfrm>
          <a:off x="12547111" y="1630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38" name="直線コネクタ 737"/>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39"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1"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2" name="直線コネクタ 741"/>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4"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5" name="フローチャート: 判断 744"/>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47" name="フローチャート: 判断 746"/>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48" name="テキスト ボックス 747"/>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0" name="フローチャート: 判断 749"/>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1" name="テキスト ボックス 750"/>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5" name="フローチャート: 判断 754"/>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6" name="テキスト ボックス 75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3"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71" name="テキスト ボックス 770"/>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総務費は東北放射光施設候補地調査測量設計委託費等が減になるなど総額が</a:t>
          </a:r>
          <a:r>
            <a:rPr kumimoji="1" lang="en-US" altLang="ja-JP" sz="1300">
              <a:latin typeface="ＭＳ Ｐゴシック" panose="020B0600070205080204" pitchFamily="50" charset="-128"/>
              <a:ea typeface="ＭＳ Ｐゴシック" panose="020B0600070205080204" pitchFamily="50" charset="-128"/>
            </a:rPr>
            <a:t>142,185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民生費は認定こども園施設整備費が</a:t>
          </a:r>
          <a:r>
            <a:rPr kumimoji="1" lang="en-US" altLang="ja-JP" sz="1300">
              <a:latin typeface="ＭＳ Ｐゴシック" panose="020B0600070205080204" pitchFamily="50" charset="-128"/>
              <a:ea typeface="ＭＳ Ｐゴシック" panose="020B0600070205080204" pitchFamily="50" charset="-128"/>
            </a:rPr>
            <a:t>269,381</a:t>
          </a:r>
          <a:r>
            <a:rPr kumimoji="1" lang="ja-JP" altLang="en-US" sz="1300">
              <a:latin typeface="ＭＳ Ｐゴシック" panose="020B0600070205080204" pitchFamily="50" charset="-128"/>
              <a:ea typeface="ＭＳ Ｐゴシック" panose="020B0600070205080204" pitchFamily="50" charset="-128"/>
            </a:rPr>
            <a:t>千円増となるなど総額が</a:t>
          </a:r>
          <a:r>
            <a:rPr kumimoji="1" lang="en-US" altLang="ja-JP" sz="1300">
              <a:latin typeface="ＭＳ Ｐゴシック" panose="020B0600070205080204" pitchFamily="50" charset="-128"/>
              <a:ea typeface="ＭＳ Ｐゴシック" panose="020B0600070205080204" pitchFamily="50" charset="-128"/>
            </a:rPr>
            <a:t>240,035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衛生費は上水道未普及地域新設工事により繰出金で</a:t>
          </a:r>
          <a:r>
            <a:rPr kumimoji="1" lang="en-US" altLang="ja-JP" sz="1300">
              <a:latin typeface="ＭＳ Ｐゴシック" panose="020B0600070205080204" pitchFamily="50" charset="-128"/>
              <a:ea typeface="ＭＳ Ｐゴシック" panose="020B0600070205080204" pitchFamily="50" charset="-128"/>
            </a:rPr>
            <a:t>27,600</a:t>
          </a:r>
          <a:r>
            <a:rPr kumimoji="1" lang="ja-JP" altLang="en-US" sz="1300">
              <a:latin typeface="ＭＳ Ｐゴシック" panose="020B0600070205080204" pitchFamily="50" charset="-128"/>
              <a:ea typeface="ＭＳ Ｐゴシック" panose="020B0600070205080204" pitchFamily="50" charset="-128"/>
            </a:rPr>
            <a:t>千円増額となったものの、仙南クリーンセンター負担分の減少により仙南地域行政事務組合負担金（衛生費）が減額（▲</a:t>
          </a:r>
          <a:r>
            <a:rPr kumimoji="1" lang="en-US" altLang="ja-JP" sz="1300">
              <a:latin typeface="ＭＳ Ｐゴシック" panose="020B0600070205080204" pitchFamily="50" charset="-128"/>
              <a:ea typeface="ＭＳ Ｐゴシック" panose="020B0600070205080204" pitchFamily="50" charset="-128"/>
            </a:rPr>
            <a:t>109,115</a:t>
          </a:r>
          <a:r>
            <a:rPr kumimoji="1" lang="ja-JP" altLang="en-US" sz="1300">
              <a:latin typeface="ＭＳ Ｐゴシック" panose="020B0600070205080204" pitchFamily="50" charset="-128"/>
              <a:ea typeface="ＭＳ Ｐゴシック" panose="020B0600070205080204" pitchFamily="50" charset="-128"/>
            </a:rPr>
            <a:t>千円）になったことなどにより総額が</a:t>
          </a:r>
          <a:r>
            <a:rPr kumimoji="1" lang="en-US" altLang="ja-JP" sz="1300">
              <a:latin typeface="ＭＳ Ｐゴシック" panose="020B0600070205080204" pitchFamily="50" charset="-128"/>
              <a:ea typeface="ＭＳ Ｐゴシック" panose="020B0600070205080204" pitchFamily="50" charset="-128"/>
            </a:rPr>
            <a:t>70,343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商工費は不動尊公園内橋梁塗装工事（</a:t>
          </a:r>
          <a:r>
            <a:rPr kumimoji="1" lang="en-US" altLang="ja-JP" sz="1300">
              <a:latin typeface="ＭＳ Ｐゴシック" panose="020B0600070205080204" pitchFamily="50" charset="-128"/>
              <a:ea typeface="ＭＳ Ｐゴシック" panose="020B0600070205080204" pitchFamily="50" charset="-128"/>
            </a:rPr>
            <a:t>7,379</a:t>
          </a:r>
          <a:r>
            <a:rPr kumimoji="1" lang="ja-JP" altLang="en-US" sz="1300">
              <a:latin typeface="ＭＳ Ｐゴシック" panose="020B0600070205080204" pitchFamily="50" charset="-128"/>
              <a:ea typeface="ＭＳ Ｐゴシック" panose="020B0600070205080204" pitchFamily="50" charset="-128"/>
            </a:rPr>
            <a:t>千円皆増）増や外国人観光客誘致事業（</a:t>
          </a:r>
          <a:r>
            <a:rPr kumimoji="1" lang="en-US" altLang="ja-JP" sz="1300">
              <a:latin typeface="ＭＳ Ｐゴシック" panose="020B0600070205080204" pitchFamily="50" charset="-128"/>
              <a:ea typeface="ＭＳ Ｐゴシック" panose="020B0600070205080204" pitchFamily="50" charset="-128"/>
            </a:rPr>
            <a:t>65,410</a:t>
          </a:r>
          <a:r>
            <a:rPr kumimoji="1" lang="ja-JP" altLang="en-US" sz="1300">
              <a:latin typeface="ＭＳ Ｐゴシック" panose="020B0600070205080204" pitchFamily="50" charset="-128"/>
              <a:ea typeface="ＭＳ Ｐゴシック" panose="020B0600070205080204" pitchFamily="50" charset="-128"/>
            </a:rPr>
            <a:t>千円）増などにより総額が</a:t>
          </a:r>
          <a:r>
            <a:rPr kumimoji="1" lang="en-US" altLang="ja-JP" sz="1300">
              <a:latin typeface="ＭＳ Ｐゴシック" panose="020B0600070205080204" pitchFamily="50" charset="-128"/>
              <a:ea typeface="ＭＳ Ｐゴシック" panose="020B0600070205080204" pitchFamily="50" charset="-128"/>
            </a:rPr>
            <a:t>84,979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29.0</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土木費は道路新設改良費で</a:t>
          </a:r>
          <a:r>
            <a:rPr kumimoji="1" lang="en-US" altLang="ja-JP" sz="1300">
              <a:latin typeface="ＭＳ Ｐゴシック" panose="020B0600070205080204" pitchFamily="50" charset="-128"/>
              <a:ea typeface="ＭＳ Ｐゴシック" panose="020B0600070205080204" pitchFamily="50" charset="-128"/>
            </a:rPr>
            <a:t>113,227</a:t>
          </a:r>
          <a:r>
            <a:rPr kumimoji="1" lang="ja-JP" altLang="en-US" sz="1300">
              <a:latin typeface="ＭＳ Ｐゴシック" panose="020B0600070205080204" pitchFamily="50" charset="-128"/>
              <a:ea typeface="ＭＳ Ｐゴシック" panose="020B0600070205080204" pitchFamily="50" charset="-128"/>
            </a:rPr>
            <a:t>千円の増などにより、総額が</a:t>
          </a:r>
          <a:r>
            <a:rPr kumimoji="1" lang="en-US" altLang="ja-JP" sz="1300">
              <a:latin typeface="ＭＳ Ｐゴシック" panose="020B0600070205080204" pitchFamily="50" charset="-128"/>
              <a:ea typeface="ＭＳ Ｐゴシック" panose="020B0600070205080204" pitchFamily="50" charset="-128"/>
            </a:rPr>
            <a:t>125,508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年度に発生した大雨災害の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年度への繰越事業及び</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年度に発生した大雨災害により農業施設（▲</a:t>
          </a:r>
          <a:r>
            <a:rPr kumimoji="1" lang="en-US" altLang="ja-JP" sz="1300">
              <a:latin typeface="ＭＳ Ｐゴシック" panose="020B0600070205080204" pitchFamily="50" charset="-128"/>
              <a:ea typeface="ＭＳ Ｐゴシック" panose="020B0600070205080204" pitchFamily="50" charset="-128"/>
            </a:rPr>
            <a:t>141,470</a:t>
          </a:r>
          <a:r>
            <a:rPr kumimoji="1" lang="ja-JP" altLang="en-US" sz="1300">
              <a:latin typeface="ＭＳ Ｐゴシック" panose="020B0600070205080204" pitchFamily="50" charset="-128"/>
              <a:ea typeface="ＭＳ Ｐゴシック" panose="020B0600070205080204" pitchFamily="50" charset="-128"/>
            </a:rPr>
            <a:t>千円減）、林業施設（▲</a:t>
          </a:r>
          <a:r>
            <a:rPr kumimoji="1" lang="en-US" altLang="ja-JP" sz="1300">
              <a:latin typeface="ＭＳ Ｐゴシック" panose="020B0600070205080204" pitchFamily="50" charset="-128"/>
              <a:ea typeface="ＭＳ Ｐゴシック" panose="020B0600070205080204" pitchFamily="50" charset="-128"/>
            </a:rPr>
            <a:t>65,933</a:t>
          </a:r>
          <a:r>
            <a:rPr kumimoji="1" lang="ja-JP" altLang="en-US" sz="1300">
              <a:latin typeface="ＭＳ Ｐゴシック" panose="020B0600070205080204" pitchFamily="50" charset="-128"/>
              <a:ea typeface="ＭＳ Ｐゴシック" panose="020B0600070205080204" pitchFamily="50" charset="-128"/>
            </a:rPr>
            <a:t>千円減）、公共土木施設（▲</a:t>
          </a:r>
          <a:r>
            <a:rPr kumimoji="1" lang="en-US" altLang="ja-JP" sz="1300">
              <a:latin typeface="ＭＳ Ｐゴシック" panose="020B0600070205080204" pitchFamily="50" charset="-128"/>
              <a:ea typeface="ＭＳ Ｐゴシック" panose="020B0600070205080204" pitchFamily="50" charset="-128"/>
            </a:rPr>
            <a:t>607,373</a:t>
          </a:r>
          <a:r>
            <a:rPr kumimoji="1" lang="ja-JP" altLang="en-US" sz="1300">
              <a:latin typeface="ＭＳ Ｐゴシック" panose="020B0600070205080204" pitchFamily="50" charset="-128"/>
              <a:ea typeface="ＭＳ Ｐゴシック" panose="020B0600070205080204" pitchFamily="50" charset="-128"/>
            </a:rPr>
            <a:t>千円減）等の減により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年度は総額が</a:t>
          </a:r>
          <a:r>
            <a:rPr kumimoji="1" lang="en-US" altLang="ja-JP" sz="1300">
              <a:latin typeface="ＭＳ Ｐゴシック" panose="020B0600070205080204" pitchFamily="50" charset="-128"/>
              <a:ea typeface="ＭＳ Ｐゴシック" panose="020B0600070205080204" pitchFamily="50" charset="-128"/>
            </a:rPr>
            <a:t>825,558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・財政調整基金残高は、繰入金の増額により減少した。</a:t>
          </a:r>
        </a:p>
        <a:p>
          <a:r>
            <a:rPr kumimoji="1" lang="ja-JP" altLang="en-US" sz="1400">
              <a:latin typeface="ＭＳ ゴシック" pitchFamily="49" charset="-128"/>
              <a:ea typeface="ＭＳ ゴシック" pitchFamily="49" charset="-128"/>
            </a:rPr>
            <a:t>・実質単年度収支としては、赤字となったが、実質収支額は、各年とも黒字となっている。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・一般会計の黒字比率は減少傾向にあるが、各会計とも赤字は発生していない。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8574379</v>
      </c>
      <c r="BO4" s="410"/>
      <c r="BP4" s="410"/>
      <c r="BQ4" s="410"/>
      <c r="BR4" s="410"/>
      <c r="BS4" s="410"/>
      <c r="BT4" s="410"/>
      <c r="BU4" s="411"/>
      <c r="BV4" s="409">
        <v>9167919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6.9</v>
      </c>
      <c r="CU4" s="416"/>
      <c r="CV4" s="416"/>
      <c r="CW4" s="416"/>
      <c r="CX4" s="416"/>
      <c r="CY4" s="416"/>
      <c r="CZ4" s="416"/>
      <c r="DA4" s="417"/>
      <c r="DB4" s="415">
        <v>8.1999999999999993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8110726</v>
      </c>
      <c r="BO5" s="447"/>
      <c r="BP5" s="447"/>
      <c r="BQ5" s="447"/>
      <c r="BR5" s="447"/>
      <c r="BS5" s="447"/>
      <c r="BT5" s="447"/>
      <c r="BU5" s="448"/>
      <c r="BV5" s="446">
        <v>8623696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88.4</v>
      </c>
      <c r="CU5" s="444"/>
      <c r="CV5" s="444"/>
      <c r="CW5" s="444"/>
      <c r="CX5" s="444"/>
      <c r="CY5" s="444"/>
      <c r="CZ5" s="444"/>
      <c r="DA5" s="445"/>
      <c r="DB5" s="443">
        <v>87.5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463653</v>
      </c>
      <c r="BO6" s="447"/>
      <c r="BP6" s="447"/>
      <c r="BQ6" s="447"/>
      <c r="BR6" s="447"/>
      <c r="BS6" s="447"/>
      <c r="BT6" s="447"/>
      <c r="BU6" s="448"/>
      <c r="BV6" s="446">
        <v>544223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92.5</v>
      </c>
      <c r="CU6" s="484"/>
      <c r="CV6" s="484"/>
      <c r="CW6" s="484"/>
      <c r="CX6" s="484"/>
      <c r="CY6" s="484"/>
      <c r="CZ6" s="484"/>
      <c r="DA6" s="485"/>
      <c r="DB6" s="483">
        <v>91.4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109891</v>
      </c>
      <c r="BO7" s="447"/>
      <c r="BP7" s="447"/>
      <c r="BQ7" s="447"/>
      <c r="BR7" s="447"/>
      <c r="BS7" s="447"/>
      <c r="BT7" s="447"/>
      <c r="BU7" s="448"/>
      <c r="BV7" s="446">
        <v>117238</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5099884</v>
      </c>
      <c r="CU7" s="447"/>
      <c r="CV7" s="447"/>
      <c r="CW7" s="447"/>
      <c r="CX7" s="447"/>
      <c r="CY7" s="447"/>
      <c r="CZ7" s="447"/>
      <c r="DA7" s="448"/>
      <c r="DB7" s="446">
        <v>5180675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353762</v>
      </c>
      <c r="BO8" s="447"/>
      <c r="BP8" s="447"/>
      <c r="BQ8" s="447"/>
      <c r="BR8" s="447"/>
      <c r="BS8" s="447"/>
      <c r="BT8" s="447"/>
      <c r="BU8" s="448"/>
      <c r="BV8" s="446">
        <v>426985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0.28999999999999998</v>
      </c>
      <c r="CU8" s="487"/>
      <c r="CV8" s="487"/>
      <c r="CW8" s="487"/>
      <c r="CX8" s="487"/>
      <c r="CY8" s="487"/>
      <c r="CZ8" s="487"/>
      <c r="DA8" s="488"/>
      <c r="DB8" s="486">
        <v>0.28999999999999998</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13972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-73223</v>
      </c>
      <c r="BO9" s="447"/>
      <c r="BP9" s="447"/>
      <c r="BQ9" s="447"/>
      <c r="BR9" s="447"/>
      <c r="BS9" s="447"/>
      <c r="BT9" s="447"/>
      <c r="BU9" s="448"/>
      <c r="BV9" s="446">
        <v>-14786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15.2</v>
      </c>
      <c r="CU9" s="444"/>
      <c r="CV9" s="444"/>
      <c r="CW9" s="444"/>
      <c r="CX9" s="444"/>
      <c r="CY9" s="444"/>
      <c r="CZ9" s="444"/>
      <c r="DA9" s="445"/>
      <c r="DB9" s="443">
        <v>14.4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15501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2984</v>
      </c>
      <c r="BO10" s="447"/>
      <c r="BP10" s="447"/>
      <c r="BQ10" s="447"/>
      <c r="BR10" s="447"/>
      <c r="BS10" s="447"/>
      <c r="BT10" s="447"/>
      <c r="BU10" s="448"/>
      <c r="BV10" s="446">
        <v>2699</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13929</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274475</v>
      </c>
      <c r="BO12" s="447"/>
      <c r="BP12" s="447"/>
      <c r="BQ12" s="447"/>
      <c r="BR12" s="447"/>
      <c r="BS12" s="447"/>
      <c r="BT12" s="447"/>
      <c r="BU12" s="448"/>
      <c r="BV12" s="446">
        <v>311945</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13767</v>
      </c>
      <c r="S13" s="528"/>
      <c r="T13" s="528"/>
      <c r="U13" s="528"/>
      <c r="V13" s="529"/>
      <c r="W13" s="462" t="s">
        <v>133</v>
      </c>
      <c r="X13" s="463"/>
      <c r="Y13" s="463"/>
      <c r="Z13" s="463"/>
      <c r="AA13" s="463"/>
      <c r="AB13" s="453"/>
      <c r="AC13" s="497">
        <v>860</v>
      </c>
      <c r="AD13" s="498"/>
      <c r="AE13" s="498"/>
      <c r="AF13" s="498"/>
      <c r="AG13" s="537"/>
      <c r="AH13" s="497">
        <v>986</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-344714</v>
      </c>
      <c r="BO13" s="447"/>
      <c r="BP13" s="447"/>
      <c r="BQ13" s="447"/>
      <c r="BR13" s="447"/>
      <c r="BS13" s="447"/>
      <c r="BT13" s="447"/>
      <c r="BU13" s="448"/>
      <c r="BV13" s="446">
        <v>-324032</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10.1</v>
      </c>
      <c r="CU13" s="444"/>
      <c r="CV13" s="444"/>
      <c r="CW13" s="444"/>
      <c r="CX13" s="444"/>
      <c r="CY13" s="444"/>
      <c r="CZ13" s="444"/>
      <c r="DA13" s="445"/>
      <c r="DB13" s="443">
        <v>9.6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14244</v>
      </c>
      <c r="S14" s="528"/>
      <c r="T14" s="528"/>
      <c r="U14" s="528"/>
      <c r="V14" s="529"/>
      <c r="W14" s="436"/>
      <c r="X14" s="437"/>
      <c r="Y14" s="437"/>
      <c r="Z14" s="437"/>
      <c r="AA14" s="437"/>
      <c r="AB14" s="426"/>
      <c r="AC14" s="530">
        <v>12.9</v>
      </c>
      <c r="AD14" s="531"/>
      <c r="AE14" s="531"/>
      <c r="AF14" s="531"/>
      <c r="AG14" s="532"/>
      <c r="AH14" s="530">
        <v>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64</v>
      </c>
      <c r="CU14" s="542"/>
      <c r="CV14" s="542"/>
      <c r="CW14" s="542"/>
      <c r="CX14" s="542"/>
      <c r="CY14" s="542"/>
      <c r="CZ14" s="542"/>
      <c r="DA14" s="543"/>
      <c r="DB14" s="541">
        <v>62.3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14105</v>
      </c>
      <c r="S15" s="528"/>
      <c r="T15" s="528"/>
      <c r="U15" s="528"/>
      <c r="V15" s="529"/>
      <c r="W15" s="462" t="s">
        <v>140</v>
      </c>
      <c r="X15" s="463"/>
      <c r="Y15" s="463"/>
      <c r="Z15" s="463"/>
      <c r="AA15" s="463"/>
      <c r="AB15" s="453"/>
      <c r="AC15" s="497">
        <v>2712</v>
      </c>
      <c r="AD15" s="498"/>
      <c r="AE15" s="498"/>
      <c r="AF15" s="498"/>
      <c r="AG15" s="537"/>
      <c r="AH15" s="497">
        <v>2860</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1335359</v>
      </c>
      <c r="BO15" s="410"/>
      <c r="BP15" s="410"/>
      <c r="BQ15" s="410"/>
      <c r="BR15" s="410"/>
      <c r="BS15" s="410"/>
      <c r="BT15" s="410"/>
      <c r="BU15" s="411"/>
      <c r="BV15" s="409">
        <v>1381481</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40.700000000000003</v>
      </c>
      <c r="AD16" s="531"/>
      <c r="AE16" s="531"/>
      <c r="AF16" s="531"/>
      <c r="AG16" s="532"/>
      <c r="AH16" s="530">
        <v>40.700000000000003</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4544796</v>
      </c>
      <c r="BO16" s="447"/>
      <c r="BP16" s="447"/>
      <c r="BQ16" s="447"/>
      <c r="BR16" s="447"/>
      <c r="BS16" s="447"/>
      <c r="BT16" s="447"/>
      <c r="BU16" s="448"/>
      <c r="BV16" s="446">
        <v>4619853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3086</v>
      </c>
      <c r="AD17" s="498"/>
      <c r="AE17" s="498"/>
      <c r="AF17" s="498"/>
      <c r="AG17" s="537"/>
      <c r="AH17" s="497">
        <v>3178</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1668328</v>
      </c>
      <c r="BO17" s="447"/>
      <c r="BP17" s="447"/>
      <c r="BQ17" s="447"/>
      <c r="BR17" s="447"/>
      <c r="BS17" s="447"/>
      <c r="BT17" s="447"/>
      <c r="BU17" s="448"/>
      <c r="BV17" s="446">
        <v>1724767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273.3</v>
      </c>
      <c r="M18" s="559"/>
      <c r="N18" s="559"/>
      <c r="O18" s="559"/>
      <c r="P18" s="559"/>
      <c r="Q18" s="559"/>
      <c r="R18" s="560"/>
      <c r="S18" s="560"/>
      <c r="T18" s="560"/>
      <c r="U18" s="560"/>
      <c r="V18" s="561"/>
      <c r="W18" s="464"/>
      <c r="X18" s="465"/>
      <c r="Y18" s="465"/>
      <c r="Z18" s="465"/>
      <c r="AA18" s="465"/>
      <c r="AB18" s="456"/>
      <c r="AC18" s="562">
        <v>46.4</v>
      </c>
      <c r="AD18" s="563"/>
      <c r="AE18" s="563"/>
      <c r="AF18" s="563"/>
      <c r="AG18" s="564"/>
      <c r="AH18" s="562">
        <v>45.2</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4551286</v>
      </c>
      <c r="BO18" s="447"/>
      <c r="BP18" s="447"/>
      <c r="BQ18" s="447"/>
      <c r="BR18" s="447"/>
      <c r="BS18" s="447"/>
      <c r="BT18" s="447"/>
      <c r="BU18" s="448"/>
      <c r="BV18" s="446">
        <v>4543481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51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6282573</v>
      </c>
      <c r="BO19" s="447"/>
      <c r="BP19" s="447"/>
      <c r="BQ19" s="447"/>
      <c r="BR19" s="447"/>
      <c r="BS19" s="447"/>
      <c r="BT19" s="447"/>
      <c r="BU19" s="448"/>
      <c r="BV19" s="446">
        <v>6444798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4547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7951208</v>
      </c>
      <c r="BO23" s="447"/>
      <c r="BP23" s="447"/>
      <c r="BQ23" s="447"/>
      <c r="BR23" s="447"/>
      <c r="BS23" s="447"/>
      <c r="BT23" s="447"/>
      <c r="BU23" s="448"/>
      <c r="BV23" s="446">
        <v>8057117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8100</v>
      </c>
      <c r="R24" s="498"/>
      <c r="S24" s="498"/>
      <c r="T24" s="498"/>
      <c r="U24" s="498"/>
      <c r="V24" s="537"/>
      <c r="W24" s="596"/>
      <c r="X24" s="584"/>
      <c r="Y24" s="585"/>
      <c r="Z24" s="496" t="s">
        <v>164</v>
      </c>
      <c r="AA24" s="476"/>
      <c r="AB24" s="476"/>
      <c r="AC24" s="476"/>
      <c r="AD24" s="476"/>
      <c r="AE24" s="476"/>
      <c r="AF24" s="476"/>
      <c r="AG24" s="477"/>
      <c r="AH24" s="497">
        <v>155</v>
      </c>
      <c r="AI24" s="498"/>
      <c r="AJ24" s="498"/>
      <c r="AK24" s="498"/>
      <c r="AL24" s="537"/>
      <c r="AM24" s="497">
        <v>464535</v>
      </c>
      <c r="AN24" s="498"/>
      <c r="AO24" s="498"/>
      <c r="AP24" s="498"/>
      <c r="AQ24" s="498"/>
      <c r="AR24" s="537"/>
      <c r="AS24" s="497">
        <v>2997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7839704</v>
      </c>
      <c r="BO24" s="447"/>
      <c r="BP24" s="447"/>
      <c r="BQ24" s="447"/>
      <c r="BR24" s="447"/>
      <c r="BS24" s="447"/>
      <c r="BT24" s="447"/>
      <c r="BU24" s="448"/>
      <c r="BV24" s="446">
        <v>7937729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6250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799266</v>
      </c>
      <c r="BO25" s="410"/>
      <c r="BP25" s="410"/>
      <c r="BQ25" s="410"/>
      <c r="BR25" s="410"/>
      <c r="BS25" s="410"/>
      <c r="BT25" s="410"/>
      <c r="BU25" s="411"/>
      <c r="BV25" s="409">
        <v>295001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5470</v>
      </c>
      <c r="R26" s="498"/>
      <c r="S26" s="498"/>
      <c r="T26" s="498"/>
      <c r="U26" s="498"/>
      <c r="V26" s="537"/>
      <c r="W26" s="596"/>
      <c r="X26" s="584"/>
      <c r="Y26" s="585"/>
      <c r="Z26" s="496" t="s">
        <v>171</v>
      </c>
      <c r="AA26" s="606"/>
      <c r="AB26" s="606"/>
      <c r="AC26" s="606"/>
      <c r="AD26" s="606"/>
      <c r="AE26" s="606"/>
      <c r="AF26" s="606"/>
      <c r="AG26" s="607"/>
      <c r="AH26" s="497">
        <v>8</v>
      </c>
      <c r="AI26" s="498"/>
      <c r="AJ26" s="498"/>
      <c r="AK26" s="498"/>
      <c r="AL26" s="537"/>
      <c r="AM26" s="497">
        <v>21536</v>
      </c>
      <c r="AN26" s="498"/>
      <c r="AO26" s="498"/>
      <c r="AP26" s="498"/>
      <c r="AQ26" s="498"/>
      <c r="AR26" s="537"/>
      <c r="AS26" s="497">
        <v>2692</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3210</v>
      </c>
      <c r="R27" s="498"/>
      <c r="S27" s="498"/>
      <c r="T27" s="498"/>
      <c r="U27" s="498"/>
      <c r="V27" s="537"/>
      <c r="W27" s="596"/>
      <c r="X27" s="584"/>
      <c r="Y27" s="585"/>
      <c r="Z27" s="496" t="s">
        <v>174</v>
      </c>
      <c r="AA27" s="476"/>
      <c r="AB27" s="476"/>
      <c r="AC27" s="476"/>
      <c r="AD27" s="476"/>
      <c r="AE27" s="476"/>
      <c r="AF27" s="476"/>
      <c r="AG27" s="477"/>
      <c r="AH27" s="497">
        <v>1</v>
      </c>
      <c r="AI27" s="498"/>
      <c r="AJ27" s="498"/>
      <c r="AK27" s="498"/>
      <c r="AL27" s="537"/>
      <c r="AM27" s="497" t="s">
        <v>175</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389630</v>
      </c>
      <c r="BO27" s="620"/>
      <c r="BP27" s="620"/>
      <c r="BQ27" s="620"/>
      <c r="BR27" s="620"/>
      <c r="BS27" s="620"/>
      <c r="BT27" s="620"/>
      <c r="BU27" s="621"/>
      <c r="BV27" s="619">
        <v>389541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2690</v>
      </c>
      <c r="R28" s="498"/>
      <c r="S28" s="498"/>
      <c r="T28" s="498"/>
      <c r="U28" s="498"/>
      <c r="V28" s="537"/>
      <c r="W28" s="596"/>
      <c r="X28" s="584"/>
      <c r="Y28" s="585"/>
      <c r="Z28" s="496" t="s">
        <v>179</v>
      </c>
      <c r="AA28" s="476"/>
      <c r="AB28" s="476"/>
      <c r="AC28" s="476"/>
      <c r="AD28" s="476"/>
      <c r="AE28" s="476"/>
      <c r="AF28" s="476"/>
      <c r="AG28" s="477"/>
      <c r="AH28" s="497" t="s">
        <v>168</v>
      </c>
      <c r="AI28" s="498"/>
      <c r="AJ28" s="498"/>
      <c r="AK28" s="498"/>
      <c r="AL28" s="537"/>
      <c r="AM28" s="497" t="s">
        <v>122</v>
      </c>
      <c r="AN28" s="498"/>
      <c r="AO28" s="498"/>
      <c r="AP28" s="498"/>
      <c r="AQ28" s="498"/>
      <c r="AR28" s="537"/>
      <c r="AS28" s="497" t="s">
        <v>123</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1251379</v>
      </c>
      <c r="BO28" s="410"/>
      <c r="BP28" s="410"/>
      <c r="BQ28" s="410"/>
      <c r="BR28" s="410"/>
      <c r="BS28" s="410"/>
      <c r="BT28" s="410"/>
      <c r="BU28" s="411"/>
      <c r="BV28" s="409">
        <v>1292870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12</v>
      </c>
      <c r="M29" s="498"/>
      <c r="N29" s="498"/>
      <c r="O29" s="498"/>
      <c r="P29" s="537"/>
      <c r="Q29" s="497">
        <v>2580</v>
      </c>
      <c r="R29" s="498"/>
      <c r="S29" s="498"/>
      <c r="T29" s="498"/>
      <c r="U29" s="498"/>
      <c r="V29" s="537"/>
      <c r="W29" s="597"/>
      <c r="X29" s="598"/>
      <c r="Y29" s="599"/>
      <c r="Z29" s="496" t="s">
        <v>182</v>
      </c>
      <c r="AA29" s="476"/>
      <c r="AB29" s="476"/>
      <c r="AC29" s="476"/>
      <c r="AD29" s="476"/>
      <c r="AE29" s="476"/>
      <c r="AF29" s="476"/>
      <c r="AG29" s="477"/>
      <c r="AH29" s="497">
        <v>156</v>
      </c>
      <c r="AI29" s="498"/>
      <c r="AJ29" s="498"/>
      <c r="AK29" s="498"/>
      <c r="AL29" s="537"/>
      <c r="AM29" s="497">
        <v>466716</v>
      </c>
      <c r="AN29" s="498"/>
      <c r="AO29" s="498"/>
      <c r="AP29" s="498"/>
      <c r="AQ29" s="498"/>
      <c r="AR29" s="537"/>
      <c r="AS29" s="497">
        <v>2992</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304873</v>
      </c>
      <c r="BO29" s="447"/>
      <c r="BP29" s="447"/>
      <c r="BQ29" s="447"/>
      <c r="BR29" s="447"/>
      <c r="BS29" s="447"/>
      <c r="BT29" s="447"/>
      <c r="BU29" s="448"/>
      <c r="BV29" s="446">
        <v>364836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92.8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599500</v>
      </c>
      <c r="BO30" s="620"/>
      <c r="BP30" s="620"/>
      <c r="BQ30" s="620"/>
      <c r="BR30" s="620"/>
      <c r="BS30" s="620"/>
      <c r="BT30" s="620"/>
      <c r="BU30" s="621"/>
      <c r="BV30" s="619">
        <v>654512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194</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丸森町国民健康保険特別会計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丸森町水道事業会計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丸森町公共下水道事業特別会計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仙南地域広域行政事務組合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丸森町観光物産振興公社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丸森町介護保険特別会計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丸森町病院事業会計</v>
      </c>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丸森町農業集落排水事業特別会計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宮城県市町村職員退職手当組合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丸森町後期高齢者医療特別会計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丸森町宅地造成事業特別会計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宮城県市町村非常勤消防団員補償報償組合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10</v>
      </c>
      <c r="BF37" s="632"/>
      <c r="BG37" s="633" t="str">
        <f>IF('各会計、関係団体の財政状況及び健全化判断比率'!B36="","",'各会計、関係団体の財政状況及び健全化判断比率'!B36)</f>
        <v>丸森町工場団地造成事業特別会計</v>
      </c>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宮城県市町村自治振興センター</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宮城県後期高齢者医療広域連合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宮城県後期高齢者医療事業会計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bymiCbA1AF4sQyNBGGHbhu2LDROV8N6xb9u4/azBGwB1OnZdAmUz5UbjKfe7XrC82p6ldxlMdq+9XFFsu8iPQ==" saltValue="YCG2kF4Ts/ok8ONBRAGT3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566</v>
      </c>
      <c r="D34" s="1224"/>
      <c r="E34" s="1225"/>
      <c r="F34" s="32">
        <v>4.8</v>
      </c>
      <c r="G34" s="33">
        <v>3.73</v>
      </c>
      <c r="H34" s="33">
        <v>4.1100000000000003</v>
      </c>
      <c r="I34" s="33">
        <v>7.69</v>
      </c>
      <c r="J34" s="34">
        <v>7.58</v>
      </c>
      <c r="K34" s="22"/>
      <c r="L34" s="22"/>
      <c r="M34" s="22"/>
      <c r="N34" s="22"/>
      <c r="O34" s="22"/>
      <c r="P34" s="22"/>
    </row>
    <row r="35" spans="1:16" ht="39" customHeight="1" x14ac:dyDescent="0.15">
      <c r="A35" s="22"/>
      <c r="B35" s="35"/>
      <c r="C35" s="1218" t="s">
        <v>567</v>
      </c>
      <c r="D35" s="1219"/>
      <c r="E35" s="1220"/>
      <c r="F35" s="36">
        <v>8.26</v>
      </c>
      <c r="G35" s="37">
        <v>4.68</v>
      </c>
      <c r="H35" s="37">
        <v>3.82</v>
      </c>
      <c r="I35" s="37">
        <v>7.01</v>
      </c>
      <c r="J35" s="38">
        <v>7.43</v>
      </c>
      <c r="K35" s="22"/>
      <c r="L35" s="22"/>
      <c r="M35" s="22"/>
      <c r="N35" s="22"/>
      <c r="O35" s="22"/>
      <c r="P35" s="22"/>
    </row>
    <row r="36" spans="1:16" ht="39" customHeight="1" x14ac:dyDescent="0.15">
      <c r="A36" s="22"/>
      <c r="B36" s="35"/>
      <c r="C36" s="1218" t="s">
        <v>568</v>
      </c>
      <c r="D36" s="1219"/>
      <c r="E36" s="1220"/>
      <c r="F36" s="36">
        <v>5.36</v>
      </c>
      <c r="G36" s="37">
        <v>9.8800000000000008</v>
      </c>
      <c r="H36" s="37">
        <v>8.4600000000000009</v>
      </c>
      <c r="I36" s="37">
        <v>8.24</v>
      </c>
      <c r="J36" s="38">
        <v>6.93</v>
      </c>
      <c r="K36" s="22"/>
      <c r="L36" s="22"/>
      <c r="M36" s="22"/>
      <c r="N36" s="22"/>
      <c r="O36" s="22"/>
      <c r="P36" s="22"/>
    </row>
    <row r="37" spans="1:16" ht="39" customHeight="1" x14ac:dyDescent="0.15">
      <c r="A37" s="22"/>
      <c r="B37" s="35"/>
      <c r="C37" s="1218" t="s">
        <v>569</v>
      </c>
      <c r="D37" s="1219"/>
      <c r="E37" s="1220"/>
      <c r="F37" s="36">
        <v>2.72</v>
      </c>
      <c r="G37" s="37">
        <v>1.95</v>
      </c>
      <c r="H37" s="37">
        <v>0.7</v>
      </c>
      <c r="I37" s="37">
        <v>1.81</v>
      </c>
      <c r="J37" s="38">
        <v>1.6</v>
      </c>
      <c r="K37" s="22"/>
      <c r="L37" s="22"/>
      <c r="M37" s="22"/>
      <c r="N37" s="22"/>
      <c r="O37" s="22"/>
      <c r="P37" s="22"/>
    </row>
    <row r="38" spans="1:16" ht="39" customHeight="1" x14ac:dyDescent="0.15">
      <c r="A38" s="22"/>
      <c r="B38" s="35"/>
      <c r="C38" s="1218" t="s">
        <v>570</v>
      </c>
      <c r="D38" s="1219"/>
      <c r="E38" s="1220"/>
      <c r="F38" s="36">
        <v>1.26</v>
      </c>
      <c r="G38" s="37">
        <v>1.1000000000000001</v>
      </c>
      <c r="H38" s="37">
        <v>1.1100000000000001</v>
      </c>
      <c r="I38" s="37">
        <v>1.07</v>
      </c>
      <c r="J38" s="38">
        <v>0.82</v>
      </c>
      <c r="K38" s="22"/>
      <c r="L38" s="22"/>
      <c r="M38" s="22"/>
      <c r="N38" s="22"/>
      <c r="O38" s="22"/>
      <c r="P38" s="22"/>
    </row>
    <row r="39" spans="1:16" ht="39" customHeight="1" x14ac:dyDescent="0.15">
      <c r="A39" s="22"/>
      <c r="B39" s="35"/>
      <c r="C39" s="1218" t="s">
        <v>571</v>
      </c>
      <c r="D39" s="1219"/>
      <c r="E39" s="1220"/>
      <c r="F39" s="36">
        <v>1.47</v>
      </c>
      <c r="G39" s="37">
        <v>0.11</v>
      </c>
      <c r="H39" s="37">
        <v>0.18</v>
      </c>
      <c r="I39" s="37">
        <v>0.05</v>
      </c>
      <c r="J39" s="38">
        <v>0.1</v>
      </c>
      <c r="K39" s="22"/>
      <c r="L39" s="22"/>
      <c r="M39" s="22"/>
      <c r="N39" s="22"/>
      <c r="O39" s="22"/>
      <c r="P39" s="22"/>
    </row>
    <row r="40" spans="1:16" ht="39" customHeight="1" x14ac:dyDescent="0.15">
      <c r="A40" s="22"/>
      <c r="B40" s="35"/>
      <c r="C40" s="1218" t="s">
        <v>572</v>
      </c>
      <c r="D40" s="1219"/>
      <c r="E40" s="1220"/>
      <c r="F40" s="36">
        <v>0.03</v>
      </c>
      <c r="G40" s="37">
        <v>0.05</v>
      </c>
      <c r="H40" s="37">
        <v>0.05</v>
      </c>
      <c r="I40" s="37">
        <v>0.05</v>
      </c>
      <c r="J40" s="38">
        <v>0.08</v>
      </c>
      <c r="K40" s="22"/>
      <c r="L40" s="22"/>
      <c r="M40" s="22"/>
      <c r="N40" s="22"/>
      <c r="O40" s="22"/>
      <c r="P40" s="22"/>
    </row>
    <row r="41" spans="1:16" ht="39" customHeight="1" x14ac:dyDescent="0.15">
      <c r="A41" s="22"/>
      <c r="B41" s="35"/>
      <c r="C41" s="1218" t="s">
        <v>573</v>
      </c>
      <c r="D41" s="1219"/>
      <c r="E41" s="1220"/>
      <c r="F41" s="36">
        <v>0.4</v>
      </c>
      <c r="G41" s="37">
        <v>0.04</v>
      </c>
      <c r="H41" s="37">
        <v>0.08</v>
      </c>
      <c r="I41" s="37">
        <v>7.0000000000000007E-2</v>
      </c>
      <c r="J41" s="38">
        <v>7.0000000000000007E-2</v>
      </c>
      <c r="K41" s="22"/>
      <c r="L41" s="22"/>
      <c r="M41" s="22"/>
      <c r="N41" s="22"/>
      <c r="O41" s="22"/>
      <c r="P41" s="22"/>
    </row>
    <row r="42" spans="1:16" ht="39" customHeight="1" x14ac:dyDescent="0.15">
      <c r="A42" s="22"/>
      <c r="B42" s="39"/>
      <c r="C42" s="1218" t="s">
        <v>574</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575</v>
      </c>
      <c r="D43" s="1222"/>
      <c r="E43" s="1223"/>
      <c r="F43" s="41">
        <v>0.04</v>
      </c>
      <c r="G43" s="42">
        <v>0.04</v>
      </c>
      <c r="H43" s="42">
        <v>0.06</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O1VYVgZC3ja4iIOFHsy75cPuVoWryOMLyZUmllMQHNqbQgfUXcceORo3u+LTcwbuabhEx2iMowAdhEGwTN2kA==" saltValue="b7QuoNKi/liPkFwD0gYS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865</v>
      </c>
      <c r="L45" s="60">
        <v>890</v>
      </c>
      <c r="M45" s="60">
        <v>860</v>
      </c>
      <c r="N45" s="60">
        <v>944</v>
      </c>
      <c r="O45" s="61">
        <v>968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15</v>
      </c>
      <c r="F48" s="1228"/>
      <c r="G48" s="1228"/>
      <c r="H48" s="1228"/>
      <c r="I48" s="1228"/>
      <c r="J48" s="1229"/>
      <c r="K48" s="63">
        <v>394</v>
      </c>
      <c r="L48" s="64">
        <v>357</v>
      </c>
      <c r="M48" s="64">
        <v>370</v>
      </c>
      <c r="N48" s="64">
        <v>393</v>
      </c>
      <c r="O48" s="65">
        <v>429</v>
      </c>
      <c r="P48" s="48"/>
      <c r="Q48" s="48"/>
      <c r="R48" s="48"/>
      <c r="S48" s="48"/>
      <c r="T48" s="48"/>
      <c r="U48" s="48"/>
    </row>
    <row r="49" spans="1:21" ht="30.75" customHeight="1" x14ac:dyDescent="0.15">
      <c r="A49" s="48"/>
      <c r="B49" s="1236"/>
      <c r="C49" s="1237"/>
      <c r="D49" s="62"/>
      <c r="E49" s="1228" t="s">
        <v>16</v>
      </c>
      <c r="F49" s="1228"/>
      <c r="G49" s="1228"/>
      <c r="H49" s="1228"/>
      <c r="I49" s="1228"/>
      <c r="J49" s="1229"/>
      <c r="K49" s="63">
        <v>11</v>
      </c>
      <c r="L49" s="64">
        <v>12</v>
      </c>
      <c r="M49" s="64">
        <v>13</v>
      </c>
      <c r="N49" s="64">
        <v>14</v>
      </c>
      <c r="O49" s="65">
        <v>14</v>
      </c>
      <c r="P49" s="48"/>
      <c r="Q49" s="48"/>
      <c r="R49" s="48"/>
      <c r="S49" s="48"/>
      <c r="T49" s="48"/>
      <c r="U49" s="48"/>
    </row>
    <row r="50" spans="1:21" ht="30.75" customHeight="1" x14ac:dyDescent="0.15">
      <c r="A50" s="48"/>
      <c r="B50" s="1236"/>
      <c r="C50" s="1237"/>
      <c r="D50" s="62"/>
      <c r="E50" s="1228" t="s">
        <v>17</v>
      </c>
      <c r="F50" s="1228"/>
      <c r="G50" s="1228"/>
      <c r="H50" s="1228"/>
      <c r="I50" s="1228"/>
      <c r="J50" s="1229"/>
      <c r="K50" s="63">
        <v>10</v>
      </c>
      <c r="L50" s="64">
        <v>29</v>
      </c>
      <c r="M50" s="64">
        <v>36</v>
      </c>
      <c r="N50" s="64">
        <v>5</v>
      </c>
      <c r="O50" s="65">
        <v>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514</v>
      </c>
      <c r="L51" s="64" t="s">
        <v>514</v>
      </c>
      <c r="M51" s="64" t="s">
        <v>514</v>
      </c>
      <c r="N51" s="64" t="s">
        <v>514</v>
      </c>
      <c r="O51" s="65" t="s">
        <v>514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857</v>
      </c>
      <c r="L52" s="64">
        <v>875</v>
      </c>
      <c r="M52" s="64">
        <v>879</v>
      </c>
      <c r="N52" s="64">
        <v>931</v>
      </c>
      <c r="O52" s="65">
        <v>944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423</v>
      </c>
      <c r="L53" s="69">
        <v>413</v>
      </c>
      <c r="M53" s="69">
        <v>400</v>
      </c>
      <c r="N53" s="69">
        <v>425</v>
      </c>
      <c r="O53" s="70">
        <v>472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yMxyCv6Nl++ykET/2dgRvEUv8PaXzkQa0AR7/L01aZy4JXSxtowl4ZEDu4WKjZFtfVNgre5YOu5o3+AFvqoPQ==" saltValue="HlVt3DJxwGLpC0YmvKM25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42" t="s">
        <v>24</v>
      </c>
      <c r="C41" s="1243"/>
      <c r="D41" s="81"/>
      <c r="E41" s="1248" t="s">
        <v>25</v>
      </c>
      <c r="F41" s="1248"/>
      <c r="G41" s="1248"/>
      <c r="H41" s="1249"/>
      <c r="I41" s="82">
        <v>8621</v>
      </c>
      <c r="J41" s="83">
        <v>8533</v>
      </c>
      <c r="K41" s="83">
        <v>8344</v>
      </c>
      <c r="L41" s="83">
        <v>8057</v>
      </c>
      <c r="M41" s="84">
        <v>7951</v>
      </c>
    </row>
    <row r="42" spans="2:13" ht="27.75" customHeight="1" x14ac:dyDescent="0.15">
      <c r="B42" s="1244"/>
      <c r="C42" s="1245"/>
      <c r="D42" s="85"/>
      <c r="E42" s="1250" t="s">
        <v>26</v>
      </c>
      <c r="F42" s="1250"/>
      <c r="G42" s="1250"/>
      <c r="H42" s="1251"/>
      <c r="I42" s="86">
        <v>10</v>
      </c>
      <c r="J42" s="87">
        <v>29</v>
      </c>
      <c r="K42" s="87">
        <v>35</v>
      </c>
      <c r="L42" s="87">
        <v>16</v>
      </c>
      <c r="M42" s="88">
        <v>11</v>
      </c>
    </row>
    <row r="43" spans="2:13" ht="27.75" customHeight="1" x14ac:dyDescent="0.15">
      <c r="B43" s="1244"/>
      <c r="C43" s="1245"/>
      <c r="D43" s="85"/>
      <c r="E43" s="1250" t="s">
        <v>27</v>
      </c>
      <c r="F43" s="1250"/>
      <c r="G43" s="1250"/>
      <c r="H43" s="1251"/>
      <c r="I43" s="86">
        <v>3741</v>
      </c>
      <c r="J43" s="87">
        <v>3287</v>
      </c>
      <c r="K43" s="87">
        <v>3209</v>
      </c>
      <c r="L43" s="87">
        <v>3075</v>
      </c>
      <c r="M43" s="88">
        <v>3033</v>
      </c>
    </row>
    <row r="44" spans="2:13" ht="27.75" customHeight="1" x14ac:dyDescent="0.15">
      <c r="B44" s="1244"/>
      <c r="C44" s="1245"/>
      <c r="D44" s="85"/>
      <c r="E44" s="1250" t="s">
        <v>28</v>
      </c>
      <c r="F44" s="1250"/>
      <c r="G44" s="1250"/>
      <c r="H44" s="1251"/>
      <c r="I44" s="86">
        <v>108</v>
      </c>
      <c r="J44" s="87">
        <v>115</v>
      </c>
      <c r="K44" s="87">
        <v>186</v>
      </c>
      <c r="L44" s="87">
        <v>278</v>
      </c>
      <c r="M44" s="88">
        <v>274</v>
      </c>
    </row>
    <row r="45" spans="2:13" ht="27.75" customHeight="1" x14ac:dyDescent="0.15">
      <c r="B45" s="1244"/>
      <c r="C45" s="1245"/>
      <c r="D45" s="85"/>
      <c r="E45" s="1250" t="s">
        <v>29</v>
      </c>
      <c r="F45" s="1250"/>
      <c r="G45" s="1250"/>
      <c r="H45" s="1251"/>
      <c r="I45" s="86">
        <v>2187</v>
      </c>
      <c r="J45" s="87">
        <v>2781</v>
      </c>
      <c r="K45" s="87">
        <v>2199</v>
      </c>
      <c r="L45" s="87">
        <v>2018</v>
      </c>
      <c r="M45" s="88">
        <v>1866</v>
      </c>
    </row>
    <row r="46" spans="2:13" ht="27.75" customHeight="1" x14ac:dyDescent="0.15">
      <c r="B46" s="1244"/>
      <c r="C46" s="1245"/>
      <c r="D46" s="89"/>
      <c r="E46" s="1250" t="s">
        <v>30</v>
      </c>
      <c r="F46" s="1250"/>
      <c r="G46" s="1250"/>
      <c r="H46" s="1251"/>
      <c r="I46" s="86" t="s">
        <v>514</v>
      </c>
      <c r="J46" s="87" t="s">
        <v>514</v>
      </c>
      <c r="K46" s="87" t="s">
        <v>514</v>
      </c>
      <c r="L46" s="87" t="s">
        <v>514</v>
      </c>
      <c r="M46" s="88" t="s">
        <v>514</v>
      </c>
    </row>
    <row r="47" spans="2:13" ht="27.75" customHeight="1" x14ac:dyDescent="0.15">
      <c r="B47" s="1244"/>
      <c r="C47" s="1245"/>
      <c r="D47" s="90"/>
      <c r="E47" s="1252" t="s">
        <v>31</v>
      </c>
      <c r="F47" s="1253"/>
      <c r="G47" s="1253"/>
      <c r="H47" s="1254"/>
      <c r="I47" s="86" t="s">
        <v>514</v>
      </c>
      <c r="J47" s="87" t="s">
        <v>514</v>
      </c>
      <c r="K47" s="87" t="s">
        <v>514</v>
      </c>
      <c r="L47" s="87" t="s">
        <v>514</v>
      </c>
      <c r="M47" s="88" t="s">
        <v>514</v>
      </c>
    </row>
    <row r="48" spans="2:13" ht="27.75" customHeight="1" x14ac:dyDescent="0.15">
      <c r="B48" s="1244"/>
      <c r="C48" s="1245"/>
      <c r="D48" s="85"/>
      <c r="E48" s="1250" t="s">
        <v>32</v>
      </c>
      <c r="F48" s="1250"/>
      <c r="G48" s="1250"/>
      <c r="H48" s="1251"/>
      <c r="I48" s="86" t="s">
        <v>514</v>
      </c>
      <c r="J48" s="87" t="s">
        <v>514</v>
      </c>
      <c r="K48" s="87" t="s">
        <v>514</v>
      </c>
      <c r="L48" s="87" t="s">
        <v>514</v>
      </c>
      <c r="M48" s="88" t="s">
        <v>514</v>
      </c>
    </row>
    <row r="49" spans="2:13" ht="27.75" customHeight="1" x14ac:dyDescent="0.15">
      <c r="B49" s="1246"/>
      <c r="C49" s="1247"/>
      <c r="D49" s="85"/>
      <c r="E49" s="1250" t="s">
        <v>33</v>
      </c>
      <c r="F49" s="1250"/>
      <c r="G49" s="1250"/>
      <c r="H49" s="1251"/>
      <c r="I49" s="86" t="s">
        <v>514</v>
      </c>
      <c r="J49" s="87" t="s">
        <v>514</v>
      </c>
      <c r="K49" s="87" t="s">
        <v>514</v>
      </c>
      <c r="L49" s="87" t="s">
        <v>514</v>
      </c>
      <c r="M49" s="88" t="s">
        <v>514</v>
      </c>
    </row>
    <row r="50" spans="2:13" ht="27.75" customHeight="1" x14ac:dyDescent="0.15">
      <c r="B50" s="1255" t="s">
        <v>34</v>
      </c>
      <c r="C50" s="1256"/>
      <c r="D50" s="91"/>
      <c r="E50" s="1250" t="s">
        <v>35</v>
      </c>
      <c r="F50" s="1250"/>
      <c r="G50" s="1250"/>
      <c r="H50" s="1251"/>
      <c r="I50" s="86">
        <v>2543</v>
      </c>
      <c r="J50" s="87">
        <v>3013</v>
      </c>
      <c r="K50" s="87">
        <v>2995</v>
      </c>
      <c r="L50" s="87">
        <v>2858</v>
      </c>
      <c r="M50" s="88">
        <v>2714</v>
      </c>
    </row>
    <row r="51" spans="2:13" ht="27.75" customHeight="1" x14ac:dyDescent="0.15">
      <c r="B51" s="1244"/>
      <c r="C51" s="1245"/>
      <c r="D51" s="85"/>
      <c r="E51" s="1250" t="s">
        <v>36</v>
      </c>
      <c r="F51" s="1250"/>
      <c r="G51" s="1250"/>
      <c r="H51" s="1251"/>
      <c r="I51" s="86">
        <v>82</v>
      </c>
      <c r="J51" s="87">
        <v>63</v>
      </c>
      <c r="K51" s="87">
        <v>45</v>
      </c>
      <c r="L51" s="87">
        <v>34</v>
      </c>
      <c r="M51" s="88">
        <v>23</v>
      </c>
    </row>
    <row r="52" spans="2:13" ht="27.75" customHeight="1" x14ac:dyDescent="0.15">
      <c r="B52" s="1246"/>
      <c r="C52" s="1247"/>
      <c r="D52" s="85"/>
      <c r="E52" s="1250" t="s">
        <v>37</v>
      </c>
      <c r="F52" s="1250"/>
      <c r="G52" s="1250"/>
      <c r="H52" s="1251"/>
      <c r="I52" s="86">
        <v>8797</v>
      </c>
      <c r="J52" s="87">
        <v>8609</v>
      </c>
      <c r="K52" s="87">
        <v>7930</v>
      </c>
      <c r="L52" s="87">
        <v>7893</v>
      </c>
      <c r="M52" s="88">
        <v>7727</v>
      </c>
    </row>
    <row r="53" spans="2:13" ht="27.75" customHeight="1" thickBot="1" x14ac:dyDescent="0.2">
      <c r="B53" s="1257" t="s">
        <v>38</v>
      </c>
      <c r="C53" s="1258"/>
      <c r="D53" s="92"/>
      <c r="E53" s="1259" t="s">
        <v>39</v>
      </c>
      <c r="F53" s="1259"/>
      <c r="G53" s="1259"/>
      <c r="H53" s="1260"/>
      <c r="I53" s="93">
        <v>3247</v>
      </c>
      <c r="J53" s="94">
        <v>3059</v>
      </c>
      <c r="K53" s="94">
        <v>3003</v>
      </c>
      <c r="L53" s="94">
        <v>2659</v>
      </c>
      <c r="M53" s="95">
        <v>2671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HYEax3bhbpBrOyF4bCqVmVN97N02KOssw7/2Nr8m91i9dFsevHZ2X4aVQLJhmhpuwHXPl7zciTKQs/Lx+5mRA==" saltValue="udZFc2SRDQaha5lFw4XE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1372</v>
      </c>
      <c r="G55" s="107">
        <v>1293</v>
      </c>
      <c r="H55" s="108">
        <v>1251</v>
      </c>
    </row>
    <row r="56" spans="2:8" ht="52.5" customHeight="1" x14ac:dyDescent="0.15">
      <c r="B56" s="109"/>
      <c r="C56" s="1271" t="s">
        <v>43</v>
      </c>
      <c r="D56" s="1271"/>
      <c r="E56" s="1272"/>
      <c r="F56" s="110">
        <v>365</v>
      </c>
      <c r="G56" s="110">
        <v>365</v>
      </c>
      <c r="H56" s="111">
        <v>305</v>
      </c>
    </row>
    <row r="57" spans="2:8" ht="53.25" customHeight="1" x14ac:dyDescent="0.15">
      <c r="B57" s="109"/>
      <c r="C57" s="1273" t="s">
        <v>44</v>
      </c>
      <c r="D57" s="1273"/>
      <c r="E57" s="1274"/>
      <c r="F57" s="112">
        <v>708</v>
      </c>
      <c r="G57" s="112">
        <v>655</v>
      </c>
      <c r="H57" s="113">
        <v>600</v>
      </c>
    </row>
    <row r="58" spans="2:8" ht="45.75" customHeight="1" x14ac:dyDescent="0.15">
      <c r="B58" s="114"/>
      <c r="C58" s="1261" t="s">
        <v>583</v>
      </c>
      <c r="D58" s="1262"/>
      <c r="E58" s="1263"/>
      <c r="F58" s="115">
        <v>255</v>
      </c>
      <c r="G58" s="115">
        <v>255</v>
      </c>
      <c r="H58" s="116">
        <v>255</v>
      </c>
    </row>
    <row r="59" spans="2:8" ht="45.75" customHeight="1" x14ac:dyDescent="0.15">
      <c r="B59" s="114"/>
      <c r="C59" s="1261" t="s">
        <v>586</v>
      </c>
      <c r="D59" s="1262"/>
      <c r="E59" s="1263"/>
      <c r="F59" s="115">
        <v>192</v>
      </c>
      <c r="G59" s="115">
        <v>162</v>
      </c>
      <c r="H59" s="116">
        <v>132</v>
      </c>
    </row>
    <row r="60" spans="2:8" ht="45.75" customHeight="1" x14ac:dyDescent="0.15">
      <c r="B60" s="114"/>
      <c r="C60" s="1261" t="s">
        <v>587</v>
      </c>
      <c r="D60" s="1262"/>
      <c r="E60" s="1263"/>
      <c r="F60" s="115">
        <v>65</v>
      </c>
      <c r="G60" s="115">
        <v>73</v>
      </c>
      <c r="H60" s="116">
        <v>77</v>
      </c>
    </row>
    <row r="61" spans="2:8" ht="45.75" customHeight="1" x14ac:dyDescent="0.15">
      <c r="B61" s="114"/>
      <c r="C61" s="1261" t="s">
        <v>584</v>
      </c>
      <c r="D61" s="1262"/>
      <c r="E61" s="1263"/>
      <c r="F61" s="115">
        <v>51</v>
      </c>
      <c r="G61" s="115">
        <v>51</v>
      </c>
      <c r="H61" s="116">
        <v>51</v>
      </c>
    </row>
    <row r="62" spans="2:8" ht="45.75" customHeight="1" thickBot="1" x14ac:dyDescent="0.2">
      <c r="B62" s="117"/>
      <c r="C62" s="1264" t="s">
        <v>585</v>
      </c>
      <c r="D62" s="1265"/>
      <c r="E62" s="1266"/>
      <c r="F62" s="118">
        <v>66</v>
      </c>
      <c r="G62" s="118">
        <v>58</v>
      </c>
      <c r="H62" s="119">
        <v>48</v>
      </c>
    </row>
    <row r="63" spans="2:8" ht="52.5" customHeight="1" thickBot="1" x14ac:dyDescent="0.2">
      <c r="B63" s="120"/>
      <c r="C63" s="1267" t="s">
        <v>45</v>
      </c>
      <c r="D63" s="1267"/>
      <c r="E63" s="1268"/>
      <c r="F63" s="121">
        <v>2445</v>
      </c>
      <c r="G63" s="121">
        <v>2312</v>
      </c>
      <c r="H63" s="122">
        <v>2156</v>
      </c>
    </row>
    <row r="64" spans="2:8" ht="15" customHeight="1" x14ac:dyDescent="0.15"/>
    <row r="65" ht="0" hidden="1" customHeight="1" x14ac:dyDescent="0.15"/>
    <row r="66" ht="0" hidden="1" customHeight="1" x14ac:dyDescent="0.15"/>
  </sheetData>
  <sheetProtection algorithmName="SHA-512" hashValue="niR2LOpk/SOvMyExrUwBKPAnMa3kEq2MLVVvi9x9PQQ48OYiXfdt74j5EQZrW/og2M3CeuVMZ+SiY8S0r64MhA==" saltValue="M7IOHNYElDwKbB7ITOpf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37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595</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68.900000000000006</v>
      </c>
      <c r="CG51" s="1277"/>
      <c r="CH51" s="1277"/>
      <c r="CI51" s="1277"/>
      <c r="CJ51" s="1277"/>
      <c r="CK51" s="1277"/>
      <c r="CL51" s="1277"/>
      <c r="CM51" s="1277"/>
      <c r="CN51" s="1277">
        <v>62.3</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55.9</v>
      </c>
      <c r="CG53" s="1277"/>
      <c r="CH53" s="1277"/>
      <c r="CI53" s="1277"/>
      <c r="CJ53" s="1277"/>
      <c r="CK53" s="1277"/>
      <c r="CL53" s="1277"/>
      <c r="CM53" s="1277"/>
      <c r="CN53" s="1277">
        <v>57.9</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598</v>
      </c>
      <c r="AO55" s="1281"/>
      <c r="AP55" s="1281"/>
      <c r="AQ55" s="1281"/>
      <c r="AR55" s="1281"/>
      <c r="AS55" s="1281"/>
      <c r="AT55" s="1281"/>
      <c r="AU55" s="1281"/>
      <c r="AV55" s="1281"/>
      <c r="AW55" s="1281"/>
      <c r="AX55" s="1281"/>
      <c r="AY55" s="1281"/>
      <c r="AZ55" s="1281"/>
      <c r="BA55" s="1281"/>
      <c r="BB55" s="1280" t="s">
        <v>596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20.2</v>
      </c>
      <c r="CG55" s="1277"/>
      <c r="CH55" s="1277"/>
      <c r="CI55" s="1277"/>
      <c r="CJ55" s="1277"/>
      <c r="CK55" s="1277"/>
      <c r="CL55" s="1277"/>
      <c r="CM55" s="1277"/>
      <c r="CN55" s="1277">
        <v>38.5</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57.6</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595</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v>74.5</v>
      </c>
      <c r="BQ73" s="1277"/>
      <c r="BR73" s="1277"/>
      <c r="BS73" s="1277"/>
      <c r="BT73" s="1277"/>
      <c r="BU73" s="1277"/>
      <c r="BV73" s="1277"/>
      <c r="BW73" s="1277"/>
      <c r="BX73" s="1277">
        <v>72.400000000000006</v>
      </c>
      <c r="BY73" s="1277"/>
      <c r="BZ73" s="1277"/>
      <c r="CA73" s="1277"/>
      <c r="CB73" s="1277"/>
      <c r="CC73" s="1277"/>
      <c r="CD73" s="1277"/>
      <c r="CE73" s="1277"/>
      <c r="CF73" s="1277">
        <v>68.900000000000006</v>
      </c>
      <c r="CG73" s="1277"/>
      <c r="CH73" s="1277"/>
      <c r="CI73" s="1277"/>
      <c r="CJ73" s="1277"/>
      <c r="CK73" s="1277"/>
      <c r="CL73" s="1277"/>
      <c r="CM73" s="1277"/>
      <c r="CN73" s="1277">
        <v>62.3</v>
      </c>
      <c r="CO73" s="1277"/>
      <c r="CP73" s="1277"/>
      <c r="CQ73" s="1277"/>
      <c r="CR73" s="1277"/>
      <c r="CS73" s="1277"/>
      <c r="CT73" s="1277"/>
      <c r="CU73" s="1277"/>
      <c r="CV73" s="1277">
        <v>64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600</v>
      </c>
      <c r="BC75" s="1280"/>
      <c r="BD75" s="1280"/>
      <c r="BE75" s="1280"/>
      <c r="BF75" s="1280"/>
      <c r="BG75" s="1280"/>
      <c r="BH75" s="1280"/>
      <c r="BI75" s="1280"/>
      <c r="BJ75" s="1280"/>
      <c r="BK75" s="1280"/>
      <c r="BL75" s="1280"/>
      <c r="BM75" s="1280"/>
      <c r="BN75" s="1280"/>
      <c r="BO75" s="1280"/>
      <c r="BP75" s="1277">
        <v>11.2</v>
      </c>
      <c r="BQ75" s="1277"/>
      <c r="BR75" s="1277"/>
      <c r="BS75" s="1277"/>
      <c r="BT75" s="1277"/>
      <c r="BU75" s="1277"/>
      <c r="BV75" s="1277"/>
      <c r="BW75" s="1277"/>
      <c r="BX75" s="1277">
        <v>10.3</v>
      </c>
      <c r="BY75" s="1277"/>
      <c r="BZ75" s="1277"/>
      <c r="CA75" s="1277"/>
      <c r="CB75" s="1277"/>
      <c r="CC75" s="1277"/>
      <c r="CD75" s="1277"/>
      <c r="CE75" s="1277"/>
      <c r="CF75" s="1277">
        <v>9.5</v>
      </c>
      <c r="CG75" s="1277"/>
      <c r="CH75" s="1277"/>
      <c r="CI75" s="1277"/>
      <c r="CJ75" s="1277"/>
      <c r="CK75" s="1277"/>
      <c r="CL75" s="1277"/>
      <c r="CM75" s="1277"/>
      <c r="CN75" s="1277">
        <v>9.6</v>
      </c>
      <c r="CO75" s="1277"/>
      <c r="CP75" s="1277"/>
      <c r="CQ75" s="1277"/>
      <c r="CR75" s="1277"/>
      <c r="CS75" s="1277"/>
      <c r="CT75" s="1277"/>
      <c r="CU75" s="1277"/>
      <c r="CV75" s="1277">
        <v>10.1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598</v>
      </c>
      <c r="AO77" s="1281"/>
      <c r="AP77" s="1281"/>
      <c r="AQ77" s="1281"/>
      <c r="AR77" s="1281"/>
      <c r="AS77" s="1281"/>
      <c r="AT77" s="1281"/>
      <c r="AU77" s="1281"/>
      <c r="AV77" s="1281"/>
      <c r="AW77" s="1281"/>
      <c r="AX77" s="1281"/>
      <c r="AY77" s="1281"/>
      <c r="AZ77" s="1281"/>
      <c r="BA77" s="1281"/>
      <c r="BB77" s="1280" t="s">
        <v>596</v>
      </c>
      <c r="BC77" s="1280"/>
      <c r="BD77" s="1280"/>
      <c r="BE77" s="1280"/>
      <c r="BF77" s="1280"/>
      <c r="BG77" s="1280"/>
      <c r="BH77" s="1280"/>
      <c r="BI77" s="1280"/>
      <c r="BJ77" s="1280"/>
      <c r="BK77" s="1280"/>
      <c r="BL77" s="1280"/>
      <c r="BM77" s="1280"/>
      <c r="BN77" s="1280"/>
      <c r="BO77" s="1280"/>
      <c r="BP77" s="1277">
        <v>44.3</v>
      </c>
      <c r="BQ77" s="1277"/>
      <c r="BR77" s="1277"/>
      <c r="BS77" s="1277"/>
      <c r="BT77" s="1277"/>
      <c r="BU77" s="1277"/>
      <c r="BV77" s="1277"/>
      <c r="BW77" s="1277"/>
      <c r="BX77" s="1277">
        <v>40.299999999999997</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600</v>
      </c>
      <c r="BC79" s="1280"/>
      <c r="BD79" s="1280"/>
      <c r="BE79" s="1280"/>
      <c r="BF79" s="1280"/>
      <c r="BG79" s="1280"/>
      <c r="BH79" s="1280"/>
      <c r="BI79" s="1280"/>
      <c r="BJ79" s="1280"/>
      <c r="BK79" s="1280"/>
      <c r="BL79" s="1280"/>
      <c r="BM79" s="1280"/>
      <c r="BN79" s="1280"/>
      <c r="BO79" s="1280"/>
      <c r="BP79" s="1277">
        <v>10.6</v>
      </c>
      <c r="BQ79" s="1277"/>
      <c r="BR79" s="1277"/>
      <c r="BS79" s="1277"/>
      <c r="BT79" s="1277"/>
      <c r="BU79" s="1277"/>
      <c r="BV79" s="1277"/>
      <c r="BW79" s="1277"/>
      <c r="BX79" s="1277">
        <v>9.8000000000000007</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7jTvdrSVoy4Ekyq3Bi+cziDUCSNBCmzvxUONZk4QpY+IXkS3JHp/XIrQnJfY95jAGgRYPuAy5hkVbANMSYUFg==" saltValue="VoqRuw+GGhKZz6/bLyhM7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81nvpc6khEZI5yAxfUPG8A/ZxQqNlWfUjGVljC7vximLs1G/cbGVcAWxqhieBjtOimt6JXtcxvIQWLj0CnhKw==" saltValue="iydhAUi9vziqVRJcZDKc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Nx95hunWtbzOjl2VzExvBuvYakq71FlA+x2jZ8SYulNqceQm07OwW8G510u1EgB3RxGLmJi7t3SDaVzGboa4A==" saltValue="qbwswPNRgiRxtMplEHW6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106935</v>
      </c>
      <c r="E3" s="141"/>
      <c r="F3" s="142">
        <v>81990</v>
      </c>
      <c r="G3" s="143"/>
      <c r="H3" s="144"/>
    </row>
    <row r="4" spans="1:8" x14ac:dyDescent="0.15">
      <c r="A4" s="145"/>
      <c r="B4" s="146"/>
      <c r="C4" s="147"/>
      <c r="D4" s="148">
        <v>33190</v>
      </c>
      <c r="E4" s="149"/>
      <c r="F4" s="150">
        <v>34482</v>
      </c>
      <c r="G4" s="151"/>
      <c r="H4" s="152"/>
    </row>
    <row r="5" spans="1:8" x14ac:dyDescent="0.15">
      <c r="A5" s="133" t="s">
        <v>549</v>
      </c>
      <c r="B5" s="138"/>
      <c r="C5" s="139"/>
      <c r="D5" s="140">
        <v>56856</v>
      </c>
      <c r="E5" s="141"/>
      <c r="F5" s="142">
        <v>87551</v>
      </c>
      <c r="G5" s="143"/>
      <c r="H5" s="144"/>
    </row>
    <row r="6" spans="1:8" x14ac:dyDescent="0.15">
      <c r="A6" s="145"/>
      <c r="B6" s="146"/>
      <c r="C6" s="147"/>
      <c r="D6" s="148">
        <v>27570</v>
      </c>
      <c r="E6" s="149"/>
      <c r="F6" s="150">
        <v>43994</v>
      </c>
      <c r="G6" s="151"/>
      <c r="H6" s="152"/>
    </row>
    <row r="7" spans="1:8" x14ac:dyDescent="0.15">
      <c r="A7" s="133" t="s">
        <v>550</v>
      </c>
      <c r="B7" s="138"/>
      <c r="C7" s="139"/>
      <c r="D7" s="140">
        <v>41258</v>
      </c>
      <c r="E7" s="141"/>
      <c r="F7" s="142">
        <v>106092</v>
      </c>
      <c r="G7" s="143"/>
      <c r="H7" s="144"/>
    </row>
    <row r="8" spans="1:8" x14ac:dyDescent="0.15">
      <c r="A8" s="145"/>
      <c r="B8" s="146"/>
      <c r="C8" s="147"/>
      <c r="D8" s="148">
        <v>22562</v>
      </c>
      <c r="E8" s="149"/>
      <c r="F8" s="150">
        <v>44299</v>
      </c>
      <c r="G8" s="151"/>
      <c r="H8" s="152"/>
    </row>
    <row r="9" spans="1:8" x14ac:dyDescent="0.15">
      <c r="A9" s="133" t="s">
        <v>551</v>
      </c>
      <c r="B9" s="138"/>
      <c r="C9" s="139"/>
      <c r="D9" s="140">
        <v>42947</v>
      </c>
      <c r="E9" s="141"/>
      <c r="F9" s="142">
        <v>78903</v>
      </c>
      <c r="G9" s="143"/>
      <c r="H9" s="144"/>
    </row>
    <row r="10" spans="1:8" x14ac:dyDescent="0.15">
      <c r="A10" s="145"/>
      <c r="B10" s="146"/>
      <c r="C10" s="147"/>
      <c r="D10" s="148">
        <v>27340</v>
      </c>
      <c r="E10" s="149"/>
      <c r="F10" s="150">
        <v>49201</v>
      </c>
      <c r="G10" s="151"/>
      <c r="H10" s="152"/>
    </row>
    <row r="11" spans="1:8" x14ac:dyDescent="0.15">
      <c r="A11" s="133" t="s">
        <v>552</v>
      </c>
      <c r="B11" s="138"/>
      <c r="C11" s="139"/>
      <c r="D11" s="140">
        <v>72989</v>
      </c>
      <c r="E11" s="141"/>
      <c r="F11" s="142">
        <v>82993</v>
      </c>
      <c r="G11" s="143"/>
      <c r="H11" s="144"/>
    </row>
    <row r="12" spans="1:8" x14ac:dyDescent="0.15">
      <c r="A12" s="145"/>
      <c r="B12" s="146"/>
      <c r="C12" s="153"/>
      <c r="D12" s="148">
        <v>40675</v>
      </c>
      <c r="E12" s="149"/>
      <c r="F12" s="150">
        <v>46787</v>
      </c>
      <c r="G12" s="151"/>
      <c r="H12" s="152"/>
    </row>
    <row r="13" spans="1:8" x14ac:dyDescent="0.15">
      <c r="A13" s="133"/>
      <c r="B13" s="138"/>
      <c r="C13" s="154"/>
      <c r="D13" s="155">
        <v>64197</v>
      </c>
      <c r="E13" s="156"/>
      <c r="F13" s="157">
        <v>87506</v>
      </c>
      <c r="G13" s="158"/>
      <c r="H13" s="144"/>
    </row>
    <row r="14" spans="1:8" x14ac:dyDescent="0.15">
      <c r="A14" s="145"/>
      <c r="B14" s="146"/>
      <c r="C14" s="147"/>
      <c r="D14" s="148">
        <v>30267</v>
      </c>
      <c r="E14" s="149"/>
      <c r="F14" s="150">
        <v>43753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5.37</v>
      </c>
      <c r="C19" s="159">
        <f>ROUND(VALUE(SUBSTITUTE(実質収支比率等に係る経年分析!G$48,"▲","-")),2)</f>
        <v>9.89</v>
      </c>
      <c r="D19" s="159">
        <f>ROUND(VALUE(SUBSTITUTE(実質収支比率等に係る経年分析!H$48,"▲","-")),2)</f>
        <v>8.4700000000000006</v>
      </c>
      <c r="E19" s="159">
        <f>ROUND(VALUE(SUBSTITUTE(実質収支比率等に係る経年分析!I$48,"▲","-")),2)</f>
        <v>8.24</v>
      </c>
      <c r="F19" s="159">
        <f>ROUND(VALUE(SUBSTITUTE(実質収支比率等に係る経年分析!J$48,"▲","-")),2)</f>
        <v>6.94</v>
      </c>
    </row>
    <row r="20" spans="1:11" x14ac:dyDescent="0.15">
      <c r="A20" s="159" t="s">
        <v>49</v>
      </c>
      <c r="B20" s="159">
        <f>ROUND(VALUE(SUBSTITUTE(実質収支比率等に係る経年分析!F$47,"▲","-")),2)</f>
        <v>26.5</v>
      </c>
      <c r="C20" s="159">
        <f>ROUND(VALUE(SUBSTITUTE(実質収支比率等に係る経年分析!G$47,"▲","-")),2)</f>
        <v>30.14</v>
      </c>
      <c r="D20" s="159">
        <f>ROUND(VALUE(SUBSTITUTE(実質収支比率等に係る経年分析!H$47,"▲","-")),2)</f>
        <v>26.31</v>
      </c>
      <c r="E20" s="159">
        <f>ROUND(VALUE(SUBSTITUTE(実質収支比率等に係る経年分析!I$47,"▲","-")),2)</f>
        <v>24.96</v>
      </c>
      <c r="F20" s="159">
        <f>ROUND(VALUE(SUBSTITUTE(実質収支比率等に係る経年分析!J$47,"▲","-")),2)</f>
        <v>24.54</v>
      </c>
    </row>
    <row r="21" spans="1:11" x14ac:dyDescent="0.15">
      <c r="A21" s="159" t="s">
        <v>50</v>
      </c>
      <c r="B21" s="159">
        <f>IF(ISNUMBER(VALUE(SUBSTITUTE(実質収支比率等に係る経年分析!F$49,"▲","-"))),ROUND(VALUE(SUBSTITUTE(実質収支比率等に係る経年分析!F$49,"▲","-")),2),NA())</f>
        <v>-4.1500000000000004</v>
      </c>
      <c r="C21" s="159">
        <f>IF(ISNUMBER(VALUE(SUBSTITUTE(実質収支比率等に係る経年分析!G$49,"▲","-"))),ROUND(VALUE(SUBSTITUTE(実質収支比率等に係る経年分析!G$49,"▲","-")),2),NA())</f>
        <v>4.67</v>
      </c>
      <c r="D21" s="159">
        <f>IF(ISNUMBER(VALUE(SUBSTITUTE(実質収支比率等に係る経年分析!H$49,"▲","-"))),ROUND(VALUE(SUBSTITUTE(実質収支比率等に係る経年分析!H$49,"▲","-")),2),NA())</f>
        <v>-9.17</v>
      </c>
      <c r="E21" s="159">
        <f>IF(ISNUMBER(VALUE(SUBSTITUTE(実質収支比率等に係る経年分析!I$49,"▲","-"))),ROUND(VALUE(SUBSTITUTE(実質収支比率等に係る経年分析!I$49,"▲","-")),2),NA())</f>
        <v>-6.25</v>
      </c>
      <c r="F21" s="159">
        <f>IF(ISNUMBER(VALUE(SUBSTITUTE(実質収支比率等に係る経年分析!J$49,"▲","-"))),ROUND(VALUE(SUBSTITUTE(実質収支比率等に係る経年分析!J$49,"▲","-")),2),NA())</f>
        <v>-6.76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丸森町農業集落排水事業特別会計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x14ac:dyDescent="0.15">
      <c r="A30" s="160" t="str">
        <f>IF(連結実質赤字比率に係る赤字・黒字の構成分析!C$40="",NA(),連結実質赤字比率に係る赤字・黒字の構成分析!C$40)</f>
        <v>丸森町後期高齢者医療特別会計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丸森町公共下水道事業特別会計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1.47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丸森町介護保険特別会計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1.1000000000000001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1.1100000000000001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0.82</v>
      </c>
    </row>
    <row r="33" spans="1:16" x14ac:dyDescent="0.15">
      <c r="A33" s="160" t="str">
        <f>IF(連結実質赤字比率に係る赤字・黒字の構成分析!C$37="",NA(),連結実質赤字比率に係る赤字・黒字の構成分析!C$37)</f>
        <v>丸森町国民健康保険特別会計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2.72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9.8800000000000008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8.4600000000000009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6.93</v>
      </c>
    </row>
    <row r="35" spans="1:16" x14ac:dyDescent="0.15">
      <c r="A35" s="160" t="str">
        <f>IF(連結実質赤字比率に係る赤字・黒字の構成分析!C$35="",NA(),連結実質赤字比率に係る赤字・黒字の構成分析!C$35)</f>
        <v>丸森町水道事業会計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7.43</v>
      </c>
    </row>
    <row r="36" spans="1:16" x14ac:dyDescent="0.15">
      <c r="A36" s="160" t="str">
        <f>IF(連結実質赤字比率に係る赤字・黒字の構成分析!C$34="",NA(),連結実質赤字比率に係る赤字・黒字の構成分析!C$34)</f>
        <v>丸森町病院事業会計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3.73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4.1100000000000003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7.58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857</v>
      </c>
      <c r="E42" s="161"/>
      <c r="F42" s="161"/>
      <c r="G42" s="161">
        <f>'実質公債費比率（分子）の構造'!L$52</f>
        <v>875</v>
      </c>
      <c r="H42" s="161"/>
      <c r="I42" s="161"/>
      <c r="J42" s="161">
        <f>'実質公債費比率（分子）の構造'!M$52</f>
        <v>879</v>
      </c>
      <c r="K42" s="161"/>
      <c r="L42" s="161"/>
      <c r="M42" s="161">
        <f>'実質公債費比率（分子）の構造'!N$52</f>
        <v>931</v>
      </c>
      <c r="N42" s="161"/>
      <c r="O42" s="161"/>
      <c r="P42" s="161">
        <f>'実質公債費比率（分子）の構造'!O$52</f>
        <v>944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10</v>
      </c>
      <c r="C44" s="161"/>
      <c r="D44" s="161"/>
      <c r="E44" s="161">
        <f>'実質公債費比率（分子）の構造'!L$50</f>
        <v>29</v>
      </c>
      <c r="F44" s="161"/>
      <c r="G44" s="161"/>
      <c r="H44" s="161">
        <f>'実質公債費比率（分子）の構造'!M$50</f>
        <v>36</v>
      </c>
      <c r="I44" s="161"/>
      <c r="J44" s="161"/>
      <c r="K44" s="161">
        <f>'実質公債費比率（分子）の構造'!N$50</f>
        <v>5</v>
      </c>
      <c r="L44" s="161"/>
      <c r="M44" s="161"/>
      <c r="N44" s="161">
        <f>'実質公債費比率（分子）の構造'!O$50</f>
        <v>5</v>
      </c>
      <c r="O44" s="161"/>
      <c r="P44" s="161"/>
    </row>
    <row r="45" spans="1:16" x14ac:dyDescent="0.15">
      <c r="A45" s="161" t="s">
        <v>60</v>
      </c>
      <c r="B45" s="161">
        <f>'実質公債費比率（分子）の構造'!K$49</f>
        <v>11</v>
      </c>
      <c r="C45" s="161"/>
      <c r="D45" s="161"/>
      <c r="E45" s="161">
        <f>'実質公債費比率（分子）の構造'!L$49</f>
        <v>12</v>
      </c>
      <c r="F45" s="161"/>
      <c r="G45" s="161"/>
      <c r="H45" s="161">
        <f>'実質公債費比率（分子）の構造'!M$49</f>
        <v>13</v>
      </c>
      <c r="I45" s="161"/>
      <c r="J45" s="161"/>
      <c r="K45" s="161">
        <f>'実質公債費比率（分子）の構造'!N$49</f>
        <v>14</v>
      </c>
      <c r="L45" s="161"/>
      <c r="M45" s="161"/>
      <c r="N45" s="161">
        <f>'実質公債費比率（分子）の構造'!O$49</f>
        <v>14</v>
      </c>
      <c r="O45" s="161"/>
      <c r="P45" s="161"/>
    </row>
    <row r="46" spans="1:16" x14ac:dyDescent="0.15">
      <c r="A46" s="161" t="s">
        <v>61</v>
      </c>
      <c r="B46" s="161">
        <f>'実質公債費比率（分子）の構造'!K$48</f>
        <v>394</v>
      </c>
      <c r="C46" s="161"/>
      <c r="D46" s="161"/>
      <c r="E46" s="161">
        <f>'実質公債費比率（分子）の構造'!L$48</f>
        <v>357</v>
      </c>
      <c r="F46" s="161"/>
      <c r="G46" s="161"/>
      <c r="H46" s="161">
        <f>'実質公債費比率（分子）の構造'!M$48</f>
        <v>370</v>
      </c>
      <c r="I46" s="161"/>
      <c r="J46" s="161"/>
      <c r="K46" s="161">
        <f>'実質公債費比率（分子）の構造'!N$48</f>
        <v>393</v>
      </c>
      <c r="L46" s="161"/>
      <c r="M46" s="161"/>
      <c r="N46" s="161">
        <f>'実質公債費比率（分子）の構造'!O$48</f>
        <v>429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865</v>
      </c>
      <c r="C49" s="161"/>
      <c r="D49" s="161"/>
      <c r="E49" s="161">
        <f>'実質公債費比率（分子）の構造'!L$45</f>
        <v>890</v>
      </c>
      <c r="F49" s="161"/>
      <c r="G49" s="161"/>
      <c r="H49" s="161">
        <f>'実質公債費比率（分子）の構造'!M$45</f>
        <v>860</v>
      </c>
      <c r="I49" s="161"/>
      <c r="J49" s="161"/>
      <c r="K49" s="161">
        <f>'実質公債費比率（分子）の構造'!N$45</f>
        <v>944</v>
      </c>
      <c r="L49" s="161"/>
      <c r="M49" s="161"/>
      <c r="N49" s="161">
        <f>'実質公債費比率（分子）の構造'!O$45</f>
        <v>968</v>
      </c>
      <c r="O49" s="161"/>
      <c r="P49" s="161"/>
    </row>
    <row r="50" spans="1:16" x14ac:dyDescent="0.15">
      <c r="A50" s="161" t="s">
        <v>65</v>
      </c>
      <c r="B50" s="161" t="e">
        <f>NA()</f>
        <v>#N/A</v>
      </c>
      <c r="C50" s="161">
        <f>IF(ISNUMBER('実質公債費比率（分子）の構造'!K$53),'実質公債費比率（分子）の構造'!K$53,NA())</f>
        <v>423</v>
      </c>
      <c r="D50" s="161" t="e">
        <f>NA()</f>
        <v>#N/A</v>
      </c>
      <c r="E50" s="161" t="e">
        <f>NA()</f>
        <v>#N/A</v>
      </c>
      <c r="F50" s="161">
        <f>IF(ISNUMBER('実質公債費比率（分子）の構造'!L$53),'実質公債費比率（分子）の構造'!L$53,NA())</f>
        <v>413</v>
      </c>
      <c r="G50" s="161" t="e">
        <f>NA()</f>
        <v>#N/A</v>
      </c>
      <c r="H50" s="161" t="e">
        <f>NA()</f>
        <v>#N/A</v>
      </c>
      <c r="I50" s="161">
        <f>IF(ISNUMBER('実質公債費比率（分子）の構造'!M$53),'実質公債費比率（分子）の構造'!M$53,NA())</f>
        <v>400</v>
      </c>
      <c r="J50" s="161" t="e">
        <f>NA()</f>
        <v>#N/A</v>
      </c>
      <c r="K50" s="161" t="e">
        <f>NA()</f>
        <v>#N/A</v>
      </c>
      <c r="L50" s="161">
        <f>IF(ISNUMBER('実質公債費比率（分子）の構造'!N$53),'実質公債費比率（分子）の構造'!N$53,NA())</f>
        <v>425</v>
      </c>
      <c r="M50" s="161" t="e">
        <f>NA()</f>
        <v>#N/A</v>
      </c>
      <c r="N50" s="161" t="e">
        <f>NA()</f>
        <v>#N/A</v>
      </c>
      <c r="O50" s="161">
        <f>IF(ISNUMBER('実質公債費比率（分子）の構造'!O$53),'実質公債費比率（分子）の構造'!O$53,NA())</f>
        <v>472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8797</v>
      </c>
      <c r="E56" s="160"/>
      <c r="F56" s="160"/>
      <c r="G56" s="160">
        <f>'将来負担比率（分子）の構造'!J$52</f>
        <v>8609</v>
      </c>
      <c r="H56" s="160"/>
      <c r="I56" s="160"/>
      <c r="J56" s="160">
        <f>'将来負担比率（分子）の構造'!K$52</f>
        <v>7930</v>
      </c>
      <c r="K56" s="160"/>
      <c r="L56" s="160"/>
      <c r="M56" s="160">
        <f>'将来負担比率（分子）の構造'!L$52</f>
        <v>7893</v>
      </c>
      <c r="N56" s="160"/>
      <c r="O56" s="160"/>
      <c r="P56" s="160">
        <f>'将来負担比率（分子）の構造'!M$52</f>
        <v>7727</v>
      </c>
    </row>
    <row r="57" spans="1:16" x14ac:dyDescent="0.15">
      <c r="A57" s="160" t="s">
        <v>36</v>
      </c>
      <c r="B57" s="160"/>
      <c r="C57" s="160"/>
      <c r="D57" s="160">
        <f>'将来負担比率（分子）の構造'!I$51</f>
        <v>82</v>
      </c>
      <c r="E57" s="160"/>
      <c r="F57" s="160"/>
      <c r="G57" s="160">
        <f>'将来負担比率（分子）の構造'!J$51</f>
        <v>63</v>
      </c>
      <c r="H57" s="160"/>
      <c r="I57" s="160"/>
      <c r="J57" s="160">
        <f>'将来負担比率（分子）の構造'!K$51</f>
        <v>45</v>
      </c>
      <c r="K57" s="160"/>
      <c r="L57" s="160"/>
      <c r="M57" s="160">
        <f>'将来負担比率（分子）の構造'!L$51</f>
        <v>34</v>
      </c>
      <c r="N57" s="160"/>
      <c r="O57" s="160"/>
      <c r="P57" s="160">
        <f>'将来負担比率（分子）の構造'!M$51</f>
        <v>23</v>
      </c>
    </row>
    <row r="58" spans="1:16" x14ac:dyDescent="0.15">
      <c r="A58" s="160" t="s">
        <v>35</v>
      </c>
      <c r="B58" s="160"/>
      <c r="C58" s="160"/>
      <c r="D58" s="160">
        <f>'将来負担比率（分子）の構造'!I$50</f>
        <v>2543</v>
      </c>
      <c r="E58" s="160"/>
      <c r="F58" s="160"/>
      <c r="G58" s="160">
        <f>'将来負担比率（分子）の構造'!J$50</f>
        <v>3013</v>
      </c>
      <c r="H58" s="160"/>
      <c r="I58" s="160"/>
      <c r="J58" s="160">
        <f>'将来負担比率（分子）の構造'!K$50</f>
        <v>2995</v>
      </c>
      <c r="K58" s="160"/>
      <c r="L58" s="160"/>
      <c r="M58" s="160">
        <f>'将来負担比率（分子）の構造'!L$50</f>
        <v>2858</v>
      </c>
      <c r="N58" s="160"/>
      <c r="O58" s="160"/>
      <c r="P58" s="160">
        <f>'将来負担比率（分子）の構造'!M$50</f>
        <v>2714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2187</v>
      </c>
      <c r="C62" s="160"/>
      <c r="D62" s="160"/>
      <c r="E62" s="160">
        <f>'将来負担比率（分子）の構造'!J$45</f>
        <v>2781</v>
      </c>
      <c r="F62" s="160"/>
      <c r="G62" s="160"/>
      <c r="H62" s="160">
        <f>'将来負担比率（分子）の構造'!K$45</f>
        <v>2199</v>
      </c>
      <c r="I62" s="160"/>
      <c r="J62" s="160"/>
      <c r="K62" s="160">
        <f>'将来負担比率（分子）の構造'!L$45</f>
        <v>2018</v>
      </c>
      <c r="L62" s="160"/>
      <c r="M62" s="160"/>
      <c r="N62" s="160">
        <f>'将来負担比率（分子）の構造'!M$45</f>
        <v>1866</v>
      </c>
      <c r="O62" s="160"/>
      <c r="P62" s="160"/>
    </row>
    <row r="63" spans="1:16" x14ac:dyDescent="0.15">
      <c r="A63" s="160" t="s">
        <v>28</v>
      </c>
      <c r="B63" s="160">
        <f>'将来負担比率（分子）の構造'!I$44</f>
        <v>108</v>
      </c>
      <c r="C63" s="160"/>
      <c r="D63" s="160"/>
      <c r="E63" s="160">
        <f>'将来負担比率（分子）の構造'!J$44</f>
        <v>115</v>
      </c>
      <c r="F63" s="160"/>
      <c r="G63" s="160"/>
      <c r="H63" s="160">
        <f>'将来負担比率（分子）の構造'!K$44</f>
        <v>186</v>
      </c>
      <c r="I63" s="160"/>
      <c r="J63" s="160"/>
      <c r="K63" s="160">
        <f>'将来負担比率（分子）の構造'!L$44</f>
        <v>278</v>
      </c>
      <c r="L63" s="160"/>
      <c r="M63" s="160"/>
      <c r="N63" s="160">
        <f>'将来負担比率（分子）の構造'!M$44</f>
        <v>274</v>
      </c>
      <c r="O63" s="160"/>
      <c r="P63" s="160"/>
    </row>
    <row r="64" spans="1:16" x14ac:dyDescent="0.15">
      <c r="A64" s="160" t="s">
        <v>27</v>
      </c>
      <c r="B64" s="160">
        <f>'将来負担比率（分子）の構造'!I$43</f>
        <v>3741</v>
      </c>
      <c r="C64" s="160"/>
      <c r="D64" s="160"/>
      <c r="E64" s="160">
        <f>'将来負担比率（分子）の構造'!J$43</f>
        <v>3287</v>
      </c>
      <c r="F64" s="160"/>
      <c r="G64" s="160"/>
      <c r="H64" s="160">
        <f>'将来負担比率（分子）の構造'!K$43</f>
        <v>3209</v>
      </c>
      <c r="I64" s="160"/>
      <c r="J64" s="160"/>
      <c r="K64" s="160">
        <f>'将来負担比率（分子）の構造'!L$43</f>
        <v>3075</v>
      </c>
      <c r="L64" s="160"/>
      <c r="M64" s="160"/>
      <c r="N64" s="160">
        <f>'将来負担比率（分子）の構造'!M$43</f>
        <v>3033</v>
      </c>
      <c r="O64" s="160"/>
      <c r="P64" s="160"/>
    </row>
    <row r="65" spans="1:16" x14ac:dyDescent="0.15">
      <c r="A65" s="160" t="s">
        <v>26</v>
      </c>
      <c r="B65" s="160">
        <f>'将来負担比率（分子）の構造'!I$42</f>
        <v>10</v>
      </c>
      <c r="C65" s="160"/>
      <c r="D65" s="160"/>
      <c r="E65" s="160">
        <f>'将来負担比率（分子）の構造'!J$42</f>
        <v>29</v>
      </c>
      <c r="F65" s="160"/>
      <c r="G65" s="160"/>
      <c r="H65" s="160">
        <f>'将来負担比率（分子）の構造'!K$42</f>
        <v>35</v>
      </c>
      <c r="I65" s="160"/>
      <c r="J65" s="160"/>
      <c r="K65" s="160">
        <f>'将来負担比率（分子）の構造'!L$42</f>
        <v>16</v>
      </c>
      <c r="L65" s="160"/>
      <c r="M65" s="160"/>
      <c r="N65" s="160">
        <f>'将来負担比率（分子）の構造'!M$42</f>
        <v>11</v>
      </c>
      <c r="O65" s="160"/>
      <c r="P65" s="160"/>
    </row>
    <row r="66" spans="1:16" x14ac:dyDescent="0.15">
      <c r="A66" s="160" t="s">
        <v>25</v>
      </c>
      <c r="B66" s="160">
        <f>'将来負担比率（分子）の構造'!I$41</f>
        <v>8621</v>
      </c>
      <c r="C66" s="160"/>
      <c r="D66" s="160"/>
      <c r="E66" s="160">
        <f>'将来負担比率（分子）の構造'!J$41</f>
        <v>8533</v>
      </c>
      <c r="F66" s="160"/>
      <c r="G66" s="160"/>
      <c r="H66" s="160">
        <f>'将来負担比率（分子）の構造'!K$41</f>
        <v>8344</v>
      </c>
      <c r="I66" s="160"/>
      <c r="J66" s="160"/>
      <c r="K66" s="160">
        <f>'将来負担比率（分子）の構造'!L$41</f>
        <v>8057</v>
      </c>
      <c r="L66" s="160"/>
      <c r="M66" s="160"/>
      <c r="N66" s="160">
        <f>'将来負担比率（分子）の構造'!M$41</f>
        <v>7951</v>
      </c>
      <c r="O66" s="160"/>
      <c r="P66" s="160"/>
    </row>
    <row r="67" spans="1:16" x14ac:dyDescent="0.15">
      <c r="A67" s="160" t="s">
        <v>69</v>
      </c>
      <c r="B67" s="160" t="e">
        <f>NA()</f>
        <v>#N/A</v>
      </c>
      <c r="C67" s="160">
        <f>IF(ISNUMBER('将来負担比率（分子）の構造'!I$53), IF('将来負担比率（分子）の構造'!I$53 &lt; 0, 0, '将来負担比率（分子）の構造'!I$53), NA())</f>
        <v>3247</v>
      </c>
      <c r="D67" s="160" t="e">
        <f>NA()</f>
        <v>#N/A</v>
      </c>
      <c r="E67" s="160" t="e">
        <f>NA()</f>
        <v>#N/A</v>
      </c>
      <c r="F67" s="160">
        <f>IF(ISNUMBER('将来負担比率（分子）の構造'!J$53), IF('将来負担比率（分子）の構造'!J$53 &lt; 0, 0, '将来負担比率（分子）の構造'!J$53), NA())</f>
        <v>3059</v>
      </c>
      <c r="G67" s="160" t="e">
        <f>NA()</f>
        <v>#N/A</v>
      </c>
      <c r="H67" s="160" t="e">
        <f>NA()</f>
        <v>#N/A</v>
      </c>
      <c r="I67" s="160">
        <f>IF(ISNUMBER('将来負担比率（分子）の構造'!K$53), IF('将来負担比率（分子）の構造'!K$53 &lt; 0, 0, '将来負担比率（分子）の構造'!K$53), NA())</f>
        <v>3003</v>
      </c>
      <c r="J67" s="160" t="e">
        <f>NA()</f>
        <v>#N/A</v>
      </c>
      <c r="K67" s="160" t="e">
        <f>NA()</f>
        <v>#N/A</v>
      </c>
      <c r="L67" s="160">
        <f>IF(ISNUMBER('将来負担比率（分子）の構造'!L$53), IF('将来負担比率（分子）の構造'!L$53 &lt; 0, 0, '将来負担比率（分子）の構造'!L$53), NA())</f>
        <v>2659</v>
      </c>
      <c r="M67" s="160" t="e">
        <f>NA()</f>
        <v>#N/A</v>
      </c>
      <c r="N67" s="160" t="e">
        <f>NA()</f>
        <v>#N/A</v>
      </c>
      <c r="O67" s="160">
        <f>IF(ISNUMBER('将来負担比率（分子）の構造'!M$53), IF('将来負担比率（分子）の構造'!M$53 &lt; 0, 0, '将来負担比率（分子）の構造'!M$53), NA())</f>
        <v>2671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1372</v>
      </c>
      <c r="C72" s="164">
        <f>基金残高に係る経年分析!G55</f>
        <v>1293</v>
      </c>
      <c r="D72" s="164">
        <f>基金残高に係る経年分析!H55</f>
        <v>1251</v>
      </c>
    </row>
    <row r="73" spans="1:16" x14ac:dyDescent="0.15">
      <c r="A73" s="163" t="s">
        <v>72</v>
      </c>
      <c r="B73" s="164">
        <f>基金残高に係る経年分析!F56</f>
        <v>365</v>
      </c>
      <c r="C73" s="164">
        <f>基金残高に係る経年分析!G56</f>
        <v>365</v>
      </c>
      <c r="D73" s="164">
        <f>基金残高に係る経年分析!H56</f>
        <v>305</v>
      </c>
    </row>
    <row r="74" spans="1:16" x14ac:dyDescent="0.15">
      <c r="A74" s="163" t="s">
        <v>73</v>
      </c>
      <c r="B74" s="164">
        <f>基金残高に係る経年分析!F57</f>
        <v>708</v>
      </c>
      <c r="C74" s="164">
        <f>基金残高に係る経年分析!G57</f>
        <v>655</v>
      </c>
      <c r="D74" s="164">
        <f>基金残高に係る経年分析!H57</f>
        <v>600</v>
      </c>
    </row>
  </sheetData>
  <sheetProtection algorithmName="SHA-512" hashValue="HmfxuEnU0ttFJhXf6f3krcQzKT0sSMEsqv7v0SXS8bmEoKj6VTPOqoOen9GUHcXVGhSLgyhxKDfh3dBjQQBKdQ==" saltValue="qtYcXx/7l+j4wdemyM2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1284959</v>
      </c>
      <c r="S5" s="649"/>
      <c r="T5" s="649"/>
      <c r="U5" s="649"/>
      <c r="V5" s="649"/>
      <c r="W5" s="649"/>
      <c r="X5" s="649"/>
      <c r="Y5" s="650"/>
      <c r="Z5" s="651">
        <v>15</v>
      </c>
      <c r="AA5" s="651"/>
      <c r="AB5" s="651"/>
      <c r="AC5" s="651"/>
      <c r="AD5" s="652">
        <v>1284959</v>
      </c>
      <c r="AE5" s="652"/>
      <c r="AF5" s="652"/>
      <c r="AG5" s="652"/>
      <c r="AH5" s="652"/>
      <c r="AI5" s="652"/>
      <c r="AJ5" s="652"/>
      <c r="AK5" s="652"/>
      <c r="AL5" s="653">
        <v>26.1</v>
      </c>
      <c r="AM5" s="654"/>
      <c r="AN5" s="654"/>
      <c r="AO5" s="655"/>
      <c r="AP5" s="645" t="s">
        <v>225</v>
      </c>
      <c r="AQ5" s="646"/>
      <c r="AR5" s="646"/>
      <c r="AS5" s="646"/>
      <c r="AT5" s="646"/>
      <c r="AU5" s="646"/>
      <c r="AV5" s="646"/>
      <c r="AW5" s="646"/>
      <c r="AX5" s="646"/>
      <c r="AY5" s="646"/>
      <c r="AZ5" s="646"/>
      <c r="BA5" s="646"/>
      <c r="BB5" s="646"/>
      <c r="BC5" s="646"/>
      <c r="BD5" s="646"/>
      <c r="BE5" s="646"/>
      <c r="BF5" s="647"/>
      <c r="BG5" s="659">
        <v>1284959</v>
      </c>
      <c r="BH5" s="660"/>
      <c r="BI5" s="660"/>
      <c r="BJ5" s="660"/>
      <c r="BK5" s="660"/>
      <c r="BL5" s="660"/>
      <c r="BM5" s="660"/>
      <c r="BN5" s="661"/>
      <c r="BO5" s="662">
        <v>100</v>
      </c>
      <c r="BP5" s="662"/>
      <c r="BQ5" s="662"/>
      <c r="BR5" s="662"/>
      <c r="BS5" s="663" t="s">
        <v>226</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218</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x14ac:dyDescent="0.15">
      <c r="B6" s="656" t="s">
        <v>230</v>
      </c>
      <c r="C6" s="657"/>
      <c r="D6" s="657"/>
      <c r="E6" s="657"/>
      <c r="F6" s="657"/>
      <c r="G6" s="657"/>
      <c r="H6" s="657"/>
      <c r="I6" s="657"/>
      <c r="J6" s="657"/>
      <c r="K6" s="657"/>
      <c r="L6" s="657"/>
      <c r="M6" s="657"/>
      <c r="N6" s="657"/>
      <c r="O6" s="657"/>
      <c r="P6" s="657"/>
      <c r="Q6" s="658"/>
      <c r="R6" s="659">
        <v>116528</v>
      </c>
      <c r="S6" s="660"/>
      <c r="T6" s="660"/>
      <c r="U6" s="660"/>
      <c r="V6" s="660"/>
      <c r="W6" s="660"/>
      <c r="X6" s="660"/>
      <c r="Y6" s="661"/>
      <c r="Z6" s="662">
        <v>1.4</v>
      </c>
      <c r="AA6" s="662"/>
      <c r="AB6" s="662"/>
      <c r="AC6" s="662"/>
      <c r="AD6" s="663">
        <v>116528</v>
      </c>
      <c r="AE6" s="663"/>
      <c r="AF6" s="663"/>
      <c r="AG6" s="663"/>
      <c r="AH6" s="663"/>
      <c r="AI6" s="663"/>
      <c r="AJ6" s="663"/>
      <c r="AK6" s="663"/>
      <c r="AL6" s="664">
        <v>2.4</v>
      </c>
      <c r="AM6" s="665"/>
      <c r="AN6" s="665"/>
      <c r="AO6" s="666"/>
      <c r="AP6" s="656" t="s">
        <v>231</v>
      </c>
      <c r="AQ6" s="657"/>
      <c r="AR6" s="657"/>
      <c r="AS6" s="657"/>
      <c r="AT6" s="657"/>
      <c r="AU6" s="657"/>
      <c r="AV6" s="657"/>
      <c r="AW6" s="657"/>
      <c r="AX6" s="657"/>
      <c r="AY6" s="657"/>
      <c r="AZ6" s="657"/>
      <c r="BA6" s="657"/>
      <c r="BB6" s="657"/>
      <c r="BC6" s="657"/>
      <c r="BD6" s="657"/>
      <c r="BE6" s="657"/>
      <c r="BF6" s="658"/>
      <c r="BG6" s="659">
        <v>1284959</v>
      </c>
      <c r="BH6" s="660"/>
      <c r="BI6" s="660"/>
      <c r="BJ6" s="660"/>
      <c r="BK6" s="660"/>
      <c r="BL6" s="660"/>
      <c r="BM6" s="660"/>
      <c r="BN6" s="661"/>
      <c r="BO6" s="662">
        <v>100</v>
      </c>
      <c r="BP6" s="662"/>
      <c r="BQ6" s="662"/>
      <c r="BR6" s="662"/>
      <c r="BS6" s="663" t="s">
        <v>232</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105844</v>
      </c>
      <c r="CS6" s="660"/>
      <c r="CT6" s="660"/>
      <c r="CU6" s="660"/>
      <c r="CV6" s="660"/>
      <c r="CW6" s="660"/>
      <c r="CX6" s="660"/>
      <c r="CY6" s="661"/>
      <c r="CZ6" s="653">
        <v>1.3</v>
      </c>
      <c r="DA6" s="654"/>
      <c r="DB6" s="654"/>
      <c r="DC6" s="673"/>
      <c r="DD6" s="668" t="s">
        <v>168</v>
      </c>
      <c r="DE6" s="660"/>
      <c r="DF6" s="660"/>
      <c r="DG6" s="660"/>
      <c r="DH6" s="660"/>
      <c r="DI6" s="660"/>
      <c r="DJ6" s="660"/>
      <c r="DK6" s="660"/>
      <c r="DL6" s="660"/>
      <c r="DM6" s="660"/>
      <c r="DN6" s="660"/>
      <c r="DO6" s="660"/>
      <c r="DP6" s="661"/>
      <c r="DQ6" s="668">
        <v>105844</v>
      </c>
      <c r="DR6" s="660"/>
      <c r="DS6" s="660"/>
      <c r="DT6" s="660"/>
      <c r="DU6" s="660"/>
      <c r="DV6" s="660"/>
      <c r="DW6" s="660"/>
      <c r="DX6" s="660"/>
      <c r="DY6" s="660"/>
      <c r="DZ6" s="660"/>
      <c r="EA6" s="660"/>
      <c r="EB6" s="660"/>
      <c r="EC6" s="669"/>
    </row>
    <row r="7" spans="2:143" ht="11.25" customHeight="1" x14ac:dyDescent="0.15">
      <c r="B7" s="656" t="s">
        <v>234</v>
      </c>
      <c r="C7" s="657"/>
      <c r="D7" s="657"/>
      <c r="E7" s="657"/>
      <c r="F7" s="657"/>
      <c r="G7" s="657"/>
      <c r="H7" s="657"/>
      <c r="I7" s="657"/>
      <c r="J7" s="657"/>
      <c r="K7" s="657"/>
      <c r="L7" s="657"/>
      <c r="M7" s="657"/>
      <c r="N7" s="657"/>
      <c r="O7" s="657"/>
      <c r="P7" s="657"/>
      <c r="Q7" s="658"/>
      <c r="R7" s="659">
        <v>1637</v>
      </c>
      <c r="S7" s="660"/>
      <c r="T7" s="660"/>
      <c r="U7" s="660"/>
      <c r="V7" s="660"/>
      <c r="W7" s="660"/>
      <c r="X7" s="660"/>
      <c r="Y7" s="661"/>
      <c r="Z7" s="662">
        <v>0</v>
      </c>
      <c r="AA7" s="662"/>
      <c r="AB7" s="662"/>
      <c r="AC7" s="662"/>
      <c r="AD7" s="663">
        <v>1637</v>
      </c>
      <c r="AE7" s="663"/>
      <c r="AF7" s="663"/>
      <c r="AG7" s="663"/>
      <c r="AH7" s="663"/>
      <c r="AI7" s="663"/>
      <c r="AJ7" s="663"/>
      <c r="AK7" s="663"/>
      <c r="AL7" s="664">
        <v>0</v>
      </c>
      <c r="AM7" s="665"/>
      <c r="AN7" s="665"/>
      <c r="AO7" s="666"/>
      <c r="AP7" s="656" t="s">
        <v>235</v>
      </c>
      <c r="AQ7" s="657"/>
      <c r="AR7" s="657"/>
      <c r="AS7" s="657"/>
      <c r="AT7" s="657"/>
      <c r="AU7" s="657"/>
      <c r="AV7" s="657"/>
      <c r="AW7" s="657"/>
      <c r="AX7" s="657"/>
      <c r="AY7" s="657"/>
      <c r="AZ7" s="657"/>
      <c r="BA7" s="657"/>
      <c r="BB7" s="657"/>
      <c r="BC7" s="657"/>
      <c r="BD7" s="657"/>
      <c r="BE7" s="657"/>
      <c r="BF7" s="658"/>
      <c r="BG7" s="659">
        <v>519940</v>
      </c>
      <c r="BH7" s="660"/>
      <c r="BI7" s="660"/>
      <c r="BJ7" s="660"/>
      <c r="BK7" s="660"/>
      <c r="BL7" s="660"/>
      <c r="BM7" s="660"/>
      <c r="BN7" s="661"/>
      <c r="BO7" s="662">
        <v>40.5</v>
      </c>
      <c r="BP7" s="662"/>
      <c r="BQ7" s="662"/>
      <c r="BR7" s="662"/>
      <c r="BS7" s="663" t="s">
        <v>168</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1164453</v>
      </c>
      <c r="CS7" s="660"/>
      <c r="CT7" s="660"/>
      <c r="CU7" s="660"/>
      <c r="CV7" s="660"/>
      <c r="CW7" s="660"/>
      <c r="CX7" s="660"/>
      <c r="CY7" s="661"/>
      <c r="CZ7" s="662">
        <v>14.4</v>
      </c>
      <c r="DA7" s="662"/>
      <c r="DB7" s="662"/>
      <c r="DC7" s="662"/>
      <c r="DD7" s="668">
        <v>22596</v>
      </c>
      <c r="DE7" s="660"/>
      <c r="DF7" s="660"/>
      <c r="DG7" s="660"/>
      <c r="DH7" s="660"/>
      <c r="DI7" s="660"/>
      <c r="DJ7" s="660"/>
      <c r="DK7" s="660"/>
      <c r="DL7" s="660"/>
      <c r="DM7" s="660"/>
      <c r="DN7" s="660"/>
      <c r="DO7" s="660"/>
      <c r="DP7" s="661"/>
      <c r="DQ7" s="668">
        <v>981905</v>
      </c>
      <c r="DR7" s="660"/>
      <c r="DS7" s="660"/>
      <c r="DT7" s="660"/>
      <c r="DU7" s="660"/>
      <c r="DV7" s="660"/>
      <c r="DW7" s="660"/>
      <c r="DX7" s="660"/>
      <c r="DY7" s="660"/>
      <c r="DZ7" s="660"/>
      <c r="EA7" s="660"/>
      <c r="EB7" s="660"/>
      <c r="EC7" s="669"/>
    </row>
    <row r="8" spans="2:143" ht="11.25" customHeight="1" x14ac:dyDescent="0.15">
      <c r="B8" s="656" t="s">
        <v>237</v>
      </c>
      <c r="C8" s="657"/>
      <c r="D8" s="657"/>
      <c r="E8" s="657"/>
      <c r="F8" s="657"/>
      <c r="G8" s="657"/>
      <c r="H8" s="657"/>
      <c r="I8" s="657"/>
      <c r="J8" s="657"/>
      <c r="K8" s="657"/>
      <c r="L8" s="657"/>
      <c r="M8" s="657"/>
      <c r="N8" s="657"/>
      <c r="O8" s="657"/>
      <c r="P8" s="657"/>
      <c r="Q8" s="658"/>
      <c r="R8" s="659">
        <v>3804</v>
      </c>
      <c r="S8" s="660"/>
      <c r="T8" s="660"/>
      <c r="U8" s="660"/>
      <c r="V8" s="660"/>
      <c r="W8" s="660"/>
      <c r="X8" s="660"/>
      <c r="Y8" s="661"/>
      <c r="Z8" s="662">
        <v>0</v>
      </c>
      <c r="AA8" s="662"/>
      <c r="AB8" s="662"/>
      <c r="AC8" s="662"/>
      <c r="AD8" s="663">
        <v>3804</v>
      </c>
      <c r="AE8" s="663"/>
      <c r="AF8" s="663"/>
      <c r="AG8" s="663"/>
      <c r="AH8" s="663"/>
      <c r="AI8" s="663"/>
      <c r="AJ8" s="663"/>
      <c r="AK8" s="663"/>
      <c r="AL8" s="664">
        <v>0.1</v>
      </c>
      <c r="AM8" s="665"/>
      <c r="AN8" s="665"/>
      <c r="AO8" s="666"/>
      <c r="AP8" s="656" t="s">
        <v>238</v>
      </c>
      <c r="AQ8" s="657"/>
      <c r="AR8" s="657"/>
      <c r="AS8" s="657"/>
      <c r="AT8" s="657"/>
      <c r="AU8" s="657"/>
      <c r="AV8" s="657"/>
      <c r="AW8" s="657"/>
      <c r="AX8" s="657"/>
      <c r="AY8" s="657"/>
      <c r="AZ8" s="657"/>
      <c r="BA8" s="657"/>
      <c r="BB8" s="657"/>
      <c r="BC8" s="657"/>
      <c r="BD8" s="657"/>
      <c r="BE8" s="657"/>
      <c r="BF8" s="658"/>
      <c r="BG8" s="659">
        <v>21364</v>
      </c>
      <c r="BH8" s="660"/>
      <c r="BI8" s="660"/>
      <c r="BJ8" s="660"/>
      <c r="BK8" s="660"/>
      <c r="BL8" s="660"/>
      <c r="BM8" s="660"/>
      <c r="BN8" s="661"/>
      <c r="BO8" s="662">
        <v>1.7</v>
      </c>
      <c r="BP8" s="662"/>
      <c r="BQ8" s="662"/>
      <c r="BR8" s="662"/>
      <c r="BS8" s="668" t="s">
        <v>232</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2263434</v>
      </c>
      <c r="CS8" s="660"/>
      <c r="CT8" s="660"/>
      <c r="CU8" s="660"/>
      <c r="CV8" s="660"/>
      <c r="CW8" s="660"/>
      <c r="CX8" s="660"/>
      <c r="CY8" s="661"/>
      <c r="CZ8" s="662">
        <v>27.9</v>
      </c>
      <c r="DA8" s="662"/>
      <c r="DB8" s="662"/>
      <c r="DC8" s="662"/>
      <c r="DD8" s="668">
        <v>294458</v>
      </c>
      <c r="DE8" s="660"/>
      <c r="DF8" s="660"/>
      <c r="DG8" s="660"/>
      <c r="DH8" s="660"/>
      <c r="DI8" s="660"/>
      <c r="DJ8" s="660"/>
      <c r="DK8" s="660"/>
      <c r="DL8" s="660"/>
      <c r="DM8" s="660"/>
      <c r="DN8" s="660"/>
      <c r="DO8" s="660"/>
      <c r="DP8" s="661"/>
      <c r="DQ8" s="668">
        <v>1197054</v>
      </c>
      <c r="DR8" s="660"/>
      <c r="DS8" s="660"/>
      <c r="DT8" s="660"/>
      <c r="DU8" s="660"/>
      <c r="DV8" s="660"/>
      <c r="DW8" s="660"/>
      <c r="DX8" s="660"/>
      <c r="DY8" s="660"/>
      <c r="DZ8" s="660"/>
      <c r="EA8" s="660"/>
      <c r="EB8" s="660"/>
      <c r="EC8" s="669"/>
    </row>
    <row r="9" spans="2:143" ht="11.25" customHeight="1" x14ac:dyDescent="0.15">
      <c r="B9" s="656" t="s">
        <v>240</v>
      </c>
      <c r="C9" s="657"/>
      <c r="D9" s="657"/>
      <c r="E9" s="657"/>
      <c r="F9" s="657"/>
      <c r="G9" s="657"/>
      <c r="H9" s="657"/>
      <c r="I9" s="657"/>
      <c r="J9" s="657"/>
      <c r="K9" s="657"/>
      <c r="L9" s="657"/>
      <c r="M9" s="657"/>
      <c r="N9" s="657"/>
      <c r="O9" s="657"/>
      <c r="P9" s="657"/>
      <c r="Q9" s="658"/>
      <c r="R9" s="659">
        <v>3866</v>
      </c>
      <c r="S9" s="660"/>
      <c r="T9" s="660"/>
      <c r="U9" s="660"/>
      <c r="V9" s="660"/>
      <c r="W9" s="660"/>
      <c r="X9" s="660"/>
      <c r="Y9" s="661"/>
      <c r="Z9" s="662">
        <v>0</v>
      </c>
      <c r="AA9" s="662"/>
      <c r="AB9" s="662"/>
      <c r="AC9" s="662"/>
      <c r="AD9" s="663">
        <v>3866</v>
      </c>
      <c r="AE9" s="663"/>
      <c r="AF9" s="663"/>
      <c r="AG9" s="663"/>
      <c r="AH9" s="663"/>
      <c r="AI9" s="663"/>
      <c r="AJ9" s="663"/>
      <c r="AK9" s="663"/>
      <c r="AL9" s="664">
        <v>0.1</v>
      </c>
      <c r="AM9" s="665"/>
      <c r="AN9" s="665"/>
      <c r="AO9" s="666"/>
      <c r="AP9" s="656" t="s">
        <v>241</v>
      </c>
      <c r="AQ9" s="657"/>
      <c r="AR9" s="657"/>
      <c r="AS9" s="657"/>
      <c r="AT9" s="657"/>
      <c r="AU9" s="657"/>
      <c r="AV9" s="657"/>
      <c r="AW9" s="657"/>
      <c r="AX9" s="657"/>
      <c r="AY9" s="657"/>
      <c r="AZ9" s="657"/>
      <c r="BA9" s="657"/>
      <c r="BB9" s="657"/>
      <c r="BC9" s="657"/>
      <c r="BD9" s="657"/>
      <c r="BE9" s="657"/>
      <c r="BF9" s="658"/>
      <c r="BG9" s="659">
        <v>437538</v>
      </c>
      <c r="BH9" s="660"/>
      <c r="BI9" s="660"/>
      <c r="BJ9" s="660"/>
      <c r="BK9" s="660"/>
      <c r="BL9" s="660"/>
      <c r="BM9" s="660"/>
      <c r="BN9" s="661"/>
      <c r="BO9" s="662">
        <v>34.1</v>
      </c>
      <c r="BP9" s="662"/>
      <c r="BQ9" s="662"/>
      <c r="BR9" s="662"/>
      <c r="BS9" s="668" t="s">
        <v>232</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740615</v>
      </c>
      <c r="CS9" s="660"/>
      <c r="CT9" s="660"/>
      <c r="CU9" s="660"/>
      <c r="CV9" s="660"/>
      <c r="CW9" s="660"/>
      <c r="CX9" s="660"/>
      <c r="CY9" s="661"/>
      <c r="CZ9" s="662">
        <v>9.1</v>
      </c>
      <c r="DA9" s="662"/>
      <c r="DB9" s="662"/>
      <c r="DC9" s="662"/>
      <c r="DD9" s="668">
        <v>14240</v>
      </c>
      <c r="DE9" s="660"/>
      <c r="DF9" s="660"/>
      <c r="DG9" s="660"/>
      <c r="DH9" s="660"/>
      <c r="DI9" s="660"/>
      <c r="DJ9" s="660"/>
      <c r="DK9" s="660"/>
      <c r="DL9" s="660"/>
      <c r="DM9" s="660"/>
      <c r="DN9" s="660"/>
      <c r="DO9" s="660"/>
      <c r="DP9" s="661"/>
      <c r="DQ9" s="668">
        <v>681241</v>
      </c>
      <c r="DR9" s="660"/>
      <c r="DS9" s="660"/>
      <c r="DT9" s="660"/>
      <c r="DU9" s="660"/>
      <c r="DV9" s="660"/>
      <c r="DW9" s="660"/>
      <c r="DX9" s="660"/>
      <c r="DY9" s="660"/>
      <c r="DZ9" s="660"/>
      <c r="EA9" s="660"/>
      <c r="EB9" s="660"/>
      <c r="EC9" s="669"/>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232</v>
      </c>
      <c r="S10" s="660"/>
      <c r="T10" s="660"/>
      <c r="U10" s="660"/>
      <c r="V10" s="660"/>
      <c r="W10" s="660"/>
      <c r="X10" s="660"/>
      <c r="Y10" s="661"/>
      <c r="Z10" s="662" t="s">
        <v>168</v>
      </c>
      <c r="AA10" s="662"/>
      <c r="AB10" s="662"/>
      <c r="AC10" s="662"/>
      <c r="AD10" s="663" t="s">
        <v>232</v>
      </c>
      <c r="AE10" s="663"/>
      <c r="AF10" s="663"/>
      <c r="AG10" s="663"/>
      <c r="AH10" s="663"/>
      <c r="AI10" s="663"/>
      <c r="AJ10" s="663"/>
      <c r="AK10" s="663"/>
      <c r="AL10" s="664" t="s">
        <v>168</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26293</v>
      </c>
      <c r="BH10" s="660"/>
      <c r="BI10" s="660"/>
      <c r="BJ10" s="660"/>
      <c r="BK10" s="660"/>
      <c r="BL10" s="660"/>
      <c r="BM10" s="660"/>
      <c r="BN10" s="661"/>
      <c r="BO10" s="662">
        <v>2</v>
      </c>
      <c r="BP10" s="662"/>
      <c r="BQ10" s="662"/>
      <c r="BR10" s="662"/>
      <c r="BS10" s="668" t="s">
        <v>232</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10440</v>
      </c>
      <c r="CS10" s="660"/>
      <c r="CT10" s="660"/>
      <c r="CU10" s="660"/>
      <c r="CV10" s="660"/>
      <c r="CW10" s="660"/>
      <c r="CX10" s="660"/>
      <c r="CY10" s="661"/>
      <c r="CZ10" s="662">
        <v>0.1</v>
      </c>
      <c r="DA10" s="662"/>
      <c r="DB10" s="662"/>
      <c r="DC10" s="662"/>
      <c r="DD10" s="668" t="s">
        <v>232</v>
      </c>
      <c r="DE10" s="660"/>
      <c r="DF10" s="660"/>
      <c r="DG10" s="660"/>
      <c r="DH10" s="660"/>
      <c r="DI10" s="660"/>
      <c r="DJ10" s="660"/>
      <c r="DK10" s="660"/>
      <c r="DL10" s="660"/>
      <c r="DM10" s="660"/>
      <c r="DN10" s="660"/>
      <c r="DO10" s="660"/>
      <c r="DP10" s="661"/>
      <c r="DQ10" s="668">
        <v>8440</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168</v>
      </c>
      <c r="S11" s="660"/>
      <c r="T11" s="660"/>
      <c r="U11" s="660"/>
      <c r="V11" s="660"/>
      <c r="W11" s="660"/>
      <c r="X11" s="660"/>
      <c r="Y11" s="661"/>
      <c r="Z11" s="662" t="s">
        <v>168</v>
      </c>
      <c r="AA11" s="662"/>
      <c r="AB11" s="662"/>
      <c r="AC11" s="662"/>
      <c r="AD11" s="663" t="s">
        <v>232</v>
      </c>
      <c r="AE11" s="663"/>
      <c r="AF11" s="663"/>
      <c r="AG11" s="663"/>
      <c r="AH11" s="663"/>
      <c r="AI11" s="663"/>
      <c r="AJ11" s="663"/>
      <c r="AK11" s="663"/>
      <c r="AL11" s="664" t="s">
        <v>232</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34745</v>
      </c>
      <c r="BH11" s="660"/>
      <c r="BI11" s="660"/>
      <c r="BJ11" s="660"/>
      <c r="BK11" s="660"/>
      <c r="BL11" s="660"/>
      <c r="BM11" s="660"/>
      <c r="BN11" s="661"/>
      <c r="BO11" s="662">
        <v>2.7</v>
      </c>
      <c r="BP11" s="662"/>
      <c r="BQ11" s="662"/>
      <c r="BR11" s="662"/>
      <c r="BS11" s="668" t="s">
        <v>232</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618703</v>
      </c>
      <c r="CS11" s="660"/>
      <c r="CT11" s="660"/>
      <c r="CU11" s="660"/>
      <c r="CV11" s="660"/>
      <c r="CW11" s="660"/>
      <c r="CX11" s="660"/>
      <c r="CY11" s="661"/>
      <c r="CZ11" s="662">
        <v>7.6</v>
      </c>
      <c r="DA11" s="662"/>
      <c r="DB11" s="662"/>
      <c r="DC11" s="662"/>
      <c r="DD11" s="668">
        <v>78467</v>
      </c>
      <c r="DE11" s="660"/>
      <c r="DF11" s="660"/>
      <c r="DG11" s="660"/>
      <c r="DH11" s="660"/>
      <c r="DI11" s="660"/>
      <c r="DJ11" s="660"/>
      <c r="DK11" s="660"/>
      <c r="DL11" s="660"/>
      <c r="DM11" s="660"/>
      <c r="DN11" s="660"/>
      <c r="DO11" s="660"/>
      <c r="DP11" s="661"/>
      <c r="DQ11" s="668">
        <v>390319</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228214</v>
      </c>
      <c r="S12" s="660"/>
      <c r="T12" s="660"/>
      <c r="U12" s="660"/>
      <c r="V12" s="660"/>
      <c r="W12" s="660"/>
      <c r="X12" s="660"/>
      <c r="Y12" s="661"/>
      <c r="Z12" s="662">
        <v>2.7</v>
      </c>
      <c r="AA12" s="662"/>
      <c r="AB12" s="662"/>
      <c r="AC12" s="662"/>
      <c r="AD12" s="663">
        <v>228214</v>
      </c>
      <c r="AE12" s="663"/>
      <c r="AF12" s="663"/>
      <c r="AG12" s="663"/>
      <c r="AH12" s="663"/>
      <c r="AI12" s="663"/>
      <c r="AJ12" s="663"/>
      <c r="AK12" s="663"/>
      <c r="AL12" s="664">
        <v>4.5999999999999996</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631860</v>
      </c>
      <c r="BH12" s="660"/>
      <c r="BI12" s="660"/>
      <c r="BJ12" s="660"/>
      <c r="BK12" s="660"/>
      <c r="BL12" s="660"/>
      <c r="BM12" s="660"/>
      <c r="BN12" s="661"/>
      <c r="BO12" s="662">
        <v>49.2</v>
      </c>
      <c r="BP12" s="662"/>
      <c r="BQ12" s="662"/>
      <c r="BR12" s="662"/>
      <c r="BS12" s="668" t="s">
        <v>232</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378138</v>
      </c>
      <c r="CS12" s="660"/>
      <c r="CT12" s="660"/>
      <c r="CU12" s="660"/>
      <c r="CV12" s="660"/>
      <c r="CW12" s="660"/>
      <c r="CX12" s="660"/>
      <c r="CY12" s="661"/>
      <c r="CZ12" s="662">
        <v>4.7</v>
      </c>
      <c r="DA12" s="662"/>
      <c r="DB12" s="662"/>
      <c r="DC12" s="662"/>
      <c r="DD12" s="668">
        <v>14939</v>
      </c>
      <c r="DE12" s="660"/>
      <c r="DF12" s="660"/>
      <c r="DG12" s="660"/>
      <c r="DH12" s="660"/>
      <c r="DI12" s="660"/>
      <c r="DJ12" s="660"/>
      <c r="DK12" s="660"/>
      <c r="DL12" s="660"/>
      <c r="DM12" s="660"/>
      <c r="DN12" s="660"/>
      <c r="DO12" s="660"/>
      <c r="DP12" s="661"/>
      <c r="DQ12" s="668">
        <v>215927</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t="s">
        <v>232</v>
      </c>
      <c r="S13" s="660"/>
      <c r="T13" s="660"/>
      <c r="U13" s="660"/>
      <c r="V13" s="660"/>
      <c r="W13" s="660"/>
      <c r="X13" s="660"/>
      <c r="Y13" s="661"/>
      <c r="Z13" s="662" t="s">
        <v>232</v>
      </c>
      <c r="AA13" s="662"/>
      <c r="AB13" s="662"/>
      <c r="AC13" s="662"/>
      <c r="AD13" s="663" t="s">
        <v>232</v>
      </c>
      <c r="AE13" s="663"/>
      <c r="AF13" s="663"/>
      <c r="AG13" s="663"/>
      <c r="AH13" s="663"/>
      <c r="AI13" s="663"/>
      <c r="AJ13" s="663"/>
      <c r="AK13" s="663"/>
      <c r="AL13" s="664" t="s">
        <v>232</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628205</v>
      </c>
      <c r="BH13" s="660"/>
      <c r="BI13" s="660"/>
      <c r="BJ13" s="660"/>
      <c r="BK13" s="660"/>
      <c r="BL13" s="660"/>
      <c r="BM13" s="660"/>
      <c r="BN13" s="661"/>
      <c r="BO13" s="662">
        <v>48.9</v>
      </c>
      <c r="BP13" s="662"/>
      <c r="BQ13" s="662"/>
      <c r="BR13" s="662"/>
      <c r="BS13" s="668" t="s">
        <v>168</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901124</v>
      </c>
      <c r="CS13" s="660"/>
      <c r="CT13" s="660"/>
      <c r="CU13" s="660"/>
      <c r="CV13" s="660"/>
      <c r="CW13" s="660"/>
      <c r="CX13" s="660"/>
      <c r="CY13" s="661"/>
      <c r="CZ13" s="662">
        <v>11.1</v>
      </c>
      <c r="DA13" s="662"/>
      <c r="DB13" s="662"/>
      <c r="DC13" s="662"/>
      <c r="DD13" s="668">
        <v>511530</v>
      </c>
      <c r="DE13" s="660"/>
      <c r="DF13" s="660"/>
      <c r="DG13" s="660"/>
      <c r="DH13" s="660"/>
      <c r="DI13" s="660"/>
      <c r="DJ13" s="660"/>
      <c r="DK13" s="660"/>
      <c r="DL13" s="660"/>
      <c r="DM13" s="660"/>
      <c r="DN13" s="660"/>
      <c r="DO13" s="660"/>
      <c r="DP13" s="661"/>
      <c r="DQ13" s="668">
        <v>478754</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168</v>
      </c>
      <c r="S14" s="660"/>
      <c r="T14" s="660"/>
      <c r="U14" s="660"/>
      <c r="V14" s="660"/>
      <c r="W14" s="660"/>
      <c r="X14" s="660"/>
      <c r="Y14" s="661"/>
      <c r="Z14" s="662" t="s">
        <v>232</v>
      </c>
      <c r="AA14" s="662"/>
      <c r="AB14" s="662"/>
      <c r="AC14" s="662"/>
      <c r="AD14" s="663" t="s">
        <v>168</v>
      </c>
      <c r="AE14" s="663"/>
      <c r="AF14" s="663"/>
      <c r="AG14" s="663"/>
      <c r="AH14" s="663"/>
      <c r="AI14" s="663"/>
      <c r="AJ14" s="663"/>
      <c r="AK14" s="663"/>
      <c r="AL14" s="664" t="s">
        <v>168</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53973</v>
      </c>
      <c r="BH14" s="660"/>
      <c r="BI14" s="660"/>
      <c r="BJ14" s="660"/>
      <c r="BK14" s="660"/>
      <c r="BL14" s="660"/>
      <c r="BM14" s="660"/>
      <c r="BN14" s="661"/>
      <c r="BO14" s="662">
        <v>4.2</v>
      </c>
      <c r="BP14" s="662"/>
      <c r="BQ14" s="662"/>
      <c r="BR14" s="662"/>
      <c r="BS14" s="668" t="s">
        <v>232</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287504</v>
      </c>
      <c r="CS14" s="660"/>
      <c r="CT14" s="660"/>
      <c r="CU14" s="660"/>
      <c r="CV14" s="660"/>
      <c r="CW14" s="660"/>
      <c r="CX14" s="660"/>
      <c r="CY14" s="661"/>
      <c r="CZ14" s="662">
        <v>3.5</v>
      </c>
      <c r="DA14" s="662"/>
      <c r="DB14" s="662"/>
      <c r="DC14" s="662"/>
      <c r="DD14" s="668">
        <v>6072</v>
      </c>
      <c r="DE14" s="660"/>
      <c r="DF14" s="660"/>
      <c r="DG14" s="660"/>
      <c r="DH14" s="660"/>
      <c r="DI14" s="660"/>
      <c r="DJ14" s="660"/>
      <c r="DK14" s="660"/>
      <c r="DL14" s="660"/>
      <c r="DM14" s="660"/>
      <c r="DN14" s="660"/>
      <c r="DO14" s="660"/>
      <c r="DP14" s="661"/>
      <c r="DQ14" s="668">
        <v>274279</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37446</v>
      </c>
      <c r="S15" s="660"/>
      <c r="T15" s="660"/>
      <c r="U15" s="660"/>
      <c r="V15" s="660"/>
      <c r="W15" s="660"/>
      <c r="X15" s="660"/>
      <c r="Y15" s="661"/>
      <c r="Z15" s="662">
        <v>0.4</v>
      </c>
      <c r="AA15" s="662"/>
      <c r="AB15" s="662"/>
      <c r="AC15" s="662"/>
      <c r="AD15" s="663">
        <v>37446</v>
      </c>
      <c r="AE15" s="663"/>
      <c r="AF15" s="663"/>
      <c r="AG15" s="663"/>
      <c r="AH15" s="663"/>
      <c r="AI15" s="663"/>
      <c r="AJ15" s="663"/>
      <c r="AK15" s="663"/>
      <c r="AL15" s="664">
        <v>0.8</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79186</v>
      </c>
      <c r="BH15" s="660"/>
      <c r="BI15" s="660"/>
      <c r="BJ15" s="660"/>
      <c r="BK15" s="660"/>
      <c r="BL15" s="660"/>
      <c r="BM15" s="660"/>
      <c r="BN15" s="661"/>
      <c r="BO15" s="662">
        <v>6.2</v>
      </c>
      <c r="BP15" s="662"/>
      <c r="BQ15" s="662"/>
      <c r="BR15" s="662"/>
      <c r="BS15" s="668" t="s">
        <v>168</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545278</v>
      </c>
      <c r="CS15" s="660"/>
      <c r="CT15" s="660"/>
      <c r="CU15" s="660"/>
      <c r="CV15" s="660"/>
      <c r="CW15" s="660"/>
      <c r="CX15" s="660"/>
      <c r="CY15" s="661"/>
      <c r="CZ15" s="662">
        <v>6.7</v>
      </c>
      <c r="DA15" s="662"/>
      <c r="DB15" s="662"/>
      <c r="DC15" s="662"/>
      <c r="DD15" s="668">
        <v>74355</v>
      </c>
      <c r="DE15" s="660"/>
      <c r="DF15" s="660"/>
      <c r="DG15" s="660"/>
      <c r="DH15" s="660"/>
      <c r="DI15" s="660"/>
      <c r="DJ15" s="660"/>
      <c r="DK15" s="660"/>
      <c r="DL15" s="660"/>
      <c r="DM15" s="660"/>
      <c r="DN15" s="660"/>
      <c r="DO15" s="660"/>
      <c r="DP15" s="661"/>
      <c r="DQ15" s="668">
        <v>425805</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232</v>
      </c>
      <c r="AA16" s="662"/>
      <c r="AB16" s="662"/>
      <c r="AC16" s="662"/>
      <c r="AD16" s="663" t="s">
        <v>232</v>
      </c>
      <c r="AE16" s="663"/>
      <c r="AF16" s="663"/>
      <c r="AG16" s="663"/>
      <c r="AH16" s="663"/>
      <c r="AI16" s="663"/>
      <c r="AJ16" s="663"/>
      <c r="AK16" s="663"/>
      <c r="AL16" s="664" t="s">
        <v>232</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232</v>
      </c>
      <c r="BP16" s="662"/>
      <c r="BQ16" s="662"/>
      <c r="BR16" s="662"/>
      <c r="BS16" s="668" t="s">
        <v>232</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127299</v>
      </c>
      <c r="CS16" s="660"/>
      <c r="CT16" s="660"/>
      <c r="CU16" s="660"/>
      <c r="CV16" s="660"/>
      <c r="CW16" s="660"/>
      <c r="CX16" s="660"/>
      <c r="CY16" s="661"/>
      <c r="CZ16" s="662">
        <v>1.6</v>
      </c>
      <c r="DA16" s="662"/>
      <c r="DB16" s="662"/>
      <c r="DC16" s="662"/>
      <c r="DD16" s="668" t="s">
        <v>232</v>
      </c>
      <c r="DE16" s="660"/>
      <c r="DF16" s="660"/>
      <c r="DG16" s="660"/>
      <c r="DH16" s="660"/>
      <c r="DI16" s="660"/>
      <c r="DJ16" s="660"/>
      <c r="DK16" s="660"/>
      <c r="DL16" s="660"/>
      <c r="DM16" s="660"/>
      <c r="DN16" s="660"/>
      <c r="DO16" s="660"/>
      <c r="DP16" s="661"/>
      <c r="DQ16" s="668">
        <v>104217</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2710</v>
      </c>
      <c r="S17" s="660"/>
      <c r="T17" s="660"/>
      <c r="U17" s="660"/>
      <c r="V17" s="660"/>
      <c r="W17" s="660"/>
      <c r="X17" s="660"/>
      <c r="Y17" s="661"/>
      <c r="Z17" s="662">
        <v>0</v>
      </c>
      <c r="AA17" s="662"/>
      <c r="AB17" s="662"/>
      <c r="AC17" s="662"/>
      <c r="AD17" s="663">
        <v>2710</v>
      </c>
      <c r="AE17" s="663"/>
      <c r="AF17" s="663"/>
      <c r="AG17" s="663"/>
      <c r="AH17" s="663"/>
      <c r="AI17" s="663"/>
      <c r="AJ17" s="663"/>
      <c r="AK17" s="663"/>
      <c r="AL17" s="664">
        <v>0.1</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266</v>
      </c>
      <c r="BH17" s="660"/>
      <c r="BI17" s="660"/>
      <c r="BJ17" s="660"/>
      <c r="BK17" s="660"/>
      <c r="BL17" s="660"/>
      <c r="BM17" s="660"/>
      <c r="BN17" s="661"/>
      <c r="BO17" s="662" t="s">
        <v>168</v>
      </c>
      <c r="BP17" s="662"/>
      <c r="BQ17" s="662"/>
      <c r="BR17" s="662"/>
      <c r="BS17" s="668" t="s">
        <v>168</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967894</v>
      </c>
      <c r="CS17" s="660"/>
      <c r="CT17" s="660"/>
      <c r="CU17" s="660"/>
      <c r="CV17" s="660"/>
      <c r="CW17" s="660"/>
      <c r="CX17" s="660"/>
      <c r="CY17" s="661"/>
      <c r="CZ17" s="662">
        <v>11.9</v>
      </c>
      <c r="DA17" s="662"/>
      <c r="DB17" s="662"/>
      <c r="DC17" s="662"/>
      <c r="DD17" s="668" t="s">
        <v>232</v>
      </c>
      <c r="DE17" s="660"/>
      <c r="DF17" s="660"/>
      <c r="DG17" s="660"/>
      <c r="DH17" s="660"/>
      <c r="DI17" s="660"/>
      <c r="DJ17" s="660"/>
      <c r="DK17" s="660"/>
      <c r="DL17" s="660"/>
      <c r="DM17" s="660"/>
      <c r="DN17" s="660"/>
      <c r="DO17" s="660"/>
      <c r="DP17" s="661"/>
      <c r="DQ17" s="668">
        <v>955135</v>
      </c>
      <c r="DR17" s="660"/>
      <c r="DS17" s="660"/>
      <c r="DT17" s="660"/>
      <c r="DU17" s="660"/>
      <c r="DV17" s="660"/>
      <c r="DW17" s="660"/>
      <c r="DX17" s="660"/>
      <c r="DY17" s="660"/>
      <c r="DZ17" s="660"/>
      <c r="EA17" s="660"/>
      <c r="EB17" s="660"/>
      <c r="EC17" s="669"/>
    </row>
    <row r="18" spans="2:133" ht="11.25" customHeight="1" x14ac:dyDescent="0.15">
      <c r="B18" s="656" t="s">
        <v>268</v>
      </c>
      <c r="C18" s="657"/>
      <c r="D18" s="657"/>
      <c r="E18" s="657"/>
      <c r="F18" s="657"/>
      <c r="G18" s="657"/>
      <c r="H18" s="657"/>
      <c r="I18" s="657"/>
      <c r="J18" s="657"/>
      <c r="K18" s="657"/>
      <c r="L18" s="657"/>
      <c r="M18" s="657"/>
      <c r="N18" s="657"/>
      <c r="O18" s="657"/>
      <c r="P18" s="657"/>
      <c r="Q18" s="658"/>
      <c r="R18" s="659">
        <v>3635942</v>
      </c>
      <c r="S18" s="660"/>
      <c r="T18" s="660"/>
      <c r="U18" s="660"/>
      <c r="V18" s="660"/>
      <c r="W18" s="660"/>
      <c r="X18" s="660"/>
      <c r="Y18" s="661"/>
      <c r="Z18" s="662">
        <v>42.4</v>
      </c>
      <c r="AA18" s="662"/>
      <c r="AB18" s="662"/>
      <c r="AC18" s="662"/>
      <c r="AD18" s="663">
        <v>3205852</v>
      </c>
      <c r="AE18" s="663"/>
      <c r="AF18" s="663"/>
      <c r="AG18" s="663"/>
      <c r="AH18" s="663"/>
      <c r="AI18" s="663"/>
      <c r="AJ18" s="663"/>
      <c r="AK18" s="663"/>
      <c r="AL18" s="664">
        <v>65.099999999999994</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168</v>
      </c>
      <c r="BH18" s="660"/>
      <c r="BI18" s="660"/>
      <c r="BJ18" s="660"/>
      <c r="BK18" s="660"/>
      <c r="BL18" s="660"/>
      <c r="BM18" s="660"/>
      <c r="BN18" s="661"/>
      <c r="BO18" s="662" t="s">
        <v>232</v>
      </c>
      <c r="BP18" s="662"/>
      <c r="BQ18" s="662"/>
      <c r="BR18" s="662"/>
      <c r="BS18" s="668" t="s">
        <v>232</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t="s">
        <v>232</v>
      </c>
      <c r="CS18" s="660"/>
      <c r="CT18" s="660"/>
      <c r="CU18" s="660"/>
      <c r="CV18" s="660"/>
      <c r="CW18" s="660"/>
      <c r="CX18" s="660"/>
      <c r="CY18" s="661"/>
      <c r="CZ18" s="662" t="s">
        <v>232</v>
      </c>
      <c r="DA18" s="662"/>
      <c r="DB18" s="662"/>
      <c r="DC18" s="662"/>
      <c r="DD18" s="668" t="s">
        <v>232</v>
      </c>
      <c r="DE18" s="660"/>
      <c r="DF18" s="660"/>
      <c r="DG18" s="660"/>
      <c r="DH18" s="660"/>
      <c r="DI18" s="660"/>
      <c r="DJ18" s="660"/>
      <c r="DK18" s="660"/>
      <c r="DL18" s="660"/>
      <c r="DM18" s="660"/>
      <c r="DN18" s="660"/>
      <c r="DO18" s="660"/>
      <c r="DP18" s="661"/>
      <c r="DQ18" s="668" t="s">
        <v>232</v>
      </c>
      <c r="DR18" s="660"/>
      <c r="DS18" s="660"/>
      <c r="DT18" s="660"/>
      <c r="DU18" s="660"/>
      <c r="DV18" s="660"/>
      <c r="DW18" s="660"/>
      <c r="DX18" s="660"/>
      <c r="DY18" s="660"/>
      <c r="DZ18" s="660"/>
      <c r="EA18" s="660"/>
      <c r="EB18" s="660"/>
      <c r="EC18" s="669"/>
    </row>
    <row r="19" spans="2:133" ht="11.25" customHeight="1" x14ac:dyDescent="0.15">
      <c r="B19" s="656" t="s">
        <v>271</v>
      </c>
      <c r="C19" s="657"/>
      <c r="D19" s="657"/>
      <c r="E19" s="657"/>
      <c r="F19" s="657"/>
      <c r="G19" s="657"/>
      <c r="H19" s="657"/>
      <c r="I19" s="657"/>
      <c r="J19" s="657"/>
      <c r="K19" s="657"/>
      <c r="L19" s="657"/>
      <c r="M19" s="657"/>
      <c r="N19" s="657"/>
      <c r="O19" s="657"/>
      <c r="P19" s="657"/>
      <c r="Q19" s="658"/>
      <c r="R19" s="659">
        <v>3205852</v>
      </c>
      <c r="S19" s="660"/>
      <c r="T19" s="660"/>
      <c r="U19" s="660"/>
      <c r="V19" s="660"/>
      <c r="W19" s="660"/>
      <c r="X19" s="660"/>
      <c r="Y19" s="661"/>
      <c r="Z19" s="662">
        <v>37.4</v>
      </c>
      <c r="AA19" s="662"/>
      <c r="AB19" s="662"/>
      <c r="AC19" s="662"/>
      <c r="AD19" s="663">
        <v>3205852</v>
      </c>
      <c r="AE19" s="663"/>
      <c r="AF19" s="663"/>
      <c r="AG19" s="663"/>
      <c r="AH19" s="663"/>
      <c r="AI19" s="663"/>
      <c r="AJ19" s="663"/>
      <c r="AK19" s="663"/>
      <c r="AL19" s="664">
        <v>65.099999999999994</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t="s">
        <v>232</v>
      </c>
      <c r="BH19" s="660"/>
      <c r="BI19" s="660"/>
      <c r="BJ19" s="660"/>
      <c r="BK19" s="660"/>
      <c r="BL19" s="660"/>
      <c r="BM19" s="660"/>
      <c r="BN19" s="661"/>
      <c r="BO19" s="662" t="s">
        <v>168</v>
      </c>
      <c r="BP19" s="662"/>
      <c r="BQ19" s="662"/>
      <c r="BR19" s="662"/>
      <c r="BS19" s="668" t="s">
        <v>232</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168</v>
      </c>
      <c r="CS19" s="660"/>
      <c r="CT19" s="660"/>
      <c r="CU19" s="660"/>
      <c r="CV19" s="660"/>
      <c r="CW19" s="660"/>
      <c r="CX19" s="660"/>
      <c r="CY19" s="661"/>
      <c r="CZ19" s="662" t="s">
        <v>232</v>
      </c>
      <c r="DA19" s="662"/>
      <c r="DB19" s="662"/>
      <c r="DC19" s="662"/>
      <c r="DD19" s="668" t="s">
        <v>168</v>
      </c>
      <c r="DE19" s="660"/>
      <c r="DF19" s="660"/>
      <c r="DG19" s="660"/>
      <c r="DH19" s="660"/>
      <c r="DI19" s="660"/>
      <c r="DJ19" s="660"/>
      <c r="DK19" s="660"/>
      <c r="DL19" s="660"/>
      <c r="DM19" s="660"/>
      <c r="DN19" s="660"/>
      <c r="DO19" s="660"/>
      <c r="DP19" s="661"/>
      <c r="DQ19" s="668" t="s">
        <v>232</v>
      </c>
      <c r="DR19" s="660"/>
      <c r="DS19" s="660"/>
      <c r="DT19" s="660"/>
      <c r="DU19" s="660"/>
      <c r="DV19" s="660"/>
      <c r="DW19" s="660"/>
      <c r="DX19" s="660"/>
      <c r="DY19" s="660"/>
      <c r="DZ19" s="660"/>
      <c r="EA19" s="660"/>
      <c r="EB19" s="660"/>
      <c r="EC19" s="669"/>
    </row>
    <row r="20" spans="2:133" ht="11.25" customHeight="1" x14ac:dyDescent="0.15">
      <c r="B20" s="656" t="s">
        <v>274</v>
      </c>
      <c r="C20" s="657"/>
      <c r="D20" s="657"/>
      <c r="E20" s="657"/>
      <c r="F20" s="657"/>
      <c r="G20" s="657"/>
      <c r="H20" s="657"/>
      <c r="I20" s="657"/>
      <c r="J20" s="657"/>
      <c r="K20" s="657"/>
      <c r="L20" s="657"/>
      <c r="M20" s="657"/>
      <c r="N20" s="657"/>
      <c r="O20" s="657"/>
      <c r="P20" s="657"/>
      <c r="Q20" s="658"/>
      <c r="R20" s="659">
        <v>382002</v>
      </c>
      <c r="S20" s="660"/>
      <c r="T20" s="660"/>
      <c r="U20" s="660"/>
      <c r="V20" s="660"/>
      <c r="W20" s="660"/>
      <c r="X20" s="660"/>
      <c r="Y20" s="661"/>
      <c r="Z20" s="662">
        <v>4.5</v>
      </c>
      <c r="AA20" s="662"/>
      <c r="AB20" s="662"/>
      <c r="AC20" s="662"/>
      <c r="AD20" s="663" t="s">
        <v>168</v>
      </c>
      <c r="AE20" s="663"/>
      <c r="AF20" s="663"/>
      <c r="AG20" s="663"/>
      <c r="AH20" s="663"/>
      <c r="AI20" s="663"/>
      <c r="AJ20" s="663"/>
      <c r="AK20" s="663"/>
      <c r="AL20" s="664" t="s">
        <v>232</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t="s">
        <v>232</v>
      </c>
      <c r="BH20" s="660"/>
      <c r="BI20" s="660"/>
      <c r="BJ20" s="660"/>
      <c r="BK20" s="660"/>
      <c r="BL20" s="660"/>
      <c r="BM20" s="660"/>
      <c r="BN20" s="661"/>
      <c r="BO20" s="662" t="s">
        <v>232</v>
      </c>
      <c r="BP20" s="662"/>
      <c r="BQ20" s="662"/>
      <c r="BR20" s="662"/>
      <c r="BS20" s="668" t="s">
        <v>232</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8110726</v>
      </c>
      <c r="CS20" s="660"/>
      <c r="CT20" s="660"/>
      <c r="CU20" s="660"/>
      <c r="CV20" s="660"/>
      <c r="CW20" s="660"/>
      <c r="CX20" s="660"/>
      <c r="CY20" s="661"/>
      <c r="CZ20" s="662">
        <v>100</v>
      </c>
      <c r="DA20" s="662"/>
      <c r="DB20" s="662"/>
      <c r="DC20" s="662"/>
      <c r="DD20" s="668">
        <v>1016657</v>
      </c>
      <c r="DE20" s="660"/>
      <c r="DF20" s="660"/>
      <c r="DG20" s="660"/>
      <c r="DH20" s="660"/>
      <c r="DI20" s="660"/>
      <c r="DJ20" s="660"/>
      <c r="DK20" s="660"/>
      <c r="DL20" s="660"/>
      <c r="DM20" s="660"/>
      <c r="DN20" s="660"/>
      <c r="DO20" s="660"/>
      <c r="DP20" s="661"/>
      <c r="DQ20" s="668">
        <v>5818920</v>
      </c>
      <c r="DR20" s="660"/>
      <c r="DS20" s="660"/>
      <c r="DT20" s="660"/>
      <c r="DU20" s="660"/>
      <c r="DV20" s="660"/>
      <c r="DW20" s="660"/>
      <c r="DX20" s="660"/>
      <c r="DY20" s="660"/>
      <c r="DZ20" s="660"/>
      <c r="EA20" s="660"/>
      <c r="EB20" s="660"/>
      <c r="EC20" s="669"/>
    </row>
    <row r="21" spans="2:133" ht="11.25" customHeight="1" x14ac:dyDescent="0.15">
      <c r="B21" s="656" t="s">
        <v>277</v>
      </c>
      <c r="C21" s="657"/>
      <c r="D21" s="657"/>
      <c r="E21" s="657"/>
      <c r="F21" s="657"/>
      <c r="G21" s="657"/>
      <c r="H21" s="657"/>
      <c r="I21" s="657"/>
      <c r="J21" s="657"/>
      <c r="K21" s="657"/>
      <c r="L21" s="657"/>
      <c r="M21" s="657"/>
      <c r="N21" s="657"/>
      <c r="O21" s="657"/>
      <c r="P21" s="657"/>
      <c r="Q21" s="658"/>
      <c r="R21" s="659">
        <v>48088</v>
      </c>
      <c r="S21" s="660"/>
      <c r="T21" s="660"/>
      <c r="U21" s="660"/>
      <c r="V21" s="660"/>
      <c r="W21" s="660"/>
      <c r="X21" s="660"/>
      <c r="Y21" s="661"/>
      <c r="Z21" s="662">
        <v>0.6</v>
      </c>
      <c r="AA21" s="662"/>
      <c r="AB21" s="662"/>
      <c r="AC21" s="662"/>
      <c r="AD21" s="663" t="s">
        <v>232</v>
      </c>
      <c r="AE21" s="663"/>
      <c r="AF21" s="663"/>
      <c r="AG21" s="663"/>
      <c r="AH21" s="663"/>
      <c r="AI21" s="663"/>
      <c r="AJ21" s="663"/>
      <c r="AK21" s="663"/>
      <c r="AL21" s="664" t="s">
        <v>232</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t="s">
        <v>168</v>
      </c>
      <c r="BH21" s="660"/>
      <c r="BI21" s="660"/>
      <c r="BJ21" s="660"/>
      <c r="BK21" s="660"/>
      <c r="BL21" s="660"/>
      <c r="BM21" s="660"/>
      <c r="BN21" s="661"/>
      <c r="BO21" s="662" t="s">
        <v>232</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279</v>
      </c>
      <c r="C22" s="657"/>
      <c r="D22" s="657"/>
      <c r="E22" s="657"/>
      <c r="F22" s="657"/>
      <c r="G22" s="657"/>
      <c r="H22" s="657"/>
      <c r="I22" s="657"/>
      <c r="J22" s="657"/>
      <c r="K22" s="657"/>
      <c r="L22" s="657"/>
      <c r="M22" s="657"/>
      <c r="N22" s="657"/>
      <c r="O22" s="657"/>
      <c r="P22" s="657"/>
      <c r="Q22" s="658"/>
      <c r="R22" s="659">
        <v>5315106</v>
      </c>
      <c r="S22" s="660"/>
      <c r="T22" s="660"/>
      <c r="U22" s="660"/>
      <c r="V22" s="660"/>
      <c r="W22" s="660"/>
      <c r="X22" s="660"/>
      <c r="Y22" s="661"/>
      <c r="Z22" s="662">
        <v>62</v>
      </c>
      <c r="AA22" s="662"/>
      <c r="AB22" s="662"/>
      <c r="AC22" s="662"/>
      <c r="AD22" s="663">
        <v>4885016</v>
      </c>
      <c r="AE22" s="663"/>
      <c r="AF22" s="663"/>
      <c r="AG22" s="663"/>
      <c r="AH22" s="663"/>
      <c r="AI22" s="663"/>
      <c r="AJ22" s="663"/>
      <c r="AK22" s="663"/>
      <c r="AL22" s="664">
        <v>99.3</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232</v>
      </c>
      <c r="BH22" s="660"/>
      <c r="BI22" s="660"/>
      <c r="BJ22" s="660"/>
      <c r="BK22" s="660"/>
      <c r="BL22" s="660"/>
      <c r="BM22" s="660"/>
      <c r="BN22" s="661"/>
      <c r="BO22" s="662" t="s">
        <v>232</v>
      </c>
      <c r="BP22" s="662"/>
      <c r="BQ22" s="662"/>
      <c r="BR22" s="662"/>
      <c r="BS22" s="668" t="s">
        <v>168</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282</v>
      </c>
      <c r="C23" s="657"/>
      <c r="D23" s="657"/>
      <c r="E23" s="657"/>
      <c r="F23" s="657"/>
      <c r="G23" s="657"/>
      <c r="H23" s="657"/>
      <c r="I23" s="657"/>
      <c r="J23" s="657"/>
      <c r="K23" s="657"/>
      <c r="L23" s="657"/>
      <c r="M23" s="657"/>
      <c r="N23" s="657"/>
      <c r="O23" s="657"/>
      <c r="P23" s="657"/>
      <c r="Q23" s="658"/>
      <c r="R23" s="659">
        <v>1534</v>
      </c>
      <c r="S23" s="660"/>
      <c r="T23" s="660"/>
      <c r="U23" s="660"/>
      <c r="V23" s="660"/>
      <c r="W23" s="660"/>
      <c r="X23" s="660"/>
      <c r="Y23" s="661"/>
      <c r="Z23" s="662">
        <v>0</v>
      </c>
      <c r="AA23" s="662"/>
      <c r="AB23" s="662"/>
      <c r="AC23" s="662"/>
      <c r="AD23" s="663">
        <v>1534</v>
      </c>
      <c r="AE23" s="663"/>
      <c r="AF23" s="663"/>
      <c r="AG23" s="663"/>
      <c r="AH23" s="663"/>
      <c r="AI23" s="663"/>
      <c r="AJ23" s="663"/>
      <c r="AK23" s="663"/>
      <c r="AL23" s="664">
        <v>0</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t="s">
        <v>232</v>
      </c>
      <c r="BH23" s="660"/>
      <c r="BI23" s="660"/>
      <c r="BJ23" s="660"/>
      <c r="BK23" s="660"/>
      <c r="BL23" s="660"/>
      <c r="BM23" s="660"/>
      <c r="BN23" s="661"/>
      <c r="BO23" s="662" t="s">
        <v>168</v>
      </c>
      <c r="BP23" s="662"/>
      <c r="BQ23" s="662"/>
      <c r="BR23" s="662"/>
      <c r="BS23" s="668" t="s">
        <v>168</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x14ac:dyDescent="0.15">
      <c r="B24" s="656" t="s">
        <v>289</v>
      </c>
      <c r="C24" s="657"/>
      <c r="D24" s="657"/>
      <c r="E24" s="657"/>
      <c r="F24" s="657"/>
      <c r="G24" s="657"/>
      <c r="H24" s="657"/>
      <c r="I24" s="657"/>
      <c r="J24" s="657"/>
      <c r="K24" s="657"/>
      <c r="L24" s="657"/>
      <c r="M24" s="657"/>
      <c r="N24" s="657"/>
      <c r="O24" s="657"/>
      <c r="P24" s="657"/>
      <c r="Q24" s="658"/>
      <c r="R24" s="659">
        <v>6579</v>
      </c>
      <c r="S24" s="660"/>
      <c r="T24" s="660"/>
      <c r="U24" s="660"/>
      <c r="V24" s="660"/>
      <c r="W24" s="660"/>
      <c r="X24" s="660"/>
      <c r="Y24" s="661"/>
      <c r="Z24" s="662">
        <v>0.1</v>
      </c>
      <c r="AA24" s="662"/>
      <c r="AB24" s="662"/>
      <c r="AC24" s="662"/>
      <c r="AD24" s="663" t="s">
        <v>232</v>
      </c>
      <c r="AE24" s="663"/>
      <c r="AF24" s="663"/>
      <c r="AG24" s="663"/>
      <c r="AH24" s="663"/>
      <c r="AI24" s="663"/>
      <c r="AJ24" s="663"/>
      <c r="AK24" s="663"/>
      <c r="AL24" s="664" t="s">
        <v>232</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232</v>
      </c>
      <c r="BH24" s="660"/>
      <c r="BI24" s="660"/>
      <c r="BJ24" s="660"/>
      <c r="BK24" s="660"/>
      <c r="BL24" s="660"/>
      <c r="BM24" s="660"/>
      <c r="BN24" s="661"/>
      <c r="BO24" s="662" t="s">
        <v>168</v>
      </c>
      <c r="BP24" s="662"/>
      <c r="BQ24" s="662"/>
      <c r="BR24" s="662"/>
      <c r="BS24" s="668" t="s">
        <v>232</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3015014</v>
      </c>
      <c r="CS24" s="649"/>
      <c r="CT24" s="649"/>
      <c r="CU24" s="649"/>
      <c r="CV24" s="649"/>
      <c r="CW24" s="649"/>
      <c r="CX24" s="649"/>
      <c r="CY24" s="650"/>
      <c r="CZ24" s="653">
        <v>37.200000000000003</v>
      </c>
      <c r="DA24" s="654"/>
      <c r="DB24" s="654"/>
      <c r="DC24" s="673"/>
      <c r="DD24" s="692">
        <v>2424337</v>
      </c>
      <c r="DE24" s="649"/>
      <c r="DF24" s="649"/>
      <c r="DG24" s="649"/>
      <c r="DH24" s="649"/>
      <c r="DI24" s="649"/>
      <c r="DJ24" s="649"/>
      <c r="DK24" s="650"/>
      <c r="DL24" s="692">
        <v>2394178</v>
      </c>
      <c r="DM24" s="649"/>
      <c r="DN24" s="649"/>
      <c r="DO24" s="649"/>
      <c r="DP24" s="649"/>
      <c r="DQ24" s="649"/>
      <c r="DR24" s="649"/>
      <c r="DS24" s="649"/>
      <c r="DT24" s="649"/>
      <c r="DU24" s="649"/>
      <c r="DV24" s="650"/>
      <c r="DW24" s="653">
        <v>46.5</v>
      </c>
      <c r="DX24" s="654"/>
      <c r="DY24" s="654"/>
      <c r="DZ24" s="654"/>
      <c r="EA24" s="654"/>
      <c r="EB24" s="654"/>
      <c r="EC24" s="655"/>
    </row>
    <row r="25" spans="2:133" ht="11.25" customHeight="1" x14ac:dyDescent="0.15">
      <c r="B25" s="656" t="s">
        <v>292</v>
      </c>
      <c r="C25" s="657"/>
      <c r="D25" s="657"/>
      <c r="E25" s="657"/>
      <c r="F25" s="657"/>
      <c r="G25" s="657"/>
      <c r="H25" s="657"/>
      <c r="I25" s="657"/>
      <c r="J25" s="657"/>
      <c r="K25" s="657"/>
      <c r="L25" s="657"/>
      <c r="M25" s="657"/>
      <c r="N25" s="657"/>
      <c r="O25" s="657"/>
      <c r="P25" s="657"/>
      <c r="Q25" s="658"/>
      <c r="R25" s="659">
        <v>79058</v>
      </c>
      <c r="S25" s="660"/>
      <c r="T25" s="660"/>
      <c r="U25" s="660"/>
      <c r="V25" s="660"/>
      <c r="W25" s="660"/>
      <c r="X25" s="660"/>
      <c r="Y25" s="661"/>
      <c r="Z25" s="662">
        <v>0.9</v>
      </c>
      <c r="AA25" s="662"/>
      <c r="AB25" s="662"/>
      <c r="AC25" s="662"/>
      <c r="AD25" s="663">
        <v>4593</v>
      </c>
      <c r="AE25" s="663"/>
      <c r="AF25" s="663"/>
      <c r="AG25" s="663"/>
      <c r="AH25" s="663"/>
      <c r="AI25" s="663"/>
      <c r="AJ25" s="663"/>
      <c r="AK25" s="663"/>
      <c r="AL25" s="664">
        <v>0.1</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232</v>
      </c>
      <c r="BP25" s="662"/>
      <c r="BQ25" s="662"/>
      <c r="BR25" s="662"/>
      <c r="BS25" s="668" t="s">
        <v>168</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1316272</v>
      </c>
      <c r="CS25" s="695"/>
      <c r="CT25" s="695"/>
      <c r="CU25" s="695"/>
      <c r="CV25" s="695"/>
      <c r="CW25" s="695"/>
      <c r="CX25" s="695"/>
      <c r="CY25" s="696"/>
      <c r="CZ25" s="664">
        <v>16.2</v>
      </c>
      <c r="DA25" s="693"/>
      <c r="DB25" s="693"/>
      <c r="DC25" s="697"/>
      <c r="DD25" s="668">
        <v>1212762</v>
      </c>
      <c r="DE25" s="695"/>
      <c r="DF25" s="695"/>
      <c r="DG25" s="695"/>
      <c r="DH25" s="695"/>
      <c r="DI25" s="695"/>
      <c r="DJ25" s="695"/>
      <c r="DK25" s="696"/>
      <c r="DL25" s="668">
        <v>1210088</v>
      </c>
      <c r="DM25" s="695"/>
      <c r="DN25" s="695"/>
      <c r="DO25" s="695"/>
      <c r="DP25" s="695"/>
      <c r="DQ25" s="695"/>
      <c r="DR25" s="695"/>
      <c r="DS25" s="695"/>
      <c r="DT25" s="695"/>
      <c r="DU25" s="695"/>
      <c r="DV25" s="696"/>
      <c r="DW25" s="664">
        <v>23.5</v>
      </c>
      <c r="DX25" s="693"/>
      <c r="DY25" s="693"/>
      <c r="DZ25" s="693"/>
      <c r="EA25" s="693"/>
      <c r="EB25" s="693"/>
      <c r="EC25" s="694"/>
    </row>
    <row r="26" spans="2:133" ht="11.25" customHeight="1" x14ac:dyDescent="0.15">
      <c r="B26" s="656" t="s">
        <v>295</v>
      </c>
      <c r="C26" s="657"/>
      <c r="D26" s="657"/>
      <c r="E26" s="657"/>
      <c r="F26" s="657"/>
      <c r="G26" s="657"/>
      <c r="H26" s="657"/>
      <c r="I26" s="657"/>
      <c r="J26" s="657"/>
      <c r="K26" s="657"/>
      <c r="L26" s="657"/>
      <c r="M26" s="657"/>
      <c r="N26" s="657"/>
      <c r="O26" s="657"/>
      <c r="P26" s="657"/>
      <c r="Q26" s="658"/>
      <c r="R26" s="659">
        <v>10574</v>
      </c>
      <c r="S26" s="660"/>
      <c r="T26" s="660"/>
      <c r="U26" s="660"/>
      <c r="V26" s="660"/>
      <c r="W26" s="660"/>
      <c r="X26" s="660"/>
      <c r="Y26" s="661"/>
      <c r="Z26" s="662">
        <v>0.1</v>
      </c>
      <c r="AA26" s="662"/>
      <c r="AB26" s="662"/>
      <c r="AC26" s="662"/>
      <c r="AD26" s="663" t="s">
        <v>168</v>
      </c>
      <c r="AE26" s="663"/>
      <c r="AF26" s="663"/>
      <c r="AG26" s="663"/>
      <c r="AH26" s="663"/>
      <c r="AI26" s="663"/>
      <c r="AJ26" s="663"/>
      <c r="AK26" s="663"/>
      <c r="AL26" s="664" t="s">
        <v>232</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232</v>
      </c>
      <c r="BP26" s="662"/>
      <c r="BQ26" s="662"/>
      <c r="BR26" s="662"/>
      <c r="BS26" s="668" t="s">
        <v>232</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816794</v>
      </c>
      <c r="CS26" s="660"/>
      <c r="CT26" s="660"/>
      <c r="CU26" s="660"/>
      <c r="CV26" s="660"/>
      <c r="CW26" s="660"/>
      <c r="CX26" s="660"/>
      <c r="CY26" s="661"/>
      <c r="CZ26" s="664">
        <v>10.1</v>
      </c>
      <c r="DA26" s="693"/>
      <c r="DB26" s="693"/>
      <c r="DC26" s="697"/>
      <c r="DD26" s="668">
        <v>722691</v>
      </c>
      <c r="DE26" s="660"/>
      <c r="DF26" s="660"/>
      <c r="DG26" s="660"/>
      <c r="DH26" s="660"/>
      <c r="DI26" s="660"/>
      <c r="DJ26" s="660"/>
      <c r="DK26" s="661"/>
      <c r="DL26" s="668" t="s">
        <v>232</v>
      </c>
      <c r="DM26" s="660"/>
      <c r="DN26" s="660"/>
      <c r="DO26" s="660"/>
      <c r="DP26" s="660"/>
      <c r="DQ26" s="660"/>
      <c r="DR26" s="660"/>
      <c r="DS26" s="660"/>
      <c r="DT26" s="660"/>
      <c r="DU26" s="660"/>
      <c r="DV26" s="661"/>
      <c r="DW26" s="664" t="s">
        <v>232</v>
      </c>
      <c r="DX26" s="693"/>
      <c r="DY26" s="693"/>
      <c r="DZ26" s="693"/>
      <c r="EA26" s="693"/>
      <c r="EB26" s="693"/>
      <c r="EC26" s="694"/>
    </row>
    <row r="27" spans="2:133" ht="11.25" customHeight="1" x14ac:dyDescent="0.15">
      <c r="B27" s="656" t="s">
        <v>298</v>
      </c>
      <c r="C27" s="657"/>
      <c r="D27" s="657"/>
      <c r="E27" s="657"/>
      <c r="F27" s="657"/>
      <c r="G27" s="657"/>
      <c r="H27" s="657"/>
      <c r="I27" s="657"/>
      <c r="J27" s="657"/>
      <c r="K27" s="657"/>
      <c r="L27" s="657"/>
      <c r="M27" s="657"/>
      <c r="N27" s="657"/>
      <c r="O27" s="657"/>
      <c r="P27" s="657"/>
      <c r="Q27" s="658"/>
      <c r="R27" s="659">
        <v>841078</v>
      </c>
      <c r="S27" s="660"/>
      <c r="T27" s="660"/>
      <c r="U27" s="660"/>
      <c r="V27" s="660"/>
      <c r="W27" s="660"/>
      <c r="X27" s="660"/>
      <c r="Y27" s="661"/>
      <c r="Z27" s="662">
        <v>9.8000000000000007</v>
      </c>
      <c r="AA27" s="662"/>
      <c r="AB27" s="662"/>
      <c r="AC27" s="662"/>
      <c r="AD27" s="663" t="s">
        <v>232</v>
      </c>
      <c r="AE27" s="663"/>
      <c r="AF27" s="663"/>
      <c r="AG27" s="663"/>
      <c r="AH27" s="663"/>
      <c r="AI27" s="663"/>
      <c r="AJ27" s="663"/>
      <c r="AK27" s="663"/>
      <c r="AL27" s="664" t="s">
        <v>232</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1284959</v>
      </c>
      <c r="BH27" s="660"/>
      <c r="BI27" s="660"/>
      <c r="BJ27" s="660"/>
      <c r="BK27" s="660"/>
      <c r="BL27" s="660"/>
      <c r="BM27" s="660"/>
      <c r="BN27" s="661"/>
      <c r="BO27" s="662">
        <v>100</v>
      </c>
      <c r="BP27" s="662"/>
      <c r="BQ27" s="662"/>
      <c r="BR27" s="662"/>
      <c r="BS27" s="668" t="s">
        <v>232</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730848</v>
      </c>
      <c r="CS27" s="695"/>
      <c r="CT27" s="695"/>
      <c r="CU27" s="695"/>
      <c r="CV27" s="695"/>
      <c r="CW27" s="695"/>
      <c r="CX27" s="695"/>
      <c r="CY27" s="696"/>
      <c r="CZ27" s="664">
        <v>9</v>
      </c>
      <c r="DA27" s="693"/>
      <c r="DB27" s="693"/>
      <c r="DC27" s="697"/>
      <c r="DD27" s="668">
        <v>256440</v>
      </c>
      <c r="DE27" s="695"/>
      <c r="DF27" s="695"/>
      <c r="DG27" s="695"/>
      <c r="DH27" s="695"/>
      <c r="DI27" s="695"/>
      <c r="DJ27" s="695"/>
      <c r="DK27" s="696"/>
      <c r="DL27" s="668">
        <v>228955</v>
      </c>
      <c r="DM27" s="695"/>
      <c r="DN27" s="695"/>
      <c r="DO27" s="695"/>
      <c r="DP27" s="695"/>
      <c r="DQ27" s="695"/>
      <c r="DR27" s="695"/>
      <c r="DS27" s="695"/>
      <c r="DT27" s="695"/>
      <c r="DU27" s="695"/>
      <c r="DV27" s="696"/>
      <c r="DW27" s="664">
        <v>4.4000000000000004</v>
      </c>
      <c r="DX27" s="693"/>
      <c r="DY27" s="693"/>
      <c r="DZ27" s="693"/>
      <c r="EA27" s="693"/>
      <c r="EB27" s="693"/>
      <c r="EC27" s="694"/>
    </row>
    <row r="28" spans="2:133" ht="11.25" customHeight="1" x14ac:dyDescent="0.15">
      <c r="B28" s="701" t="s">
        <v>301</v>
      </c>
      <c r="C28" s="702"/>
      <c r="D28" s="702"/>
      <c r="E28" s="702"/>
      <c r="F28" s="702"/>
      <c r="G28" s="702"/>
      <c r="H28" s="702"/>
      <c r="I28" s="702"/>
      <c r="J28" s="702"/>
      <c r="K28" s="702"/>
      <c r="L28" s="702"/>
      <c r="M28" s="702"/>
      <c r="N28" s="702"/>
      <c r="O28" s="702"/>
      <c r="P28" s="702"/>
      <c r="Q28" s="703"/>
      <c r="R28" s="659" t="s">
        <v>168</v>
      </c>
      <c r="S28" s="660"/>
      <c r="T28" s="660"/>
      <c r="U28" s="660"/>
      <c r="V28" s="660"/>
      <c r="W28" s="660"/>
      <c r="X28" s="660"/>
      <c r="Y28" s="661"/>
      <c r="Z28" s="662" t="s">
        <v>232</v>
      </c>
      <c r="AA28" s="662"/>
      <c r="AB28" s="662"/>
      <c r="AC28" s="662"/>
      <c r="AD28" s="663" t="s">
        <v>168</v>
      </c>
      <c r="AE28" s="663"/>
      <c r="AF28" s="663"/>
      <c r="AG28" s="663"/>
      <c r="AH28" s="663"/>
      <c r="AI28" s="663"/>
      <c r="AJ28" s="663"/>
      <c r="AK28" s="663"/>
      <c r="AL28" s="664" t="s">
        <v>232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967894</v>
      </c>
      <c r="CS28" s="660"/>
      <c r="CT28" s="660"/>
      <c r="CU28" s="660"/>
      <c r="CV28" s="660"/>
      <c r="CW28" s="660"/>
      <c r="CX28" s="660"/>
      <c r="CY28" s="661"/>
      <c r="CZ28" s="664">
        <v>11.9</v>
      </c>
      <c r="DA28" s="693"/>
      <c r="DB28" s="693"/>
      <c r="DC28" s="697"/>
      <c r="DD28" s="668">
        <v>955135</v>
      </c>
      <c r="DE28" s="660"/>
      <c r="DF28" s="660"/>
      <c r="DG28" s="660"/>
      <c r="DH28" s="660"/>
      <c r="DI28" s="660"/>
      <c r="DJ28" s="660"/>
      <c r="DK28" s="661"/>
      <c r="DL28" s="668">
        <v>955135</v>
      </c>
      <c r="DM28" s="660"/>
      <c r="DN28" s="660"/>
      <c r="DO28" s="660"/>
      <c r="DP28" s="660"/>
      <c r="DQ28" s="660"/>
      <c r="DR28" s="660"/>
      <c r="DS28" s="660"/>
      <c r="DT28" s="660"/>
      <c r="DU28" s="660"/>
      <c r="DV28" s="661"/>
      <c r="DW28" s="664">
        <v>18.600000000000001</v>
      </c>
      <c r="DX28" s="693"/>
      <c r="DY28" s="693"/>
      <c r="DZ28" s="693"/>
      <c r="EA28" s="693"/>
      <c r="EB28" s="693"/>
      <c r="EC28" s="694"/>
    </row>
    <row r="29" spans="2:133" ht="11.25" customHeight="1" x14ac:dyDescent="0.15">
      <c r="B29" s="656" t="s">
        <v>303</v>
      </c>
      <c r="C29" s="657"/>
      <c r="D29" s="657"/>
      <c r="E29" s="657"/>
      <c r="F29" s="657"/>
      <c r="G29" s="657"/>
      <c r="H29" s="657"/>
      <c r="I29" s="657"/>
      <c r="J29" s="657"/>
      <c r="K29" s="657"/>
      <c r="L29" s="657"/>
      <c r="M29" s="657"/>
      <c r="N29" s="657"/>
      <c r="O29" s="657"/>
      <c r="P29" s="657"/>
      <c r="Q29" s="658"/>
      <c r="R29" s="659">
        <v>524528</v>
      </c>
      <c r="S29" s="660"/>
      <c r="T29" s="660"/>
      <c r="U29" s="660"/>
      <c r="V29" s="660"/>
      <c r="W29" s="660"/>
      <c r="X29" s="660"/>
      <c r="Y29" s="661"/>
      <c r="Z29" s="662">
        <v>6.1</v>
      </c>
      <c r="AA29" s="662"/>
      <c r="AB29" s="662"/>
      <c r="AC29" s="662"/>
      <c r="AD29" s="663" t="s">
        <v>232</v>
      </c>
      <c r="AE29" s="663"/>
      <c r="AF29" s="663"/>
      <c r="AG29" s="663"/>
      <c r="AH29" s="663"/>
      <c r="AI29" s="663"/>
      <c r="AJ29" s="663"/>
      <c r="AK29" s="663"/>
      <c r="AL29" s="664" t="s">
        <v>232</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22" t="s">
        <v>306</v>
      </c>
      <c r="CE29" s="723"/>
      <c r="CF29" s="674" t="s">
        <v>64</v>
      </c>
      <c r="CG29" s="675"/>
      <c r="CH29" s="675"/>
      <c r="CI29" s="675"/>
      <c r="CJ29" s="675"/>
      <c r="CK29" s="675"/>
      <c r="CL29" s="675"/>
      <c r="CM29" s="675"/>
      <c r="CN29" s="675"/>
      <c r="CO29" s="675"/>
      <c r="CP29" s="675"/>
      <c r="CQ29" s="676"/>
      <c r="CR29" s="659">
        <v>967891</v>
      </c>
      <c r="CS29" s="695"/>
      <c r="CT29" s="695"/>
      <c r="CU29" s="695"/>
      <c r="CV29" s="695"/>
      <c r="CW29" s="695"/>
      <c r="CX29" s="695"/>
      <c r="CY29" s="696"/>
      <c r="CZ29" s="664">
        <v>11.9</v>
      </c>
      <c r="DA29" s="693"/>
      <c r="DB29" s="693"/>
      <c r="DC29" s="697"/>
      <c r="DD29" s="668">
        <v>955132</v>
      </c>
      <c r="DE29" s="695"/>
      <c r="DF29" s="695"/>
      <c r="DG29" s="695"/>
      <c r="DH29" s="695"/>
      <c r="DI29" s="695"/>
      <c r="DJ29" s="695"/>
      <c r="DK29" s="696"/>
      <c r="DL29" s="668">
        <v>955132</v>
      </c>
      <c r="DM29" s="695"/>
      <c r="DN29" s="695"/>
      <c r="DO29" s="695"/>
      <c r="DP29" s="695"/>
      <c r="DQ29" s="695"/>
      <c r="DR29" s="695"/>
      <c r="DS29" s="695"/>
      <c r="DT29" s="695"/>
      <c r="DU29" s="695"/>
      <c r="DV29" s="696"/>
      <c r="DW29" s="664">
        <v>18.600000000000001</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59523</v>
      </c>
      <c r="S30" s="660"/>
      <c r="T30" s="660"/>
      <c r="U30" s="660"/>
      <c r="V30" s="660"/>
      <c r="W30" s="660"/>
      <c r="X30" s="660"/>
      <c r="Y30" s="661"/>
      <c r="Z30" s="662">
        <v>0.7</v>
      </c>
      <c r="AA30" s="662"/>
      <c r="AB30" s="662"/>
      <c r="AC30" s="662"/>
      <c r="AD30" s="663">
        <v>24974</v>
      </c>
      <c r="AE30" s="663"/>
      <c r="AF30" s="663"/>
      <c r="AG30" s="663"/>
      <c r="AH30" s="663"/>
      <c r="AI30" s="663"/>
      <c r="AJ30" s="663"/>
      <c r="AK30" s="663"/>
      <c r="AL30" s="664">
        <v>0.5</v>
      </c>
      <c r="AM30" s="665"/>
      <c r="AN30" s="665"/>
      <c r="AO30" s="666"/>
      <c r="AP30" s="707" t="s">
        <v>308</v>
      </c>
      <c r="AQ30" s="708"/>
      <c r="AR30" s="708"/>
      <c r="AS30" s="708"/>
      <c r="AT30" s="713" t="s">
        <v>309</v>
      </c>
      <c r="AU30" s="210"/>
      <c r="AV30" s="210"/>
      <c r="AW30" s="210"/>
      <c r="AX30" s="645" t="s">
        <v>182</v>
      </c>
      <c r="AY30" s="646"/>
      <c r="AZ30" s="646"/>
      <c r="BA30" s="646"/>
      <c r="BB30" s="646"/>
      <c r="BC30" s="646"/>
      <c r="BD30" s="646"/>
      <c r="BE30" s="646"/>
      <c r="BF30" s="647"/>
      <c r="BG30" s="719">
        <v>99.2</v>
      </c>
      <c r="BH30" s="720"/>
      <c r="BI30" s="720"/>
      <c r="BJ30" s="720"/>
      <c r="BK30" s="720"/>
      <c r="BL30" s="720"/>
      <c r="BM30" s="654">
        <v>94.1</v>
      </c>
      <c r="BN30" s="720"/>
      <c r="BO30" s="720"/>
      <c r="BP30" s="720"/>
      <c r="BQ30" s="721"/>
      <c r="BR30" s="719">
        <v>99.1</v>
      </c>
      <c r="BS30" s="720"/>
      <c r="BT30" s="720"/>
      <c r="BU30" s="720"/>
      <c r="BV30" s="720"/>
      <c r="BW30" s="720"/>
      <c r="BX30" s="654">
        <v>94.2</v>
      </c>
      <c r="BY30" s="720"/>
      <c r="BZ30" s="720"/>
      <c r="CA30" s="720"/>
      <c r="CB30" s="721"/>
      <c r="CD30" s="724"/>
      <c r="CE30" s="725"/>
      <c r="CF30" s="674" t="s">
        <v>310</v>
      </c>
      <c r="CG30" s="675"/>
      <c r="CH30" s="675"/>
      <c r="CI30" s="675"/>
      <c r="CJ30" s="675"/>
      <c r="CK30" s="675"/>
      <c r="CL30" s="675"/>
      <c r="CM30" s="675"/>
      <c r="CN30" s="675"/>
      <c r="CO30" s="675"/>
      <c r="CP30" s="675"/>
      <c r="CQ30" s="676"/>
      <c r="CR30" s="659">
        <v>913113</v>
      </c>
      <c r="CS30" s="660"/>
      <c r="CT30" s="660"/>
      <c r="CU30" s="660"/>
      <c r="CV30" s="660"/>
      <c r="CW30" s="660"/>
      <c r="CX30" s="660"/>
      <c r="CY30" s="661"/>
      <c r="CZ30" s="664">
        <v>11.3</v>
      </c>
      <c r="DA30" s="693"/>
      <c r="DB30" s="693"/>
      <c r="DC30" s="697"/>
      <c r="DD30" s="668">
        <v>911463</v>
      </c>
      <c r="DE30" s="660"/>
      <c r="DF30" s="660"/>
      <c r="DG30" s="660"/>
      <c r="DH30" s="660"/>
      <c r="DI30" s="660"/>
      <c r="DJ30" s="660"/>
      <c r="DK30" s="661"/>
      <c r="DL30" s="668">
        <v>911463</v>
      </c>
      <c r="DM30" s="660"/>
      <c r="DN30" s="660"/>
      <c r="DO30" s="660"/>
      <c r="DP30" s="660"/>
      <c r="DQ30" s="660"/>
      <c r="DR30" s="660"/>
      <c r="DS30" s="660"/>
      <c r="DT30" s="660"/>
      <c r="DU30" s="660"/>
      <c r="DV30" s="661"/>
      <c r="DW30" s="664">
        <v>17.7</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26112</v>
      </c>
      <c r="S31" s="660"/>
      <c r="T31" s="660"/>
      <c r="U31" s="660"/>
      <c r="V31" s="660"/>
      <c r="W31" s="660"/>
      <c r="X31" s="660"/>
      <c r="Y31" s="661"/>
      <c r="Z31" s="662">
        <v>0.3</v>
      </c>
      <c r="AA31" s="662"/>
      <c r="AB31" s="662"/>
      <c r="AC31" s="662"/>
      <c r="AD31" s="663" t="s">
        <v>232</v>
      </c>
      <c r="AE31" s="663"/>
      <c r="AF31" s="663"/>
      <c r="AG31" s="663"/>
      <c r="AH31" s="663"/>
      <c r="AI31" s="663"/>
      <c r="AJ31" s="663"/>
      <c r="AK31" s="663"/>
      <c r="AL31" s="664" t="s">
        <v>232</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99.1</v>
      </c>
      <c r="BH31" s="695"/>
      <c r="BI31" s="695"/>
      <c r="BJ31" s="695"/>
      <c r="BK31" s="695"/>
      <c r="BL31" s="695"/>
      <c r="BM31" s="665">
        <v>94.9</v>
      </c>
      <c r="BN31" s="717"/>
      <c r="BO31" s="717"/>
      <c r="BP31" s="717"/>
      <c r="BQ31" s="718"/>
      <c r="BR31" s="716">
        <v>98.9</v>
      </c>
      <c r="BS31" s="695"/>
      <c r="BT31" s="695"/>
      <c r="BU31" s="695"/>
      <c r="BV31" s="695"/>
      <c r="BW31" s="695"/>
      <c r="BX31" s="665">
        <v>94.8</v>
      </c>
      <c r="BY31" s="717"/>
      <c r="BZ31" s="717"/>
      <c r="CA31" s="717"/>
      <c r="CB31" s="718"/>
      <c r="CD31" s="724"/>
      <c r="CE31" s="725"/>
      <c r="CF31" s="674" t="s">
        <v>314</v>
      </c>
      <c r="CG31" s="675"/>
      <c r="CH31" s="675"/>
      <c r="CI31" s="675"/>
      <c r="CJ31" s="675"/>
      <c r="CK31" s="675"/>
      <c r="CL31" s="675"/>
      <c r="CM31" s="675"/>
      <c r="CN31" s="675"/>
      <c r="CO31" s="675"/>
      <c r="CP31" s="675"/>
      <c r="CQ31" s="676"/>
      <c r="CR31" s="659">
        <v>54778</v>
      </c>
      <c r="CS31" s="695"/>
      <c r="CT31" s="695"/>
      <c r="CU31" s="695"/>
      <c r="CV31" s="695"/>
      <c r="CW31" s="695"/>
      <c r="CX31" s="695"/>
      <c r="CY31" s="696"/>
      <c r="CZ31" s="664">
        <v>0.7</v>
      </c>
      <c r="DA31" s="693"/>
      <c r="DB31" s="693"/>
      <c r="DC31" s="697"/>
      <c r="DD31" s="668">
        <v>43669</v>
      </c>
      <c r="DE31" s="695"/>
      <c r="DF31" s="695"/>
      <c r="DG31" s="695"/>
      <c r="DH31" s="695"/>
      <c r="DI31" s="695"/>
      <c r="DJ31" s="695"/>
      <c r="DK31" s="696"/>
      <c r="DL31" s="668">
        <v>43669</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408734</v>
      </c>
      <c r="S32" s="660"/>
      <c r="T32" s="660"/>
      <c r="U32" s="660"/>
      <c r="V32" s="660"/>
      <c r="W32" s="660"/>
      <c r="X32" s="660"/>
      <c r="Y32" s="661"/>
      <c r="Z32" s="662">
        <v>4.8</v>
      </c>
      <c r="AA32" s="662"/>
      <c r="AB32" s="662"/>
      <c r="AC32" s="662"/>
      <c r="AD32" s="663" t="s">
        <v>232</v>
      </c>
      <c r="AE32" s="663"/>
      <c r="AF32" s="663"/>
      <c r="AG32" s="663"/>
      <c r="AH32" s="663"/>
      <c r="AI32" s="663"/>
      <c r="AJ32" s="663"/>
      <c r="AK32" s="663"/>
      <c r="AL32" s="664" t="s">
        <v>168</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99.1</v>
      </c>
      <c r="BH32" s="729"/>
      <c r="BI32" s="729"/>
      <c r="BJ32" s="729"/>
      <c r="BK32" s="729"/>
      <c r="BL32" s="729"/>
      <c r="BM32" s="730">
        <v>92.9</v>
      </c>
      <c r="BN32" s="729"/>
      <c r="BO32" s="729"/>
      <c r="BP32" s="729"/>
      <c r="BQ32" s="731"/>
      <c r="BR32" s="728">
        <v>99.1</v>
      </c>
      <c r="BS32" s="729"/>
      <c r="BT32" s="729"/>
      <c r="BU32" s="729"/>
      <c r="BV32" s="729"/>
      <c r="BW32" s="729"/>
      <c r="BX32" s="730">
        <v>93</v>
      </c>
      <c r="BY32" s="729"/>
      <c r="BZ32" s="729"/>
      <c r="CA32" s="729"/>
      <c r="CB32" s="731"/>
      <c r="CD32" s="726"/>
      <c r="CE32" s="727"/>
      <c r="CF32" s="674" t="s">
        <v>317</v>
      </c>
      <c r="CG32" s="675"/>
      <c r="CH32" s="675"/>
      <c r="CI32" s="675"/>
      <c r="CJ32" s="675"/>
      <c r="CK32" s="675"/>
      <c r="CL32" s="675"/>
      <c r="CM32" s="675"/>
      <c r="CN32" s="675"/>
      <c r="CO32" s="675"/>
      <c r="CP32" s="675"/>
      <c r="CQ32" s="676"/>
      <c r="CR32" s="659">
        <v>3</v>
      </c>
      <c r="CS32" s="660"/>
      <c r="CT32" s="660"/>
      <c r="CU32" s="660"/>
      <c r="CV32" s="660"/>
      <c r="CW32" s="660"/>
      <c r="CX32" s="660"/>
      <c r="CY32" s="661"/>
      <c r="CZ32" s="664">
        <v>0</v>
      </c>
      <c r="DA32" s="693"/>
      <c r="DB32" s="693"/>
      <c r="DC32" s="697"/>
      <c r="DD32" s="668">
        <v>3</v>
      </c>
      <c r="DE32" s="660"/>
      <c r="DF32" s="660"/>
      <c r="DG32" s="660"/>
      <c r="DH32" s="660"/>
      <c r="DI32" s="660"/>
      <c r="DJ32" s="660"/>
      <c r="DK32" s="661"/>
      <c r="DL32" s="668">
        <v>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314223</v>
      </c>
      <c r="S33" s="660"/>
      <c r="T33" s="660"/>
      <c r="U33" s="660"/>
      <c r="V33" s="660"/>
      <c r="W33" s="660"/>
      <c r="X33" s="660"/>
      <c r="Y33" s="661"/>
      <c r="Z33" s="662">
        <v>3.7</v>
      </c>
      <c r="AA33" s="662"/>
      <c r="AB33" s="662"/>
      <c r="AC33" s="662"/>
      <c r="AD33" s="663" t="s">
        <v>232</v>
      </c>
      <c r="AE33" s="663"/>
      <c r="AF33" s="663"/>
      <c r="AG33" s="663"/>
      <c r="AH33" s="663"/>
      <c r="AI33" s="663"/>
      <c r="AJ33" s="663"/>
      <c r="AK33" s="663"/>
      <c r="AL33" s="664" t="s">
        <v>232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3951756</v>
      </c>
      <c r="CS33" s="695"/>
      <c r="CT33" s="695"/>
      <c r="CU33" s="695"/>
      <c r="CV33" s="695"/>
      <c r="CW33" s="695"/>
      <c r="CX33" s="695"/>
      <c r="CY33" s="696"/>
      <c r="CZ33" s="664">
        <v>48.7</v>
      </c>
      <c r="DA33" s="693"/>
      <c r="DB33" s="693"/>
      <c r="DC33" s="697"/>
      <c r="DD33" s="668">
        <v>3023956</v>
      </c>
      <c r="DE33" s="695"/>
      <c r="DF33" s="695"/>
      <c r="DG33" s="695"/>
      <c r="DH33" s="695"/>
      <c r="DI33" s="695"/>
      <c r="DJ33" s="695"/>
      <c r="DK33" s="696"/>
      <c r="DL33" s="668">
        <v>2157108</v>
      </c>
      <c r="DM33" s="695"/>
      <c r="DN33" s="695"/>
      <c r="DO33" s="695"/>
      <c r="DP33" s="695"/>
      <c r="DQ33" s="695"/>
      <c r="DR33" s="695"/>
      <c r="DS33" s="695"/>
      <c r="DT33" s="695"/>
      <c r="DU33" s="695"/>
      <c r="DV33" s="696"/>
      <c r="DW33" s="664">
        <v>41.9</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180126</v>
      </c>
      <c r="S34" s="660"/>
      <c r="T34" s="660"/>
      <c r="U34" s="660"/>
      <c r="V34" s="660"/>
      <c r="W34" s="660"/>
      <c r="X34" s="660"/>
      <c r="Y34" s="661"/>
      <c r="Z34" s="662">
        <v>2.1</v>
      </c>
      <c r="AA34" s="662"/>
      <c r="AB34" s="662"/>
      <c r="AC34" s="662"/>
      <c r="AD34" s="663">
        <v>4844</v>
      </c>
      <c r="AE34" s="663"/>
      <c r="AF34" s="663"/>
      <c r="AG34" s="663"/>
      <c r="AH34" s="663"/>
      <c r="AI34" s="663"/>
      <c r="AJ34" s="663"/>
      <c r="AK34" s="663"/>
      <c r="AL34" s="664">
        <v>0.1</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1157525</v>
      </c>
      <c r="CS34" s="660"/>
      <c r="CT34" s="660"/>
      <c r="CU34" s="660"/>
      <c r="CV34" s="660"/>
      <c r="CW34" s="660"/>
      <c r="CX34" s="660"/>
      <c r="CY34" s="661"/>
      <c r="CZ34" s="664">
        <v>14.3</v>
      </c>
      <c r="DA34" s="693"/>
      <c r="DB34" s="693"/>
      <c r="DC34" s="697"/>
      <c r="DD34" s="668">
        <v>844905</v>
      </c>
      <c r="DE34" s="660"/>
      <c r="DF34" s="660"/>
      <c r="DG34" s="660"/>
      <c r="DH34" s="660"/>
      <c r="DI34" s="660"/>
      <c r="DJ34" s="660"/>
      <c r="DK34" s="661"/>
      <c r="DL34" s="668">
        <v>539414</v>
      </c>
      <c r="DM34" s="660"/>
      <c r="DN34" s="660"/>
      <c r="DO34" s="660"/>
      <c r="DP34" s="660"/>
      <c r="DQ34" s="660"/>
      <c r="DR34" s="660"/>
      <c r="DS34" s="660"/>
      <c r="DT34" s="660"/>
      <c r="DU34" s="660"/>
      <c r="DV34" s="661"/>
      <c r="DW34" s="664">
        <v>10.5</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807204</v>
      </c>
      <c r="S35" s="660"/>
      <c r="T35" s="660"/>
      <c r="U35" s="660"/>
      <c r="V35" s="660"/>
      <c r="W35" s="660"/>
      <c r="X35" s="660"/>
      <c r="Y35" s="661"/>
      <c r="Z35" s="662">
        <v>9.4</v>
      </c>
      <c r="AA35" s="662"/>
      <c r="AB35" s="662"/>
      <c r="AC35" s="662"/>
      <c r="AD35" s="663" t="s">
        <v>232</v>
      </c>
      <c r="AE35" s="663"/>
      <c r="AF35" s="663"/>
      <c r="AG35" s="663"/>
      <c r="AH35" s="663"/>
      <c r="AI35" s="663"/>
      <c r="AJ35" s="663"/>
      <c r="AK35" s="663"/>
      <c r="AL35" s="664" t="s">
        <v>168</v>
      </c>
      <c r="AM35" s="665"/>
      <c r="AN35" s="665"/>
      <c r="AO35" s="666"/>
      <c r="AP35" s="214"/>
      <c r="AQ35" s="732" t="s">
        <v>325</v>
      </c>
      <c r="AR35" s="733"/>
      <c r="AS35" s="733"/>
      <c r="AT35" s="733"/>
      <c r="AU35" s="733"/>
      <c r="AV35" s="733"/>
      <c r="AW35" s="733"/>
      <c r="AX35" s="733"/>
      <c r="AY35" s="734"/>
      <c r="AZ35" s="648">
        <v>1375369</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81925</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205785</v>
      </c>
      <c r="CS35" s="695"/>
      <c r="CT35" s="695"/>
      <c r="CU35" s="695"/>
      <c r="CV35" s="695"/>
      <c r="CW35" s="695"/>
      <c r="CX35" s="695"/>
      <c r="CY35" s="696"/>
      <c r="CZ35" s="664">
        <v>2.5</v>
      </c>
      <c r="DA35" s="693"/>
      <c r="DB35" s="693"/>
      <c r="DC35" s="697"/>
      <c r="DD35" s="668">
        <v>180150</v>
      </c>
      <c r="DE35" s="695"/>
      <c r="DF35" s="695"/>
      <c r="DG35" s="695"/>
      <c r="DH35" s="695"/>
      <c r="DI35" s="695"/>
      <c r="DJ35" s="695"/>
      <c r="DK35" s="696"/>
      <c r="DL35" s="668">
        <v>157213</v>
      </c>
      <c r="DM35" s="695"/>
      <c r="DN35" s="695"/>
      <c r="DO35" s="695"/>
      <c r="DP35" s="695"/>
      <c r="DQ35" s="695"/>
      <c r="DR35" s="695"/>
      <c r="DS35" s="695"/>
      <c r="DT35" s="695"/>
      <c r="DU35" s="695"/>
      <c r="DV35" s="696"/>
      <c r="DW35" s="664">
        <v>3.1</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232</v>
      </c>
      <c r="S36" s="660"/>
      <c r="T36" s="660"/>
      <c r="U36" s="660"/>
      <c r="V36" s="660"/>
      <c r="W36" s="660"/>
      <c r="X36" s="660"/>
      <c r="Y36" s="661"/>
      <c r="Z36" s="662" t="s">
        <v>232</v>
      </c>
      <c r="AA36" s="662"/>
      <c r="AB36" s="662"/>
      <c r="AC36" s="662"/>
      <c r="AD36" s="663" t="s">
        <v>232</v>
      </c>
      <c r="AE36" s="663"/>
      <c r="AF36" s="663"/>
      <c r="AG36" s="663"/>
      <c r="AH36" s="663"/>
      <c r="AI36" s="663"/>
      <c r="AJ36" s="663"/>
      <c r="AK36" s="663"/>
      <c r="AL36" s="664" t="s">
        <v>232</v>
      </c>
      <c r="AM36" s="665"/>
      <c r="AN36" s="665"/>
      <c r="AO36" s="666"/>
      <c r="AQ36" s="736" t="s">
        <v>329</v>
      </c>
      <c r="AR36" s="737"/>
      <c r="AS36" s="737"/>
      <c r="AT36" s="737"/>
      <c r="AU36" s="737"/>
      <c r="AV36" s="737"/>
      <c r="AW36" s="737"/>
      <c r="AX36" s="737"/>
      <c r="AY36" s="738"/>
      <c r="AZ36" s="659">
        <v>330000</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57144</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1416287</v>
      </c>
      <c r="CS36" s="660"/>
      <c r="CT36" s="660"/>
      <c r="CU36" s="660"/>
      <c r="CV36" s="660"/>
      <c r="CW36" s="660"/>
      <c r="CX36" s="660"/>
      <c r="CY36" s="661"/>
      <c r="CZ36" s="664">
        <v>17.5</v>
      </c>
      <c r="DA36" s="693"/>
      <c r="DB36" s="693"/>
      <c r="DC36" s="697"/>
      <c r="DD36" s="668">
        <v>1047651</v>
      </c>
      <c r="DE36" s="660"/>
      <c r="DF36" s="660"/>
      <c r="DG36" s="660"/>
      <c r="DH36" s="660"/>
      <c r="DI36" s="660"/>
      <c r="DJ36" s="660"/>
      <c r="DK36" s="661"/>
      <c r="DL36" s="668">
        <v>688137</v>
      </c>
      <c r="DM36" s="660"/>
      <c r="DN36" s="660"/>
      <c r="DO36" s="660"/>
      <c r="DP36" s="660"/>
      <c r="DQ36" s="660"/>
      <c r="DR36" s="660"/>
      <c r="DS36" s="660"/>
      <c r="DT36" s="660"/>
      <c r="DU36" s="660"/>
      <c r="DV36" s="661"/>
      <c r="DW36" s="664">
        <v>13.4</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v>225704</v>
      </c>
      <c r="S37" s="660"/>
      <c r="T37" s="660"/>
      <c r="U37" s="660"/>
      <c r="V37" s="660"/>
      <c r="W37" s="660"/>
      <c r="X37" s="660"/>
      <c r="Y37" s="661"/>
      <c r="Z37" s="662">
        <v>2.6</v>
      </c>
      <c r="AA37" s="662"/>
      <c r="AB37" s="662"/>
      <c r="AC37" s="662"/>
      <c r="AD37" s="663" t="s">
        <v>232</v>
      </c>
      <c r="AE37" s="663"/>
      <c r="AF37" s="663"/>
      <c r="AG37" s="663"/>
      <c r="AH37" s="663"/>
      <c r="AI37" s="663"/>
      <c r="AJ37" s="663"/>
      <c r="AK37" s="663"/>
      <c r="AL37" s="664" t="s">
        <v>232</v>
      </c>
      <c r="AM37" s="665"/>
      <c r="AN37" s="665"/>
      <c r="AO37" s="666"/>
      <c r="AQ37" s="736" t="s">
        <v>333</v>
      </c>
      <c r="AR37" s="737"/>
      <c r="AS37" s="737"/>
      <c r="AT37" s="737"/>
      <c r="AU37" s="737"/>
      <c r="AV37" s="737"/>
      <c r="AW37" s="737"/>
      <c r="AX37" s="737"/>
      <c r="AY37" s="738"/>
      <c r="AZ37" s="659">
        <v>258649</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2061</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334856</v>
      </c>
      <c r="CS37" s="695"/>
      <c r="CT37" s="695"/>
      <c r="CU37" s="695"/>
      <c r="CV37" s="695"/>
      <c r="CW37" s="695"/>
      <c r="CX37" s="695"/>
      <c r="CY37" s="696"/>
      <c r="CZ37" s="664">
        <v>4.0999999999999996</v>
      </c>
      <c r="DA37" s="693"/>
      <c r="DB37" s="693"/>
      <c r="DC37" s="697"/>
      <c r="DD37" s="668">
        <v>334856</v>
      </c>
      <c r="DE37" s="695"/>
      <c r="DF37" s="695"/>
      <c r="DG37" s="695"/>
      <c r="DH37" s="695"/>
      <c r="DI37" s="695"/>
      <c r="DJ37" s="695"/>
      <c r="DK37" s="696"/>
      <c r="DL37" s="668">
        <v>334340</v>
      </c>
      <c r="DM37" s="695"/>
      <c r="DN37" s="695"/>
      <c r="DO37" s="695"/>
      <c r="DP37" s="695"/>
      <c r="DQ37" s="695"/>
      <c r="DR37" s="695"/>
      <c r="DS37" s="695"/>
      <c r="DT37" s="695"/>
      <c r="DU37" s="695"/>
      <c r="DV37" s="696"/>
      <c r="DW37" s="664">
        <v>6.5</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8574379</v>
      </c>
      <c r="S38" s="740"/>
      <c r="T38" s="740"/>
      <c r="U38" s="740"/>
      <c r="V38" s="740"/>
      <c r="W38" s="740"/>
      <c r="X38" s="740"/>
      <c r="Y38" s="741"/>
      <c r="Z38" s="742">
        <v>100</v>
      </c>
      <c r="AA38" s="742"/>
      <c r="AB38" s="742"/>
      <c r="AC38" s="742"/>
      <c r="AD38" s="743">
        <v>4920961</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97024</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3575</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948345</v>
      </c>
      <c r="CS38" s="660"/>
      <c r="CT38" s="660"/>
      <c r="CU38" s="660"/>
      <c r="CV38" s="660"/>
      <c r="CW38" s="660"/>
      <c r="CX38" s="660"/>
      <c r="CY38" s="661"/>
      <c r="CZ38" s="664">
        <v>11.7</v>
      </c>
      <c r="DA38" s="693"/>
      <c r="DB38" s="693"/>
      <c r="DC38" s="697"/>
      <c r="DD38" s="668">
        <v>838429</v>
      </c>
      <c r="DE38" s="660"/>
      <c r="DF38" s="660"/>
      <c r="DG38" s="660"/>
      <c r="DH38" s="660"/>
      <c r="DI38" s="660"/>
      <c r="DJ38" s="660"/>
      <c r="DK38" s="661"/>
      <c r="DL38" s="668">
        <v>772344</v>
      </c>
      <c r="DM38" s="660"/>
      <c r="DN38" s="660"/>
      <c r="DO38" s="660"/>
      <c r="DP38" s="660"/>
      <c r="DQ38" s="660"/>
      <c r="DR38" s="660"/>
      <c r="DS38" s="660"/>
      <c r="DT38" s="660"/>
      <c r="DU38" s="660"/>
      <c r="DV38" s="661"/>
      <c r="DW38" s="664">
        <v>15</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v>5415</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97</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7495</v>
      </c>
      <c r="CS39" s="695"/>
      <c r="CT39" s="695"/>
      <c r="CU39" s="695"/>
      <c r="CV39" s="695"/>
      <c r="CW39" s="695"/>
      <c r="CX39" s="695"/>
      <c r="CY39" s="696"/>
      <c r="CZ39" s="664">
        <v>0.1</v>
      </c>
      <c r="DA39" s="693"/>
      <c r="DB39" s="693"/>
      <c r="DC39" s="697"/>
      <c r="DD39" s="668">
        <v>2</v>
      </c>
      <c r="DE39" s="695"/>
      <c r="DF39" s="695"/>
      <c r="DG39" s="695"/>
      <c r="DH39" s="695"/>
      <c r="DI39" s="695"/>
      <c r="DJ39" s="695"/>
      <c r="DK39" s="696"/>
      <c r="DL39" s="668" t="s">
        <v>232</v>
      </c>
      <c r="DM39" s="695"/>
      <c r="DN39" s="695"/>
      <c r="DO39" s="695"/>
      <c r="DP39" s="695"/>
      <c r="DQ39" s="695"/>
      <c r="DR39" s="695"/>
      <c r="DS39" s="695"/>
      <c r="DT39" s="695"/>
      <c r="DU39" s="695"/>
      <c r="DV39" s="696"/>
      <c r="DW39" s="664" t="s">
        <v>232</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149762</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128</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216319</v>
      </c>
      <c r="CS40" s="660"/>
      <c r="CT40" s="660"/>
      <c r="CU40" s="660"/>
      <c r="CV40" s="660"/>
      <c r="CW40" s="660"/>
      <c r="CX40" s="660"/>
      <c r="CY40" s="661"/>
      <c r="CZ40" s="664">
        <v>2.7</v>
      </c>
      <c r="DA40" s="693"/>
      <c r="DB40" s="693"/>
      <c r="DC40" s="697"/>
      <c r="DD40" s="668">
        <v>112819</v>
      </c>
      <c r="DE40" s="660"/>
      <c r="DF40" s="660"/>
      <c r="DG40" s="660"/>
      <c r="DH40" s="660"/>
      <c r="DI40" s="660"/>
      <c r="DJ40" s="660"/>
      <c r="DK40" s="661"/>
      <c r="DL40" s="668" t="s">
        <v>232</v>
      </c>
      <c r="DM40" s="660"/>
      <c r="DN40" s="660"/>
      <c r="DO40" s="660"/>
      <c r="DP40" s="660"/>
      <c r="DQ40" s="660"/>
      <c r="DR40" s="660"/>
      <c r="DS40" s="660"/>
      <c r="DT40" s="660"/>
      <c r="DU40" s="660"/>
      <c r="DV40" s="661"/>
      <c r="DW40" s="664" t="s">
        <v>232</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534519</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315</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232</v>
      </c>
      <c r="CS41" s="695"/>
      <c r="CT41" s="695"/>
      <c r="CU41" s="695"/>
      <c r="CV41" s="695"/>
      <c r="CW41" s="695"/>
      <c r="CX41" s="695"/>
      <c r="CY41" s="696"/>
      <c r="CZ41" s="664" t="s">
        <v>168</v>
      </c>
      <c r="DA41" s="693"/>
      <c r="DB41" s="693"/>
      <c r="DC41" s="697"/>
      <c r="DD41" s="668" t="s">
        <v>232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1143956</v>
      </c>
      <c r="CS42" s="660"/>
      <c r="CT42" s="660"/>
      <c r="CU42" s="660"/>
      <c r="CV42" s="660"/>
      <c r="CW42" s="660"/>
      <c r="CX42" s="660"/>
      <c r="CY42" s="661"/>
      <c r="CZ42" s="664">
        <v>14.1</v>
      </c>
      <c r="DA42" s="665"/>
      <c r="DB42" s="665"/>
      <c r="DC42" s="760"/>
      <c r="DD42" s="668">
        <v>370627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54402</v>
      </c>
      <c r="CS43" s="695"/>
      <c r="CT43" s="695"/>
      <c r="CU43" s="695"/>
      <c r="CV43" s="695"/>
      <c r="CW43" s="695"/>
      <c r="CX43" s="695"/>
      <c r="CY43" s="696"/>
      <c r="CZ43" s="664">
        <v>0.7</v>
      </c>
      <c r="DA43" s="693"/>
      <c r="DB43" s="693"/>
      <c r="DC43" s="697"/>
      <c r="DD43" s="668">
        <v>54402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306</v>
      </c>
      <c r="CE44" s="772"/>
      <c r="CF44" s="656" t="s">
        <v>355</v>
      </c>
      <c r="CG44" s="657"/>
      <c r="CH44" s="657"/>
      <c r="CI44" s="657"/>
      <c r="CJ44" s="657"/>
      <c r="CK44" s="657"/>
      <c r="CL44" s="657"/>
      <c r="CM44" s="657"/>
      <c r="CN44" s="657"/>
      <c r="CO44" s="657"/>
      <c r="CP44" s="657"/>
      <c r="CQ44" s="658"/>
      <c r="CR44" s="659">
        <v>1016657</v>
      </c>
      <c r="CS44" s="660"/>
      <c r="CT44" s="660"/>
      <c r="CU44" s="660"/>
      <c r="CV44" s="660"/>
      <c r="CW44" s="660"/>
      <c r="CX44" s="660"/>
      <c r="CY44" s="661"/>
      <c r="CZ44" s="664">
        <v>12.5</v>
      </c>
      <c r="DA44" s="665"/>
      <c r="DB44" s="665"/>
      <c r="DC44" s="760"/>
      <c r="DD44" s="668">
        <v>266410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442995</v>
      </c>
      <c r="CS45" s="695"/>
      <c r="CT45" s="695"/>
      <c r="CU45" s="695"/>
      <c r="CV45" s="695"/>
      <c r="CW45" s="695"/>
      <c r="CX45" s="695"/>
      <c r="CY45" s="696"/>
      <c r="CZ45" s="664">
        <v>5.5</v>
      </c>
      <c r="DA45" s="693"/>
      <c r="DB45" s="693"/>
      <c r="DC45" s="697"/>
      <c r="DD45" s="668">
        <v>53974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566559</v>
      </c>
      <c r="CS46" s="660"/>
      <c r="CT46" s="660"/>
      <c r="CU46" s="660"/>
      <c r="CV46" s="660"/>
      <c r="CW46" s="660"/>
      <c r="CX46" s="660"/>
      <c r="CY46" s="661"/>
      <c r="CZ46" s="664">
        <v>7</v>
      </c>
      <c r="DA46" s="665"/>
      <c r="DB46" s="665"/>
      <c r="DC46" s="760"/>
      <c r="DD46" s="668">
        <v>210633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127299</v>
      </c>
      <c r="CS47" s="695"/>
      <c r="CT47" s="695"/>
      <c r="CU47" s="695"/>
      <c r="CV47" s="695"/>
      <c r="CW47" s="695"/>
      <c r="CX47" s="695"/>
      <c r="CY47" s="696"/>
      <c r="CZ47" s="664">
        <v>1.6</v>
      </c>
      <c r="DA47" s="693"/>
      <c r="DB47" s="693"/>
      <c r="DC47" s="697"/>
      <c r="DD47" s="668">
        <v>104217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232</v>
      </c>
      <c r="CS48" s="660"/>
      <c r="CT48" s="660"/>
      <c r="CU48" s="660"/>
      <c r="CV48" s="660"/>
      <c r="CW48" s="660"/>
      <c r="CX48" s="660"/>
      <c r="CY48" s="661"/>
      <c r="CZ48" s="664" t="s">
        <v>232</v>
      </c>
      <c r="DA48" s="665"/>
      <c r="DB48" s="665"/>
      <c r="DC48" s="760"/>
      <c r="DD48" s="668" t="s">
        <v>232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8110726</v>
      </c>
      <c r="CS49" s="729"/>
      <c r="CT49" s="729"/>
      <c r="CU49" s="729"/>
      <c r="CV49" s="729"/>
      <c r="CW49" s="729"/>
      <c r="CX49" s="729"/>
      <c r="CY49" s="761"/>
      <c r="CZ49" s="744">
        <v>100</v>
      </c>
      <c r="DA49" s="762"/>
      <c r="DB49" s="762"/>
      <c r="DC49" s="763"/>
      <c r="DD49" s="764">
        <v>5818920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DdAmXIry0ZyMxQFaXXvcRNj8cmH9yDyPT3YqLL0PvGZ4F8/pNt2ylKI44IfA10tdduV/z3of8sO4uWCxqT/T1A==" saltValue="lYl1JtqFEMDHGI/DtST9x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8574</v>
      </c>
      <c r="R7" s="795"/>
      <c r="S7" s="795"/>
      <c r="T7" s="795"/>
      <c r="U7" s="795"/>
      <c r="V7" s="795">
        <v>8111</v>
      </c>
      <c r="W7" s="795"/>
      <c r="X7" s="795"/>
      <c r="Y7" s="795"/>
      <c r="Z7" s="795"/>
      <c r="AA7" s="795">
        <v>463</v>
      </c>
      <c r="AB7" s="795"/>
      <c r="AC7" s="795"/>
      <c r="AD7" s="795"/>
      <c r="AE7" s="796"/>
      <c r="AF7" s="797">
        <v>354</v>
      </c>
      <c r="AG7" s="798"/>
      <c r="AH7" s="798"/>
      <c r="AI7" s="798"/>
      <c r="AJ7" s="799"/>
      <c r="AK7" s="834">
        <v>409</v>
      </c>
      <c r="AL7" s="835"/>
      <c r="AM7" s="835"/>
      <c r="AN7" s="835"/>
      <c r="AO7" s="835"/>
      <c r="AP7" s="835">
        <v>7951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582</v>
      </c>
      <c r="BT7" s="839"/>
      <c r="BU7" s="839"/>
      <c r="BV7" s="839"/>
      <c r="BW7" s="839"/>
      <c r="BX7" s="839"/>
      <c r="BY7" s="839"/>
      <c r="BZ7" s="839"/>
      <c r="CA7" s="839"/>
      <c r="CB7" s="839"/>
      <c r="CC7" s="839"/>
      <c r="CD7" s="839"/>
      <c r="CE7" s="839"/>
      <c r="CF7" s="839"/>
      <c r="CG7" s="840"/>
      <c r="CH7" s="831">
        <v>-21</v>
      </c>
      <c r="CI7" s="832"/>
      <c r="CJ7" s="832"/>
      <c r="CK7" s="832"/>
      <c r="CL7" s="833"/>
      <c r="CM7" s="831">
        <v>27</v>
      </c>
      <c r="CN7" s="832"/>
      <c r="CO7" s="832"/>
      <c r="CP7" s="832"/>
      <c r="CQ7" s="833"/>
      <c r="CR7" s="831">
        <v>22</v>
      </c>
      <c r="CS7" s="832"/>
      <c r="CT7" s="832"/>
      <c r="CU7" s="832"/>
      <c r="CV7" s="833"/>
      <c r="CW7" s="831">
        <v>10</v>
      </c>
      <c r="CX7" s="832"/>
      <c r="CY7" s="832"/>
      <c r="CZ7" s="832"/>
      <c r="DA7" s="833"/>
      <c r="DB7" s="831" t="s">
        <v>514</v>
      </c>
      <c r="DC7" s="832"/>
      <c r="DD7" s="832"/>
      <c r="DE7" s="832"/>
      <c r="DF7" s="833"/>
      <c r="DG7" s="831" t="s">
        <v>514</v>
      </c>
      <c r="DH7" s="832"/>
      <c r="DI7" s="832"/>
      <c r="DJ7" s="832"/>
      <c r="DK7" s="833"/>
      <c r="DL7" s="831" t="s">
        <v>514</v>
      </c>
      <c r="DM7" s="832"/>
      <c r="DN7" s="832"/>
      <c r="DO7" s="832"/>
      <c r="DP7" s="833"/>
      <c r="DQ7" s="831" t="s">
        <v>514</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8574</v>
      </c>
      <c r="R23" s="854"/>
      <c r="S23" s="854"/>
      <c r="T23" s="854"/>
      <c r="U23" s="854"/>
      <c r="V23" s="854">
        <v>8111</v>
      </c>
      <c r="W23" s="854"/>
      <c r="X23" s="854"/>
      <c r="Y23" s="854"/>
      <c r="Z23" s="854"/>
      <c r="AA23" s="854">
        <v>463</v>
      </c>
      <c r="AB23" s="854"/>
      <c r="AC23" s="854"/>
      <c r="AD23" s="854"/>
      <c r="AE23" s="855"/>
      <c r="AF23" s="856">
        <v>354</v>
      </c>
      <c r="AG23" s="854"/>
      <c r="AH23" s="854"/>
      <c r="AI23" s="854"/>
      <c r="AJ23" s="857"/>
      <c r="AK23" s="858"/>
      <c r="AL23" s="859"/>
      <c r="AM23" s="859"/>
      <c r="AN23" s="859"/>
      <c r="AO23" s="859"/>
      <c r="AP23" s="854">
        <v>7951</v>
      </c>
      <c r="AQ23" s="854"/>
      <c r="AR23" s="854"/>
      <c r="AS23" s="854"/>
      <c r="AT23" s="854"/>
      <c r="AU23" s="860"/>
      <c r="AV23" s="860"/>
      <c r="AW23" s="860"/>
      <c r="AX23" s="860"/>
      <c r="AY23" s="861"/>
      <c r="AZ23" s="869" t="s">
        <v>232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397</v>
      </c>
      <c r="C28" s="792"/>
      <c r="D28" s="792"/>
      <c r="E28" s="792"/>
      <c r="F28" s="792"/>
      <c r="G28" s="792"/>
      <c r="H28" s="792"/>
      <c r="I28" s="792"/>
      <c r="J28" s="792"/>
      <c r="K28" s="792"/>
      <c r="L28" s="792"/>
      <c r="M28" s="792"/>
      <c r="N28" s="792"/>
      <c r="O28" s="792"/>
      <c r="P28" s="793"/>
      <c r="Q28" s="882">
        <v>1933</v>
      </c>
      <c r="R28" s="883"/>
      <c r="S28" s="883"/>
      <c r="T28" s="883"/>
      <c r="U28" s="883"/>
      <c r="V28" s="883">
        <v>1851</v>
      </c>
      <c r="W28" s="883"/>
      <c r="X28" s="883"/>
      <c r="Y28" s="883"/>
      <c r="Z28" s="883"/>
      <c r="AA28" s="883">
        <v>82</v>
      </c>
      <c r="AB28" s="883"/>
      <c r="AC28" s="883"/>
      <c r="AD28" s="883"/>
      <c r="AE28" s="884"/>
      <c r="AF28" s="885">
        <v>82</v>
      </c>
      <c r="AG28" s="883"/>
      <c r="AH28" s="883"/>
      <c r="AI28" s="883"/>
      <c r="AJ28" s="886"/>
      <c r="AK28" s="887">
        <v>167</v>
      </c>
      <c r="AL28" s="878"/>
      <c r="AM28" s="878"/>
      <c r="AN28" s="878"/>
      <c r="AO28" s="878"/>
      <c r="AP28" s="878" t="s">
        <v>514</v>
      </c>
      <c r="AQ28" s="878"/>
      <c r="AR28" s="878"/>
      <c r="AS28" s="878"/>
      <c r="AT28" s="878"/>
      <c r="AU28" s="878" t="s">
        <v>514</v>
      </c>
      <c r="AV28" s="878"/>
      <c r="AW28" s="878"/>
      <c r="AX28" s="878"/>
      <c r="AY28" s="878"/>
      <c r="AZ28" s="879" t="s">
        <v>588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398</v>
      </c>
      <c r="C29" s="816"/>
      <c r="D29" s="816"/>
      <c r="E29" s="816"/>
      <c r="F29" s="816"/>
      <c r="G29" s="816"/>
      <c r="H29" s="816"/>
      <c r="I29" s="816"/>
      <c r="J29" s="816"/>
      <c r="K29" s="816"/>
      <c r="L29" s="816"/>
      <c r="M29" s="816"/>
      <c r="N29" s="816"/>
      <c r="O29" s="816"/>
      <c r="P29" s="817"/>
      <c r="Q29" s="818">
        <v>1820</v>
      </c>
      <c r="R29" s="819"/>
      <c r="S29" s="819"/>
      <c r="T29" s="819"/>
      <c r="U29" s="819"/>
      <c r="V29" s="819">
        <v>1778</v>
      </c>
      <c r="W29" s="819"/>
      <c r="X29" s="819"/>
      <c r="Y29" s="819"/>
      <c r="Z29" s="819"/>
      <c r="AA29" s="819">
        <v>42</v>
      </c>
      <c r="AB29" s="819"/>
      <c r="AC29" s="819"/>
      <c r="AD29" s="819"/>
      <c r="AE29" s="820"/>
      <c r="AF29" s="821">
        <v>42</v>
      </c>
      <c r="AG29" s="822"/>
      <c r="AH29" s="822"/>
      <c r="AI29" s="822"/>
      <c r="AJ29" s="823"/>
      <c r="AK29" s="890">
        <v>277</v>
      </c>
      <c r="AL29" s="891"/>
      <c r="AM29" s="891"/>
      <c r="AN29" s="891"/>
      <c r="AO29" s="891"/>
      <c r="AP29" s="891" t="s">
        <v>514</v>
      </c>
      <c r="AQ29" s="891"/>
      <c r="AR29" s="891"/>
      <c r="AS29" s="891"/>
      <c r="AT29" s="891"/>
      <c r="AU29" s="891" t="s">
        <v>514</v>
      </c>
      <c r="AV29" s="891"/>
      <c r="AW29" s="891"/>
      <c r="AX29" s="891"/>
      <c r="AY29" s="891"/>
      <c r="AZ29" s="892" t="s">
        <v>589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399</v>
      </c>
      <c r="C30" s="816"/>
      <c r="D30" s="816"/>
      <c r="E30" s="816"/>
      <c r="F30" s="816"/>
      <c r="G30" s="816"/>
      <c r="H30" s="816"/>
      <c r="I30" s="816"/>
      <c r="J30" s="816"/>
      <c r="K30" s="816"/>
      <c r="L30" s="816"/>
      <c r="M30" s="816"/>
      <c r="N30" s="816"/>
      <c r="O30" s="816"/>
      <c r="P30" s="817"/>
      <c r="Q30" s="818">
        <v>166</v>
      </c>
      <c r="R30" s="819"/>
      <c r="S30" s="819"/>
      <c r="T30" s="819"/>
      <c r="U30" s="819"/>
      <c r="V30" s="819">
        <v>162</v>
      </c>
      <c r="W30" s="819"/>
      <c r="X30" s="819"/>
      <c r="Y30" s="819"/>
      <c r="Z30" s="819"/>
      <c r="AA30" s="819">
        <v>4</v>
      </c>
      <c r="AB30" s="819"/>
      <c r="AC30" s="819"/>
      <c r="AD30" s="819"/>
      <c r="AE30" s="820"/>
      <c r="AF30" s="821">
        <v>4</v>
      </c>
      <c r="AG30" s="822"/>
      <c r="AH30" s="822"/>
      <c r="AI30" s="822"/>
      <c r="AJ30" s="823"/>
      <c r="AK30" s="890">
        <v>62</v>
      </c>
      <c r="AL30" s="891"/>
      <c r="AM30" s="891"/>
      <c r="AN30" s="891"/>
      <c r="AO30" s="891"/>
      <c r="AP30" s="891" t="s">
        <v>514</v>
      </c>
      <c r="AQ30" s="891"/>
      <c r="AR30" s="891"/>
      <c r="AS30" s="891"/>
      <c r="AT30" s="891"/>
      <c r="AU30" s="891" t="s">
        <v>514</v>
      </c>
      <c r="AV30" s="891"/>
      <c r="AW30" s="891"/>
      <c r="AX30" s="891"/>
      <c r="AY30" s="891"/>
      <c r="AZ30" s="892" t="s">
        <v>588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400</v>
      </c>
      <c r="C31" s="816"/>
      <c r="D31" s="816"/>
      <c r="E31" s="816"/>
      <c r="F31" s="816"/>
      <c r="G31" s="816"/>
      <c r="H31" s="816"/>
      <c r="I31" s="816"/>
      <c r="J31" s="816"/>
      <c r="K31" s="816"/>
      <c r="L31" s="816"/>
      <c r="M31" s="816"/>
      <c r="N31" s="816"/>
      <c r="O31" s="816"/>
      <c r="P31" s="817"/>
      <c r="Q31" s="818">
        <v>378</v>
      </c>
      <c r="R31" s="819"/>
      <c r="S31" s="819"/>
      <c r="T31" s="819"/>
      <c r="U31" s="819"/>
      <c r="V31" s="819">
        <v>328</v>
      </c>
      <c r="W31" s="819"/>
      <c r="X31" s="819"/>
      <c r="Y31" s="819"/>
      <c r="Z31" s="819"/>
      <c r="AA31" s="819">
        <v>50</v>
      </c>
      <c r="AB31" s="819"/>
      <c r="AC31" s="819"/>
      <c r="AD31" s="819"/>
      <c r="AE31" s="820"/>
      <c r="AF31" s="821">
        <v>379</v>
      </c>
      <c r="AG31" s="822"/>
      <c r="AH31" s="822"/>
      <c r="AI31" s="822"/>
      <c r="AJ31" s="823"/>
      <c r="AK31" s="890">
        <v>97</v>
      </c>
      <c r="AL31" s="891"/>
      <c r="AM31" s="891"/>
      <c r="AN31" s="891"/>
      <c r="AO31" s="891"/>
      <c r="AP31" s="891">
        <v>1654</v>
      </c>
      <c r="AQ31" s="891"/>
      <c r="AR31" s="891"/>
      <c r="AS31" s="891"/>
      <c r="AT31" s="891"/>
      <c r="AU31" s="891">
        <v>461</v>
      </c>
      <c r="AV31" s="891"/>
      <c r="AW31" s="891"/>
      <c r="AX31" s="891"/>
      <c r="AY31" s="891"/>
      <c r="AZ31" s="892" t="s">
        <v>588</v>
      </c>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402</v>
      </c>
      <c r="C32" s="816"/>
      <c r="D32" s="816"/>
      <c r="E32" s="816"/>
      <c r="F32" s="816"/>
      <c r="G32" s="816"/>
      <c r="H32" s="816"/>
      <c r="I32" s="816"/>
      <c r="J32" s="816"/>
      <c r="K32" s="816"/>
      <c r="L32" s="816"/>
      <c r="M32" s="816"/>
      <c r="N32" s="816"/>
      <c r="O32" s="816"/>
      <c r="P32" s="817"/>
      <c r="Q32" s="818">
        <v>1151</v>
      </c>
      <c r="R32" s="819"/>
      <c r="S32" s="819"/>
      <c r="T32" s="819"/>
      <c r="U32" s="819"/>
      <c r="V32" s="819">
        <v>1121</v>
      </c>
      <c r="W32" s="819"/>
      <c r="X32" s="819"/>
      <c r="Y32" s="819"/>
      <c r="Z32" s="819"/>
      <c r="AA32" s="819">
        <v>30</v>
      </c>
      <c r="AB32" s="819"/>
      <c r="AC32" s="819"/>
      <c r="AD32" s="819"/>
      <c r="AE32" s="820"/>
      <c r="AF32" s="821">
        <v>387</v>
      </c>
      <c r="AG32" s="822"/>
      <c r="AH32" s="822"/>
      <c r="AI32" s="822"/>
      <c r="AJ32" s="823"/>
      <c r="AK32" s="890">
        <v>330</v>
      </c>
      <c r="AL32" s="891"/>
      <c r="AM32" s="891"/>
      <c r="AN32" s="891"/>
      <c r="AO32" s="891"/>
      <c r="AP32" s="891">
        <v>920</v>
      </c>
      <c r="AQ32" s="891"/>
      <c r="AR32" s="891"/>
      <c r="AS32" s="891"/>
      <c r="AT32" s="891"/>
      <c r="AU32" s="891">
        <v>690</v>
      </c>
      <c r="AV32" s="891"/>
      <c r="AW32" s="891"/>
      <c r="AX32" s="891"/>
      <c r="AY32" s="891"/>
      <c r="AZ32" s="892" t="s">
        <v>590</v>
      </c>
      <c r="BA32" s="892"/>
      <c r="BB32" s="892"/>
      <c r="BC32" s="892"/>
      <c r="BD32" s="892"/>
      <c r="BE32" s="888" t="s">
        <v>403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404</v>
      </c>
      <c r="C33" s="816"/>
      <c r="D33" s="816"/>
      <c r="E33" s="816"/>
      <c r="F33" s="816"/>
      <c r="G33" s="816"/>
      <c r="H33" s="816"/>
      <c r="I33" s="816"/>
      <c r="J33" s="816"/>
      <c r="K33" s="816"/>
      <c r="L33" s="816"/>
      <c r="M33" s="816"/>
      <c r="N33" s="816"/>
      <c r="O33" s="816"/>
      <c r="P33" s="817"/>
      <c r="Q33" s="818">
        <v>351</v>
      </c>
      <c r="R33" s="819"/>
      <c r="S33" s="819"/>
      <c r="T33" s="819"/>
      <c r="U33" s="819"/>
      <c r="V33" s="819">
        <v>341</v>
      </c>
      <c r="W33" s="819"/>
      <c r="X33" s="819"/>
      <c r="Y33" s="819"/>
      <c r="Z33" s="819"/>
      <c r="AA33" s="819">
        <v>10</v>
      </c>
      <c r="AB33" s="819"/>
      <c r="AC33" s="819"/>
      <c r="AD33" s="819"/>
      <c r="AE33" s="820"/>
      <c r="AF33" s="821">
        <v>5</v>
      </c>
      <c r="AG33" s="822"/>
      <c r="AH33" s="822"/>
      <c r="AI33" s="822"/>
      <c r="AJ33" s="823"/>
      <c r="AK33" s="890">
        <v>195</v>
      </c>
      <c r="AL33" s="891"/>
      <c r="AM33" s="891"/>
      <c r="AN33" s="891"/>
      <c r="AO33" s="891"/>
      <c r="AP33" s="891">
        <v>1994</v>
      </c>
      <c r="AQ33" s="891"/>
      <c r="AR33" s="891"/>
      <c r="AS33" s="891"/>
      <c r="AT33" s="891"/>
      <c r="AU33" s="891">
        <v>1597</v>
      </c>
      <c r="AV33" s="891"/>
      <c r="AW33" s="891"/>
      <c r="AX33" s="891"/>
      <c r="AY33" s="891"/>
      <c r="AZ33" s="892" t="s">
        <v>588</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406</v>
      </c>
      <c r="C34" s="816"/>
      <c r="D34" s="816"/>
      <c r="E34" s="816"/>
      <c r="F34" s="816"/>
      <c r="G34" s="816"/>
      <c r="H34" s="816"/>
      <c r="I34" s="816"/>
      <c r="J34" s="816"/>
      <c r="K34" s="816"/>
      <c r="L34" s="816"/>
      <c r="M34" s="816"/>
      <c r="N34" s="816"/>
      <c r="O34" s="816"/>
      <c r="P34" s="817"/>
      <c r="Q34" s="818">
        <v>103</v>
      </c>
      <c r="R34" s="819"/>
      <c r="S34" s="819"/>
      <c r="T34" s="819"/>
      <c r="U34" s="819"/>
      <c r="V34" s="819">
        <v>99</v>
      </c>
      <c r="W34" s="819"/>
      <c r="X34" s="819"/>
      <c r="Y34" s="819"/>
      <c r="Z34" s="819"/>
      <c r="AA34" s="819">
        <v>4</v>
      </c>
      <c r="AB34" s="819"/>
      <c r="AC34" s="819"/>
      <c r="AD34" s="819"/>
      <c r="AE34" s="820"/>
      <c r="AF34" s="821">
        <v>4</v>
      </c>
      <c r="AG34" s="822"/>
      <c r="AH34" s="822"/>
      <c r="AI34" s="822"/>
      <c r="AJ34" s="823"/>
      <c r="AK34" s="890">
        <v>63</v>
      </c>
      <c r="AL34" s="891"/>
      <c r="AM34" s="891"/>
      <c r="AN34" s="891"/>
      <c r="AO34" s="891"/>
      <c r="AP34" s="891">
        <v>308</v>
      </c>
      <c r="AQ34" s="891"/>
      <c r="AR34" s="891"/>
      <c r="AS34" s="891"/>
      <c r="AT34" s="891"/>
      <c r="AU34" s="891">
        <v>285</v>
      </c>
      <c r="AV34" s="891"/>
      <c r="AW34" s="891"/>
      <c r="AX34" s="891"/>
      <c r="AY34" s="891"/>
      <c r="AZ34" s="892" t="s">
        <v>588</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407</v>
      </c>
      <c r="C35" s="816"/>
      <c r="D35" s="816"/>
      <c r="E35" s="816"/>
      <c r="F35" s="816"/>
      <c r="G35" s="816"/>
      <c r="H35" s="816"/>
      <c r="I35" s="816"/>
      <c r="J35" s="816"/>
      <c r="K35" s="816"/>
      <c r="L35" s="816"/>
      <c r="M35" s="816"/>
      <c r="N35" s="816"/>
      <c r="O35" s="816"/>
      <c r="P35" s="817"/>
      <c r="Q35" s="818">
        <v>5</v>
      </c>
      <c r="R35" s="819"/>
      <c r="S35" s="819"/>
      <c r="T35" s="819"/>
      <c r="U35" s="819"/>
      <c r="V35" s="819">
        <v>5</v>
      </c>
      <c r="W35" s="819"/>
      <c r="X35" s="819"/>
      <c r="Y35" s="819"/>
      <c r="Z35" s="819"/>
      <c r="AA35" s="819">
        <v>0</v>
      </c>
      <c r="AB35" s="819"/>
      <c r="AC35" s="819"/>
      <c r="AD35" s="819"/>
      <c r="AE35" s="820"/>
      <c r="AF35" s="821" t="s">
        <v>514</v>
      </c>
      <c r="AG35" s="822"/>
      <c r="AH35" s="822"/>
      <c r="AI35" s="822"/>
      <c r="AJ35" s="823"/>
      <c r="AK35" s="890">
        <v>5</v>
      </c>
      <c r="AL35" s="891"/>
      <c r="AM35" s="891"/>
      <c r="AN35" s="891"/>
      <c r="AO35" s="891"/>
      <c r="AP35" s="891">
        <v>11</v>
      </c>
      <c r="AQ35" s="891"/>
      <c r="AR35" s="891"/>
      <c r="AS35" s="891"/>
      <c r="AT35" s="891"/>
      <c r="AU35" s="891" t="s">
        <v>588</v>
      </c>
      <c r="AV35" s="891"/>
      <c r="AW35" s="891"/>
      <c r="AX35" s="891"/>
      <c r="AY35" s="891"/>
      <c r="AZ35" s="892" t="s">
        <v>588</v>
      </c>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409</v>
      </c>
      <c r="C36" s="816"/>
      <c r="D36" s="816"/>
      <c r="E36" s="816"/>
      <c r="F36" s="816"/>
      <c r="G36" s="816"/>
      <c r="H36" s="816"/>
      <c r="I36" s="816"/>
      <c r="J36" s="816"/>
      <c r="K36" s="816"/>
      <c r="L36" s="816"/>
      <c r="M36" s="816"/>
      <c r="N36" s="816"/>
      <c r="O36" s="816"/>
      <c r="P36" s="817"/>
      <c r="Q36" s="818">
        <v>1</v>
      </c>
      <c r="R36" s="819"/>
      <c r="S36" s="819"/>
      <c r="T36" s="819"/>
      <c r="U36" s="819"/>
      <c r="V36" s="819">
        <v>1</v>
      </c>
      <c r="W36" s="819"/>
      <c r="X36" s="819"/>
      <c r="Y36" s="819"/>
      <c r="Z36" s="819"/>
      <c r="AA36" s="819">
        <v>0</v>
      </c>
      <c r="AB36" s="819"/>
      <c r="AC36" s="819"/>
      <c r="AD36" s="819"/>
      <c r="AE36" s="820"/>
      <c r="AF36" s="821">
        <v>0</v>
      </c>
      <c r="AG36" s="822"/>
      <c r="AH36" s="822"/>
      <c r="AI36" s="822"/>
      <c r="AJ36" s="823"/>
      <c r="AK36" s="890">
        <v>0</v>
      </c>
      <c r="AL36" s="891"/>
      <c r="AM36" s="891"/>
      <c r="AN36" s="891"/>
      <c r="AO36" s="891"/>
      <c r="AP36" s="891" t="s">
        <v>514</v>
      </c>
      <c r="AQ36" s="891"/>
      <c r="AR36" s="891"/>
      <c r="AS36" s="891"/>
      <c r="AT36" s="891"/>
      <c r="AU36" s="891" t="s">
        <v>514</v>
      </c>
      <c r="AV36" s="891"/>
      <c r="AW36" s="891"/>
      <c r="AX36" s="891"/>
      <c r="AY36" s="891"/>
      <c r="AZ36" s="892" t="s">
        <v>588</v>
      </c>
      <c r="BA36" s="892"/>
      <c r="BB36" s="892"/>
      <c r="BC36" s="892"/>
      <c r="BD36" s="892"/>
      <c r="BE36" s="888" t="s">
        <v>405</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411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903</v>
      </c>
      <c r="AG63" s="902"/>
      <c r="AH63" s="902"/>
      <c r="AI63" s="902"/>
      <c r="AJ63" s="903"/>
      <c r="AK63" s="904"/>
      <c r="AL63" s="899"/>
      <c r="AM63" s="899"/>
      <c r="AN63" s="899"/>
      <c r="AO63" s="899"/>
      <c r="AP63" s="902">
        <v>4887</v>
      </c>
      <c r="AQ63" s="902"/>
      <c r="AR63" s="902"/>
      <c r="AS63" s="902"/>
      <c r="AT63" s="902"/>
      <c r="AU63" s="902">
        <v>3033</v>
      </c>
      <c r="AV63" s="902"/>
      <c r="AW63" s="902"/>
      <c r="AX63" s="902"/>
      <c r="AY63" s="902"/>
      <c r="AZ63" s="906"/>
      <c r="BA63" s="906"/>
      <c r="BB63" s="906"/>
      <c r="BC63" s="906"/>
      <c r="BD63" s="906"/>
      <c r="BE63" s="907"/>
      <c r="BF63" s="907"/>
      <c r="BG63" s="907"/>
      <c r="BH63" s="907"/>
      <c r="BI63" s="908"/>
      <c r="BJ63" s="909" t="s">
        <v>232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413</v>
      </c>
      <c r="B66" s="801"/>
      <c r="C66" s="801"/>
      <c r="D66" s="801"/>
      <c r="E66" s="801"/>
      <c r="F66" s="801"/>
      <c r="G66" s="801"/>
      <c r="H66" s="801"/>
      <c r="I66" s="801"/>
      <c r="J66" s="801"/>
      <c r="K66" s="801"/>
      <c r="L66" s="801"/>
      <c r="M66" s="801"/>
      <c r="N66" s="801"/>
      <c r="O66" s="801"/>
      <c r="P66" s="802"/>
      <c r="Q66" s="777" t="s">
        <v>389</v>
      </c>
      <c r="R66" s="778"/>
      <c r="S66" s="778"/>
      <c r="T66" s="778"/>
      <c r="U66" s="779"/>
      <c r="V66" s="777" t="s">
        <v>414</v>
      </c>
      <c r="W66" s="778"/>
      <c r="X66" s="778"/>
      <c r="Y66" s="778"/>
      <c r="Z66" s="779"/>
      <c r="AA66" s="777" t="s">
        <v>415</v>
      </c>
      <c r="AB66" s="778"/>
      <c r="AC66" s="778"/>
      <c r="AD66" s="778"/>
      <c r="AE66" s="779"/>
      <c r="AF66" s="912" t="s">
        <v>416</v>
      </c>
      <c r="AG66" s="873"/>
      <c r="AH66" s="873"/>
      <c r="AI66" s="873"/>
      <c r="AJ66" s="913"/>
      <c r="AK66" s="777" t="s">
        <v>417</v>
      </c>
      <c r="AL66" s="801"/>
      <c r="AM66" s="801"/>
      <c r="AN66" s="801"/>
      <c r="AO66" s="802"/>
      <c r="AP66" s="777" t="s">
        <v>394</v>
      </c>
      <c r="AQ66" s="778"/>
      <c r="AR66" s="778"/>
      <c r="AS66" s="778"/>
      <c r="AT66" s="779"/>
      <c r="AU66" s="777" t="s">
        <v>418</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576</v>
      </c>
      <c r="C68" s="930"/>
      <c r="D68" s="930"/>
      <c r="E68" s="930"/>
      <c r="F68" s="930"/>
      <c r="G68" s="930"/>
      <c r="H68" s="930"/>
      <c r="I68" s="930"/>
      <c r="J68" s="930"/>
      <c r="K68" s="930"/>
      <c r="L68" s="930"/>
      <c r="M68" s="930"/>
      <c r="N68" s="930"/>
      <c r="O68" s="930"/>
      <c r="P68" s="931"/>
      <c r="Q68" s="932">
        <v>4655</v>
      </c>
      <c r="R68" s="926"/>
      <c r="S68" s="926"/>
      <c r="T68" s="926"/>
      <c r="U68" s="926"/>
      <c r="V68" s="926">
        <v>4508</v>
      </c>
      <c r="W68" s="926"/>
      <c r="X68" s="926"/>
      <c r="Y68" s="926"/>
      <c r="Z68" s="926"/>
      <c r="AA68" s="926">
        <v>147</v>
      </c>
      <c r="AB68" s="926"/>
      <c r="AC68" s="926"/>
      <c r="AD68" s="926"/>
      <c r="AE68" s="926"/>
      <c r="AF68" s="926">
        <v>144</v>
      </c>
      <c r="AG68" s="926"/>
      <c r="AH68" s="926"/>
      <c r="AI68" s="926"/>
      <c r="AJ68" s="926"/>
      <c r="AK68" s="926">
        <v>84</v>
      </c>
      <c r="AL68" s="926"/>
      <c r="AM68" s="926"/>
      <c r="AN68" s="926"/>
      <c r="AO68" s="926"/>
      <c r="AP68" s="926">
        <v>3349</v>
      </c>
      <c r="AQ68" s="926"/>
      <c r="AR68" s="926"/>
      <c r="AS68" s="926"/>
      <c r="AT68" s="926"/>
      <c r="AU68" s="926">
        <v>274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577</v>
      </c>
      <c r="C69" s="934"/>
      <c r="D69" s="934"/>
      <c r="E69" s="934"/>
      <c r="F69" s="934"/>
      <c r="G69" s="934"/>
      <c r="H69" s="934"/>
      <c r="I69" s="934"/>
      <c r="J69" s="934"/>
      <c r="K69" s="934"/>
      <c r="L69" s="934"/>
      <c r="M69" s="934"/>
      <c r="N69" s="934"/>
      <c r="O69" s="934"/>
      <c r="P69" s="935"/>
      <c r="Q69" s="936">
        <v>15065</v>
      </c>
      <c r="R69" s="891"/>
      <c r="S69" s="891"/>
      <c r="T69" s="891"/>
      <c r="U69" s="891"/>
      <c r="V69" s="891">
        <v>14640</v>
      </c>
      <c r="W69" s="891"/>
      <c r="X69" s="891"/>
      <c r="Y69" s="891"/>
      <c r="Z69" s="891"/>
      <c r="AA69" s="891">
        <v>424</v>
      </c>
      <c r="AB69" s="891"/>
      <c r="AC69" s="891"/>
      <c r="AD69" s="891"/>
      <c r="AE69" s="891"/>
      <c r="AF69" s="891">
        <v>424</v>
      </c>
      <c r="AG69" s="891"/>
      <c r="AH69" s="891"/>
      <c r="AI69" s="891"/>
      <c r="AJ69" s="891"/>
      <c r="AK69" s="891" t="s">
        <v>514</v>
      </c>
      <c r="AL69" s="891"/>
      <c r="AM69" s="891"/>
      <c r="AN69" s="891"/>
      <c r="AO69" s="891"/>
      <c r="AP69" s="891" t="s">
        <v>514</v>
      </c>
      <c r="AQ69" s="891"/>
      <c r="AR69" s="891"/>
      <c r="AS69" s="891"/>
      <c r="AT69" s="891"/>
      <c r="AU69" s="891" t="s">
        <v>514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578</v>
      </c>
      <c r="C70" s="934"/>
      <c r="D70" s="934"/>
      <c r="E70" s="934"/>
      <c r="F70" s="934"/>
      <c r="G70" s="934"/>
      <c r="H70" s="934"/>
      <c r="I70" s="934"/>
      <c r="J70" s="934"/>
      <c r="K70" s="934"/>
      <c r="L70" s="934"/>
      <c r="M70" s="934"/>
      <c r="N70" s="934"/>
      <c r="O70" s="934"/>
      <c r="P70" s="935"/>
      <c r="Q70" s="936">
        <v>971</v>
      </c>
      <c r="R70" s="891"/>
      <c r="S70" s="891"/>
      <c r="T70" s="891"/>
      <c r="U70" s="891"/>
      <c r="V70" s="891">
        <v>969</v>
      </c>
      <c r="W70" s="891"/>
      <c r="X70" s="891"/>
      <c r="Y70" s="891"/>
      <c r="Z70" s="891"/>
      <c r="AA70" s="891">
        <v>2</v>
      </c>
      <c r="AB70" s="891"/>
      <c r="AC70" s="891"/>
      <c r="AD70" s="891"/>
      <c r="AE70" s="891"/>
      <c r="AF70" s="891">
        <v>2</v>
      </c>
      <c r="AG70" s="891"/>
      <c r="AH70" s="891"/>
      <c r="AI70" s="891"/>
      <c r="AJ70" s="891"/>
      <c r="AK70" s="891">
        <v>3</v>
      </c>
      <c r="AL70" s="891"/>
      <c r="AM70" s="891"/>
      <c r="AN70" s="891"/>
      <c r="AO70" s="891"/>
      <c r="AP70" s="891" t="s">
        <v>514</v>
      </c>
      <c r="AQ70" s="891"/>
      <c r="AR70" s="891"/>
      <c r="AS70" s="891"/>
      <c r="AT70" s="891"/>
      <c r="AU70" s="891" t="s">
        <v>514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579</v>
      </c>
      <c r="C71" s="934"/>
      <c r="D71" s="934"/>
      <c r="E71" s="934"/>
      <c r="F71" s="934"/>
      <c r="G71" s="934"/>
      <c r="H71" s="934"/>
      <c r="I71" s="934"/>
      <c r="J71" s="934"/>
      <c r="K71" s="934"/>
      <c r="L71" s="934"/>
      <c r="M71" s="934"/>
      <c r="N71" s="934"/>
      <c r="O71" s="934"/>
      <c r="P71" s="935"/>
      <c r="Q71" s="936">
        <v>162</v>
      </c>
      <c r="R71" s="891"/>
      <c r="S71" s="891"/>
      <c r="T71" s="891"/>
      <c r="U71" s="891"/>
      <c r="V71" s="891">
        <v>156</v>
      </c>
      <c r="W71" s="891"/>
      <c r="X71" s="891"/>
      <c r="Y71" s="891"/>
      <c r="Z71" s="891"/>
      <c r="AA71" s="891">
        <v>7</v>
      </c>
      <c r="AB71" s="891"/>
      <c r="AC71" s="891"/>
      <c r="AD71" s="891"/>
      <c r="AE71" s="891"/>
      <c r="AF71" s="891">
        <v>7</v>
      </c>
      <c r="AG71" s="891"/>
      <c r="AH71" s="891"/>
      <c r="AI71" s="891"/>
      <c r="AJ71" s="891"/>
      <c r="AK71" s="891" t="s">
        <v>514</v>
      </c>
      <c r="AL71" s="891"/>
      <c r="AM71" s="891"/>
      <c r="AN71" s="891"/>
      <c r="AO71" s="891"/>
      <c r="AP71" s="891" t="s">
        <v>514</v>
      </c>
      <c r="AQ71" s="891"/>
      <c r="AR71" s="891"/>
      <c r="AS71" s="891"/>
      <c r="AT71" s="891"/>
      <c r="AU71" s="891" t="s">
        <v>514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580</v>
      </c>
      <c r="C72" s="934"/>
      <c r="D72" s="934"/>
      <c r="E72" s="934"/>
      <c r="F72" s="934"/>
      <c r="G72" s="934"/>
      <c r="H72" s="934"/>
      <c r="I72" s="934"/>
      <c r="J72" s="934"/>
      <c r="K72" s="934"/>
      <c r="L72" s="934"/>
      <c r="M72" s="934"/>
      <c r="N72" s="934"/>
      <c r="O72" s="934"/>
      <c r="P72" s="935"/>
      <c r="Q72" s="936">
        <v>217</v>
      </c>
      <c r="R72" s="891"/>
      <c r="S72" s="891"/>
      <c r="T72" s="891"/>
      <c r="U72" s="891"/>
      <c r="V72" s="891">
        <v>163</v>
      </c>
      <c r="W72" s="891"/>
      <c r="X72" s="891"/>
      <c r="Y72" s="891"/>
      <c r="Z72" s="891"/>
      <c r="AA72" s="891">
        <v>54</v>
      </c>
      <c r="AB72" s="891"/>
      <c r="AC72" s="891"/>
      <c r="AD72" s="891"/>
      <c r="AE72" s="891"/>
      <c r="AF72" s="891">
        <v>54</v>
      </c>
      <c r="AG72" s="891"/>
      <c r="AH72" s="891"/>
      <c r="AI72" s="891"/>
      <c r="AJ72" s="891"/>
      <c r="AK72" s="891">
        <v>37</v>
      </c>
      <c r="AL72" s="891"/>
      <c r="AM72" s="891"/>
      <c r="AN72" s="891"/>
      <c r="AO72" s="891"/>
      <c r="AP72" s="891" t="s">
        <v>514</v>
      </c>
      <c r="AQ72" s="891"/>
      <c r="AR72" s="891"/>
      <c r="AS72" s="891"/>
      <c r="AT72" s="891"/>
      <c r="AU72" s="891" t="s">
        <v>514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581</v>
      </c>
      <c r="C73" s="934"/>
      <c r="D73" s="934"/>
      <c r="E73" s="934"/>
      <c r="F73" s="934"/>
      <c r="G73" s="934"/>
      <c r="H73" s="934"/>
      <c r="I73" s="934"/>
      <c r="J73" s="934"/>
      <c r="K73" s="934"/>
      <c r="L73" s="934"/>
      <c r="M73" s="934"/>
      <c r="N73" s="934"/>
      <c r="O73" s="934"/>
      <c r="P73" s="935"/>
      <c r="Q73" s="936">
        <v>258848</v>
      </c>
      <c r="R73" s="891"/>
      <c r="S73" s="891"/>
      <c r="T73" s="891"/>
      <c r="U73" s="891"/>
      <c r="V73" s="891">
        <v>251777</v>
      </c>
      <c r="W73" s="891"/>
      <c r="X73" s="891"/>
      <c r="Y73" s="891"/>
      <c r="Z73" s="891"/>
      <c r="AA73" s="891">
        <v>7072</v>
      </c>
      <c r="AB73" s="891"/>
      <c r="AC73" s="891"/>
      <c r="AD73" s="891"/>
      <c r="AE73" s="891"/>
      <c r="AF73" s="891">
        <v>7071</v>
      </c>
      <c r="AG73" s="891"/>
      <c r="AH73" s="891"/>
      <c r="AI73" s="891"/>
      <c r="AJ73" s="891"/>
      <c r="AK73" s="891">
        <v>8966</v>
      </c>
      <c r="AL73" s="891"/>
      <c r="AM73" s="891"/>
      <c r="AN73" s="891"/>
      <c r="AO73" s="891"/>
      <c r="AP73" s="891" t="s">
        <v>514</v>
      </c>
      <c r="AQ73" s="891"/>
      <c r="AR73" s="891"/>
      <c r="AS73" s="891"/>
      <c r="AT73" s="891"/>
      <c r="AU73" s="891" t="s">
        <v>514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7702</v>
      </c>
      <c r="AG88" s="902"/>
      <c r="AH88" s="902"/>
      <c r="AI88" s="902"/>
      <c r="AJ88" s="902"/>
      <c r="AK88" s="899"/>
      <c r="AL88" s="899"/>
      <c r="AM88" s="899"/>
      <c r="AN88" s="899"/>
      <c r="AO88" s="899"/>
      <c r="AP88" s="902">
        <v>3349</v>
      </c>
      <c r="AQ88" s="902"/>
      <c r="AR88" s="902"/>
      <c r="AS88" s="902"/>
      <c r="AT88" s="902"/>
      <c r="AU88" s="902">
        <v>274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22</v>
      </c>
      <c r="CS102" s="910"/>
      <c r="CT102" s="910"/>
      <c r="CU102" s="910"/>
      <c r="CV102" s="953"/>
      <c r="CW102" s="952">
        <v>10</v>
      </c>
      <c r="CX102" s="910"/>
      <c r="CY102" s="910"/>
      <c r="CZ102" s="910"/>
      <c r="DA102" s="953"/>
      <c r="DB102" s="952" t="s">
        <v>514</v>
      </c>
      <c r="DC102" s="910"/>
      <c r="DD102" s="910"/>
      <c r="DE102" s="910"/>
      <c r="DF102" s="953"/>
      <c r="DG102" s="952" t="s">
        <v>514</v>
      </c>
      <c r="DH102" s="910"/>
      <c r="DI102" s="910"/>
      <c r="DJ102" s="910"/>
      <c r="DK102" s="953"/>
      <c r="DL102" s="952" t="s">
        <v>514</v>
      </c>
      <c r="DM102" s="910"/>
      <c r="DN102" s="910"/>
      <c r="DO102" s="910"/>
      <c r="DP102" s="953"/>
      <c r="DQ102" s="952" t="s">
        <v>514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305</v>
      </c>
      <c r="AG109" s="955"/>
      <c r="AH109" s="955"/>
      <c r="AI109" s="955"/>
      <c r="AJ109" s="956"/>
      <c r="AK109" s="954" t="s">
        <v>304</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305</v>
      </c>
      <c r="BW109" s="955"/>
      <c r="BX109" s="955"/>
      <c r="BY109" s="955"/>
      <c r="BZ109" s="956"/>
      <c r="CA109" s="954" t="s">
        <v>304</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305</v>
      </c>
      <c r="DM109" s="955"/>
      <c r="DN109" s="955"/>
      <c r="DO109" s="955"/>
      <c r="DP109" s="956"/>
      <c r="DQ109" s="954" t="s">
        <v>304</v>
      </c>
      <c r="DR109" s="955"/>
      <c r="DS109" s="955"/>
      <c r="DT109" s="955"/>
      <c r="DU109" s="956"/>
      <c r="DV109" s="954" t="s">
        <v>429</v>
      </c>
      <c r="DW109" s="955"/>
      <c r="DX109" s="955"/>
      <c r="DY109" s="955"/>
      <c r="DZ109" s="957"/>
    </row>
    <row r="110" spans="1:131" s="226" customFormat="1" ht="26.25" customHeight="1" x14ac:dyDescent="0.15">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859918</v>
      </c>
      <c r="AB110" s="962"/>
      <c r="AC110" s="962"/>
      <c r="AD110" s="962"/>
      <c r="AE110" s="963"/>
      <c r="AF110" s="964">
        <v>943502</v>
      </c>
      <c r="AG110" s="962"/>
      <c r="AH110" s="962"/>
      <c r="AI110" s="962"/>
      <c r="AJ110" s="963"/>
      <c r="AK110" s="964">
        <v>967891</v>
      </c>
      <c r="AL110" s="962"/>
      <c r="AM110" s="962"/>
      <c r="AN110" s="962"/>
      <c r="AO110" s="963"/>
      <c r="AP110" s="965">
        <v>23.2</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8343546</v>
      </c>
      <c r="BR110" s="997"/>
      <c r="BS110" s="997"/>
      <c r="BT110" s="997"/>
      <c r="BU110" s="997"/>
      <c r="BV110" s="997">
        <v>8057117</v>
      </c>
      <c r="BW110" s="997"/>
      <c r="BX110" s="997"/>
      <c r="BY110" s="997"/>
      <c r="BZ110" s="997"/>
      <c r="CA110" s="997">
        <v>7951208</v>
      </c>
      <c r="CB110" s="997"/>
      <c r="CC110" s="997"/>
      <c r="CD110" s="997"/>
      <c r="CE110" s="997"/>
      <c r="CF110" s="1011">
        <v>190.7</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232</v>
      </c>
      <c r="DH110" s="997"/>
      <c r="DI110" s="997"/>
      <c r="DJ110" s="997"/>
      <c r="DK110" s="997"/>
      <c r="DL110" s="997" t="s">
        <v>435</v>
      </c>
      <c r="DM110" s="997"/>
      <c r="DN110" s="997"/>
      <c r="DO110" s="997"/>
      <c r="DP110" s="997"/>
      <c r="DQ110" s="997" t="s">
        <v>408</v>
      </c>
      <c r="DR110" s="997"/>
      <c r="DS110" s="997"/>
      <c r="DT110" s="997"/>
      <c r="DU110" s="997"/>
      <c r="DV110" s="998" t="s">
        <v>435</v>
      </c>
      <c r="DW110" s="998"/>
      <c r="DX110" s="998"/>
      <c r="DY110" s="998"/>
      <c r="DZ110" s="999"/>
    </row>
    <row r="111" spans="1:131" s="226" customFormat="1" ht="26.25" customHeight="1" x14ac:dyDescent="0.15">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232</v>
      </c>
      <c r="AB111" s="1004"/>
      <c r="AC111" s="1004"/>
      <c r="AD111" s="1004"/>
      <c r="AE111" s="1005"/>
      <c r="AF111" s="1006" t="s">
        <v>232</v>
      </c>
      <c r="AG111" s="1004"/>
      <c r="AH111" s="1004"/>
      <c r="AI111" s="1004"/>
      <c r="AJ111" s="1005"/>
      <c r="AK111" s="1006" t="s">
        <v>437</v>
      </c>
      <c r="AL111" s="1004"/>
      <c r="AM111" s="1004"/>
      <c r="AN111" s="1004"/>
      <c r="AO111" s="1005"/>
      <c r="AP111" s="1007" t="s">
        <v>438</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35045</v>
      </c>
      <c r="BR111" s="990"/>
      <c r="BS111" s="990"/>
      <c r="BT111" s="990"/>
      <c r="BU111" s="990"/>
      <c r="BV111" s="990">
        <v>16258</v>
      </c>
      <c r="BW111" s="990"/>
      <c r="BX111" s="990"/>
      <c r="BY111" s="990"/>
      <c r="BZ111" s="990"/>
      <c r="CA111" s="990">
        <v>10982</v>
      </c>
      <c r="CB111" s="990"/>
      <c r="CC111" s="990"/>
      <c r="CD111" s="990"/>
      <c r="CE111" s="990"/>
      <c r="CF111" s="984">
        <v>0.3</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437</v>
      </c>
      <c r="DH111" s="990"/>
      <c r="DI111" s="990"/>
      <c r="DJ111" s="990"/>
      <c r="DK111" s="990"/>
      <c r="DL111" s="990" t="s">
        <v>437</v>
      </c>
      <c r="DM111" s="990"/>
      <c r="DN111" s="990"/>
      <c r="DO111" s="990"/>
      <c r="DP111" s="990"/>
      <c r="DQ111" s="990" t="s">
        <v>437</v>
      </c>
      <c r="DR111" s="990"/>
      <c r="DS111" s="990"/>
      <c r="DT111" s="990"/>
      <c r="DU111" s="990"/>
      <c r="DV111" s="991" t="s">
        <v>437</v>
      </c>
      <c r="DW111" s="991"/>
      <c r="DX111" s="991"/>
      <c r="DY111" s="991"/>
      <c r="DZ111" s="992"/>
    </row>
    <row r="112" spans="1:131" s="226" customFormat="1" ht="26.25" customHeight="1" x14ac:dyDescent="0.15">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437</v>
      </c>
      <c r="AB112" s="1029"/>
      <c r="AC112" s="1029"/>
      <c r="AD112" s="1029"/>
      <c r="AE112" s="1030"/>
      <c r="AF112" s="1031" t="s">
        <v>232</v>
      </c>
      <c r="AG112" s="1029"/>
      <c r="AH112" s="1029"/>
      <c r="AI112" s="1029"/>
      <c r="AJ112" s="1030"/>
      <c r="AK112" s="1031" t="s">
        <v>232</v>
      </c>
      <c r="AL112" s="1029"/>
      <c r="AM112" s="1029"/>
      <c r="AN112" s="1029"/>
      <c r="AO112" s="1030"/>
      <c r="AP112" s="1032" t="s">
        <v>437</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3208651</v>
      </c>
      <c r="BR112" s="990"/>
      <c r="BS112" s="990"/>
      <c r="BT112" s="990"/>
      <c r="BU112" s="990"/>
      <c r="BV112" s="990">
        <v>3075116</v>
      </c>
      <c r="BW112" s="990"/>
      <c r="BX112" s="990"/>
      <c r="BY112" s="990"/>
      <c r="BZ112" s="990"/>
      <c r="CA112" s="990">
        <v>3033101</v>
      </c>
      <c r="CB112" s="990"/>
      <c r="CC112" s="990"/>
      <c r="CD112" s="990"/>
      <c r="CE112" s="990"/>
      <c r="CF112" s="984">
        <v>72.8</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232</v>
      </c>
      <c r="DH112" s="990"/>
      <c r="DI112" s="990"/>
      <c r="DJ112" s="990"/>
      <c r="DK112" s="990"/>
      <c r="DL112" s="990" t="s">
        <v>232</v>
      </c>
      <c r="DM112" s="990"/>
      <c r="DN112" s="990"/>
      <c r="DO112" s="990"/>
      <c r="DP112" s="990"/>
      <c r="DQ112" s="990" t="s">
        <v>232</v>
      </c>
      <c r="DR112" s="990"/>
      <c r="DS112" s="990"/>
      <c r="DT112" s="990"/>
      <c r="DU112" s="990"/>
      <c r="DV112" s="991" t="s">
        <v>437</v>
      </c>
      <c r="DW112" s="991"/>
      <c r="DX112" s="991"/>
      <c r="DY112" s="991"/>
      <c r="DZ112" s="992"/>
    </row>
    <row r="113" spans="1:130" s="226" customFormat="1" ht="26.25" customHeight="1" x14ac:dyDescent="0.15">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370059</v>
      </c>
      <c r="AB113" s="1004"/>
      <c r="AC113" s="1004"/>
      <c r="AD113" s="1004"/>
      <c r="AE113" s="1005"/>
      <c r="AF113" s="1006">
        <v>393116</v>
      </c>
      <c r="AG113" s="1004"/>
      <c r="AH113" s="1004"/>
      <c r="AI113" s="1004"/>
      <c r="AJ113" s="1005"/>
      <c r="AK113" s="1006">
        <v>429134</v>
      </c>
      <c r="AL113" s="1004"/>
      <c r="AM113" s="1004"/>
      <c r="AN113" s="1004"/>
      <c r="AO113" s="1005"/>
      <c r="AP113" s="1007">
        <v>10.3</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186340</v>
      </c>
      <c r="BR113" s="990"/>
      <c r="BS113" s="990"/>
      <c r="BT113" s="990"/>
      <c r="BU113" s="990"/>
      <c r="BV113" s="990">
        <v>277595</v>
      </c>
      <c r="BW113" s="990"/>
      <c r="BX113" s="990"/>
      <c r="BY113" s="990"/>
      <c r="BZ113" s="990"/>
      <c r="CA113" s="990">
        <v>274435</v>
      </c>
      <c r="CB113" s="990"/>
      <c r="CC113" s="990"/>
      <c r="CD113" s="990"/>
      <c r="CE113" s="990"/>
      <c r="CF113" s="984">
        <v>6.6</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232</v>
      </c>
      <c r="DH113" s="1029"/>
      <c r="DI113" s="1029"/>
      <c r="DJ113" s="1029"/>
      <c r="DK113" s="1030"/>
      <c r="DL113" s="1031" t="s">
        <v>437</v>
      </c>
      <c r="DM113" s="1029"/>
      <c r="DN113" s="1029"/>
      <c r="DO113" s="1029"/>
      <c r="DP113" s="1030"/>
      <c r="DQ113" s="1031" t="s">
        <v>232</v>
      </c>
      <c r="DR113" s="1029"/>
      <c r="DS113" s="1029"/>
      <c r="DT113" s="1029"/>
      <c r="DU113" s="1030"/>
      <c r="DV113" s="1032" t="s">
        <v>448</v>
      </c>
      <c r="DW113" s="1033"/>
      <c r="DX113" s="1033"/>
      <c r="DY113" s="1033"/>
      <c r="DZ113" s="1034"/>
    </row>
    <row r="114" spans="1:130" s="226" customFormat="1" ht="26.25" customHeight="1" x14ac:dyDescent="0.15">
      <c r="A114" s="1024"/>
      <c r="B114" s="1025"/>
      <c r="C114" s="1020" t="s">
        <v>449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13432</v>
      </c>
      <c r="AB114" s="1029"/>
      <c r="AC114" s="1029"/>
      <c r="AD114" s="1029"/>
      <c r="AE114" s="1030"/>
      <c r="AF114" s="1031">
        <v>13543</v>
      </c>
      <c r="AG114" s="1029"/>
      <c r="AH114" s="1029"/>
      <c r="AI114" s="1029"/>
      <c r="AJ114" s="1030"/>
      <c r="AK114" s="1031">
        <v>13695</v>
      </c>
      <c r="AL114" s="1029"/>
      <c r="AM114" s="1029"/>
      <c r="AN114" s="1029"/>
      <c r="AO114" s="1030"/>
      <c r="AP114" s="1032">
        <v>0.3</v>
      </c>
      <c r="AQ114" s="1033"/>
      <c r="AR114" s="1033"/>
      <c r="AS114" s="1033"/>
      <c r="AT114" s="1034"/>
      <c r="AU114" s="970"/>
      <c r="AV114" s="971"/>
      <c r="AW114" s="971"/>
      <c r="AX114" s="971"/>
      <c r="AY114" s="971"/>
      <c r="AZ114" s="1019" t="s">
        <v>450</v>
      </c>
      <c r="BA114" s="1020"/>
      <c r="BB114" s="1020"/>
      <c r="BC114" s="1020"/>
      <c r="BD114" s="1020"/>
      <c r="BE114" s="1020"/>
      <c r="BF114" s="1020"/>
      <c r="BG114" s="1020"/>
      <c r="BH114" s="1020"/>
      <c r="BI114" s="1020"/>
      <c r="BJ114" s="1020"/>
      <c r="BK114" s="1020"/>
      <c r="BL114" s="1020"/>
      <c r="BM114" s="1020"/>
      <c r="BN114" s="1020"/>
      <c r="BO114" s="1020"/>
      <c r="BP114" s="1021"/>
      <c r="BQ114" s="989">
        <v>2199237</v>
      </c>
      <c r="BR114" s="990"/>
      <c r="BS114" s="990"/>
      <c r="BT114" s="990"/>
      <c r="BU114" s="990"/>
      <c r="BV114" s="990">
        <v>2018061</v>
      </c>
      <c r="BW114" s="990"/>
      <c r="BX114" s="990"/>
      <c r="BY114" s="990"/>
      <c r="BZ114" s="990"/>
      <c r="CA114" s="990">
        <v>1865583</v>
      </c>
      <c r="CB114" s="990"/>
      <c r="CC114" s="990"/>
      <c r="CD114" s="990"/>
      <c r="CE114" s="990"/>
      <c r="CF114" s="984">
        <v>44.8</v>
      </c>
      <c r="CG114" s="985"/>
      <c r="CH114" s="985"/>
      <c r="CI114" s="985"/>
      <c r="CJ114" s="985"/>
      <c r="CK114" s="1015"/>
      <c r="CL114" s="1016"/>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232</v>
      </c>
      <c r="DH114" s="1029"/>
      <c r="DI114" s="1029"/>
      <c r="DJ114" s="1029"/>
      <c r="DK114" s="1030"/>
      <c r="DL114" s="1031" t="s">
        <v>435</v>
      </c>
      <c r="DM114" s="1029"/>
      <c r="DN114" s="1029"/>
      <c r="DO114" s="1029"/>
      <c r="DP114" s="1030"/>
      <c r="DQ114" s="1031" t="s">
        <v>438</v>
      </c>
      <c r="DR114" s="1029"/>
      <c r="DS114" s="1029"/>
      <c r="DT114" s="1029"/>
      <c r="DU114" s="1030"/>
      <c r="DV114" s="1032" t="s">
        <v>435</v>
      </c>
      <c r="DW114" s="1033"/>
      <c r="DX114" s="1033"/>
      <c r="DY114" s="1033"/>
      <c r="DZ114" s="1034"/>
    </row>
    <row r="115" spans="1:130" s="226" customFormat="1" ht="26.25" customHeight="1" x14ac:dyDescent="0.15">
      <c r="A115" s="1024"/>
      <c r="B115" s="1025"/>
      <c r="C115" s="1020" t="s">
        <v>452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35653</v>
      </c>
      <c r="AB115" s="1004"/>
      <c r="AC115" s="1004"/>
      <c r="AD115" s="1004"/>
      <c r="AE115" s="1005"/>
      <c r="AF115" s="1006">
        <v>5497</v>
      </c>
      <c r="AG115" s="1004"/>
      <c r="AH115" s="1004"/>
      <c r="AI115" s="1004"/>
      <c r="AJ115" s="1005"/>
      <c r="AK115" s="1006">
        <v>4547</v>
      </c>
      <c r="AL115" s="1004"/>
      <c r="AM115" s="1004"/>
      <c r="AN115" s="1004"/>
      <c r="AO115" s="1005"/>
      <c r="AP115" s="1007">
        <v>0.1</v>
      </c>
      <c r="AQ115" s="1008"/>
      <c r="AR115" s="1008"/>
      <c r="AS115" s="1008"/>
      <c r="AT115" s="1009"/>
      <c r="AU115" s="970"/>
      <c r="AV115" s="971"/>
      <c r="AW115" s="971"/>
      <c r="AX115" s="971"/>
      <c r="AY115" s="971"/>
      <c r="AZ115" s="1019" t="s">
        <v>453</v>
      </c>
      <c r="BA115" s="1020"/>
      <c r="BB115" s="1020"/>
      <c r="BC115" s="1020"/>
      <c r="BD115" s="1020"/>
      <c r="BE115" s="1020"/>
      <c r="BF115" s="1020"/>
      <c r="BG115" s="1020"/>
      <c r="BH115" s="1020"/>
      <c r="BI115" s="1020"/>
      <c r="BJ115" s="1020"/>
      <c r="BK115" s="1020"/>
      <c r="BL115" s="1020"/>
      <c r="BM115" s="1020"/>
      <c r="BN115" s="1020"/>
      <c r="BO115" s="1020"/>
      <c r="BP115" s="1021"/>
      <c r="BQ115" s="989" t="s">
        <v>435</v>
      </c>
      <c r="BR115" s="990"/>
      <c r="BS115" s="990"/>
      <c r="BT115" s="990"/>
      <c r="BU115" s="990"/>
      <c r="BV115" s="990" t="s">
        <v>435</v>
      </c>
      <c r="BW115" s="990"/>
      <c r="BX115" s="990"/>
      <c r="BY115" s="990"/>
      <c r="BZ115" s="990"/>
      <c r="CA115" s="990" t="s">
        <v>232</v>
      </c>
      <c r="CB115" s="990"/>
      <c r="CC115" s="990"/>
      <c r="CD115" s="990"/>
      <c r="CE115" s="990"/>
      <c r="CF115" s="984" t="s">
        <v>232</v>
      </c>
      <c r="CG115" s="985"/>
      <c r="CH115" s="985"/>
      <c r="CI115" s="985"/>
      <c r="CJ115" s="985"/>
      <c r="CK115" s="1015"/>
      <c r="CL115" s="1016"/>
      <c r="CM115" s="1019" t="s">
        <v>454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448</v>
      </c>
      <c r="DH115" s="1029"/>
      <c r="DI115" s="1029"/>
      <c r="DJ115" s="1029"/>
      <c r="DK115" s="1030"/>
      <c r="DL115" s="1031" t="s">
        <v>435</v>
      </c>
      <c r="DM115" s="1029"/>
      <c r="DN115" s="1029"/>
      <c r="DO115" s="1029"/>
      <c r="DP115" s="1030"/>
      <c r="DQ115" s="1031" t="s">
        <v>232</v>
      </c>
      <c r="DR115" s="1029"/>
      <c r="DS115" s="1029"/>
      <c r="DT115" s="1029"/>
      <c r="DU115" s="1030"/>
      <c r="DV115" s="1032" t="s">
        <v>232</v>
      </c>
      <c r="DW115" s="1033"/>
      <c r="DX115" s="1033"/>
      <c r="DY115" s="1033"/>
      <c r="DZ115" s="1034"/>
    </row>
    <row r="116" spans="1:130" s="226" customFormat="1" ht="26.25" customHeight="1" x14ac:dyDescent="0.15">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232</v>
      </c>
      <c r="AB116" s="1029"/>
      <c r="AC116" s="1029"/>
      <c r="AD116" s="1029"/>
      <c r="AE116" s="1030"/>
      <c r="AF116" s="1031" t="s">
        <v>435</v>
      </c>
      <c r="AG116" s="1029"/>
      <c r="AH116" s="1029"/>
      <c r="AI116" s="1029"/>
      <c r="AJ116" s="1030"/>
      <c r="AK116" s="1031" t="s">
        <v>232</v>
      </c>
      <c r="AL116" s="1029"/>
      <c r="AM116" s="1029"/>
      <c r="AN116" s="1029"/>
      <c r="AO116" s="1030"/>
      <c r="AP116" s="1032" t="s">
        <v>232</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437</v>
      </c>
      <c r="BR116" s="990"/>
      <c r="BS116" s="990"/>
      <c r="BT116" s="990"/>
      <c r="BU116" s="990"/>
      <c r="BV116" s="990" t="s">
        <v>232</v>
      </c>
      <c r="BW116" s="990"/>
      <c r="BX116" s="990"/>
      <c r="BY116" s="990"/>
      <c r="BZ116" s="990"/>
      <c r="CA116" s="990" t="s">
        <v>437</v>
      </c>
      <c r="CB116" s="990"/>
      <c r="CC116" s="990"/>
      <c r="CD116" s="990"/>
      <c r="CE116" s="990"/>
      <c r="CF116" s="984" t="s">
        <v>232</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232</v>
      </c>
      <c r="DH116" s="1029"/>
      <c r="DI116" s="1029"/>
      <c r="DJ116" s="1029"/>
      <c r="DK116" s="1030"/>
      <c r="DL116" s="1031" t="s">
        <v>435</v>
      </c>
      <c r="DM116" s="1029"/>
      <c r="DN116" s="1029"/>
      <c r="DO116" s="1029"/>
      <c r="DP116" s="1030"/>
      <c r="DQ116" s="1031" t="s">
        <v>437</v>
      </c>
      <c r="DR116" s="1029"/>
      <c r="DS116" s="1029"/>
      <c r="DT116" s="1029"/>
      <c r="DU116" s="1030"/>
      <c r="DV116" s="1032" t="s">
        <v>232</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1279062</v>
      </c>
      <c r="AB117" s="1047"/>
      <c r="AC117" s="1047"/>
      <c r="AD117" s="1047"/>
      <c r="AE117" s="1048"/>
      <c r="AF117" s="1049">
        <v>1355658</v>
      </c>
      <c r="AG117" s="1047"/>
      <c r="AH117" s="1047"/>
      <c r="AI117" s="1047"/>
      <c r="AJ117" s="1048"/>
      <c r="AK117" s="1049">
        <v>1415267</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232</v>
      </c>
      <c r="BR117" s="990"/>
      <c r="BS117" s="990"/>
      <c r="BT117" s="990"/>
      <c r="BU117" s="990"/>
      <c r="BV117" s="990" t="s">
        <v>232</v>
      </c>
      <c r="BW117" s="990"/>
      <c r="BX117" s="990"/>
      <c r="BY117" s="990"/>
      <c r="BZ117" s="990"/>
      <c r="CA117" s="990" t="s">
        <v>232</v>
      </c>
      <c r="CB117" s="990"/>
      <c r="CC117" s="990"/>
      <c r="CD117" s="990"/>
      <c r="CE117" s="990"/>
      <c r="CF117" s="984" t="s">
        <v>437</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438</v>
      </c>
      <c r="DH117" s="1029"/>
      <c r="DI117" s="1029"/>
      <c r="DJ117" s="1029"/>
      <c r="DK117" s="1030"/>
      <c r="DL117" s="1031" t="s">
        <v>232</v>
      </c>
      <c r="DM117" s="1029"/>
      <c r="DN117" s="1029"/>
      <c r="DO117" s="1029"/>
      <c r="DP117" s="1030"/>
      <c r="DQ117" s="1031" t="s">
        <v>232</v>
      </c>
      <c r="DR117" s="1029"/>
      <c r="DS117" s="1029"/>
      <c r="DT117" s="1029"/>
      <c r="DU117" s="1030"/>
      <c r="DV117" s="1032" t="s">
        <v>437</v>
      </c>
      <c r="DW117" s="1033"/>
      <c r="DX117" s="1033"/>
      <c r="DY117" s="1033"/>
      <c r="DZ117" s="1034"/>
    </row>
    <row r="118" spans="1:130" s="226" customFormat="1" ht="26.25" customHeight="1" x14ac:dyDescent="0.15">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305</v>
      </c>
      <c r="AG118" s="955"/>
      <c r="AH118" s="955"/>
      <c r="AI118" s="955"/>
      <c r="AJ118" s="956"/>
      <c r="AK118" s="954" t="s">
        <v>304</v>
      </c>
      <c r="AL118" s="955"/>
      <c r="AM118" s="955"/>
      <c r="AN118" s="955"/>
      <c r="AO118" s="956"/>
      <c r="AP118" s="1041" t="s">
        <v>429</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437</v>
      </c>
      <c r="BR118" s="1068"/>
      <c r="BS118" s="1068"/>
      <c r="BT118" s="1068"/>
      <c r="BU118" s="1068"/>
      <c r="BV118" s="1068" t="s">
        <v>232</v>
      </c>
      <c r="BW118" s="1068"/>
      <c r="BX118" s="1068"/>
      <c r="BY118" s="1068"/>
      <c r="BZ118" s="1068"/>
      <c r="CA118" s="1068" t="s">
        <v>448</v>
      </c>
      <c r="CB118" s="1068"/>
      <c r="CC118" s="1068"/>
      <c r="CD118" s="1068"/>
      <c r="CE118" s="1068"/>
      <c r="CF118" s="984" t="s">
        <v>437</v>
      </c>
      <c r="CG118" s="985"/>
      <c r="CH118" s="985"/>
      <c r="CI118" s="985"/>
      <c r="CJ118" s="985"/>
      <c r="CK118" s="1015"/>
      <c r="CL118" s="1016"/>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232</v>
      </c>
      <c r="DH118" s="1029"/>
      <c r="DI118" s="1029"/>
      <c r="DJ118" s="1029"/>
      <c r="DK118" s="1030"/>
      <c r="DL118" s="1031" t="s">
        <v>232</v>
      </c>
      <c r="DM118" s="1029"/>
      <c r="DN118" s="1029"/>
      <c r="DO118" s="1029"/>
      <c r="DP118" s="1030"/>
      <c r="DQ118" s="1031" t="s">
        <v>437</v>
      </c>
      <c r="DR118" s="1029"/>
      <c r="DS118" s="1029"/>
      <c r="DT118" s="1029"/>
      <c r="DU118" s="1030"/>
      <c r="DV118" s="1032" t="s">
        <v>232</v>
      </c>
      <c r="DW118" s="1033"/>
      <c r="DX118" s="1033"/>
      <c r="DY118" s="1033"/>
      <c r="DZ118" s="1034"/>
    </row>
    <row r="119" spans="1:130" s="226" customFormat="1" ht="26.25" customHeight="1" x14ac:dyDescent="0.15">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232</v>
      </c>
      <c r="AB119" s="962"/>
      <c r="AC119" s="962"/>
      <c r="AD119" s="962"/>
      <c r="AE119" s="963"/>
      <c r="AF119" s="964" t="s">
        <v>232</v>
      </c>
      <c r="AG119" s="962"/>
      <c r="AH119" s="962"/>
      <c r="AI119" s="962"/>
      <c r="AJ119" s="963"/>
      <c r="AK119" s="964" t="s">
        <v>232</v>
      </c>
      <c r="AL119" s="962"/>
      <c r="AM119" s="962"/>
      <c r="AN119" s="962"/>
      <c r="AO119" s="963"/>
      <c r="AP119" s="965" t="s">
        <v>232</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463</v>
      </c>
      <c r="BP119" s="1076"/>
      <c r="BQ119" s="1067">
        <v>13972819</v>
      </c>
      <c r="BR119" s="1068"/>
      <c r="BS119" s="1068"/>
      <c r="BT119" s="1068"/>
      <c r="BU119" s="1068"/>
      <c r="BV119" s="1068">
        <v>13444147</v>
      </c>
      <c r="BW119" s="1068"/>
      <c r="BX119" s="1068"/>
      <c r="BY119" s="1068"/>
      <c r="BZ119" s="1068"/>
      <c r="CA119" s="1068">
        <v>13135309</v>
      </c>
      <c r="CB119" s="1068"/>
      <c r="CC119" s="1068"/>
      <c r="CD119" s="1068"/>
      <c r="CE119" s="1068"/>
      <c r="CF119" s="1069"/>
      <c r="CG119" s="1070"/>
      <c r="CH119" s="1070"/>
      <c r="CI119" s="1070"/>
      <c r="CJ119" s="1071"/>
      <c r="CK119" s="1017"/>
      <c r="CL119" s="1018"/>
      <c r="CM119" s="1072" t="s">
        <v>464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35045</v>
      </c>
      <c r="DH119" s="1054"/>
      <c r="DI119" s="1054"/>
      <c r="DJ119" s="1054"/>
      <c r="DK119" s="1055"/>
      <c r="DL119" s="1053">
        <v>16258</v>
      </c>
      <c r="DM119" s="1054"/>
      <c r="DN119" s="1054"/>
      <c r="DO119" s="1054"/>
      <c r="DP119" s="1055"/>
      <c r="DQ119" s="1053">
        <v>10982</v>
      </c>
      <c r="DR119" s="1054"/>
      <c r="DS119" s="1054"/>
      <c r="DT119" s="1054"/>
      <c r="DU119" s="1055"/>
      <c r="DV119" s="1056">
        <v>0.3</v>
      </c>
      <c r="DW119" s="1057"/>
      <c r="DX119" s="1057"/>
      <c r="DY119" s="1057"/>
      <c r="DZ119" s="1058"/>
    </row>
    <row r="120" spans="1:130" s="226" customFormat="1" ht="26.25" customHeight="1" x14ac:dyDescent="0.15">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232</v>
      </c>
      <c r="AB120" s="1029"/>
      <c r="AC120" s="1029"/>
      <c r="AD120" s="1029"/>
      <c r="AE120" s="1030"/>
      <c r="AF120" s="1031" t="s">
        <v>448</v>
      </c>
      <c r="AG120" s="1029"/>
      <c r="AH120" s="1029"/>
      <c r="AI120" s="1029"/>
      <c r="AJ120" s="1030"/>
      <c r="AK120" s="1031" t="s">
        <v>437</v>
      </c>
      <c r="AL120" s="1029"/>
      <c r="AM120" s="1029"/>
      <c r="AN120" s="1029"/>
      <c r="AO120" s="1030"/>
      <c r="AP120" s="1032" t="s">
        <v>437</v>
      </c>
      <c r="AQ120" s="1033"/>
      <c r="AR120" s="1033"/>
      <c r="AS120" s="1033"/>
      <c r="AT120" s="1034"/>
      <c r="AU120" s="1059" t="s">
        <v>465</v>
      </c>
      <c r="AV120" s="1060"/>
      <c r="AW120" s="1060"/>
      <c r="AX120" s="1060"/>
      <c r="AY120" s="1061"/>
      <c r="AZ120" s="1010" t="s">
        <v>466</v>
      </c>
      <c r="BA120" s="959"/>
      <c r="BB120" s="959"/>
      <c r="BC120" s="959"/>
      <c r="BD120" s="959"/>
      <c r="BE120" s="959"/>
      <c r="BF120" s="959"/>
      <c r="BG120" s="959"/>
      <c r="BH120" s="959"/>
      <c r="BI120" s="959"/>
      <c r="BJ120" s="959"/>
      <c r="BK120" s="959"/>
      <c r="BL120" s="959"/>
      <c r="BM120" s="959"/>
      <c r="BN120" s="959"/>
      <c r="BO120" s="959"/>
      <c r="BP120" s="960"/>
      <c r="BQ120" s="996">
        <v>2994848</v>
      </c>
      <c r="BR120" s="997"/>
      <c r="BS120" s="997"/>
      <c r="BT120" s="997"/>
      <c r="BU120" s="997"/>
      <c r="BV120" s="997">
        <v>2858062</v>
      </c>
      <c r="BW120" s="997"/>
      <c r="BX120" s="997"/>
      <c r="BY120" s="997"/>
      <c r="BZ120" s="997"/>
      <c r="CA120" s="997">
        <v>2714189</v>
      </c>
      <c r="CB120" s="997"/>
      <c r="CC120" s="997"/>
      <c r="CD120" s="997"/>
      <c r="CE120" s="997"/>
      <c r="CF120" s="1011">
        <v>65.099999999999994</v>
      </c>
      <c r="CG120" s="1012"/>
      <c r="CH120" s="1012"/>
      <c r="CI120" s="1012"/>
      <c r="CJ120" s="1012"/>
      <c r="CK120" s="1077" t="s">
        <v>467</v>
      </c>
      <c r="CL120" s="1078"/>
      <c r="CM120" s="1078"/>
      <c r="CN120" s="1078"/>
      <c r="CO120" s="1079"/>
      <c r="CP120" s="1085" t="s">
        <v>404</v>
      </c>
      <c r="CQ120" s="1086"/>
      <c r="CR120" s="1086"/>
      <c r="CS120" s="1086"/>
      <c r="CT120" s="1086"/>
      <c r="CU120" s="1086"/>
      <c r="CV120" s="1086"/>
      <c r="CW120" s="1086"/>
      <c r="CX120" s="1086"/>
      <c r="CY120" s="1086"/>
      <c r="CZ120" s="1086"/>
      <c r="DA120" s="1086"/>
      <c r="DB120" s="1086"/>
      <c r="DC120" s="1086"/>
      <c r="DD120" s="1086"/>
      <c r="DE120" s="1086"/>
      <c r="DF120" s="1087"/>
      <c r="DG120" s="996">
        <v>1769628</v>
      </c>
      <c r="DH120" s="997"/>
      <c r="DI120" s="997"/>
      <c r="DJ120" s="997"/>
      <c r="DK120" s="997"/>
      <c r="DL120" s="997">
        <v>1677824</v>
      </c>
      <c r="DM120" s="997"/>
      <c r="DN120" s="997"/>
      <c r="DO120" s="997"/>
      <c r="DP120" s="997"/>
      <c r="DQ120" s="997">
        <v>1597111</v>
      </c>
      <c r="DR120" s="997"/>
      <c r="DS120" s="997"/>
      <c r="DT120" s="997"/>
      <c r="DU120" s="997"/>
      <c r="DV120" s="998">
        <v>38.299999999999997</v>
      </c>
      <c r="DW120" s="998"/>
      <c r="DX120" s="998"/>
      <c r="DY120" s="998"/>
      <c r="DZ120" s="999"/>
    </row>
    <row r="121" spans="1:130" s="226" customFormat="1" ht="26.25" customHeight="1" x14ac:dyDescent="0.15">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448</v>
      </c>
      <c r="AB121" s="1029"/>
      <c r="AC121" s="1029"/>
      <c r="AD121" s="1029"/>
      <c r="AE121" s="1030"/>
      <c r="AF121" s="1031" t="s">
        <v>437</v>
      </c>
      <c r="AG121" s="1029"/>
      <c r="AH121" s="1029"/>
      <c r="AI121" s="1029"/>
      <c r="AJ121" s="1030"/>
      <c r="AK121" s="1031" t="s">
        <v>437</v>
      </c>
      <c r="AL121" s="1029"/>
      <c r="AM121" s="1029"/>
      <c r="AN121" s="1029"/>
      <c r="AO121" s="1030"/>
      <c r="AP121" s="1032" t="s">
        <v>438</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44745</v>
      </c>
      <c r="BR121" s="990"/>
      <c r="BS121" s="990"/>
      <c r="BT121" s="990"/>
      <c r="BU121" s="990"/>
      <c r="BV121" s="990">
        <v>34031</v>
      </c>
      <c r="BW121" s="990"/>
      <c r="BX121" s="990"/>
      <c r="BY121" s="990"/>
      <c r="BZ121" s="990"/>
      <c r="CA121" s="990">
        <v>22922</v>
      </c>
      <c r="CB121" s="990"/>
      <c r="CC121" s="990"/>
      <c r="CD121" s="990"/>
      <c r="CE121" s="990"/>
      <c r="CF121" s="984">
        <v>0.5</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736091</v>
      </c>
      <c r="DH121" s="990"/>
      <c r="DI121" s="990"/>
      <c r="DJ121" s="990"/>
      <c r="DK121" s="990"/>
      <c r="DL121" s="990">
        <v>702032</v>
      </c>
      <c r="DM121" s="990"/>
      <c r="DN121" s="990"/>
      <c r="DO121" s="990"/>
      <c r="DP121" s="990"/>
      <c r="DQ121" s="990">
        <v>689814</v>
      </c>
      <c r="DR121" s="990"/>
      <c r="DS121" s="990"/>
      <c r="DT121" s="990"/>
      <c r="DU121" s="990"/>
      <c r="DV121" s="991">
        <v>16.5</v>
      </c>
      <c r="DW121" s="991"/>
      <c r="DX121" s="991"/>
      <c r="DY121" s="991"/>
      <c r="DZ121" s="992"/>
    </row>
    <row r="122" spans="1:130" s="226" customFormat="1" ht="26.25" customHeight="1" x14ac:dyDescent="0.15">
      <c r="A122" s="1129"/>
      <c r="B122" s="1016"/>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448</v>
      </c>
      <c r="AB122" s="1029"/>
      <c r="AC122" s="1029"/>
      <c r="AD122" s="1029"/>
      <c r="AE122" s="1030"/>
      <c r="AF122" s="1031" t="s">
        <v>437</v>
      </c>
      <c r="AG122" s="1029"/>
      <c r="AH122" s="1029"/>
      <c r="AI122" s="1029"/>
      <c r="AJ122" s="1030"/>
      <c r="AK122" s="1031" t="s">
        <v>437</v>
      </c>
      <c r="AL122" s="1029"/>
      <c r="AM122" s="1029"/>
      <c r="AN122" s="1029"/>
      <c r="AO122" s="1030"/>
      <c r="AP122" s="1032" t="s">
        <v>448</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7930358</v>
      </c>
      <c r="BR122" s="1068"/>
      <c r="BS122" s="1068"/>
      <c r="BT122" s="1068"/>
      <c r="BU122" s="1068"/>
      <c r="BV122" s="1068">
        <v>7893179</v>
      </c>
      <c r="BW122" s="1068"/>
      <c r="BX122" s="1068"/>
      <c r="BY122" s="1068"/>
      <c r="BZ122" s="1068"/>
      <c r="CA122" s="1068">
        <v>7727158</v>
      </c>
      <c r="CB122" s="1068"/>
      <c r="CC122" s="1068"/>
      <c r="CD122" s="1068"/>
      <c r="CE122" s="1068"/>
      <c r="CF122" s="1088">
        <v>185.4</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v>313096</v>
      </c>
      <c r="DH122" s="990"/>
      <c r="DI122" s="990"/>
      <c r="DJ122" s="990"/>
      <c r="DK122" s="990"/>
      <c r="DL122" s="990">
        <v>344844</v>
      </c>
      <c r="DM122" s="990"/>
      <c r="DN122" s="990"/>
      <c r="DO122" s="990"/>
      <c r="DP122" s="990"/>
      <c r="DQ122" s="990">
        <v>461362</v>
      </c>
      <c r="DR122" s="990"/>
      <c r="DS122" s="990"/>
      <c r="DT122" s="990"/>
      <c r="DU122" s="990"/>
      <c r="DV122" s="991">
        <v>11.1</v>
      </c>
      <c r="DW122" s="991"/>
      <c r="DX122" s="991"/>
      <c r="DY122" s="991"/>
      <c r="DZ122" s="992"/>
    </row>
    <row r="123" spans="1:130" s="226" customFormat="1" ht="26.25" customHeight="1" x14ac:dyDescent="0.15">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438</v>
      </c>
      <c r="AB123" s="1029"/>
      <c r="AC123" s="1029"/>
      <c r="AD123" s="1029"/>
      <c r="AE123" s="1030"/>
      <c r="AF123" s="1031" t="s">
        <v>438</v>
      </c>
      <c r="AG123" s="1029"/>
      <c r="AH123" s="1029"/>
      <c r="AI123" s="1029"/>
      <c r="AJ123" s="1030"/>
      <c r="AK123" s="1031" t="s">
        <v>438</v>
      </c>
      <c r="AL123" s="1029"/>
      <c r="AM123" s="1029"/>
      <c r="AN123" s="1029"/>
      <c r="AO123" s="1030"/>
      <c r="AP123" s="1032" t="s">
        <v>438</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473</v>
      </c>
      <c r="BP123" s="1076"/>
      <c r="BQ123" s="1135">
        <v>10969951</v>
      </c>
      <c r="BR123" s="1136"/>
      <c r="BS123" s="1136"/>
      <c r="BT123" s="1136"/>
      <c r="BU123" s="1136"/>
      <c r="BV123" s="1136">
        <v>10785272</v>
      </c>
      <c r="BW123" s="1136"/>
      <c r="BX123" s="1136"/>
      <c r="BY123" s="1136"/>
      <c r="BZ123" s="1136"/>
      <c r="CA123" s="1136">
        <v>10464269</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v>330911</v>
      </c>
      <c r="DH123" s="1029"/>
      <c r="DI123" s="1029"/>
      <c r="DJ123" s="1029"/>
      <c r="DK123" s="1030"/>
      <c r="DL123" s="1031">
        <v>296584</v>
      </c>
      <c r="DM123" s="1029"/>
      <c r="DN123" s="1029"/>
      <c r="DO123" s="1029"/>
      <c r="DP123" s="1030"/>
      <c r="DQ123" s="1031">
        <v>284814</v>
      </c>
      <c r="DR123" s="1029"/>
      <c r="DS123" s="1029"/>
      <c r="DT123" s="1029"/>
      <c r="DU123" s="1030"/>
      <c r="DV123" s="1032">
        <v>6.8</v>
      </c>
      <c r="DW123" s="1033"/>
      <c r="DX123" s="1033"/>
      <c r="DY123" s="1033"/>
      <c r="DZ123" s="1034"/>
    </row>
    <row r="124" spans="1:130" s="226" customFormat="1" ht="26.25" customHeight="1" thickBot="1" x14ac:dyDescent="0.2">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437</v>
      </c>
      <c r="AB124" s="1029"/>
      <c r="AC124" s="1029"/>
      <c r="AD124" s="1029"/>
      <c r="AE124" s="1030"/>
      <c r="AF124" s="1031" t="s">
        <v>437</v>
      </c>
      <c r="AG124" s="1029"/>
      <c r="AH124" s="1029"/>
      <c r="AI124" s="1029"/>
      <c r="AJ124" s="1030"/>
      <c r="AK124" s="1031" t="s">
        <v>437</v>
      </c>
      <c r="AL124" s="1029"/>
      <c r="AM124" s="1029"/>
      <c r="AN124" s="1029"/>
      <c r="AO124" s="1030"/>
      <c r="AP124" s="1032" t="s">
        <v>437</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68.900000000000006</v>
      </c>
      <c r="BR124" s="1098"/>
      <c r="BS124" s="1098"/>
      <c r="BT124" s="1098"/>
      <c r="BU124" s="1098"/>
      <c r="BV124" s="1098">
        <v>62.3</v>
      </c>
      <c r="BW124" s="1098"/>
      <c r="BX124" s="1098"/>
      <c r="BY124" s="1098"/>
      <c r="BZ124" s="1098"/>
      <c r="CA124" s="1098">
        <v>64</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v>58925</v>
      </c>
      <c r="DH124" s="1054"/>
      <c r="DI124" s="1054"/>
      <c r="DJ124" s="1054"/>
      <c r="DK124" s="1055"/>
      <c r="DL124" s="1053">
        <v>53832</v>
      </c>
      <c r="DM124" s="1054"/>
      <c r="DN124" s="1054"/>
      <c r="DO124" s="1054"/>
      <c r="DP124" s="1055"/>
      <c r="DQ124" s="1053" t="s">
        <v>477</v>
      </c>
      <c r="DR124" s="1054"/>
      <c r="DS124" s="1054"/>
      <c r="DT124" s="1054"/>
      <c r="DU124" s="1055"/>
      <c r="DV124" s="1056" t="s">
        <v>478</v>
      </c>
      <c r="DW124" s="1057"/>
      <c r="DX124" s="1057"/>
      <c r="DY124" s="1057"/>
      <c r="DZ124" s="1058"/>
    </row>
    <row r="125" spans="1:130" s="226" customFormat="1" ht="26.25" customHeight="1" x14ac:dyDescent="0.15">
      <c r="A125" s="1129"/>
      <c r="B125" s="1016"/>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232</v>
      </c>
      <c r="AB125" s="1029"/>
      <c r="AC125" s="1029"/>
      <c r="AD125" s="1029"/>
      <c r="AE125" s="1030"/>
      <c r="AF125" s="1031" t="s">
        <v>232</v>
      </c>
      <c r="AG125" s="1029"/>
      <c r="AH125" s="1029"/>
      <c r="AI125" s="1029"/>
      <c r="AJ125" s="1030"/>
      <c r="AK125" s="1031" t="s">
        <v>232</v>
      </c>
      <c r="AL125" s="1029"/>
      <c r="AM125" s="1029"/>
      <c r="AN125" s="1029"/>
      <c r="AO125" s="1030"/>
      <c r="AP125" s="1032" t="s">
        <v>232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232</v>
      </c>
      <c r="DH125" s="997"/>
      <c r="DI125" s="997"/>
      <c r="DJ125" s="997"/>
      <c r="DK125" s="997"/>
      <c r="DL125" s="997" t="s">
        <v>478</v>
      </c>
      <c r="DM125" s="997"/>
      <c r="DN125" s="997"/>
      <c r="DO125" s="997"/>
      <c r="DP125" s="997"/>
      <c r="DQ125" s="997" t="s">
        <v>232</v>
      </c>
      <c r="DR125" s="997"/>
      <c r="DS125" s="997"/>
      <c r="DT125" s="997"/>
      <c r="DU125" s="997"/>
      <c r="DV125" s="998" t="s">
        <v>232</v>
      </c>
      <c r="DW125" s="998"/>
      <c r="DX125" s="998"/>
      <c r="DY125" s="998"/>
      <c r="DZ125" s="999"/>
    </row>
    <row r="126" spans="1:130" s="226" customFormat="1" ht="26.25" customHeight="1" thickBot="1" x14ac:dyDescent="0.2">
      <c r="A126" s="1129"/>
      <c r="B126" s="1016"/>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232</v>
      </c>
      <c r="AB126" s="1029"/>
      <c r="AC126" s="1029"/>
      <c r="AD126" s="1029"/>
      <c r="AE126" s="1030"/>
      <c r="AF126" s="1031">
        <v>4302</v>
      </c>
      <c r="AG126" s="1029"/>
      <c r="AH126" s="1029"/>
      <c r="AI126" s="1029"/>
      <c r="AJ126" s="1030"/>
      <c r="AK126" s="1031">
        <v>3596</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232</v>
      </c>
      <c r="DH126" s="990"/>
      <c r="DI126" s="990"/>
      <c r="DJ126" s="990"/>
      <c r="DK126" s="990"/>
      <c r="DL126" s="990" t="s">
        <v>232</v>
      </c>
      <c r="DM126" s="990"/>
      <c r="DN126" s="990"/>
      <c r="DO126" s="990"/>
      <c r="DP126" s="990"/>
      <c r="DQ126" s="990" t="s">
        <v>477</v>
      </c>
      <c r="DR126" s="990"/>
      <c r="DS126" s="990"/>
      <c r="DT126" s="990"/>
      <c r="DU126" s="990"/>
      <c r="DV126" s="991" t="s">
        <v>232</v>
      </c>
      <c r="DW126" s="991"/>
      <c r="DX126" s="991"/>
      <c r="DY126" s="991"/>
      <c r="DZ126" s="992"/>
    </row>
    <row r="127" spans="1:130" s="226" customFormat="1" ht="26.25" customHeight="1" x14ac:dyDescent="0.15">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35653</v>
      </c>
      <c r="AB127" s="1029"/>
      <c r="AC127" s="1029"/>
      <c r="AD127" s="1029"/>
      <c r="AE127" s="1030"/>
      <c r="AF127" s="1031">
        <v>1195</v>
      </c>
      <c r="AG127" s="1029"/>
      <c r="AH127" s="1029"/>
      <c r="AI127" s="1029"/>
      <c r="AJ127" s="1030"/>
      <c r="AK127" s="1031">
        <v>951</v>
      </c>
      <c r="AL127" s="1029"/>
      <c r="AM127" s="1029"/>
      <c r="AN127" s="1029"/>
      <c r="AO127" s="1030"/>
      <c r="AP127" s="1032">
        <v>0</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232</v>
      </c>
      <c r="DH127" s="990"/>
      <c r="DI127" s="990"/>
      <c r="DJ127" s="990"/>
      <c r="DK127" s="990"/>
      <c r="DL127" s="990" t="s">
        <v>232</v>
      </c>
      <c r="DM127" s="990"/>
      <c r="DN127" s="990"/>
      <c r="DO127" s="990"/>
      <c r="DP127" s="990"/>
      <c r="DQ127" s="990" t="s">
        <v>232</v>
      </c>
      <c r="DR127" s="990"/>
      <c r="DS127" s="990"/>
      <c r="DT127" s="990"/>
      <c r="DU127" s="990"/>
      <c r="DV127" s="991" t="s">
        <v>232</v>
      </c>
      <c r="DW127" s="991"/>
      <c r="DX127" s="991"/>
      <c r="DY127" s="991"/>
      <c r="DZ127" s="992"/>
    </row>
    <row r="128" spans="1:130" s="226" customFormat="1" ht="26.25" customHeight="1" thickBot="1" x14ac:dyDescent="0.2">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19533</v>
      </c>
      <c r="AB128" s="1118"/>
      <c r="AC128" s="1118"/>
      <c r="AD128" s="1118"/>
      <c r="AE128" s="1119"/>
      <c r="AF128" s="1120">
        <v>12364</v>
      </c>
      <c r="AG128" s="1118"/>
      <c r="AH128" s="1118"/>
      <c r="AI128" s="1118"/>
      <c r="AJ128" s="1119"/>
      <c r="AK128" s="1120">
        <v>12759</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232</v>
      </c>
      <c r="BG128" s="1125"/>
      <c r="BH128" s="1125"/>
      <c r="BI128" s="1125"/>
      <c r="BJ128" s="1125"/>
      <c r="BK128" s="1125"/>
      <c r="BL128" s="1126"/>
      <c r="BM128" s="1124">
        <v>14.93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t="s">
        <v>478</v>
      </c>
      <c r="DH128" s="1110"/>
      <c r="DI128" s="1110"/>
      <c r="DJ128" s="1110"/>
      <c r="DK128" s="1110"/>
      <c r="DL128" s="1110" t="s">
        <v>232</v>
      </c>
      <c r="DM128" s="1110"/>
      <c r="DN128" s="1110"/>
      <c r="DO128" s="1110"/>
      <c r="DP128" s="1110"/>
      <c r="DQ128" s="1110" t="s">
        <v>232</v>
      </c>
      <c r="DR128" s="1110"/>
      <c r="DS128" s="1110"/>
      <c r="DT128" s="1110"/>
      <c r="DU128" s="1110"/>
      <c r="DV128" s="1111" t="s">
        <v>232</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5215858</v>
      </c>
      <c r="AB129" s="1029"/>
      <c r="AC129" s="1029"/>
      <c r="AD129" s="1029"/>
      <c r="AE129" s="1030"/>
      <c r="AF129" s="1031">
        <v>5180675</v>
      </c>
      <c r="AG129" s="1029"/>
      <c r="AH129" s="1029"/>
      <c r="AI129" s="1029"/>
      <c r="AJ129" s="1030"/>
      <c r="AK129" s="1031">
        <v>5099884</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232</v>
      </c>
      <c r="BG129" s="1139"/>
      <c r="BH129" s="1139"/>
      <c r="BI129" s="1139"/>
      <c r="BJ129" s="1139"/>
      <c r="BK129" s="1139"/>
      <c r="BL129" s="1140"/>
      <c r="BM129" s="1138">
        <v>19.93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858515</v>
      </c>
      <c r="AB130" s="1029"/>
      <c r="AC130" s="1029"/>
      <c r="AD130" s="1029"/>
      <c r="AE130" s="1030"/>
      <c r="AF130" s="1031">
        <v>919576</v>
      </c>
      <c r="AG130" s="1029"/>
      <c r="AH130" s="1029"/>
      <c r="AI130" s="1029"/>
      <c r="AJ130" s="1030"/>
      <c r="AK130" s="1031">
        <v>931324</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10.1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4357343</v>
      </c>
      <c r="AB131" s="1054"/>
      <c r="AC131" s="1054"/>
      <c r="AD131" s="1054"/>
      <c r="AE131" s="1055"/>
      <c r="AF131" s="1053">
        <v>4261099</v>
      </c>
      <c r="AG131" s="1054"/>
      <c r="AH131" s="1054"/>
      <c r="AI131" s="1054"/>
      <c r="AJ131" s="1055"/>
      <c r="AK131" s="1053">
        <v>4168560</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64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9.2031772570000001</v>
      </c>
      <c r="AB132" s="1170"/>
      <c r="AC132" s="1170"/>
      <c r="AD132" s="1170"/>
      <c r="AE132" s="1171"/>
      <c r="AF132" s="1172">
        <v>9.9438665939999993</v>
      </c>
      <c r="AG132" s="1170"/>
      <c r="AH132" s="1170"/>
      <c r="AI132" s="1170"/>
      <c r="AJ132" s="1171"/>
      <c r="AK132" s="1172">
        <v>11.303279789999999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9.5</v>
      </c>
      <c r="AB133" s="1153"/>
      <c r="AC133" s="1153"/>
      <c r="AD133" s="1153"/>
      <c r="AE133" s="1154"/>
      <c r="AF133" s="1152">
        <v>9.6</v>
      </c>
      <c r="AG133" s="1153"/>
      <c r="AH133" s="1153"/>
      <c r="AI133" s="1153"/>
      <c r="AJ133" s="1154"/>
      <c r="AK133" s="1152">
        <v>10.1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6AW7usNpvt7AVXvRwAcY8LUbKMGqzvXd6zrDbHT9M17S7cL1uOTIveHYwpQwqm09Fu67ps0swwylzaIjG1moPg==" saltValue="XRsgFMlWjMWY6Q5RwPOB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uDa+40hPitBzNJxiZl5bpiYIxgAbC4LCRe5VqW2logE/uEc4aI5jDEeGH5MLlvzXhn1RjI9NIyh1DKq2YHd+A==" saltValue="FlI/1eIY9uNEUzV75+Na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7Ujcc/5cRrJsRhASiZgvpiP7AGCOaOvjmtlvtAiUGpQsToVdWh01dwm4Qh6LKLcMctjMWrHJx5HiJVAqD9qvg==" saltValue="QOrBzqCVUQ8SGcGogeJG1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1316272</v>
      </c>
      <c r="AP9" s="292">
        <v>94499</v>
      </c>
      <c r="AQ9" s="293">
        <v>86936</v>
      </c>
      <c r="AR9" s="294">
        <v>8.6999999999999993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61570</v>
      </c>
      <c r="AP10" s="295">
        <v>4420</v>
      </c>
      <c r="AQ10" s="296">
        <v>8644</v>
      </c>
      <c r="AR10" s="297">
        <v>-48.9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201384</v>
      </c>
      <c r="AP11" s="295">
        <v>14458</v>
      </c>
      <c r="AQ11" s="296">
        <v>14102</v>
      </c>
      <c r="AR11" s="297">
        <v>2.5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t="s">
        <v>514</v>
      </c>
      <c r="AP12" s="295" t="s">
        <v>514</v>
      </c>
      <c r="AQ12" s="296">
        <v>665</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515</v>
      </c>
      <c r="AL13" s="1193"/>
      <c r="AM13" s="1193"/>
      <c r="AN13" s="1194"/>
      <c r="AO13" s="295" t="s">
        <v>514</v>
      </c>
      <c r="AP13" s="295" t="s">
        <v>514</v>
      </c>
      <c r="AQ13" s="296" t="s">
        <v>514</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57649</v>
      </c>
      <c r="AP14" s="295">
        <v>4139</v>
      </c>
      <c r="AQ14" s="296">
        <v>4315</v>
      </c>
      <c r="AR14" s="297">
        <v>-4.0999999999999996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54402</v>
      </c>
      <c r="AP15" s="295">
        <v>3906</v>
      </c>
      <c r="AQ15" s="296">
        <v>2138</v>
      </c>
      <c r="AR15" s="297">
        <v>82.7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-141251</v>
      </c>
      <c r="AP16" s="295">
        <v>-10141</v>
      </c>
      <c r="AQ16" s="296">
        <v>-8691</v>
      </c>
      <c r="AR16" s="297">
        <v>16.7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1550026</v>
      </c>
      <c r="AP17" s="295">
        <v>111280</v>
      </c>
      <c r="AQ17" s="296">
        <v>108111</v>
      </c>
      <c r="AR17" s="297">
        <v>2.9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11.2</v>
      </c>
      <c r="AP21" s="308">
        <v>10.32</v>
      </c>
      <c r="AQ21" s="309">
        <v>0.88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92.8</v>
      </c>
      <c r="AP22" s="313">
        <v>96.5</v>
      </c>
      <c r="AQ22" s="314">
        <v>-3.7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967891</v>
      </c>
      <c r="AP32" s="322">
        <v>69487</v>
      </c>
      <c r="AQ32" s="323">
        <v>56558</v>
      </c>
      <c r="AR32" s="324">
        <v>22.9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514</v>
      </c>
      <c r="AP34" s="322" t="s">
        <v>514</v>
      </c>
      <c r="AQ34" s="323">
        <v>4</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429134</v>
      </c>
      <c r="AP35" s="322">
        <v>30809</v>
      </c>
      <c r="AQ35" s="323">
        <v>21321</v>
      </c>
      <c r="AR35" s="324">
        <v>44.5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13695</v>
      </c>
      <c r="AP36" s="322">
        <v>983</v>
      </c>
      <c r="AQ36" s="323">
        <v>3744</v>
      </c>
      <c r="AR36" s="324">
        <v>-73.7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v>4547</v>
      </c>
      <c r="AP37" s="322">
        <v>326</v>
      </c>
      <c r="AQ37" s="323">
        <v>1218</v>
      </c>
      <c r="AR37" s="324">
        <v>-73.2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t="s">
        <v>514</v>
      </c>
      <c r="AP38" s="325" t="s">
        <v>514</v>
      </c>
      <c r="AQ38" s="326">
        <v>4</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-12759</v>
      </c>
      <c r="AP39" s="322">
        <v>-916</v>
      </c>
      <c r="AQ39" s="323">
        <v>-1519</v>
      </c>
      <c r="AR39" s="324">
        <v>-39.700000000000003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-931324</v>
      </c>
      <c r="AP40" s="322">
        <v>-66862</v>
      </c>
      <c r="AQ40" s="323">
        <v>-54553</v>
      </c>
      <c r="AR40" s="324">
        <v>22.6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299</v>
      </c>
      <c r="AL41" s="1210"/>
      <c r="AM41" s="1210"/>
      <c r="AN41" s="1211"/>
      <c r="AO41" s="322">
        <v>471184</v>
      </c>
      <c r="AP41" s="322">
        <v>33828</v>
      </c>
      <c r="AQ41" s="323">
        <v>26777</v>
      </c>
      <c r="AR41" s="324">
        <v>26.3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1612257</v>
      </c>
      <c r="AN51" s="344">
        <v>106935</v>
      </c>
      <c r="AO51" s="345">
        <v>-4</v>
      </c>
      <c r="AP51" s="346">
        <v>81990</v>
      </c>
      <c r="AQ51" s="347">
        <v>16.2</v>
      </c>
      <c r="AR51" s="348">
        <v>-20.2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500406</v>
      </c>
      <c r="AN52" s="352">
        <v>33190</v>
      </c>
      <c r="AO52" s="353">
        <v>15.7</v>
      </c>
      <c r="AP52" s="354">
        <v>34482</v>
      </c>
      <c r="AQ52" s="355">
        <v>-4.5</v>
      </c>
      <c r="AR52" s="356">
        <v>20.2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844025</v>
      </c>
      <c r="AN53" s="344">
        <v>56856</v>
      </c>
      <c r="AO53" s="345">
        <v>-46.8</v>
      </c>
      <c r="AP53" s="346">
        <v>87551</v>
      </c>
      <c r="AQ53" s="347">
        <v>6.8</v>
      </c>
      <c r="AR53" s="348">
        <v>-53.6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409271</v>
      </c>
      <c r="AN54" s="352">
        <v>27570</v>
      </c>
      <c r="AO54" s="353">
        <v>-16.899999999999999</v>
      </c>
      <c r="AP54" s="354">
        <v>43994</v>
      </c>
      <c r="AQ54" s="355">
        <v>27.6</v>
      </c>
      <c r="AR54" s="356">
        <v>-44.5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598076</v>
      </c>
      <c r="AN55" s="344">
        <v>41258</v>
      </c>
      <c r="AO55" s="345">
        <v>-27.4</v>
      </c>
      <c r="AP55" s="346">
        <v>106092</v>
      </c>
      <c r="AQ55" s="347">
        <v>21.2</v>
      </c>
      <c r="AR55" s="348">
        <v>-48.6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327053</v>
      </c>
      <c r="AN56" s="352">
        <v>22562</v>
      </c>
      <c r="AO56" s="353">
        <v>-18.2</v>
      </c>
      <c r="AP56" s="354">
        <v>44299</v>
      </c>
      <c r="AQ56" s="355">
        <v>0.7</v>
      </c>
      <c r="AR56" s="356">
        <v>-18.899999999999999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611734</v>
      </c>
      <c r="AN57" s="344">
        <v>42947</v>
      </c>
      <c r="AO57" s="345">
        <v>4.0999999999999996</v>
      </c>
      <c r="AP57" s="346">
        <v>78903</v>
      </c>
      <c r="AQ57" s="347">
        <v>-25.6</v>
      </c>
      <c r="AR57" s="348">
        <v>29.7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389434</v>
      </c>
      <c r="AN58" s="352">
        <v>27340</v>
      </c>
      <c r="AO58" s="353">
        <v>21.2</v>
      </c>
      <c r="AP58" s="354">
        <v>49201</v>
      </c>
      <c r="AQ58" s="355">
        <v>11.1</v>
      </c>
      <c r="AR58" s="356">
        <v>10.1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1016657</v>
      </c>
      <c r="AN59" s="344">
        <v>72989</v>
      </c>
      <c r="AO59" s="345">
        <v>70</v>
      </c>
      <c r="AP59" s="346">
        <v>82993</v>
      </c>
      <c r="AQ59" s="347">
        <v>5.2</v>
      </c>
      <c r="AR59" s="348">
        <v>64.8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566559</v>
      </c>
      <c r="AN60" s="352">
        <v>40675</v>
      </c>
      <c r="AO60" s="353">
        <v>48.8</v>
      </c>
      <c r="AP60" s="354">
        <v>46787</v>
      </c>
      <c r="AQ60" s="355">
        <v>-4.9000000000000004</v>
      </c>
      <c r="AR60" s="356">
        <v>53.7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936550</v>
      </c>
      <c r="AN61" s="359">
        <v>64197</v>
      </c>
      <c r="AO61" s="360">
        <v>-0.8</v>
      </c>
      <c r="AP61" s="361">
        <v>87506</v>
      </c>
      <c r="AQ61" s="362">
        <v>4.8</v>
      </c>
      <c r="AR61" s="348">
        <v>-5.6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438545</v>
      </c>
      <c r="AN62" s="352">
        <v>30267</v>
      </c>
      <c r="AO62" s="353">
        <v>10.1</v>
      </c>
      <c r="AP62" s="354">
        <v>43753</v>
      </c>
      <c r="AQ62" s="355">
        <v>6</v>
      </c>
      <c r="AR62" s="356">
        <v>4.0999999999999996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l6yOrCd06sQnIvkNEjFq/F9sx9LAVa6kv+2I/ODtIGMf8pQgT/6Ry5tzqr+E4fG/V6aapiWLbmUQcafGM/5Lw==" saltValue="BPS442vGbzXoyqTIEd77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C1z6aC9Lp+E7hyIJj3xWZNhMzZx0eO9NKebZq8WauYIjk5c8jZzrv107KxHMG2AYyRhdev1KqYOhej1lfHvUw==" saltValue="DTXM4BLZpvv2YPGPukzV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qtmxZtMbfBvh02RKo1YveHLDUJToXza+zRTCRgDeO/Kn7/sLrxsAB0sS41cdV00qB+jiDQSnzsDGBR/NkkRww==" saltValue="5Z18Umo52mZQX4Buuhaf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26.5</v>
      </c>
      <c r="G47" s="12">
        <v>30.14</v>
      </c>
      <c r="H47" s="12">
        <v>26.31</v>
      </c>
      <c r="I47" s="12">
        <v>24.96</v>
      </c>
      <c r="J47" s="13">
        <v>24.54</v>
      </c>
    </row>
    <row r="48" spans="2:10" ht="57.75" customHeight="1" x14ac:dyDescent="0.15">
      <c r="B48" s="14"/>
      <c r="C48" s="1214" t="s">
        <v>4</v>
      </c>
      <c r="D48" s="1214"/>
      <c r="E48" s="1215"/>
      <c r="F48" s="15">
        <v>5.37</v>
      </c>
      <c r="G48" s="16">
        <v>9.89</v>
      </c>
      <c r="H48" s="16">
        <v>8.4700000000000006</v>
      </c>
      <c r="I48" s="16">
        <v>8.24</v>
      </c>
      <c r="J48" s="17">
        <v>6.94</v>
      </c>
    </row>
    <row r="49" spans="2:10" ht="57.75" customHeight="1" thickBot="1" x14ac:dyDescent="0.2">
      <c r="B49" s="18"/>
      <c r="C49" s="1216" t="s">
        <v>5</v>
      </c>
      <c r="D49" s="1216"/>
      <c r="E49" s="1217"/>
      <c r="F49" s="19" t="s">
        <v>562</v>
      </c>
      <c r="G49" s="20">
        <v>4.67</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0ONZfmR57cR1Mr4/RLeE7Yuoe/0xzCzmn2VBnnBrI0AmiEfoDM4jfL1gWQVrFRkEyq+u+br/vONc5ladoJ0Pw==" saltValue="0f0/1Q4o/4elQosxGAlj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2019-09-05T05:30:04Z</cp:lastPrinted>
  <dcterms:created xsi:type="dcterms:W3CDTF">2019-02-14T01:27:48Z</dcterms:created>
  <dcterms:modified xsi:type="dcterms:W3CDTF">2019-10-20T23:33:31Z</dcterms:modified>
</cp:coreProperties>
</file>