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19 柴田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s="1"/>
  <c r="BW34" i="10" l="1"/>
  <c r="BW35" i="10" s="1"/>
  <c r="BW36" i="10" s="1"/>
  <c r="BW37" i="10" s="1"/>
  <c r="BW38" i="10" s="1"/>
  <c r="BW39" i="10" s="1"/>
  <c r="BW40" i="10" s="1"/>
</calcChain>
</file>

<file path=xl/sharedStrings.xml><?xml version="1.0" encoding="utf-8"?>
<sst xmlns="http://schemas.openxmlformats.org/spreadsheetml/2006/main" count="1062" uniqueCount="591">
  <si>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</si>
  <si>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</si>
  <si>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</si>
  <si>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</si>
  <si>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</si>
  <si>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</si>
  <si>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</si>
  <si>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</si>
  <si>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</si>
  <si>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</si>
  <si>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</si>
  <si>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</si>
  <si>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</si>
  <si>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</si>
  <si>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</si>
  <si>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</si>
  <si>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</si>
  <si>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</si>
  <si>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</si>
  <si>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</si>
  <si>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</si>
  <si>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</si>
  <si>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</si>
  <si>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</si>
  <si>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</si>
  <si>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</si>
  <si>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</si>
  <si>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</si>
  <si>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</si>
  <si>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</si>
  <si>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</si>
  <si>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</si>
  <si>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</si>
  <si>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</si>
  <si>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</si>
  <si>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</si>
  <si>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</si>
  <si>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</si>
  <si>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</si>
  <si>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</si>
  <si>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</si>
  <si>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</si>
  <si>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</si>
  <si>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</si>
  <si>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</si>
  <si>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</si>
  <si>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</si>
  <si>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</si>
  <si>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</si>
  <si>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</si>
  <si>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</si>
  <si>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</si>
  <si>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</si>
  <si>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</si>
  <si>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</si>
  <si>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</si>
  <si>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</si>
  <si>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</si>
  <si>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</si>
  <si>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</si>
  <si>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</si>
  <si>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</si>
  <si>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</si>
  <si>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</si>
  <si>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</si>
  <si>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</si>
  <si>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</si>
  <si>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</si>
  <si>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</si>
  <si>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</si>
  <si>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</si>
  <si>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</si>
  <si>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</si>
  <si>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</si>
  <si>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</si>
  <si>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</si>
  <si>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</si>
  <si>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</si>
  <si>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</si>
  <si>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</si>
  <si>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</si>
  <si>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</si>
  <si>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</si>
  <si>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</si>
  <si>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</si>
  <si>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</si>
  <si>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</si>
  <si>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</si>
  <si>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</si>
  <si>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</si>
  <si>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</si>
  <si>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</si>
  <si>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</si>
  <si>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</si>
  <si>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</si>
  <si>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</si>
  <si>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</si>
  <si>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</si>
  <si>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</si>
  <si>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</si>
  <si>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</si>
  <si>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</si>
  <si>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</si>
  <si>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</si>
  <si>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</si>
  <si>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</si>
  <si>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</si>
  <si>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</si>
  <si>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</si>
  <si>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</si>
  <si>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</si>
  <si>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</si>
  <si>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</si>
  <si>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</si>
  <si>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</si>
  <si>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</si>
  <si>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</si>
  <si>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</si>
  <si>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</si>
  <si>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</si>
  <si>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</si>
  <si>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</si>
  <si>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</si>
  <si>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</si>
  <si>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</si>
  <si>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</si>
  <si>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</si>
  <si>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</si>
  <si>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</si>
  <si>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</si>
  <si>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</si>
  <si>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</si>
  <si>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</si>
  <si>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</si>
  <si>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</si>
  <si>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</si>
  <si>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</si>
  <si>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</si>
  <si>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</si>
  <si>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</si>
  <si>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</si>
  <si>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</si>
  <si>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</si>
  <si>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</si>
  <si>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</si>
  <si>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</si>
  <si>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</si>
  <si>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</si>
  <si>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</si>
  <si>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</si>
  <si>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</si>
  <si>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</si>
  <si>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</si>
  <si>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</si>
  <si>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</si>
  <si>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</si>
  <si>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</si>
  <si>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</si>
  <si>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</si>
  <si>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</si>
  <si>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</si>
  <si>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</si>
  <si>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</si>
  <si>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</si>
  <si>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</si>
  <si>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</si>
  <si>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</si>
  <si>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</si>
  <si>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</si>
  <si>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</si>
  <si>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</si>
  <si>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</si>
  <si>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</si>
  <si>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</si>
  <si>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</si>
  <si>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</si>
  <si>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</si>
  <si>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</si>
  <si>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</si>
  <si>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</si>
  <si>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</si>
  <si>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</si>
  <si>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</si>
  <si>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</si>
  <si>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</si>
  <si>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</si>
  <si>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</si>
  <si>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</si>
  <si>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</si>
  <si>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</si>
  <si>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</si>
  <si>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</si>
  <si>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</si>
  <si>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</si>
  <si>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</si>
  <si>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</si>
  <si>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</si>
  <si>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</si>
  <si>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</si>
  <si>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</si>
  <si>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</si>
  <si>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</si>
  <si>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</si>
  <si>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</si>
  <si>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</si>
  <si>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</si>
  <si>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</si>
  <si>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宮城県柴田町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</si>
  <si>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</si>
  <si>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</si>
  <si>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</si>
  <si>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</si>
  <si>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</si>
  <si>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</si>
  <si>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</si>
  <si>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</si>
  <si>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</si>
  <si>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</si>
  <si>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</si>
  <si>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</si>
  <si>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</si>
  <si>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</si>
  <si>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</si>
  <si>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</si>
  <si>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</si>
  <si>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</si>
  <si>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</si>
  <si>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</si>
  <si>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</si>
  <si>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</si>
  <si>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</si>
  <si>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</si>
  <si>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</si>
  <si>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</si>
  <si>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</si>
  <si>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</si>
  <si>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</si>
  <si>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</si>
  <si>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</si>
  <si>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</si>
  <si>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</si>
  <si>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</si>
  <si>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</si>
  <si>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</si>
  <si>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</si>
  <si>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</si>
  <si>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</si>
  <si>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</si>
  <si>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</si>
  <si>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</si>
  <si>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</si>
  <si>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</si>
  <si>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</si>
  <si>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</si>
  <si>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</si>
  <si>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</si>
  <si>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</si>
  <si>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</si>
  <si>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</si>
  <si>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</si>
  <si>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</si>
  <si>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</si>
  <si>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</si>
  <si>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</si>
  <si>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</si>
  <si>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</si>
  <si>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</si>
  <si>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</si>
  <si>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</si>
  <si>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</si>
  <si>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</si>
  <si>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</si>
  <si>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</si>
  <si>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</si>
  <si>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</si>
  <si>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</si>
  <si>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</si>
  <si>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</si>
  <si>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</si>
  <si>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</si>
  <si>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</si>
  <si>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</si>
  <si>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</si>
  <si>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</si>
  <si>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</si>
  <si>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</si>
  <si>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</si>
  <si>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</si>
  <si>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</si>
  <si>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</si>
  <si>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</si>
  <si>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</si>
  <si>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</si>
  <si>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</si>
  <si>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</si>
  <si>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</si>
  <si>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</si>
  <si>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</si>
  <si>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</si>
  <si>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</si>
  <si>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</si>
  <si>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</si>
  <si>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</si>
  <si>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</si>
  <si>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</si>
  <si>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</si>
  <si>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</si>
  <si>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</si>
  <si>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</si>
  <si>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</si>
  <si>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</si>
  <si>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</si>
  <si>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</si>
  <si>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</si>
  <si>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</si>
  <si>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</si>
  <si>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</si>
  <si>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</si>
  <si>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</si>
  <si>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</si>
  <si>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</si>
  <si>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</si>
  <si>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</si>
  <si>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</si>
  <si>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</si>
  <si>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</si>
  <si>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</si>
  <si>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</si>
  <si>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</si>
  <si>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</si>
  <si>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</si>
  <si>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</si>
  <si>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</si>
  <si>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</si>
  <si>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</si>
  <si>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</si>
  <si>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</si>
  <si>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</si>
  <si>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</si>
  <si>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</si>
  <si>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</si>
  <si>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</si>
  <si>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</si>
  <si>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</si>
  <si>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</si>
  <si>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</si>
  <si>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</si>
  <si>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</si>
  <si>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</si>
  <si>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</si>
  <si>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</si>
  <si>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</si>
  <si>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</si>
  <si>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</si>
  <si>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</si>
  <si>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</si>
  <si>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宮城県柴田町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</si>
  <si>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</si>
  <si>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</si>
  <si>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</si>
  <si>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</si>
  <si>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</si>
  <si>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</si>
  <si>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</si>
  <si>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</si>
  <si>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</si>
  <si>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</si>
  <si>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</si>
  <si>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</si>
  <si>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</si>
  <si>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</si>
  <si>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</si>
  <si>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</si>
  <si>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</si>
  <si>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</si>
  <si>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</si>
  <si>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</si>
  <si>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</si>
  <si>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</si>
  <si>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</si>
  <si>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</si>
  <si>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</si>
  <si>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</si>
  <si>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</si>
  <si>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</si>
  <si>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</si>
  <si>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</si>
  <si>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</si>
  <si>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</si>
  <si>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</si>
  <si>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</si>
  <si>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</si>
  <si>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</si>
  <si>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</si>
  <si>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</si>
  <si>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</si>
  <si>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</si>
  <si>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</si>
  <si>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</si>
  <si>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</si>
  <si>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</si>
  <si>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</si>
  <si>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</si>
  <si>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</si>
  <si>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</si>
  <si>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</si>
  <si>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</si>
  <si>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</si>
  <si>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</si>
  <si>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</si>
  <si>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</si>
  <si>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</si>
  <si>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</si>
  <si>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</si>
  <si>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</si>
  <si>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</si>
  <si>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</si>
  <si>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</si>
  <si>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</si>
  <si>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</si>
  <si>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</si>
  <si>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</si>
  <si>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</si>
  <si>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</si>
  <si>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</si>
  <si>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</si>
  <si>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</si>
  <si>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</si>
  <si>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</si>
  <si>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</si>
  <si>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</si>
  <si>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</si>
  <si>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</si>
  <si>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</si>
  <si>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</si>
  <si>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</si>
  <si>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</si>
  <si>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</si>
  <si>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</si>
  <si>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</si>
  <si>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</si>
  <si>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</si>
  <si>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</si>
  <si>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</si>
  <si>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</si>
  <si>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</si>
  <si>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</si>
  <si>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</si>
  <si>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</si>
  <si>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</si>
  <si>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</si>
  <si>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</si>
  <si>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</si>
  <si>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</si>
  <si>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</si>
  <si>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</si>
  <si>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</si>
  <si>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</si>
  <si>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</si>
  <si>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</si>
  <si>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</si>
  <si>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</si>
  <si>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</si>
  <si>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</si>
  <si>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</si>
  <si>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</si>
  <si>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</si>
  <si>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</si>
  <si>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</si>
  <si>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</si>
  <si>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</si>
  <si>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</si>
  <si>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</si>
  <si>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</si>
  <si>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</si>
  <si>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</si>
  <si>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</si>
  <si>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</si>
  <si>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</si>
  <si>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</si>
  <si>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</si>
  <si>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</si>
  <si>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</si>
  <si>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</si>
  <si>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</si>
  <si>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</si>
  <si>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</si>
  <si>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</si>
  <si>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</si>
  <si>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</si>
  <si>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</si>
  <si>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</si>
  <si>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</si>
  <si>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</si>
  <si>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</si>
  <si>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</si>
  <si>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</si>
  <si>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</si>
  <si>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</si>
  <si>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</si>
  <si>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</si>
  <si>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</si>
  <si>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</si>
  <si>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</si>
  <si>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</si>
  <si>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</si>
  <si>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</si>
  <si>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</si>
  <si>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</si>
  <si>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</si>
  <si>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</si>
  <si>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</si>
  <si>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</si>
  <si>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</si>
  <si>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</si>
  <si>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</si>
  <si>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</si>
  <si>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</si>
  <si>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</si>
  <si>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</si>
  <si>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</si>
  <si>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</si>
  <si>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</si>
  <si>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</si>
  <si>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</si>
  <si>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</si>
  <si>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</si>
  <si>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</si>
  <si>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</si>
  <si>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</si>
  <si>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</si>
  <si>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</si>
  <si>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</si>
  <si>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</si>
  <si>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</si>
  <si>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</si>
  <si>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</si>
  <si>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</si>
  <si>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</si>
  <si>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</si>
  <si>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</si>
  <si>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</si>
  <si>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</si>
  <si>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</si>
  <si>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</si>
  <si>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</si>
  <si>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</si>
  <si>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</si>
  <si>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</si>
  <si>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</si>
  <si>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国民健康保険事業特別会計</t>
  </si>
  <si>
    <t>介護保険特別会計</t>
  </si>
  <si>
    <t>公共下水道事業特別会計</t>
  </si>
  <si>
    <t>後期高齢者医療特別会計</t>
  </si>
  <si>
    <t>その他会計（赤字）</t>
  </si>
  <si>
    <t>その他会計（黒字）</t>
  </si>
  <si>
    <t>-</t>
    <phoneticPr fontId="2"/>
  </si>
  <si>
    <t>-</t>
    <phoneticPr fontId="2"/>
  </si>
  <si>
    <t>宮城県市町村退職手当組合</t>
    <rPh sb="0" eb="3">
      <t>ミヤギケン</t>
    </rPh>
    <rPh sb="3" eb="6">
      <t>シチョウソン</t>
    </rPh>
    <rPh sb="6" eb="8">
      <t>タイショク</t>
    </rPh>
    <rPh sb="8" eb="10">
      <t>テア</t>
    </rPh>
    <rPh sb="10" eb="12">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</si>
  <si>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</si>
  <si>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</si>
  <si>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宮城県市町村自治振センター</t>
    <rPh sb="0" eb="3">
      <t>ミヤギケン</t>
    </rPh>
    <rPh sb="3" eb="6">
      <t>シチョウソン</t>
    </rPh>
    <rPh sb="6" eb="8">
      <t>ジチ</t>
    </rPh>
    <rPh sb="8" eb="9">
      <t>シン</t>
    </rPh>
    <phoneticPr fontId="2"/>
  </si>
  <si>
    <t>みやぎ県南中核病院企業団</t>
    <rPh sb="3" eb="5">
      <t>ケンナン</t>
    </rPh>
    <rPh sb="5" eb="7">
      <t>チュウカク</t>
    </rPh>
    <rPh sb="7" eb="9">
      <t>ビョウイン</t>
    </rPh>
    <rPh sb="9" eb="11">
      <t>キギョウ</t>
    </rPh>
    <rPh sb="11" eb="12">
      <t>ダン</t>
    </rPh>
    <phoneticPr fontId="2"/>
  </si>
  <si>
    <t>宮城県後期高齢医療広域連合</t>
    <rPh sb="0" eb="3">
      <t>ミヤギケン</t>
    </rPh>
    <rPh sb="3" eb="5">
      <t>コウキ</t>
    </rPh>
    <rPh sb="5" eb="7">
      <t>コウレイ</t>
    </rPh>
    <rPh sb="7" eb="9">
      <t>イリョウ</t>
    </rPh>
    <rPh sb="9" eb="11">
      <t>コウイキ</t>
    </rPh>
    <rPh sb="11" eb="13">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</si>
  <si>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</si>
  <si>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</si>
  <si>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</si>
  <si>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</si>
  <si>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</si>
  <si>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</si>
  <si>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</si>
  <si>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スポーツ振興基金</t>
    <rPh sb="4" eb="6">
      <t>シンコウ</t>
    </rPh>
    <rPh sb="6" eb="8">
      <t>キキン</t>
    </rPh>
    <phoneticPr fontId="11"/>
  </si>
  <si>
    <t>図書館建設基金</t>
    <rPh sb="0" eb="3">
      <t>トショカン</t>
    </rPh>
    <rPh sb="3" eb="5">
      <t>ケンセツ</t>
    </rPh>
    <rPh sb="5" eb="7">
      <t>キキン</t>
    </rPh>
    <phoneticPr fontId="11"/>
  </si>
  <si>
    <t>学校給食センター建設等整備基金</t>
    <rPh sb="0" eb="2">
      <t>ガッコウ</t>
    </rPh>
    <rPh sb="2" eb="4">
      <t>キュウショク</t>
    </rPh>
    <rPh sb="8" eb="10">
      <t>ケンセツ</t>
    </rPh>
    <rPh sb="10" eb="11">
      <t>トウ</t>
    </rPh>
    <rPh sb="11" eb="13">
      <t>セイビ</t>
    </rPh>
    <rPh sb="13" eb="15">
      <t>キキン</t>
    </rPh>
    <phoneticPr fontId="11"/>
  </si>
  <si>
    <t>健康つながり基金</t>
    <rPh sb="0" eb="2">
      <t>ケンコウ</t>
    </rPh>
    <rPh sb="6" eb="8">
      <t>キキン</t>
    </rPh>
    <phoneticPr fontId="11"/>
  </si>
  <si>
    <t>ふるさと柴田応援基金</t>
    <rPh sb="4" eb="6">
      <t>シバタ</t>
    </rPh>
    <rPh sb="6" eb="8">
      <t>オウエン</t>
    </rPh>
    <rPh sb="8" eb="1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</si>
  <si>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</si>
  <si>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</si>
  <si>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</si>
  <si>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</si>
  <si>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</si>
  <si>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</si>
  <si>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</si>
  <si>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</si>
  <si>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</si>
  <si>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</si>
  <si>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</si>
  <si>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</si>
  <si>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</si>
  <si>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当町の将来負担比率については、基金などの充当可能財源が増えたことなどの理由により平成27年度より減少傾向となっているが、類似団体平均に比べると依然高い比率である。
　有形固定資産減価償却率は類似団体平均に比べると低いが年々上昇傾向にある。減価償却率の上昇を抑制するため、令和元年度に策定する個別施設計画策定に基づき施設の維持管理を適切に進めていかなければならない。</t>
    <rPh sb="1" eb="3">
      <t>トウチョウ</t>
    </rPh>
    <rPh sb="41" eb="43">
      <t>ヘイセイ</t>
    </rPh>
    <rPh sb="45" eb="47">
      <t>ネンド</t>
    </rPh>
    <rPh sb="49" eb="51">
      <t>ゲンショウ</t>
    </rPh>
    <rPh sb="51" eb="53">
      <t>ケイコウ</t>
    </rPh>
    <rPh sb="76" eb="78">
      <t>ヒリツ</t>
    </rPh>
    <rPh sb="110" eb="112">
      <t>ネンネン</t>
    </rPh>
    <rPh sb="112" eb="114">
      <t>ジョウショウ</t>
    </rPh>
    <rPh sb="114" eb="116">
      <t>ケイコウ</t>
    </rPh>
    <rPh sb="136" eb="137">
      <t>レイ</t>
    </rPh>
    <rPh sb="137" eb="138">
      <t>ワ</t>
    </rPh>
    <rPh sb="138" eb="140">
      <t>ガンネン</t>
    </rPh>
    <rPh sb="140" eb="141">
      <t>ド</t>
    </rPh>
    <rPh sb="142" eb="144">
      <t>サクテイ</t>
    </rPh>
    <phoneticPr fontId="5"/>
  </si>
  <si>
    <t>　将来負担比率及び実質公債費比率については年々減少している傾向にある。
　類似団体と比較すると将来負担比率はいずれの年度も高い数値を示しているが、実質公債費比率は平成26年度以降は低い数値となっている。
　いずれも減少傾向にあるが、ここ数年で実施している町営住宅建設及び町内小中学校の大規模改造工事等の事業費及びそれに伴う町債の元利償還が始まると両者の比率とも上昇に転じることが予想されることから、今後も将来に負担をかけない財政運営に努める必要がある。　</t>
    <rPh sb="81" eb="83">
      <t>ヘイセイ</t>
    </rPh>
    <rPh sb="118" eb="120">
      <t>スウネン</t>
    </rPh>
    <rPh sb="121" eb="123">
      <t>ジッシ</t>
    </rPh>
    <rPh sb="133" eb="134">
      <t>オヨ</t>
    </rPh>
    <rPh sb="135" eb="137">
      <t>チョウナイ</t>
    </rPh>
    <rPh sb="137" eb="141">
      <t>ショウチュウガッコウ</t>
    </rPh>
    <rPh sb="142" eb="145">
      <t>ダイキボ</t>
    </rPh>
    <rPh sb="145" eb="147">
      <t>カイゾウ</t>
    </rPh>
    <rPh sb="147" eb="149">
      <t>コウジ</t>
    </rPh>
    <rPh sb="149" eb="150">
      <t>トウ</t>
    </rPh>
    <rPh sb="151" eb="153">
      <t>ジギョウ</t>
    </rPh>
    <rPh sb="153" eb="154">
      <t>ヒ</t>
    </rPh>
    <rPh sb="161" eb="163">
      <t>チョウサイ</t>
    </rPh>
    <rPh sb="164" eb="166">
      <t>ガンリ</t>
    </rPh>
    <rPh sb="199" eb="20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</si>
</sst>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89DE-45A7-9D4F-251095058C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47081</c:v>
                </c:pt>
                <c:pt idx="1">
                  <c:v>70386</c:v>
                </c:pt>
                <c:pt idx="2">
                  <c:v>68472</c:v>
                </c:pt>
                <c:pt idx="3">
                  <c:v>31565</c:v>
                </c:pt>
                <c:pt idx="4">
                  <c:v>40020</c:v>
                </c:pt>
              </c:numCache>
            </c:numRef>
          </c:val>
          <c:smooth val="0"/>
          <c:extLst>
            <c:ext xmlns:c16="http://schemas.microsoft.com/office/drawing/2014/chart" uri="{C3380CC4-5D6E-409C-BE32-E72D297353CC}">
              <c16:uniqueId val="{00000001-89DE-45A7-9D4F-251095058C46}"/>
            </c:ext>
          </c:extLst>
        </c:ser>
        <c:dLbls>
          <c:showLegendKey val="0"/>
          <c:showVal val="0"/>
          <c:showCatName val="0"/>
          <c:showSerName val="0"/>
          <c:showPercent val="0"/>
          <c:showBubbleSize val="0"/>
        </c:dLbls>
        <c:marker val="1"/>
        <c:smooth val="0"/>
        <c:axId val="136487680"/>
        <c:axId val="138014080"/>
      </c:lineChart>
      <c:catAx>
        <c:axId val="13648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14080"/>
        <c:crosses val="autoZero"/>
        <c:auto val="1"/>
        <c:lblAlgn val="ctr"/>
        <c:lblOffset val="100"/>
        <c:tickLblSkip val="1"/>
        <c:tickMarkSkip val="1"/>
        <c:noMultiLvlLbl val="0"/>
      </c:catAx>
      <c:valAx>
        <c:axId val="138014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8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1.39</c:v>
                </c:pt>
                <c:pt idx="1">
                  <c:v>1.31</c:v>
                </c:pt>
                <c:pt idx="2">
                  <c:v>0.99</c:v>
                </c:pt>
                <c:pt idx="3">
                  <c:v>1.26</c:v>
                </c:pt>
                <c:pt idx="4">
                  <c:v>1.57</c:v>
                </c:pt>
              </c:numCache>
            </c:numRef>
          </c:val>
          <c:extLst>
            <c:ext xmlns:c16="http://schemas.microsoft.com/office/drawing/2014/chart" uri="{C3380CC4-5D6E-409C-BE32-E72D297353CC}">
              <c16:uniqueId val="{00000000-91F6-4D53-90DD-5F2F4D66CA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16.579999999999998</c:v>
                </c:pt>
                <c:pt idx="1">
                  <c:v>18.28</c:v>
                </c:pt>
                <c:pt idx="2">
                  <c:v>18.670000000000002</c:v>
                </c:pt>
                <c:pt idx="3">
                  <c:v>19</c:v>
                </c:pt>
                <c:pt idx="4">
                  <c:v>18.98</c:v>
                </c:pt>
              </c:numCache>
            </c:numRef>
          </c:val>
          <c:extLst>
            <c:ext xmlns:c16="http://schemas.microsoft.com/office/drawing/2014/chart" uri="{C3380CC4-5D6E-409C-BE32-E72D297353CC}">
              <c16:uniqueId val="{00000001-91F6-4D53-90DD-5F2F4D66CA70}"/>
            </c:ext>
          </c:extLst>
        </c:ser>
        <c:dLbls>
          <c:showLegendKey val="0"/>
          <c:showVal val="0"/>
          <c:showCatName val="0"/>
          <c:showSerName val="0"/>
          <c:showPercent val="0"/>
          <c:showBubbleSize val="0"/>
        </c:dLbls>
        <c:gapWidth val="250"/>
        <c:overlap val="100"/>
        <c:axId val="155061248"/>
        <c:axId val="15506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1.25</c:v>
                </c:pt>
                <c:pt idx="2">
                  <c:v>0.45</c:v>
                </c:pt>
                <c:pt idx="3">
                  <c:v>0.41</c:v>
                </c:pt>
                <c:pt idx="4">
                  <c:v>0.38</c:v>
                </c:pt>
              </c:numCache>
            </c:numRef>
          </c:val>
          <c:smooth val="0"/>
          <c:extLst>
            <c:ext xmlns:c16="http://schemas.microsoft.com/office/drawing/2014/chart" uri="{C3380CC4-5D6E-409C-BE32-E72D297353CC}">
              <c16:uniqueId val="{00000002-91F6-4D53-90DD-5F2F4D66CA70}"/>
            </c:ext>
          </c:extLst>
        </c:ser>
        <c:dLbls>
          <c:showLegendKey val="0"/>
          <c:showVal val="0"/>
          <c:showCatName val="0"/>
          <c:showSerName val="0"/>
          <c:showPercent val="0"/>
          <c:showBubbleSize val="0"/>
        </c:dLbls>
        <c:marker val="1"/>
        <c:smooth val="0"/>
        <c:axId val="155061248"/>
        <c:axId val="155063424"/>
      </c:lineChart>
      <c:catAx>
        <c:axId val="1550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063424"/>
        <c:crosses val="autoZero"/>
        <c:auto val="1"/>
        <c:lblAlgn val="ctr"/>
        <c:lblOffset val="100"/>
        <c:tickLblSkip val="1"/>
        <c:tickMarkSkip val="1"/>
        <c:noMultiLvlLbl val="0"/>
      </c:catAx>
      <c:valAx>
        <c:axId val="1550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0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8F-4612-82BB-1EAF4E52D8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8F-4612-82BB-1EAF4E52D8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8F-4612-82BB-1EAF4E52D8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8F-4612-82BB-1EAF4E52D8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0.14000000000000001</c:v>
                </c:pt>
                <c:pt idx="8">
                  <c:v>#N/A</c:v>
                </c:pt>
                <c:pt idx="9">
                  <c:v>0.03</c:v>
                </c:pt>
              </c:numCache>
            </c:numRef>
          </c:val>
          <c:extLst>
            <c:ext xmlns:c16="http://schemas.microsoft.com/office/drawing/2014/chart" uri="{C3380CC4-5D6E-409C-BE32-E72D297353CC}">
              <c16:uniqueId val="{00000004-518F-4612-82BB-1EAF4E52D81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0.47</c:v>
                </c:pt>
                <c:pt idx="4">
                  <c:v>#N/A</c:v>
                </c:pt>
                <c:pt idx="5">
                  <c:v>0.26</c:v>
                </c:pt>
                <c:pt idx="6">
                  <c:v>#N/A</c:v>
                </c:pt>
                <c:pt idx="7">
                  <c:v>0.24</c:v>
                </c:pt>
                <c:pt idx="8">
                  <c:v>#N/A</c:v>
                </c:pt>
                <c:pt idx="9">
                  <c:v>0.15</c:v>
                </c:pt>
              </c:numCache>
            </c:numRef>
          </c:val>
          <c:extLst>
            <c:ext xmlns:c16="http://schemas.microsoft.com/office/drawing/2014/chart" uri="{C3380CC4-5D6E-409C-BE32-E72D297353CC}">
              <c16:uniqueId val="{00000005-518F-4612-82BB-1EAF4E52D8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0.59</c:v>
                </c:pt>
                <c:pt idx="2">
                  <c:v>#N/A</c:v>
                </c:pt>
                <c:pt idx="3">
                  <c:v>0.6</c:v>
                </c:pt>
                <c:pt idx="4">
                  <c:v>#N/A</c:v>
                </c:pt>
                <c:pt idx="5">
                  <c:v>0.71</c:v>
                </c:pt>
                <c:pt idx="6">
                  <c:v>#N/A</c:v>
                </c:pt>
                <c:pt idx="7">
                  <c:v>1.44</c:v>
                </c:pt>
                <c:pt idx="8">
                  <c:v>#N/A</c:v>
                </c:pt>
                <c:pt idx="9">
                  <c:v>0.85</c:v>
                </c:pt>
              </c:numCache>
            </c:numRef>
          </c:val>
          <c:extLst>
            <c:ext xmlns:c16="http://schemas.microsoft.com/office/drawing/2014/chart" uri="{C3380CC4-5D6E-409C-BE32-E72D297353CC}">
              <c16:uniqueId val="{00000006-518F-4612-82BB-1EAF4E52D81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3.79</c:v>
                </c:pt>
                <c:pt idx="2">
                  <c:v>#N/A</c:v>
                </c:pt>
                <c:pt idx="3">
                  <c:v>2.2000000000000002</c:v>
                </c:pt>
                <c:pt idx="4">
                  <c:v>#N/A</c:v>
                </c:pt>
                <c:pt idx="5">
                  <c:v>0.79</c:v>
                </c:pt>
                <c:pt idx="6">
                  <c:v>#N/A</c:v>
                </c:pt>
                <c:pt idx="7">
                  <c:v>1.55</c:v>
                </c:pt>
                <c:pt idx="8">
                  <c:v>#N/A</c:v>
                </c:pt>
                <c:pt idx="9">
                  <c:v>1.07</c:v>
                </c:pt>
              </c:numCache>
            </c:numRef>
          </c:val>
          <c:extLst>
            <c:ext xmlns:c16="http://schemas.microsoft.com/office/drawing/2014/chart" uri="{C3380CC4-5D6E-409C-BE32-E72D297353CC}">
              <c16:uniqueId val="{00000007-518F-4612-82BB-1EAF4E52D8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1.38</c:v>
                </c:pt>
                <c:pt idx="2">
                  <c:v>#N/A</c:v>
                </c:pt>
                <c:pt idx="3">
                  <c:v>1.31</c:v>
                </c:pt>
                <c:pt idx="4">
                  <c:v>#N/A</c:v>
                </c:pt>
                <c:pt idx="5">
                  <c:v>0.99</c:v>
                </c:pt>
                <c:pt idx="6">
                  <c:v>#N/A</c:v>
                </c:pt>
                <c:pt idx="7">
                  <c:v>1.25</c:v>
                </c:pt>
                <c:pt idx="8">
                  <c:v>#N/A</c:v>
                </c:pt>
                <c:pt idx="9">
                  <c:v>1.56</c:v>
                </c:pt>
              </c:numCache>
            </c:numRef>
          </c:val>
          <c:extLst>
            <c:ext xmlns:c16="http://schemas.microsoft.com/office/drawing/2014/chart" uri="{C3380CC4-5D6E-409C-BE32-E72D297353CC}">
              <c16:uniqueId val="{00000008-518F-4612-82BB-1EAF4E52D8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9.68</c:v>
                </c:pt>
                <c:pt idx="2">
                  <c:v>#N/A</c:v>
                </c:pt>
                <c:pt idx="3">
                  <c:v>9.1199999999999992</c:v>
                </c:pt>
                <c:pt idx="4">
                  <c:v>#N/A</c:v>
                </c:pt>
                <c:pt idx="5">
                  <c:v>13.5</c:v>
                </c:pt>
                <c:pt idx="6">
                  <c:v>#N/A</c:v>
                </c:pt>
                <c:pt idx="7">
                  <c:v>15.58</c:v>
                </c:pt>
                <c:pt idx="8">
                  <c:v>#N/A</c:v>
                </c:pt>
                <c:pt idx="9">
                  <c:v>15.24</c:v>
                </c:pt>
              </c:numCache>
            </c:numRef>
          </c:val>
          <c:extLst>
            <c:ext xmlns:c16="http://schemas.microsoft.com/office/drawing/2014/chart" uri="{C3380CC4-5D6E-409C-BE32-E72D297353CC}">
              <c16:uniqueId val="{00000009-518F-4612-82BB-1EAF4E52D819}"/>
            </c:ext>
          </c:extLst>
        </c:ser>
        <c:dLbls>
          <c:showLegendKey val="0"/>
          <c:showVal val="0"/>
          <c:showCatName val="0"/>
          <c:showSerName val="0"/>
          <c:showPercent val="0"/>
          <c:showBubbleSize val="0"/>
        </c:dLbls>
        <c:gapWidth val="150"/>
        <c:overlap val="100"/>
        <c:axId val="155506176"/>
        <c:axId val="155507712"/>
      </c:barChart>
      <c:catAx>
        <c:axId val="1555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07712"/>
        <c:crosses val="autoZero"/>
        <c:auto val="1"/>
        <c:lblAlgn val="ctr"/>
        <c:lblOffset val="100"/>
        <c:tickLblSkip val="1"/>
        <c:tickMarkSkip val="1"/>
        <c:noMultiLvlLbl val="0"/>
      </c:catAx>
      <c:valAx>
        <c:axId val="1555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0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1562</c:v>
                </c:pt>
                <c:pt idx="5">
                  <c:v>1479</c:v>
                </c:pt>
                <c:pt idx="8">
                  <c:v>1543</c:v>
                </c:pt>
                <c:pt idx="11">
                  <c:v>1586</c:v>
                </c:pt>
                <c:pt idx="14">
                  <c:v>1573</c:v>
                </c:pt>
              </c:numCache>
            </c:numRef>
          </c:val>
          <c:extLst>
            <c:ext xmlns:c16="http://schemas.microsoft.com/office/drawing/2014/chart" uri="{C3380CC4-5D6E-409C-BE32-E72D297353CC}">
              <c16:uniqueId val="{00000000-AB04-4760-B132-752A8BE626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04-4760-B132-752A8BE626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c:v>
                </c:pt>
                <c:pt idx="3">
                  <c:v>22</c:v>
                </c:pt>
                <c:pt idx="6">
                  <c:v>12</c:v>
                </c:pt>
                <c:pt idx="9">
                  <c:v>10</c:v>
                </c:pt>
                <c:pt idx="12">
                  <c:v>7</c:v>
                </c:pt>
              </c:numCache>
            </c:numRef>
          </c:val>
          <c:extLst>
            <c:ext xmlns:c16="http://schemas.microsoft.com/office/drawing/2014/chart" uri="{C3380CC4-5D6E-409C-BE32-E72D297353CC}">
              <c16:uniqueId val="{00000002-AB04-4760-B132-752A8BE626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184</c:v>
                </c:pt>
                <c:pt idx="3">
                  <c:v>194</c:v>
                </c:pt>
                <c:pt idx="6">
                  <c:v>204</c:v>
                </c:pt>
                <c:pt idx="9">
                  <c:v>213</c:v>
                </c:pt>
                <c:pt idx="12">
                  <c:v>193</c:v>
                </c:pt>
              </c:numCache>
            </c:numRef>
          </c:val>
          <c:extLst>
            <c:ext xmlns:c16="http://schemas.microsoft.com/office/drawing/2014/chart" uri="{C3380CC4-5D6E-409C-BE32-E72D297353CC}">
              <c16:uniqueId val="{00000003-AB04-4760-B132-752A8BE626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590</c:v>
                </c:pt>
                <c:pt idx="3">
                  <c:v>391</c:v>
                </c:pt>
                <c:pt idx="6">
                  <c:v>355</c:v>
                </c:pt>
                <c:pt idx="9">
                  <c:v>360</c:v>
                </c:pt>
                <c:pt idx="12">
                  <c:v>318</c:v>
                </c:pt>
              </c:numCache>
            </c:numRef>
          </c:val>
          <c:extLst>
            <c:ext xmlns:c16="http://schemas.microsoft.com/office/drawing/2014/chart" uri="{C3380CC4-5D6E-409C-BE32-E72D297353CC}">
              <c16:uniqueId val="{00000004-AB04-4760-B132-752A8BE626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04-4760-B132-752A8BE626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04-4760-B132-752A8BE626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1291</c:v>
                </c:pt>
                <c:pt idx="3">
                  <c:v>1164</c:v>
                </c:pt>
                <c:pt idx="6">
                  <c:v>1228</c:v>
                </c:pt>
                <c:pt idx="9">
                  <c:v>1189</c:v>
                </c:pt>
                <c:pt idx="12">
                  <c:v>1230</c:v>
                </c:pt>
              </c:numCache>
            </c:numRef>
          </c:val>
          <c:extLst>
            <c:ext xmlns:c16="http://schemas.microsoft.com/office/drawing/2014/chart" uri="{C3380CC4-5D6E-409C-BE32-E72D297353CC}">
              <c16:uniqueId val="{00000007-AB04-4760-B132-752A8BE62663}"/>
            </c:ext>
          </c:extLst>
        </c:ser>
        <c:dLbls>
          <c:showLegendKey val="0"/>
          <c:showVal val="0"/>
          <c:showCatName val="0"/>
          <c:showSerName val="0"/>
          <c:showPercent val="0"/>
          <c:showBubbleSize val="0"/>
        </c:dLbls>
        <c:gapWidth val="100"/>
        <c:overlap val="100"/>
        <c:axId val="139116544"/>
        <c:axId val="13911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540</c:v>
                </c:pt>
                <c:pt idx="2">
                  <c:v>#N/A</c:v>
                </c:pt>
                <c:pt idx="3">
                  <c:v>#N/A</c:v>
                </c:pt>
                <c:pt idx="4">
                  <c:v>292</c:v>
                </c:pt>
                <c:pt idx="5">
                  <c:v>#N/A</c:v>
                </c:pt>
                <c:pt idx="6">
                  <c:v>#N/A</c:v>
                </c:pt>
                <c:pt idx="7">
                  <c:v>256</c:v>
                </c:pt>
                <c:pt idx="8">
                  <c:v>#N/A</c:v>
                </c:pt>
                <c:pt idx="9">
                  <c:v>#N/A</c:v>
                </c:pt>
                <c:pt idx="10">
                  <c:v>186</c:v>
                </c:pt>
                <c:pt idx="11">
                  <c:v>#N/A</c:v>
                </c:pt>
                <c:pt idx="12">
                  <c:v>#N/A</c:v>
                </c:pt>
                <c:pt idx="13">
                  <c:v>175</c:v>
                </c:pt>
                <c:pt idx="14">
                  <c:v>#N/A</c:v>
                </c:pt>
              </c:numCache>
            </c:numRef>
          </c:val>
          <c:smooth val="0"/>
          <c:extLst>
            <c:ext xmlns:c16="http://schemas.microsoft.com/office/drawing/2014/chart" uri="{C3380CC4-5D6E-409C-BE32-E72D297353CC}">
              <c16:uniqueId val="{00000008-AB04-4760-B132-752A8BE62663}"/>
            </c:ext>
          </c:extLst>
        </c:ser>
        <c:dLbls>
          <c:showLegendKey val="0"/>
          <c:showVal val="0"/>
          <c:showCatName val="0"/>
          <c:showSerName val="0"/>
          <c:showPercent val="0"/>
          <c:showBubbleSize val="0"/>
        </c:dLbls>
        <c:marker val="1"/>
        <c:smooth val="0"/>
        <c:axId val="139116544"/>
        <c:axId val="139118464"/>
      </c:lineChart>
      <c:catAx>
        <c:axId val="1391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18464"/>
        <c:crosses val="autoZero"/>
        <c:auto val="1"/>
        <c:lblAlgn val="ctr"/>
        <c:lblOffset val="100"/>
        <c:tickLblSkip val="1"/>
        <c:tickMarkSkip val="1"/>
        <c:noMultiLvlLbl val="0"/>
      </c:catAx>
      <c:valAx>
        <c:axId val="13911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13963</c:v>
                </c:pt>
                <c:pt idx="5">
                  <c:v>13833</c:v>
                </c:pt>
                <c:pt idx="8">
                  <c:v>13127</c:v>
                </c:pt>
                <c:pt idx="11">
                  <c:v>13283</c:v>
                </c:pt>
                <c:pt idx="14">
                  <c:v>12826</c:v>
                </c:pt>
              </c:numCache>
            </c:numRef>
          </c:val>
          <c:extLst>
            <c:ext xmlns:c16="http://schemas.microsoft.com/office/drawing/2014/chart" uri="{C3380CC4-5D6E-409C-BE32-E72D297353CC}">
              <c16:uniqueId val="{00000000-9027-4652-A04D-8E2B161407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3514</c:v>
                </c:pt>
                <c:pt idx="5">
                  <c:v>3330</c:v>
                </c:pt>
                <c:pt idx="8">
                  <c:v>3883</c:v>
                </c:pt>
                <c:pt idx="11">
                  <c:v>4217</c:v>
                </c:pt>
                <c:pt idx="14">
                  <c:v>4350</c:v>
                </c:pt>
              </c:numCache>
            </c:numRef>
          </c:val>
          <c:extLst>
            <c:ext xmlns:c16="http://schemas.microsoft.com/office/drawing/2014/chart" uri="{C3380CC4-5D6E-409C-BE32-E72D297353CC}">
              <c16:uniqueId val="{00000001-9027-4652-A04D-8E2B161407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1972</c:v>
                </c:pt>
                <c:pt idx="5">
                  <c:v>2317</c:v>
                </c:pt>
                <c:pt idx="8">
                  <c:v>2213</c:v>
                </c:pt>
                <c:pt idx="11">
                  <c:v>3041</c:v>
                </c:pt>
                <c:pt idx="14">
                  <c:v>3344</c:v>
                </c:pt>
              </c:numCache>
            </c:numRef>
          </c:val>
          <c:extLst>
            <c:ext xmlns:c16="http://schemas.microsoft.com/office/drawing/2014/chart" uri="{C3380CC4-5D6E-409C-BE32-E72D297353CC}">
              <c16:uniqueId val="{00000002-9027-4652-A04D-8E2B161407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204</c:v>
                </c:pt>
              </c:numCache>
            </c:numRef>
          </c:val>
          <c:extLst>
            <c:ext xmlns:c16="http://schemas.microsoft.com/office/drawing/2014/chart" uri="{C3380CC4-5D6E-409C-BE32-E72D297353CC}">
              <c16:uniqueId val="{00000003-9027-4652-A04D-8E2B161407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27-4652-A04D-8E2B161407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c:v>
                </c:pt>
                <c:pt idx="3">
                  <c:v>21</c:v>
                </c:pt>
                <c:pt idx="6">
                  <c:v>23</c:v>
                </c:pt>
                <c:pt idx="9">
                  <c:v>17</c:v>
                </c:pt>
                <c:pt idx="12">
                  <c:v>15</c:v>
                </c:pt>
              </c:numCache>
            </c:numRef>
          </c:val>
          <c:extLst>
            <c:ext xmlns:c16="http://schemas.microsoft.com/office/drawing/2014/chart" uri="{C3380CC4-5D6E-409C-BE32-E72D297353CC}">
              <c16:uniqueId val="{00000005-9027-4652-A04D-8E2B161407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2295</c:v>
                </c:pt>
                <c:pt idx="3">
                  <c:v>2162</c:v>
                </c:pt>
                <c:pt idx="6">
                  <c:v>1984</c:v>
                </c:pt>
                <c:pt idx="9">
                  <c:v>1951</c:v>
                </c:pt>
                <c:pt idx="12">
                  <c:v>1893</c:v>
                </c:pt>
              </c:numCache>
            </c:numRef>
          </c:val>
          <c:extLst>
            <c:ext xmlns:c16="http://schemas.microsoft.com/office/drawing/2014/chart" uri="{C3380CC4-5D6E-409C-BE32-E72D297353CC}">
              <c16:uniqueId val="{00000006-9027-4652-A04D-8E2B161407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3324</c:v>
                </c:pt>
                <c:pt idx="3">
                  <c:v>3223</c:v>
                </c:pt>
                <c:pt idx="6">
                  <c:v>3202</c:v>
                </c:pt>
                <c:pt idx="9">
                  <c:v>3242</c:v>
                </c:pt>
                <c:pt idx="12">
                  <c:v>3110</c:v>
                </c:pt>
              </c:numCache>
            </c:numRef>
          </c:val>
          <c:extLst>
            <c:ext xmlns:c16="http://schemas.microsoft.com/office/drawing/2014/chart" uri="{C3380CC4-5D6E-409C-BE32-E72D297353CC}">
              <c16:uniqueId val="{00000007-9027-4652-A04D-8E2B161407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5021</c:v>
                </c:pt>
                <c:pt idx="3">
                  <c:v>4368</c:v>
                </c:pt>
                <c:pt idx="6">
                  <c:v>4203</c:v>
                </c:pt>
                <c:pt idx="9">
                  <c:v>3923</c:v>
                </c:pt>
                <c:pt idx="12">
                  <c:v>3562</c:v>
                </c:pt>
              </c:numCache>
            </c:numRef>
          </c:val>
          <c:extLst>
            <c:ext xmlns:c16="http://schemas.microsoft.com/office/drawing/2014/chart" uri="{C3380CC4-5D6E-409C-BE32-E72D297353CC}">
              <c16:uniqueId val="{00000008-9027-4652-A04D-8E2B161407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54</c:v>
                </c:pt>
                <c:pt idx="3">
                  <c:v>37</c:v>
                </c:pt>
                <c:pt idx="6">
                  <c:v>31</c:v>
                </c:pt>
                <c:pt idx="9">
                  <c:v>24</c:v>
                </c:pt>
                <c:pt idx="12">
                  <c:v>24</c:v>
                </c:pt>
              </c:numCache>
            </c:numRef>
          </c:val>
          <c:extLst>
            <c:ext xmlns:c16="http://schemas.microsoft.com/office/drawing/2014/chart" uri="{C3380CC4-5D6E-409C-BE32-E72D297353CC}">
              <c16:uniqueId val="{00000009-9027-4652-A04D-8E2B161407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13024</c:v>
                </c:pt>
                <c:pt idx="3">
                  <c:v>13685</c:v>
                </c:pt>
                <c:pt idx="6">
                  <c:v>14375</c:v>
                </c:pt>
                <c:pt idx="9">
                  <c:v>14409</c:v>
                </c:pt>
                <c:pt idx="12">
                  <c:v>14440</c:v>
                </c:pt>
              </c:numCache>
            </c:numRef>
          </c:val>
          <c:extLst>
            <c:ext xmlns:c16="http://schemas.microsoft.com/office/drawing/2014/chart" uri="{C3380CC4-5D6E-409C-BE32-E72D297353CC}">
              <c16:uniqueId val="{0000000A-9027-4652-A04D-8E2B161407B0}"/>
            </c:ext>
          </c:extLst>
        </c:ser>
        <c:dLbls>
          <c:showLegendKey val="0"/>
          <c:showVal val="0"/>
          <c:showCatName val="0"/>
          <c:showSerName val="0"/>
          <c:showPercent val="0"/>
          <c:showBubbleSize val="0"/>
        </c:dLbls>
        <c:gapWidth val="100"/>
        <c:overlap val="100"/>
        <c:axId val="155689344"/>
        <c:axId val="15569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4291</c:v>
                </c:pt>
                <c:pt idx="2">
                  <c:v>#N/A</c:v>
                </c:pt>
                <c:pt idx="3">
                  <c:v>#N/A</c:v>
                </c:pt>
                <c:pt idx="4">
                  <c:v>4016</c:v>
                </c:pt>
                <c:pt idx="5">
                  <c:v>#N/A</c:v>
                </c:pt>
                <c:pt idx="6">
                  <c:v>#N/A</c:v>
                </c:pt>
                <c:pt idx="7">
                  <c:v>4594</c:v>
                </c:pt>
                <c:pt idx="8">
                  <c:v>#N/A</c:v>
                </c:pt>
                <c:pt idx="9">
                  <c:v>#N/A</c:v>
                </c:pt>
                <c:pt idx="10">
                  <c:v>3027</c:v>
                </c:pt>
                <c:pt idx="11">
                  <c:v>#N/A</c:v>
                </c:pt>
                <c:pt idx="12">
                  <c:v>#N/A</c:v>
                </c:pt>
                <c:pt idx="13">
                  <c:v>2727</c:v>
                </c:pt>
                <c:pt idx="14">
                  <c:v>#N/A</c:v>
                </c:pt>
              </c:numCache>
            </c:numRef>
          </c:val>
          <c:smooth val="0"/>
          <c:extLst>
            <c:ext xmlns:c16="http://schemas.microsoft.com/office/drawing/2014/chart" uri="{C3380CC4-5D6E-409C-BE32-E72D297353CC}">
              <c16:uniqueId val="{0000000B-9027-4652-A04D-8E2B161407B0}"/>
            </c:ext>
          </c:extLst>
        </c:ser>
        <c:dLbls>
          <c:showLegendKey val="0"/>
          <c:showVal val="0"/>
          <c:showCatName val="0"/>
          <c:showSerName val="0"/>
          <c:showPercent val="0"/>
          <c:showBubbleSize val="0"/>
        </c:dLbls>
        <c:marker val="1"/>
        <c:smooth val="0"/>
        <c:axId val="155689344"/>
        <c:axId val="155691264"/>
      </c:lineChart>
      <c:catAx>
        <c:axId val="1556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691264"/>
        <c:crosses val="autoZero"/>
        <c:auto val="1"/>
        <c:lblAlgn val="ctr"/>
        <c:lblOffset val="100"/>
        <c:tickLblSkip val="1"/>
        <c:tickMarkSkip val="1"/>
        <c:noMultiLvlLbl val="0"/>
      </c:catAx>
      <c:valAx>
        <c:axId val="1556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68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1469</c:v>
                </c:pt>
                <c:pt idx="1">
                  <c:v>1481</c:v>
                </c:pt>
                <c:pt idx="2">
                  <c:v>1486</c:v>
                </c:pt>
              </c:numCache>
            </c:numRef>
          </c:val>
          <c:extLst>
            <c:ext xmlns:c16="http://schemas.microsoft.com/office/drawing/2014/chart" uri="{C3380CC4-5D6E-409C-BE32-E72D297353CC}">
              <c16:uniqueId val="{00000000-2459-421A-91B5-E6FB6B0486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200</c:v>
                </c:pt>
                <c:pt idx="1">
                  <c:v>200</c:v>
                </c:pt>
                <c:pt idx="2">
                  <c:v>200</c:v>
                </c:pt>
              </c:numCache>
            </c:numRef>
          </c:val>
          <c:extLst>
            <c:ext xmlns:c16="http://schemas.microsoft.com/office/drawing/2014/chart" uri="{C3380CC4-5D6E-409C-BE32-E72D297353CC}">
              <c16:uniqueId val="{00000001-2459-421A-91B5-E6FB6B0486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540</c:v>
                </c:pt>
                <c:pt idx="1">
                  <c:v>787</c:v>
                </c:pt>
                <c:pt idx="2">
                  <c:v>1008</c:v>
                </c:pt>
              </c:numCache>
            </c:numRef>
          </c:val>
          <c:extLst>
            <c:ext xmlns:c16="http://schemas.microsoft.com/office/drawing/2014/chart" uri="{C3380CC4-5D6E-409C-BE32-E72D297353CC}">
              <c16:uniqueId val="{00000002-2459-421A-91B5-E6FB6B048622}"/>
            </c:ext>
          </c:extLst>
        </c:ser>
        <c:dLbls>
          <c:showLegendKey val="0"/>
          <c:showVal val="0"/>
          <c:showCatName val="0"/>
          <c:showSerName val="0"/>
          <c:showPercent val="0"/>
          <c:showBubbleSize val="0"/>
        </c:dLbls>
        <c:gapWidth val="120"/>
        <c:overlap val="100"/>
        <c:axId val="156149632"/>
        <c:axId val="156151168"/>
      </c:barChart>
      <c:catAx>
        <c:axId val="1561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151168"/>
        <c:crosses val="autoZero"/>
        <c:auto val="1"/>
        <c:lblAlgn val="ctr"/>
        <c:lblOffset val="100"/>
        <c:tickLblSkip val="1"/>
        <c:tickMarkSkip val="1"/>
        <c:noMultiLvlLbl val="0"/>
      </c:catAx>
      <c:valAx>
        <c:axId val="156151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1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{6144E022-AD04-4F94-9636-40D26E00FC40}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9AA-4C41-A823-D358D529C1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{C7A5CAC8-5D93-4DFD-8C35-20AEC5D7287A}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AA-4C41-A823-D358D529C1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{821EE789-5F52-4B1B-8D2B-18A37A3199E4}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AA-4C41-A823-D358D529C1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{46FD1094-CA04-481F-82B6-4E78B30C7C06}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AA-4C41-A823-D358D529C1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{CC352A05-B00D-4AA2-9BD4-D3C05210AC03}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AA-4C41-A823-D358D529C19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{B4E94F83-754D-40C8-9E51-7BFF49048397}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9AA-4C41-A823-D358D529C19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{4AF9FBA6-6BBF-4BEB-8ADB-06E19D305BFC}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9AA-4C41-A823-D358D529C19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{E18BDF59-083F-4F4D-9862-435E178C8FBD}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9AA-4C41-A823-D358D529C19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{BBCBC23F-D332-498F-B589-47599956F21D}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9AA-4C41-A823-D358D529C1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49.6</c:v>
                </c:pt>
                <c:pt idx="24">
                  <c:v>51.1</c:v>
                </c:pt>
                <c:pt idx="32">
                  <c:v>52.3</c:v>
                </c:pt>
              </c:numCache>
            </c:numRef>
          </c:xVal>
          <c:yVal>
            <c:numRef>
              <c:f>公会計指標分析・財政指標組合せ分析表!$BP$51:$DC$51</c:f>
              <c:numCache>
                <c:formatCode>#,##0.0;"▲ "#,##0.0</c:formatCode>
                <c:ptCount val="40"/>
                <c:pt idx="16">
                  <c:v>69.5</c:v>
                </c:pt>
                <c:pt idx="24">
                  <c:v>46</c:v>
                </c:pt>
                <c:pt idx="32">
                  <c:v>41.2</c:v>
                </c:pt>
              </c:numCache>
            </c:numRef>
          </c:yVal>
          <c:smooth val="0"/>
          <c:extLst>
            <c:ext xmlns:c16="http://schemas.microsoft.com/office/drawing/2014/chart" uri="{C3380CC4-5D6E-409C-BE32-E72D297353CC}">
              <c16:uniqueId val="{00000009-69AA-4C41-A823-D358D529C1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{6803893C-134C-4AA8-8B97-1202325A867A}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9AA-4C41-A823-D358D529C1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{0D4E10D3-1D9E-4D36-A71D-8837C2E50235}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AA-4C41-A823-D358D529C1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{1CCD018E-C174-444E-BA78-D9450506523E}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AA-4C41-A823-D358D529C1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{9DD7DA6B-41FA-4AE3-B60A-AB25728D1B17}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AA-4C41-A823-D358D529C1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{58D88D37-F281-403D-B5D5-48D2F76BD370}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AA-4C41-A823-D358D529C19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{456C6909-2250-4481-BA9C-112826D0C159}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9AA-4C41-A823-D358D529C19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{B3C08413-B42A-4421-A398-2347073F693D}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9AA-4C41-A823-D358D529C19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{7A856CA3-CBA9-499F-8D1D-F9C6BBFEB69C}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9AA-4C41-A823-D358D529C19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{66883C5C-47E8-4FAA-ABFD-B900EBB5C89A}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9AA-4C41-A823-D358D529C1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69AA-4C41-A823-D358D529C19C}"/>
            </c:ext>
          </c:extLst>
        </c:ser>
        <c:dLbls>
          <c:showLegendKey val="0"/>
          <c:showVal val="1"/>
          <c:showCatName val="0"/>
          <c:showSerName val="0"/>
          <c:showPercent val="0"/>
          <c:showBubbleSize val="0"/>
        </c:dLbls>
        <c:axId val="155901312"/>
        <c:axId val="155907584"/>
      </c:scatterChart>
      <c:valAx>
        <c:axId val="155901312"/>
        <c:scaling>
          <c:orientation val="minMax"/>
          <c:max val="58.9"/>
          <c:min val="4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907584"/>
        <c:crosses val="autoZero"/>
        <c:crossBetween val="midCat"/>
      </c:valAx>
      <c:valAx>
        <c:axId val="155907584"/>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901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{24C5A94F-E3D5-4FF9-9D0C-9A79AFE1D7B5}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184-4548-82D5-5E1AE5F25C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{D7867DB0-3143-4DB0-B54C-70279DD7959F}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84-4548-82D5-5E1AE5F25C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{A3DE2E84-C15D-43FD-B756-DA786821A678}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84-4548-82D5-5E1AE5F25C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{03F92129-C6F4-4F3C-91DE-3157008F60DE}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84-4548-82D5-5E1AE5F25C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{A165EF30-1DA7-4FA8-B356-A8215A65508C}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84-4548-82D5-5E1AE5F25C8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{DE385BC6-2F22-48DF-BD70-069545EFFFCA}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184-4548-82D5-5E1AE5F25C8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{49077897-E286-453C-A212-A8D42B9E1B53}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184-4548-82D5-5E1AE5F25C8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{BBF7E98D-C414-4115-AA40-63BDE2A60459}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184-4548-82D5-5E1AE5F25C8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{B5A0D4FE-39DB-4AF9-81BF-A4DA1A93125A}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184-4548-82D5-5E1AE5F25C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7.5</c:v>
                </c:pt>
                <c:pt idx="16">
                  <c:v>5.5</c:v>
                </c:pt>
                <c:pt idx="24">
                  <c:v>3.7</c:v>
                </c:pt>
                <c:pt idx="32">
                  <c:v>3.1</c:v>
                </c:pt>
              </c:numCache>
            </c:numRef>
          </c:xVal>
          <c:yVal>
            <c:numRef>
              <c:f>公会計指標分析・財政指標組合せ分析表!$BP$73:$DC$73</c:f>
              <c:numCache>
                <c:formatCode>#,##0.0;"▲ "#,##0.0</c:formatCode>
                <c:ptCount val="40"/>
                <c:pt idx="0">
                  <c:v>64.5</c:v>
                </c:pt>
                <c:pt idx="8">
                  <c:v>62</c:v>
                </c:pt>
                <c:pt idx="16">
                  <c:v>69.5</c:v>
                </c:pt>
                <c:pt idx="24">
                  <c:v>46</c:v>
                </c:pt>
                <c:pt idx="32">
                  <c:v>41.2</c:v>
                </c:pt>
              </c:numCache>
            </c:numRef>
          </c:yVal>
          <c:smooth val="0"/>
          <c:extLst>
            <c:ext xmlns:c16="http://schemas.microsoft.com/office/drawing/2014/chart" uri="{C3380CC4-5D6E-409C-BE32-E72D297353CC}">
              <c16:uniqueId val="{00000009-1184-4548-82D5-5E1AE5F25C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{B9530885-691C-4BCE-AB8B-1916AB5BC50F}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184-4548-82D5-5E1AE5F25C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{8C5BF217-EB0F-4C38-8280-C68A98F79F55}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84-4548-82D5-5E1AE5F25C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{66055634-CCAC-4AAD-98B8-B8C3F8F65075}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84-4548-82D5-5E1AE5F25C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{36612AE7-47F1-4623-99FA-BCD16311B5D8}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84-4548-82D5-5E1AE5F25C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{A5B0642E-5E3E-44BE-9FED-1680B7345598}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84-4548-82D5-5E1AE5F25C8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{4EBD4A00-2C34-468E-9F94-0A6940921BBF}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184-4548-82D5-5E1AE5F25C8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{58C20EA4-54BA-457F-B105-B0E371410134}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184-4548-82D5-5E1AE5F25C81}"/>
                </c:ext>
              </c:extLst>
            </c:dLbl>
            <c:dLbl>
              <c:idx val="24"/>
              <c:layout>
                <c:manualLayout>
                  <c:x val="-4.5160355153971272E-2"/>
                  <c:y val="-7.706826530731075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{A5A9546A-B629-4D02-8AE0-957824558326}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184-4548-82D5-5E1AE5F25C81}"/>
                </c:ext>
              </c:extLst>
            </c:dLbl>
            <c:dLbl>
              <c:idx val="32"/>
              <c:layout>
                <c:manualLayout>
                  <c:x val="-1.8235628084249993E-2"/>
                  <c:y val="-4.776502886827722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{AE7B350F-A1C7-4A11-ABFA-6FFF31BFFEF0}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184-4548-82D5-5E1AE5F25C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1184-4548-82D5-5E1AE5F25C81}"/>
            </c:ext>
          </c:extLst>
        </c:ser>
        <c:dLbls>
          <c:showLegendKey val="0"/>
          <c:showVal val="1"/>
          <c:showCatName val="0"/>
          <c:showSerName val="0"/>
          <c:showPercent val="0"/>
          <c:showBubbleSize val="0"/>
        </c:dLbls>
        <c:axId val="157715456"/>
        <c:axId val="156636288"/>
      </c:scatterChart>
      <c:valAx>
        <c:axId val="157715456"/>
        <c:scaling>
          <c:orientation val="minMax"/>
          <c:max val="10.5"/>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636288"/>
        <c:crosses val="autoZero"/>
        <c:crossBetween val="midCat"/>
      </c:valAx>
      <c:valAx>
        <c:axId val="156636288"/>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715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実質公債比率は、前年度から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分子構造は、前年度と比較し、元利償還金は微増、算入公債費等は微減となっており、実質公債費比率の分子は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年々減少傾向にあるものの、今後は北船岡町営住宅建設に伴う元金償還が始まり、数値は上昇に転じていくことから、その他の起債を活用する事業にあっては、交付税算入率の有利な地方債を活用するなどして引き続きの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分子構造は、一般会計等に係る地方債残高が増加傾向にあるが、公営企業等繰入見込額が減少傾向にあり、将来負担額総額で見ると、前年度から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百万円増加しており、充当可能基金は上昇傾向である。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これにより将来負担比率の分子が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百万円減となり、将来負担比率の改善に繋がっている。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財政調整基金及び減債基金にあっては大きな変動はないが、特定目的基金については、住民から要望等がある公共施設整備事業の実現のため、積み増しを行ったことにより、平成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町施策動向を見据え、財政調整基金を含めた各基金においてバランスよく積み増し及び取崩しを実施していく。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「スポーツ振興基金」、「図書館建設基金」及び「学校給食センター建設等整備基金」はいずれも、体育館建設、図書館建設、給食センター建設及び修繕を目的とした特定目的基金。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「ふるさと柴田応援基金」については「ふるさと納税」制度で当町に寄付された寄附金を当年度中をすべて基金に積み立て、次年度に寄付者の希望使途に基づき予算に充当しているもの。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基金については）基金造成時の目的を達成するため、他の特目基金に優先して積み増しを行ったため。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建設する際の自主財源として、地方債等にできるだけ依存しないことを心がけ積み増していく。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決算剰余金の積立の他、年度末に収支の把握をするため戻入れをし、年々基金残高は増加している。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当該基金については不測の事態に備える基金であり、結果ではなく計画的に積立戻入等を実施していく必要がある。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今後の経済情勢の変化により利率の大幅な変動がない限り、積増し及び取崩し等は考えていない。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38,012
37,835
54.03
12,678,425
12,529,972
122,680
7,831,001
14,439,850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a:t>
          </a:r>
          <a:r>
            <a:rPr kumimoji="1" lang="ja-JP" altLang="en-US" sz="1100">
              <a:solidFill>
                <a:schemeClr val="dk1"/>
              </a:solidFill>
              <a:effectLst/>
              <a:latin typeface="+mn-lt"/>
              <a:ea typeface="+mn-ea"/>
              <a:cs typeface="+mn-cs"/>
            </a:rPr>
            <a:t>、県平均、及び</a:t>
          </a:r>
          <a:r>
            <a:rPr kumimoji="1" lang="ja-JP" altLang="ja-JP" sz="1100">
              <a:solidFill>
                <a:schemeClr val="dk1"/>
              </a:solidFill>
              <a:effectLst/>
              <a:latin typeface="+mn-lt"/>
              <a:ea typeface="+mn-ea"/>
              <a:cs typeface="+mn-cs"/>
            </a:rPr>
            <a:t>類似団体平均を下回っている。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今後は、個別施設計画が令和元年度に策定されるため、当該計画に基づいた施設ごとの維持管理を適切に進めていく必要がある。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149951</xdr:rowOff>
    </xdr:from>
    <xdr:to>
      <xdr:col>23</xdr:col>
      <xdr:colOff>136525</xdr:colOff>
      <xdr:row>31</xdr:row>
      <xdr:rowOff>80101</xdr:rowOff>
    </xdr:to>
    <xdr:sp macro="" textlink="">
      <xdr:nvSpPr>
        <xdr:cNvPr id="80" name="楕円 79"/>
        <xdr:cNvSpPr/>
      </xdr:nvSpPr>
      <xdr:spPr>
        <a:xfrm>
          <a:off x="47117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128378</xdr:rowOff>
    </xdr:from>
    <xdr:ext cx="405111" cy="259045"/>
    <xdr:sp macro="" textlink="">
      <xdr:nvSpPr>
        <xdr:cNvPr id="81" name="有形固定資産減価償却率該当値テキスト"/>
        <xdr:cNvSpPr txBox="1"/>
      </xdr:nvSpPr>
      <xdr:spPr>
        <a:xfrm>
          <a:off x="4813300" y="6043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2" name="楕円 81"/>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29301</xdr:rowOff>
    </xdr:from>
    <xdr:to>
      <xdr:col>23</xdr:col>
      <xdr:colOff>85725</xdr:colOff>
      <xdr:row>31</xdr:row>
      <xdr:rowOff>66312</xdr:rowOff>
    </xdr:to>
    <xdr:cxnSp macro="">
      <xdr:nvCxnSpPr>
        <xdr:cNvPr id="83" name="直線コネクタ 82"/>
        <xdr:cNvCxnSpPr/>
      </xdr:nvCxnSpPr>
      <xdr:spPr>
        <a:xfrm flipV="1">
          <a:off x="4051300" y="611577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4" name="楕円 83"/>
        <xdr:cNvSpPr/>
      </xdr:nvSpPr>
      <xdr:spPr>
        <a:xfrm>
          <a:off x="3238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112576</xdr:rowOff>
    </xdr:to>
    <xdr:cxnSp macro="">
      <xdr:nvCxnSpPr>
        <xdr:cNvPr id="85" name="直線コネクタ 84"/>
        <xdr:cNvCxnSpPr/>
      </xdr:nvCxnSpPr>
      <xdr:spPr>
        <a:xfrm flipV="1">
          <a:off x="3289300" y="615278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88" name="n_1mainValue有形固定資産減価償却率"/>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89" name="n_2main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債務償還可能年数は県平均を下回っているものの、全国平均及び類似団体を上回っている。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主な要因としては、町営住宅建設や町内小中学校の大規模改造等をはじめとした起債事業が増えたことにより、町債残高が増加した（</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年度末起債残高約</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年度末約</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億円）ことが考えられる。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今後も大型建設事業実施が予定されていることから、実施可否を含めて慎重に議論していく必要がある。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0" name="楕円 129"/>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134002</xdr:rowOff>
    </xdr:from>
    <xdr:ext cx="340478" cy="259045"/>
    <xdr:sp macro="" textlink="">
      <xdr:nvSpPr>
        <xdr:cNvPr id="131" name="債務償還可能年数該当値テキスト"/>
        <xdr:cNvSpPr txBox="1"/>
      </xdr:nvSpPr>
      <xdr:spPr>
        <a:xfrm>
          <a:off x="14846300" y="604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38,012
37,835
54.03
12,678,425
12,529,972
122,680
7,831,001
14,439,850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0" name="楕円 69"/>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1" name="【道路】&#10;有形固定資産減価償却率該当値テキスト"/>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34925</xdr:rowOff>
    </xdr:from>
    <xdr:to>
      <xdr:col>20</xdr:col>
      <xdr:colOff>38100</xdr:colOff>
      <xdr:row>39</xdr:row>
      <xdr:rowOff>136525</xdr:rowOff>
    </xdr:to>
    <xdr:sp macro="" textlink="">
      <xdr:nvSpPr>
        <xdr:cNvPr id="72" name="楕円 71"/>
        <xdr:cNvSpPr/>
      </xdr:nvSpPr>
      <xdr:spPr>
        <a:xfrm>
          <a:off x="3746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85725</xdr:rowOff>
    </xdr:to>
    <xdr:cxnSp macro="">
      <xdr:nvCxnSpPr>
        <xdr:cNvPr id="73" name="直線コネクタ 72"/>
        <xdr:cNvCxnSpPr/>
      </xdr:nvCxnSpPr>
      <xdr:spPr>
        <a:xfrm flipV="1">
          <a:off x="3797300" y="67513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53975</xdr:rowOff>
    </xdr:from>
    <xdr:to>
      <xdr:col>15</xdr:col>
      <xdr:colOff>101600</xdr:colOff>
      <xdr:row>39</xdr:row>
      <xdr:rowOff>155575</xdr:rowOff>
    </xdr:to>
    <xdr:sp macro="" textlink="">
      <xdr:nvSpPr>
        <xdr:cNvPr id="74" name="楕円 73"/>
        <xdr:cNvSpPr/>
      </xdr:nvSpPr>
      <xdr:spPr>
        <a:xfrm>
          <a:off x="2857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85725</xdr:rowOff>
    </xdr:from>
    <xdr:to>
      <xdr:col>19</xdr:col>
      <xdr:colOff>177800</xdr:colOff>
      <xdr:row>39</xdr:row>
      <xdr:rowOff>104775</xdr:rowOff>
    </xdr:to>
    <xdr:cxnSp macro="">
      <xdr:nvCxnSpPr>
        <xdr:cNvPr id="75" name="直線コネクタ 74"/>
        <xdr:cNvCxnSpPr/>
      </xdr:nvCxnSpPr>
      <xdr:spPr>
        <a:xfrm flipV="1">
          <a:off x="2908300" y="6772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127652</xdr:rowOff>
    </xdr:from>
    <xdr:ext cx="405111" cy="259045"/>
    <xdr:sp macro="" textlink="">
      <xdr:nvSpPr>
        <xdr:cNvPr id="78" name="n_1mainValue【道路】&#10;有形固定資産減価償却率"/>
        <xdr:cNvSpPr txBox="1"/>
      </xdr:nvSpPr>
      <xdr:spPr>
        <a:xfrm>
          <a:off x="3582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146702</xdr:rowOff>
    </xdr:from>
    <xdr:ext cx="405111" cy="259045"/>
    <xdr:sp macro="" textlink="">
      <xdr:nvSpPr>
        <xdr:cNvPr id="79" name="n_2mainValue【道路】&#10;有形固定資産減価償却率"/>
        <xdr:cNvSpPr txBox="1"/>
      </xdr:nvSpPr>
      <xdr:spPr>
        <a:xfrm>
          <a:off x="2705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12233</xdr:rowOff>
    </xdr:from>
    <xdr:to>
      <xdr:col>55</xdr:col>
      <xdr:colOff>50800</xdr:colOff>
      <xdr:row>38</xdr:row>
      <xdr:rowOff>113833</xdr:rowOff>
    </xdr:to>
    <xdr:sp macro="" textlink="">
      <xdr:nvSpPr>
        <xdr:cNvPr id="115" name="楕円 114"/>
        <xdr:cNvSpPr/>
      </xdr:nvSpPr>
      <xdr:spPr>
        <a:xfrm>
          <a:off x="10426700" y="65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35110</xdr:rowOff>
    </xdr:from>
    <xdr:ext cx="534377" cy="259045"/>
    <xdr:sp macro="" textlink="">
      <xdr:nvSpPr>
        <xdr:cNvPr id="116" name="【道路】&#10;一人当たり延長該当値テキスト"/>
        <xdr:cNvSpPr txBox="1"/>
      </xdr:nvSpPr>
      <xdr:spPr>
        <a:xfrm>
          <a:off x="10515600" y="637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26269</xdr:rowOff>
    </xdr:from>
    <xdr:to>
      <xdr:col>50</xdr:col>
      <xdr:colOff>165100</xdr:colOff>
      <xdr:row>38</xdr:row>
      <xdr:rowOff>127869</xdr:rowOff>
    </xdr:to>
    <xdr:sp macro="" textlink="">
      <xdr:nvSpPr>
        <xdr:cNvPr id="117" name="楕円 116"/>
        <xdr:cNvSpPr/>
      </xdr:nvSpPr>
      <xdr:spPr>
        <a:xfrm>
          <a:off x="9588500" y="65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63033</xdr:rowOff>
    </xdr:from>
    <xdr:to>
      <xdr:col>55</xdr:col>
      <xdr:colOff>0</xdr:colOff>
      <xdr:row>38</xdr:row>
      <xdr:rowOff>77069</xdr:rowOff>
    </xdr:to>
    <xdr:cxnSp macro="">
      <xdr:nvCxnSpPr>
        <xdr:cNvPr id="118" name="直線コネクタ 117"/>
        <xdr:cNvCxnSpPr/>
      </xdr:nvCxnSpPr>
      <xdr:spPr>
        <a:xfrm flipV="1">
          <a:off x="9639300" y="6578133"/>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119" name="楕円 118"/>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77069</xdr:rowOff>
    </xdr:from>
    <xdr:to>
      <xdr:col>50</xdr:col>
      <xdr:colOff>114300</xdr:colOff>
      <xdr:row>38</xdr:row>
      <xdr:rowOff>81915</xdr:rowOff>
    </xdr:to>
    <xdr:cxnSp macro="">
      <xdr:nvCxnSpPr>
        <xdr:cNvPr id="120" name="直線コネクタ 119"/>
        <xdr:cNvCxnSpPr/>
      </xdr:nvCxnSpPr>
      <xdr:spPr>
        <a:xfrm flipV="1">
          <a:off x="8750300" y="659216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144396</xdr:rowOff>
    </xdr:from>
    <xdr:ext cx="534377" cy="259045"/>
    <xdr:sp macro="" textlink="">
      <xdr:nvSpPr>
        <xdr:cNvPr id="123" name="n_1mainValue【道路】&#10;一人当たり延長"/>
        <xdr:cNvSpPr txBox="1"/>
      </xdr:nvSpPr>
      <xdr:spPr>
        <a:xfrm>
          <a:off x="9359411" y="63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149242</xdr:rowOff>
    </xdr:from>
    <xdr:ext cx="534377" cy="259045"/>
    <xdr:sp macro="" textlink="">
      <xdr:nvSpPr>
        <xdr:cNvPr id="124" name="n_2mainValue【道路】&#10;一人当たり延長"/>
        <xdr:cNvSpPr txBox="1"/>
      </xdr:nvSpPr>
      <xdr:spPr>
        <a:xfrm>
          <a:off x="8483111" y="63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64" name="楕円 163"/>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65" name="【橋りょう・トンネ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66" name="楕円 165"/>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48985</xdr:rowOff>
    </xdr:to>
    <xdr:cxnSp macro="">
      <xdr:nvCxnSpPr>
        <xdr:cNvPr id="167" name="直線コネクタ 166"/>
        <xdr:cNvCxnSpPr/>
      </xdr:nvCxnSpPr>
      <xdr:spPr>
        <a:xfrm flipV="1">
          <a:off x="3797300" y="99669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24312</xdr:rowOff>
    </xdr:from>
    <xdr:to>
      <xdr:col>15</xdr:col>
      <xdr:colOff>101600</xdr:colOff>
      <xdr:row>58</xdr:row>
      <xdr:rowOff>125912</xdr:rowOff>
    </xdr:to>
    <xdr:sp macro="" textlink="">
      <xdr:nvSpPr>
        <xdr:cNvPr id="168" name="楕円 167"/>
        <xdr:cNvSpPr/>
      </xdr:nvSpPr>
      <xdr:spPr>
        <a:xfrm>
          <a:off x="2857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48985</xdr:rowOff>
    </xdr:from>
    <xdr:to>
      <xdr:col>19</xdr:col>
      <xdr:colOff>177800</xdr:colOff>
      <xdr:row>58</xdr:row>
      <xdr:rowOff>75112</xdr:rowOff>
    </xdr:to>
    <xdr:cxnSp macro="">
      <xdr:nvCxnSpPr>
        <xdr:cNvPr id="169" name="直線コネクタ 168"/>
        <xdr:cNvCxnSpPr/>
      </xdr:nvCxnSpPr>
      <xdr:spPr>
        <a:xfrm flipV="1">
          <a:off x="2908300" y="99930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116312</xdr:rowOff>
    </xdr:from>
    <xdr:ext cx="405111" cy="259045"/>
    <xdr:sp macro="" textlink="">
      <xdr:nvSpPr>
        <xdr:cNvPr id="172" name="n_1mainValue【橋りょう・トンネル】&#10;有形固定資産減価償却率"/>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142439</xdr:rowOff>
    </xdr:from>
    <xdr:ext cx="405111" cy="259045"/>
    <xdr:sp macro="" textlink="">
      <xdr:nvSpPr>
        <xdr:cNvPr id="173" name="n_2mainValue【橋りょう・トンネル】&#10;有形固定資産減価償却率"/>
        <xdr:cNvSpPr txBox="1"/>
      </xdr:nvSpPr>
      <xdr:spPr>
        <a:xfrm>
          <a:off x="2705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99451</xdr:rowOff>
    </xdr:from>
    <xdr:to>
      <xdr:col>55</xdr:col>
      <xdr:colOff>50800</xdr:colOff>
      <xdr:row>64</xdr:row>
      <xdr:rowOff>29601</xdr:rowOff>
    </xdr:to>
    <xdr:sp macro="" textlink="">
      <xdr:nvSpPr>
        <xdr:cNvPr id="211" name="楕円 210"/>
        <xdr:cNvSpPr/>
      </xdr:nvSpPr>
      <xdr:spPr>
        <a:xfrm>
          <a:off x="10426700" y="109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14378</xdr:rowOff>
    </xdr:from>
    <xdr:ext cx="534377" cy="259045"/>
    <xdr:sp macro="" textlink="">
      <xdr:nvSpPr>
        <xdr:cNvPr id="212" name="【橋りょう・トンネル】&#10;一人当たり有形固定資産（償却資産）額該当値テキスト"/>
        <xdr:cNvSpPr txBox="1"/>
      </xdr:nvSpPr>
      <xdr:spPr>
        <a:xfrm>
          <a:off x="10515600" y="108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100147</xdr:rowOff>
    </xdr:from>
    <xdr:to>
      <xdr:col>50</xdr:col>
      <xdr:colOff>165100</xdr:colOff>
      <xdr:row>64</xdr:row>
      <xdr:rowOff>30297</xdr:rowOff>
    </xdr:to>
    <xdr:sp macro="" textlink="">
      <xdr:nvSpPr>
        <xdr:cNvPr id="213" name="楕円 212"/>
        <xdr:cNvSpPr/>
      </xdr:nvSpPr>
      <xdr:spPr>
        <a:xfrm>
          <a:off x="9588500" y="109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150251</xdr:rowOff>
    </xdr:from>
    <xdr:to>
      <xdr:col>55</xdr:col>
      <xdr:colOff>0</xdr:colOff>
      <xdr:row>63</xdr:row>
      <xdr:rowOff>150947</xdr:rowOff>
    </xdr:to>
    <xdr:cxnSp macro="">
      <xdr:nvCxnSpPr>
        <xdr:cNvPr id="214" name="直線コネクタ 213"/>
        <xdr:cNvCxnSpPr/>
      </xdr:nvCxnSpPr>
      <xdr:spPr>
        <a:xfrm flipV="1">
          <a:off x="9639300" y="10951601"/>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100478</xdr:rowOff>
    </xdr:from>
    <xdr:to>
      <xdr:col>46</xdr:col>
      <xdr:colOff>38100</xdr:colOff>
      <xdr:row>64</xdr:row>
      <xdr:rowOff>30628</xdr:rowOff>
    </xdr:to>
    <xdr:sp macro="" textlink="">
      <xdr:nvSpPr>
        <xdr:cNvPr id="215" name="楕円 214"/>
        <xdr:cNvSpPr/>
      </xdr:nvSpPr>
      <xdr:spPr>
        <a:xfrm>
          <a:off x="8699500" y="109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150947</xdr:rowOff>
    </xdr:from>
    <xdr:to>
      <xdr:col>50</xdr:col>
      <xdr:colOff>114300</xdr:colOff>
      <xdr:row>63</xdr:row>
      <xdr:rowOff>151278</xdr:rowOff>
    </xdr:to>
    <xdr:cxnSp macro="">
      <xdr:nvCxnSpPr>
        <xdr:cNvPr id="216" name="直線コネクタ 215"/>
        <xdr:cNvCxnSpPr/>
      </xdr:nvCxnSpPr>
      <xdr:spPr>
        <a:xfrm flipV="1">
          <a:off x="8750300" y="10952297"/>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21424</xdr:rowOff>
    </xdr:from>
    <xdr:ext cx="534377" cy="259045"/>
    <xdr:sp macro="" textlink="">
      <xdr:nvSpPr>
        <xdr:cNvPr id="219" name="n_1mainValue【橋りょう・トンネル】&#10;一人当たり有形固定資産（償却資産）額"/>
        <xdr:cNvSpPr txBox="1"/>
      </xdr:nvSpPr>
      <xdr:spPr>
        <a:xfrm>
          <a:off x="9359411" y="109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21755</xdr:rowOff>
    </xdr:from>
    <xdr:ext cx="534377" cy="259045"/>
    <xdr:sp macro="" textlink="">
      <xdr:nvSpPr>
        <xdr:cNvPr id="220" name="n_2mainValue【橋りょう・トンネル】&#10;一人当たり有形固定資産（償却資産）額"/>
        <xdr:cNvSpPr txBox="1"/>
      </xdr:nvSpPr>
      <xdr:spPr>
        <a:xfrm>
          <a:off x="8483111" y="109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楕円 258"/>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260" name="【公営住宅】&#10;有形固定資産減価償却率該当値テキスト"/>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69214</xdr:rowOff>
    </xdr:from>
    <xdr:to>
      <xdr:col>20</xdr:col>
      <xdr:colOff>38100</xdr:colOff>
      <xdr:row>84</xdr:row>
      <xdr:rowOff>170814</xdr:rowOff>
    </xdr:to>
    <xdr:sp macro="" textlink="">
      <xdr:nvSpPr>
        <xdr:cNvPr id="261" name="楕円 260"/>
        <xdr:cNvSpPr/>
      </xdr:nvSpPr>
      <xdr:spPr>
        <a:xfrm>
          <a:off x="3746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84</xdr:row>
      <xdr:rowOff>120014</xdr:rowOff>
    </xdr:to>
    <xdr:cxnSp macro="">
      <xdr:nvCxnSpPr>
        <xdr:cNvPr id="262" name="直線コネクタ 261"/>
        <xdr:cNvCxnSpPr/>
      </xdr:nvCxnSpPr>
      <xdr:spPr>
        <a:xfrm flipV="1">
          <a:off x="3797300" y="14251305"/>
          <a:ext cx="8382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263" name="楕円 262"/>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120014</xdr:rowOff>
    </xdr:from>
    <xdr:to>
      <xdr:col>19</xdr:col>
      <xdr:colOff>177800</xdr:colOff>
      <xdr:row>84</xdr:row>
      <xdr:rowOff>156211</xdr:rowOff>
    </xdr:to>
    <xdr:cxnSp macro="">
      <xdr:nvCxnSpPr>
        <xdr:cNvPr id="264" name="直線コネクタ 263"/>
        <xdr:cNvCxnSpPr/>
      </xdr:nvCxnSpPr>
      <xdr:spPr>
        <a:xfrm flipV="1">
          <a:off x="2908300" y="14521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161941</xdr:rowOff>
    </xdr:from>
    <xdr:ext cx="405111" cy="259045"/>
    <xdr:sp macro="" textlink="">
      <xdr:nvSpPr>
        <xdr:cNvPr id="267" name="n_1mainValue【公営住宅】&#10;有形固定資産減価償却率"/>
        <xdr:cNvSpPr txBox="1"/>
      </xdr:nvSpPr>
      <xdr:spPr>
        <a:xfrm>
          <a:off x="35820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68" name="n_2mainValue【公営住宅】&#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154831</xdr:rowOff>
    </xdr:from>
    <xdr:to>
      <xdr:col>55</xdr:col>
      <xdr:colOff>50800</xdr:colOff>
      <xdr:row>85</xdr:row>
      <xdr:rowOff>84981</xdr:rowOff>
    </xdr:to>
    <xdr:sp macro="" textlink="">
      <xdr:nvSpPr>
        <xdr:cNvPr id="308" name="楕円 307"/>
        <xdr:cNvSpPr/>
      </xdr:nvSpPr>
      <xdr:spPr>
        <a:xfrm>
          <a:off x="10426700" y="14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6258</xdr:rowOff>
    </xdr:from>
    <xdr:ext cx="469744" cy="259045"/>
    <xdr:sp macro="" textlink="">
      <xdr:nvSpPr>
        <xdr:cNvPr id="309" name="【公営住宅】&#10;一人当たり面積該当値テキスト"/>
        <xdr:cNvSpPr txBox="1"/>
      </xdr:nvSpPr>
      <xdr:spPr>
        <a:xfrm>
          <a:off x="10515600" y="144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157118</xdr:rowOff>
    </xdr:from>
    <xdr:to>
      <xdr:col>50</xdr:col>
      <xdr:colOff>165100</xdr:colOff>
      <xdr:row>85</xdr:row>
      <xdr:rowOff>87268</xdr:rowOff>
    </xdr:to>
    <xdr:sp macro="" textlink="">
      <xdr:nvSpPr>
        <xdr:cNvPr id="310" name="楕円 309"/>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34181</xdr:rowOff>
    </xdr:from>
    <xdr:to>
      <xdr:col>55</xdr:col>
      <xdr:colOff>0</xdr:colOff>
      <xdr:row>85</xdr:row>
      <xdr:rowOff>36468</xdr:rowOff>
    </xdr:to>
    <xdr:cxnSp macro="">
      <xdr:nvCxnSpPr>
        <xdr:cNvPr id="311" name="直線コネクタ 310"/>
        <xdr:cNvCxnSpPr/>
      </xdr:nvCxnSpPr>
      <xdr:spPr>
        <a:xfrm flipV="1">
          <a:off x="9639300" y="1460743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158097</xdr:rowOff>
    </xdr:from>
    <xdr:to>
      <xdr:col>46</xdr:col>
      <xdr:colOff>38100</xdr:colOff>
      <xdr:row>85</xdr:row>
      <xdr:rowOff>88247</xdr:rowOff>
    </xdr:to>
    <xdr:sp macro="" textlink="">
      <xdr:nvSpPr>
        <xdr:cNvPr id="312" name="楕円 311"/>
        <xdr:cNvSpPr/>
      </xdr:nvSpPr>
      <xdr:spPr>
        <a:xfrm>
          <a:off x="8699500" y="14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36468</xdr:rowOff>
    </xdr:from>
    <xdr:to>
      <xdr:col>50</xdr:col>
      <xdr:colOff>114300</xdr:colOff>
      <xdr:row>85</xdr:row>
      <xdr:rowOff>37447</xdr:rowOff>
    </xdr:to>
    <xdr:cxnSp macro="">
      <xdr:nvCxnSpPr>
        <xdr:cNvPr id="313" name="直線コネクタ 312"/>
        <xdr:cNvCxnSpPr/>
      </xdr:nvCxnSpPr>
      <xdr:spPr>
        <a:xfrm flipV="1">
          <a:off x="8750300" y="1460971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103795</xdr:rowOff>
    </xdr:from>
    <xdr:ext cx="469744" cy="259045"/>
    <xdr:sp macro="" textlink="">
      <xdr:nvSpPr>
        <xdr:cNvPr id="316" name="n_1mainValue【公営住宅】&#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104774</xdr:rowOff>
    </xdr:from>
    <xdr:ext cx="469744" cy="259045"/>
    <xdr:sp macro="" textlink="">
      <xdr:nvSpPr>
        <xdr:cNvPr id="317" name="n_2mainValue【公営住宅】&#10;一人当たり面積"/>
        <xdr:cNvSpPr txBox="1"/>
      </xdr:nvSpPr>
      <xdr:spPr>
        <a:xfrm>
          <a:off x="8515427" y="143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73" name="楕円 372"/>
        <xdr:cNvSpPr/>
      </xdr:nvSpPr>
      <xdr:spPr>
        <a:xfrm>
          <a:off x="16268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85470</xdr:rowOff>
    </xdr:from>
    <xdr:ext cx="405111" cy="259045"/>
    <xdr:sp macro="" textlink="">
      <xdr:nvSpPr>
        <xdr:cNvPr id="374" name="【認定こども園・幼稚園・保育所】&#10;有形固定資産減価償却率該当値テキスト"/>
        <xdr:cNvSpPr txBox="1"/>
      </xdr:nvSpPr>
      <xdr:spPr>
        <a:xfrm>
          <a:off x="16357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375" name="楕円 374"/>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157843</xdr:rowOff>
    </xdr:to>
    <xdr:cxnSp macro="">
      <xdr:nvCxnSpPr>
        <xdr:cNvPr id="376" name="直線コネクタ 375"/>
        <xdr:cNvCxnSpPr/>
      </xdr:nvCxnSpPr>
      <xdr:spPr>
        <a:xfrm>
          <a:off x="15481300" y="632187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77" name="楕円 376"/>
        <xdr:cNvSpPr/>
      </xdr:nvSpPr>
      <xdr:spPr>
        <a:xfrm>
          <a:off x="14541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5987</xdr:rowOff>
    </xdr:to>
    <xdr:cxnSp macro="">
      <xdr:nvCxnSpPr>
        <xdr:cNvPr id="378" name="直線コネクタ 377"/>
        <xdr:cNvCxnSpPr/>
      </xdr:nvCxnSpPr>
      <xdr:spPr>
        <a:xfrm flipV="1">
          <a:off x="14592300" y="63218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381" name="n_1mainValue【認定こども園・幼稚園・保育所】&#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82" name="n_2mainValue【認定こども園・幼稚園・保育所】&#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65405</xdr:rowOff>
    </xdr:from>
    <xdr:to>
      <xdr:col>116</xdr:col>
      <xdr:colOff>114300</xdr:colOff>
      <xdr:row>40</xdr:row>
      <xdr:rowOff>167005</xdr:rowOff>
    </xdr:to>
    <xdr:sp macro="" textlink="">
      <xdr:nvSpPr>
        <xdr:cNvPr id="420" name="楕円 419"/>
        <xdr:cNvSpPr/>
      </xdr:nvSpPr>
      <xdr:spPr>
        <a:xfrm>
          <a:off x="22110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43832</xdr:rowOff>
    </xdr:from>
    <xdr:ext cx="469744" cy="259045"/>
    <xdr:sp macro="" textlink="">
      <xdr:nvSpPr>
        <xdr:cNvPr id="421" name="【認定こども園・幼稚園・保育所】&#10;一人当たり面積該当値テキスト"/>
        <xdr:cNvSpPr txBox="1"/>
      </xdr:nvSpPr>
      <xdr:spPr>
        <a:xfrm>
          <a:off x="22199600"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22" name="楕円 421"/>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116205</xdr:rowOff>
    </xdr:from>
    <xdr:to>
      <xdr:col>116</xdr:col>
      <xdr:colOff>63500</xdr:colOff>
      <xdr:row>40</xdr:row>
      <xdr:rowOff>152400</xdr:rowOff>
    </xdr:to>
    <xdr:cxnSp macro="">
      <xdr:nvCxnSpPr>
        <xdr:cNvPr id="423" name="直線コネクタ 422"/>
        <xdr:cNvCxnSpPr/>
      </xdr:nvCxnSpPr>
      <xdr:spPr>
        <a:xfrm flipV="1">
          <a:off x="21323300" y="69742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24" name="楕円 423"/>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425" name="直線コネクタ 424"/>
        <xdr:cNvCxnSpPr/>
      </xdr:nvCxnSpPr>
      <xdr:spPr>
        <a:xfrm>
          <a:off x="20434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428"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29" name="n_2main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68" name="楕円 467"/>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469" name="【学校施設】&#10;有形固定資産減価償却率該当値テキスト"/>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70" name="楕円 46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125730</xdr:rowOff>
    </xdr:to>
    <xdr:cxnSp macro="">
      <xdr:nvCxnSpPr>
        <xdr:cNvPr id="471" name="直線コネクタ 470"/>
        <xdr:cNvCxnSpPr/>
      </xdr:nvCxnSpPr>
      <xdr:spPr>
        <a:xfrm flipV="1">
          <a:off x="15481300" y="10206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472" name="楕円 471"/>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158115</xdr:rowOff>
    </xdr:to>
    <xdr:cxnSp macro="">
      <xdr:nvCxnSpPr>
        <xdr:cNvPr id="473" name="直線コネクタ 472"/>
        <xdr:cNvCxnSpPr/>
      </xdr:nvCxnSpPr>
      <xdr:spPr>
        <a:xfrm flipV="1">
          <a:off x="14592300" y="10241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476" name="n_1mainValue【学校施設】&#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477" name="n_2mainValue【学校施設】&#10;有形固定資産減価償却率"/>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3607</xdr:rowOff>
    </xdr:from>
    <xdr:to>
      <xdr:col>116</xdr:col>
      <xdr:colOff>114300</xdr:colOff>
      <xdr:row>61</xdr:row>
      <xdr:rowOff>105207</xdr:rowOff>
    </xdr:to>
    <xdr:sp macro="" textlink="">
      <xdr:nvSpPr>
        <xdr:cNvPr id="514" name="楕円 513"/>
        <xdr:cNvSpPr/>
      </xdr:nvSpPr>
      <xdr:spPr>
        <a:xfrm>
          <a:off x="22110700" y="104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153484</xdr:rowOff>
    </xdr:from>
    <xdr:ext cx="469744" cy="259045"/>
    <xdr:sp macro="" textlink="">
      <xdr:nvSpPr>
        <xdr:cNvPr id="515" name="【学校施設】&#10;一人当たり面積該当値テキスト"/>
        <xdr:cNvSpPr txBox="1"/>
      </xdr:nvSpPr>
      <xdr:spPr>
        <a:xfrm>
          <a:off x="22199600" y="104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13665</xdr:rowOff>
    </xdr:from>
    <xdr:to>
      <xdr:col>112</xdr:col>
      <xdr:colOff>38100</xdr:colOff>
      <xdr:row>61</xdr:row>
      <xdr:rowOff>115265</xdr:rowOff>
    </xdr:to>
    <xdr:sp macro="" textlink="">
      <xdr:nvSpPr>
        <xdr:cNvPr id="516" name="楕円 515"/>
        <xdr:cNvSpPr/>
      </xdr:nvSpPr>
      <xdr:spPr>
        <a:xfrm>
          <a:off x="21272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54407</xdr:rowOff>
    </xdr:from>
    <xdr:to>
      <xdr:col>116</xdr:col>
      <xdr:colOff>63500</xdr:colOff>
      <xdr:row>61</xdr:row>
      <xdr:rowOff>64465</xdr:rowOff>
    </xdr:to>
    <xdr:cxnSp macro="">
      <xdr:nvCxnSpPr>
        <xdr:cNvPr id="517" name="直線コネクタ 516"/>
        <xdr:cNvCxnSpPr/>
      </xdr:nvCxnSpPr>
      <xdr:spPr>
        <a:xfrm flipV="1">
          <a:off x="21323300" y="1051285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20980</xdr:rowOff>
    </xdr:from>
    <xdr:to>
      <xdr:col>107</xdr:col>
      <xdr:colOff>101600</xdr:colOff>
      <xdr:row>61</xdr:row>
      <xdr:rowOff>122580</xdr:rowOff>
    </xdr:to>
    <xdr:sp macro="" textlink="">
      <xdr:nvSpPr>
        <xdr:cNvPr id="518" name="楕円 517"/>
        <xdr:cNvSpPr/>
      </xdr:nvSpPr>
      <xdr:spPr>
        <a:xfrm>
          <a:off x="203835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64465</xdr:rowOff>
    </xdr:from>
    <xdr:to>
      <xdr:col>111</xdr:col>
      <xdr:colOff>177800</xdr:colOff>
      <xdr:row>61</xdr:row>
      <xdr:rowOff>71780</xdr:rowOff>
    </xdr:to>
    <xdr:cxnSp macro="">
      <xdr:nvCxnSpPr>
        <xdr:cNvPr id="519" name="直線コネクタ 518"/>
        <xdr:cNvCxnSpPr/>
      </xdr:nvCxnSpPr>
      <xdr:spPr>
        <a:xfrm flipV="1">
          <a:off x="20434300" y="1052291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131792</xdr:rowOff>
    </xdr:from>
    <xdr:ext cx="469744" cy="259045"/>
    <xdr:sp macro="" textlink="">
      <xdr:nvSpPr>
        <xdr:cNvPr id="522" name="n_1mainValue【学校施設】&#10;一人当たり面積"/>
        <xdr:cNvSpPr txBox="1"/>
      </xdr:nvSpPr>
      <xdr:spPr>
        <a:xfrm>
          <a:off x="21075727" y="102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139107</xdr:rowOff>
    </xdr:from>
    <xdr:ext cx="469744" cy="259045"/>
    <xdr:sp macro="" textlink="">
      <xdr:nvSpPr>
        <xdr:cNvPr id="523" name="n_2mainValue【学校施設】&#10;一人当たり面積"/>
        <xdr:cNvSpPr txBox="1"/>
      </xdr:nvSpPr>
      <xdr:spPr>
        <a:xfrm>
          <a:off x="20199427" y="102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5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563" name="楕円 562"/>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564" name="【児童館】&#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103232</xdr:rowOff>
    </xdr:from>
    <xdr:to>
      <xdr:col>81</xdr:col>
      <xdr:colOff>101600</xdr:colOff>
      <xdr:row>85</xdr:row>
      <xdr:rowOff>33382</xdr:rowOff>
    </xdr:to>
    <xdr:sp macro="" textlink="">
      <xdr:nvSpPr>
        <xdr:cNvPr id="565" name="楕円 564"/>
        <xdr:cNvSpPr/>
      </xdr:nvSpPr>
      <xdr:spPr>
        <a:xfrm>
          <a:off x="15430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154032</xdr:rowOff>
    </xdr:to>
    <xdr:cxnSp macro="">
      <xdr:nvCxnSpPr>
        <xdr:cNvPr id="566" name="直線コネクタ 565"/>
        <xdr:cNvCxnSpPr/>
      </xdr:nvCxnSpPr>
      <xdr:spPr>
        <a:xfrm flipV="1">
          <a:off x="15481300" y="1449705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160382</xdr:rowOff>
    </xdr:from>
    <xdr:to>
      <xdr:col>76</xdr:col>
      <xdr:colOff>165100</xdr:colOff>
      <xdr:row>85</xdr:row>
      <xdr:rowOff>90532</xdr:rowOff>
    </xdr:to>
    <xdr:sp macro="" textlink="">
      <xdr:nvSpPr>
        <xdr:cNvPr id="567" name="楕円 566"/>
        <xdr:cNvSpPr/>
      </xdr:nvSpPr>
      <xdr:spPr>
        <a:xfrm>
          <a:off x="14541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85</xdr:row>
      <xdr:rowOff>39732</xdr:rowOff>
    </xdr:to>
    <xdr:cxnSp macro="">
      <xdr:nvCxnSpPr>
        <xdr:cNvPr id="568" name="直線コネクタ 567"/>
        <xdr:cNvCxnSpPr/>
      </xdr:nvCxnSpPr>
      <xdr:spPr>
        <a:xfrm flipV="1">
          <a:off x="14592300" y="145558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69"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70"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24509</xdr:rowOff>
    </xdr:from>
    <xdr:ext cx="405111" cy="259045"/>
    <xdr:sp macro="" textlink="">
      <xdr:nvSpPr>
        <xdr:cNvPr id="571" name="n_1mainValue【児童館】&#10;有形固定資産減価償却率"/>
        <xdr:cNvSpPr txBox="1"/>
      </xdr:nvSpPr>
      <xdr:spPr>
        <a:xfrm>
          <a:off x="152660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81659</xdr:rowOff>
    </xdr:from>
    <xdr:ext cx="405111" cy="259045"/>
    <xdr:sp macro="" textlink="">
      <xdr:nvSpPr>
        <xdr:cNvPr id="572" name="n_2mainValue【児童館】&#10;有形固定資産減価償却率"/>
        <xdr:cNvSpPr txBox="1"/>
      </xdr:nvSpPr>
      <xdr:spPr>
        <a:xfrm>
          <a:off x="14389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10" name="楕円 609"/>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611" name="【児童館】&#10;一人当たり面積該当値テキスト"/>
        <xdr:cNvSpPr txBox="1"/>
      </xdr:nvSpPr>
      <xdr:spPr>
        <a:xfrm>
          <a:off x="22199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612" name="楕円 611"/>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613" name="直線コネクタ 612"/>
        <xdr:cNvCxnSpPr/>
      </xdr:nvCxnSpPr>
      <xdr:spPr>
        <a:xfrm flipV="1">
          <a:off x="21323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614" name="楕円 613"/>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69850</xdr:rowOff>
    </xdr:to>
    <xdr:cxnSp macro="">
      <xdr:nvCxnSpPr>
        <xdr:cNvPr id="615" name="直線コネクタ 614"/>
        <xdr:cNvCxnSpPr/>
      </xdr:nvCxnSpPr>
      <xdr:spPr>
        <a:xfrm>
          <a:off x="20434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137177</xdr:rowOff>
    </xdr:from>
    <xdr:ext cx="469744" cy="259045"/>
    <xdr:sp macro="" textlink="">
      <xdr:nvSpPr>
        <xdr:cNvPr id="618" name="n_1mainValue【児童館】&#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19" name="n_2main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4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656" name="楕円 655"/>
        <xdr:cNvSpPr/>
      </xdr:nvSpPr>
      <xdr:spPr>
        <a:xfrm>
          <a:off x="16268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80281</xdr:rowOff>
    </xdr:from>
    <xdr:ext cx="405111" cy="259045"/>
    <xdr:sp macro="" textlink="">
      <xdr:nvSpPr>
        <xdr:cNvPr id="657" name="【公民館】&#10;有形固定資産減価償却率該当値テキスト"/>
        <xdr:cNvSpPr txBox="1"/>
      </xdr:nvSpPr>
      <xdr:spPr>
        <a:xfrm>
          <a:off x="16357600" y="1773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658" name="楕円 657"/>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108204</xdr:rowOff>
    </xdr:from>
    <xdr:to>
      <xdr:col>85</xdr:col>
      <xdr:colOff>127000</xdr:colOff>
      <xdr:row>104</xdr:row>
      <xdr:rowOff>167639</xdr:rowOff>
    </xdr:to>
    <xdr:cxnSp macro="">
      <xdr:nvCxnSpPr>
        <xdr:cNvPr id="659" name="直線コネクタ 658"/>
        <xdr:cNvCxnSpPr/>
      </xdr:nvCxnSpPr>
      <xdr:spPr>
        <a:xfrm flipV="1">
          <a:off x="15481300" y="179390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20828</xdr:rowOff>
    </xdr:from>
    <xdr:to>
      <xdr:col>76</xdr:col>
      <xdr:colOff>165100</xdr:colOff>
      <xdr:row>105</xdr:row>
      <xdr:rowOff>122428</xdr:rowOff>
    </xdr:to>
    <xdr:sp macro="" textlink="">
      <xdr:nvSpPr>
        <xdr:cNvPr id="660" name="楕円 659"/>
        <xdr:cNvSpPr/>
      </xdr:nvSpPr>
      <xdr:spPr>
        <a:xfrm>
          <a:off x="14541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71628</xdr:rowOff>
    </xdr:to>
    <xdr:cxnSp macro="">
      <xdr:nvCxnSpPr>
        <xdr:cNvPr id="661" name="直線コネクタ 660"/>
        <xdr:cNvCxnSpPr/>
      </xdr:nvCxnSpPr>
      <xdr:spPr>
        <a:xfrm flipV="1">
          <a:off x="14592300" y="17998439"/>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6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664" name="n_1main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138955</xdr:rowOff>
    </xdr:from>
    <xdr:ext cx="405111" cy="259045"/>
    <xdr:sp macro="" textlink="">
      <xdr:nvSpPr>
        <xdr:cNvPr id="665" name="n_2mainValue【公民館】&#10;有形固定資産減価償却率"/>
        <xdr:cNvSpPr txBox="1"/>
      </xdr:nvSpPr>
      <xdr:spPr>
        <a:xfrm>
          <a:off x="14389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701" name="楕円 700"/>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702" name="【公民館】&#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100837</xdr:rowOff>
    </xdr:from>
    <xdr:to>
      <xdr:col>112</xdr:col>
      <xdr:colOff>38100</xdr:colOff>
      <xdr:row>105</xdr:row>
      <xdr:rowOff>30987</xdr:rowOff>
    </xdr:to>
    <xdr:sp macro="" textlink="">
      <xdr:nvSpPr>
        <xdr:cNvPr id="703" name="楕円 702"/>
        <xdr:cNvSpPr/>
      </xdr:nvSpPr>
      <xdr:spPr>
        <a:xfrm>
          <a:off x="21272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151637</xdr:rowOff>
    </xdr:to>
    <xdr:cxnSp macro="">
      <xdr:nvCxnSpPr>
        <xdr:cNvPr id="704" name="直線コネクタ 703"/>
        <xdr:cNvCxnSpPr/>
      </xdr:nvCxnSpPr>
      <xdr:spPr>
        <a:xfrm flipV="1">
          <a:off x="21323300" y="179755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705" name="楕円 704"/>
        <xdr:cNvSpPr/>
      </xdr:nvSpPr>
      <xdr:spPr>
        <a:xfrm>
          <a:off x="2038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151637</xdr:rowOff>
    </xdr:to>
    <xdr:cxnSp macro="">
      <xdr:nvCxnSpPr>
        <xdr:cNvPr id="706" name="直線コネクタ 705"/>
        <xdr:cNvCxnSpPr/>
      </xdr:nvCxnSpPr>
      <xdr:spPr>
        <a:xfrm>
          <a:off x="20434300" y="1791843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47514</xdr:rowOff>
    </xdr:from>
    <xdr:ext cx="469744" cy="259045"/>
    <xdr:sp macro="" textlink="">
      <xdr:nvSpPr>
        <xdr:cNvPr id="709" name="n_1mainValue【公民館】&#10;一人当たり面積"/>
        <xdr:cNvSpPr txBox="1"/>
      </xdr:nvSpPr>
      <xdr:spPr>
        <a:xfrm>
          <a:off x="210757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710" name="n_2mainValue【公民館】&#10;一人当たり面積"/>
        <xdr:cNvSpPr txBox="1"/>
      </xdr:nvSpPr>
      <xdr:spPr>
        <a:xfrm>
          <a:off x="20199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類似団体と比較して特に有形固定試算減価償却率が大幅に低くなっている施設は「道路」、「公営住宅」及び「児童館」であり、反対にに高くなっている施設は「橋りょう・トンネル」である。</a:t>
          </a:r>
          <a:endParaRPr lang="ja-JP" altLang="ja-JP" sz="1400">
            <a:effectLst/>
          </a:endParaRPr>
        </a:p>
        <a:p>
          <a:r>
            <a:rPr kumimoji="1" lang="ja-JP" altLang="ja-JP" sz="1100">
              <a:solidFill>
                <a:schemeClr val="dk1"/>
              </a:solidFill>
              <a:effectLst/>
              <a:latin typeface="+mn-lt"/>
              <a:ea typeface="+mn-ea"/>
              <a:cs typeface="+mn-cs"/>
            </a:rPr>
            <a:t>　いずれ低い施設については、国の交付金・補助金を活用した、維持・改修及び建替え事業を実施したことによるものであり、</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維持管理</a:t>
          </a:r>
          <a:r>
            <a:rPr kumimoji="1" lang="ja-JP" altLang="en-US" sz="1100">
              <a:solidFill>
                <a:schemeClr val="dk1"/>
              </a:solidFill>
              <a:effectLst/>
              <a:latin typeface="+mn-lt"/>
              <a:ea typeface="+mn-ea"/>
              <a:cs typeface="+mn-cs"/>
            </a:rPr>
            <a:t>に要する</a:t>
          </a:r>
          <a:r>
            <a:rPr kumimoji="1" lang="ja-JP" altLang="ja-JP" sz="1100">
              <a:solidFill>
                <a:schemeClr val="dk1"/>
              </a:solidFill>
              <a:effectLst/>
              <a:latin typeface="+mn-lt"/>
              <a:ea typeface="+mn-ea"/>
              <a:cs typeface="+mn-cs"/>
            </a:rPr>
            <a:t>経費の増加</a:t>
          </a:r>
          <a:r>
            <a:rPr kumimoji="1" lang="ja-JP" altLang="en-US" sz="1100">
              <a:solidFill>
                <a:schemeClr val="dk1"/>
              </a:solidFill>
              <a:effectLst/>
              <a:latin typeface="+mn-lt"/>
              <a:ea typeface="+mn-ea"/>
              <a:cs typeface="+mn-cs"/>
            </a:rPr>
            <a:t>が懸念される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一方で高い数値を示した施設</a:t>
          </a:r>
          <a:r>
            <a:rPr kumimoji="1" lang="ja-JP" altLang="en-US" sz="1100">
              <a:solidFill>
                <a:schemeClr val="dk1"/>
              </a:solidFill>
              <a:effectLst/>
              <a:latin typeface="+mn-lt"/>
              <a:ea typeface="+mn-ea"/>
              <a:cs typeface="+mn-cs"/>
            </a:rPr>
            <a:t>である、「橋りょう」</a:t>
          </a:r>
          <a:r>
            <a:rPr kumimoji="1" lang="ja-JP" altLang="ja-JP" sz="1100">
              <a:solidFill>
                <a:schemeClr val="dk1"/>
              </a:solidFill>
              <a:effectLst/>
              <a:latin typeface="+mn-lt"/>
              <a:ea typeface="+mn-ea"/>
              <a:cs typeface="+mn-cs"/>
            </a:rPr>
            <a:t>にあって</a:t>
          </a:r>
          <a:r>
            <a:rPr kumimoji="1" lang="ja-JP" altLang="en-US" sz="1100">
              <a:solidFill>
                <a:schemeClr val="dk1"/>
              </a:solidFill>
              <a:effectLst/>
              <a:latin typeface="+mn-lt"/>
              <a:ea typeface="+mn-ea"/>
              <a:cs typeface="+mn-cs"/>
            </a:rPr>
            <a:t>も交付金を活用したうえで平成３０年度に実施設計、令和元年度に補修工事を予定しており</a:t>
          </a:r>
          <a:r>
            <a:rPr kumimoji="1" lang="ja-JP" altLang="ja-JP" sz="1100">
              <a:solidFill>
                <a:schemeClr val="dk1"/>
              </a:solidFill>
              <a:effectLst/>
              <a:latin typeface="+mn-lt"/>
              <a:ea typeface="+mn-ea"/>
              <a:cs typeface="+mn-cs"/>
            </a:rPr>
            <a:t>効率的な老朽化対策</a:t>
          </a:r>
          <a:r>
            <a:rPr kumimoji="1" lang="ja-JP" altLang="en-US" sz="110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38,012
37,835
54.03
12,678,425
12,529,972
122,680
7,831,001
14,439,850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39116</xdr:rowOff>
    </xdr:from>
    <xdr:to>
      <xdr:col>24</xdr:col>
      <xdr:colOff>114300</xdr:colOff>
      <xdr:row>36</xdr:row>
      <xdr:rowOff>140716</xdr:rowOff>
    </xdr:to>
    <xdr:sp macro="" textlink="">
      <xdr:nvSpPr>
        <xdr:cNvPr id="68" name="楕円 67"/>
        <xdr:cNvSpPr/>
      </xdr:nvSpPr>
      <xdr:spPr>
        <a:xfrm>
          <a:off x="4584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61993</xdr:rowOff>
    </xdr:from>
    <xdr:ext cx="405111" cy="259045"/>
    <xdr:sp macro="" textlink="">
      <xdr:nvSpPr>
        <xdr:cNvPr id="69" name="【図書館】&#10;有形固定資産減価償却率該当値テキスト"/>
        <xdr:cNvSpPr txBox="1"/>
      </xdr:nvSpPr>
      <xdr:spPr>
        <a:xfrm>
          <a:off x="46736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89408</xdr:rowOff>
    </xdr:from>
    <xdr:to>
      <xdr:col>20</xdr:col>
      <xdr:colOff>38100</xdr:colOff>
      <xdr:row>37</xdr:row>
      <xdr:rowOff>19558</xdr:rowOff>
    </xdr:to>
    <xdr:sp macro="" textlink="">
      <xdr:nvSpPr>
        <xdr:cNvPr id="70" name="楕円 69"/>
        <xdr:cNvSpPr/>
      </xdr:nvSpPr>
      <xdr:spPr>
        <a:xfrm>
          <a:off x="3746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89916</xdr:rowOff>
    </xdr:from>
    <xdr:to>
      <xdr:col>24</xdr:col>
      <xdr:colOff>63500</xdr:colOff>
      <xdr:row>36</xdr:row>
      <xdr:rowOff>140208</xdr:rowOff>
    </xdr:to>
    <xdr:cxnSp macro="">
      <xdr:nvCxnSpPr>
        <xdr:cNvPr id="71" name="直線コネクタ 70"/>
        <xdr:cNvCxnSpPr/>
      </xdr:nvCxnSpPr>
      <xdr:spPr>
        <a:xfrm flipV="1">
          <a:off x="3797300" y="62621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36085</xdr:rowOff>
    </xdr:from>
    <xdr:ext cx="405111" cy="259045"/>
    <xdr:sp macro="" textlink="">
      <xdr:nvSpPr>
        <xdr:cNvPr id="74" name="n_1mainValue【図書館】&#10;有形固定資産減価償却率"/>
        <xdr:cNvSpPr txBox="1"/>
      </xdr:nvSpPr>
      <xdr:spPr>
        <a:xfrm>
          <a:off x="3582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1"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10" name="楕円 109"/>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11" name="【図書館】&#10;一人当たり面積該当値テキスト"/>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12" name="楕円 111"/>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13" name="直線コネクタ 112"/>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16" name="n_1mainValue【図書館】&#10;一人当たり面積"/>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19413</xdr:rowOff>
    </xdr:from>
    <xdr:to>
      <xdr:col>24</xdr:col>
      <xdr:colOff>114300</xdr:colOff>
      <xdr:row>56</xdr:row>
      <xdr:rowOff>121013</xdr:rowOff>
    </xdr:to>
    <xdr:sp macro="" textlink="">
      <xdr:nvSpPr>
        <xdr:cNvPr id="156" name="楕円 155"/>
        <xdr:cNvSpPr/>
      </xdr:nvSpPr>
      <xdr:spPr>
        <a:xfrm>
          <a:off x="45847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42290</xdr:rowOff>
    </xdr:from>
    <xdr:ext cx="405111" cy="259045"/>
    <xdr:sp macro="" textlink="">
      <xdr:nvSpPr>
        <xdr:cNvPr id="157" name="【体育館・プール】&#10;有形固定資産減価償却率該当値テキスト"/>
        <xdr:cNvSpPr txBox="1"/>
      </xdr:nvSpPr>
      <xdr:spPr>
        <a:xfrm>
          <a:off x="4673600" y="94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40640</xdr:rowOff>
    </xdr:from>
    <xdr:to>
      <xdr:col>20</xdr:col>
      <xdr:colOff>38100</xdr:colOff>
      <xdr:row>56</xdr:row>
      <xdr:rowOff>142240</xdr:rowOff>
    </xdr:to>
    <xdr:sp macro="" textlink="">
      <xdr:nvSpPr>
        <xdr:cNvPr id="158" name="楕円 157"/>
        <xdr:cNvSpPr/>
      </xdr:nvSpPr>
      <xdr:spPr>
        <a:xfrm>
          <a:off x="3746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70213</xdr:rowOff>
    </xdr:from>
    <xdr:to>
      <xdr:col>24</xdr:col>
      <xdr:colOff>63500</xdr:colOff>
      <xdr:row>56</xdr:row>
      <xdr:rowOff>91440</xdr:rowOff>
    </xdr:to>
    <xdr:cxnSp macro="">
      <xdr:nvCxnSpPr>
        <xdr:cNvPr id="159" name="直線コネクタ 158"/>
        <xdr:cNvCxnSpPr/>
      </xdr:nvCxnSpPr>
      <xdr:spPr>
        <a:xfrm flipV="1">
          <a:off x="3797300" y="96714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60234</xdr:rowOff>
    </xdr:from>
    <xdr:to>
      <xdr:col>15</xdr:col>
      <xdr:colOff>101600</xdr:colOff>
      <xdr:row>56</xdr:row>
      <xdr:rowOff>161834</xdr:rowOff>
    </xdr:to>
    <xdr:sp macro="" textlink="">
      <xdr:nvSpPr>
        <xdr:cNvPr id="160" name="楕円 159"/>
        <xdr:cNvSpPr/>
      </xdr:nvSpPr>
      <xdr:spPr>
        <a:xfrm>
          <a:off x="2857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91440</xdr:rowOff>
    </xdr:from>
    <xdr:to>
      <xdr:col>19</xdr:col>
      <xdr:colOff>177800</xdr:colOff>
      <xdr:row>56</xdr:row>
      <xdr:rowOff>111034</xdr:rowOff>
    </xdr:to>
    <xdr:cxnSp macro="">
      <xdr:nvCxnSpPr>
        <xdr:cNvPr id="161" name="直線コネクタ 160"/>
        <xdr:cNvCxnSpPr/>
      </xdr:nvCxnSpPr>
      <xdr:spPr>
        <a:xfrm flipV="1">
          <a:off x="2908300" y="96926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2"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3"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158767</xdr:rowOff>
    </xdr:from>
    <xdr:ext cx="405111" cy="259045"/>
    <xdr:sp macro="" textlink="">
      <xdr:nvSpPr>
        <xdr:cNvPr id="164" name="n_1mainValue【体育館・プール】&#10;有形固定資産減価償却率"/>
        <xdr:cNvSpPr txBox="1"/>
      </xdr:nvSpPr>
      <xdr:spPr>
        <a:xfrm>
          <a:off x="3582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6911</xdr:rowOff>
    </xdr:from>
    <xdr:ext cx="405111" cy="259045"/>
    <xdr:sp macro="" textlink="">
      <xdr:nvSpPr>
        <xdr:cNvPr id="165" name="n_2mainValue【体育館・プール】&#10;有形固定資産減価償却率"/>
        <xdr:cNvSpPr txBox="1"/>
      </xdr:nvSpPr>
      <xdr:spPr>
        <a:xfrm>
          <a:off x="2705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9" name="直線コネクタ 188"/>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0"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1" name="直線コネクタ 190"/>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2"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3" name="直線コネクタ 192"/>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4"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5" name="フローチャート: 判断 194"/>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6" name="フローチャート: 判断 195"/>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7" name="フローチャート: 判断 196"/>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03" name="楕円 202"/>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204" name="【体育館・プール】&#10;一人当たり面積該当値テキスト"/>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05" name="楕円 204"/>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0</xdr:rowOff>
    </xdr:to>
    <xdr:cxnSp macro="">
      <xdr:nvCxnSpPr>
        <xdr:cNvPr id="206" name="直線コネクタ 205"/>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07" name="楕円 206"/>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0</xdr:rowOff>
    </xdr:to>
    <xdr:cxnSp macro="">
      <xdr:nvCxnSpPr>
        <xdr:cNvPr id="208" name="直線コネクタ 207"/>
        <xdr:cNvCxnSpPr/>
      </xdr:nvCxnSpPr>
      <xdr:spPr>
        <a:xfrm>
          <a:off x="8750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09"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0"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11"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12" name="n_2mainValue【体育館・プール】&#10;一人当たり面積"/>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35" name="直線コネクタ 234"/>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6"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7" name="直線コネクタ 236"/>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40"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1" name="フローチャート: 判断 240"/>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2" name="フローチャート: 判断 241"/>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3" name="フローチャート: 判断 242"/>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249" name="楕円 248"/>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250" name="【福祉施設】&#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xdr:rowOff>
    </xdr:from>
    <xdr:to>
      <xdr:col>20</xdr:col>
      <xdr:colOff>38100</xdr:colOff>
      <xdr:row>85</xdr:row>
      <xdr:rowOff>116332</xdr:rowOff>
    </xdr:to>
    <xdr:sp macro="" textlink="">
      <xdr:nvSpPr>
        <xdr:cNvPr id="251" name="楕円 250"/>
        <xdr:cNvSpPr/>
      </xdr:nvSpPr>
      <xdr:spPr>
        <a:xfrm>
          <a:off x="3746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65532</xdr:rowOff>
    </xdr:to>
    <xdr:cxnSp macro="">
      <xdr:nvCxnSpPr>
        <xdr:cNvPr id="252" name="直線コネクタ 251"/>
        <xdr:cNvCxnSpPr/>
      </xdr:nvCxnSpPr>
      <xdr:spPr>
        <a:xfrm flipV="1">
          <a:off x="3797300" y="145999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253" name="楕円 252"/>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65532</xdr:rowOff>
    </xdr:from>
    <xdr:to>
      <xdr:col>19</xdr:col>
      <xdr:colOff>177800</xdr:colOff>
      <xdr:row>85</xdr:row>
      <xdr:rowOff>106680</xdr:rowOff>
    </xdr:to>
    <xdr:cxnSp macro="">
      <xdr:nvCxnSpPr>
        <xdr:cNvPr id="254" name="直線コネクタ 253"/>
        <xdr:cNvCxnSpPr/>
      </xdr:nvCxnSpPr>
      <xdr:spPr>
        <a:xfrm flipV="1">
          <a:off x="2908300" y="146387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55"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56"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107459</xdr:rowOff>
    </xdr:from>
    <xdr:ext cx="405111" cy="259045"/>
    <xdr:sp macro="" textlink="">
      <xdr:nvSpPr>
        <xdr:cNvPr id="257" name="n_1mainValue【福祉施設】&#10;有形固定資産減価償却率"/>
        <xdr:cNvSpPr txBox="1"/>
      </xdr:nvSpPr>
      <xdr:spPr>
        <a:xfrm>
          <a:off x="35820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58" name="n_2mainValue【福祉施設】&#10;有形固定資産減価償却率"/>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0" name="直線コネクタ 279"/>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1"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2" name="直線コネクタ 281"/>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3"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84" name="直線コネクタ 283"/>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85"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86" name="フローチャート: 判断 285"/>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7" name="フローチャート: 判断 286"/>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88" name="フローチャート: 判断 287"/>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151892</xdr:rowOff>
    </xdr:from>
    <xdr:to>
      <xdr:col>55</xdr:col>
      <xdr:colOff>50800</xdr:colOff>
      <xdr:row>83</xdr:row>
      <xdr:rowOff>82042</xdr:rowOff>
    </xdr:to>
    <xdr:sp macro="" textlink="">
      <xdr:nvSpPr>
        <xdr:cNvPr id="294" name="楕円 293"/>
        <xdr:cNvSpPr/>
      </xdr:nvSpPr>
      <xdr:spPr>
        <a:xfrm>
          <a:off x="10426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3319</xdr:rowOff>
    </xdr:from>
    <xdr:ext cx="469744" cy="259045"/>
    <xdr:sp macro="" textlink="">
      <xdr:nvSpPr>
        <xdr:cNvPr id="295" name="【福祉施設】&#10;一人当たり面積該当値テキスト"/>
        <xdr:cNvSpPr txBox="1"/>
      </xdr:nvSpPr>
      <xdr:spPr>
        <a:xfrm>
          <a:off x="10515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156463</xdr:rowOff>
    </xdr:from>
    <xdr:to>
      <xdr:col>50</xdr:col>
      <xdr:colOff>165100</xdr:colOff>
      <xdr:row>83</xdr:row>
      <xdr:rowOff>86613</xdr:rowOff>
    </xdr:to>
    <xdr:sp macro="" textlink="">
      <xdr:nvSpPr>
        <xdr:cNvPr id="296" name="楕円 295"/>
        <xdr:cNvSpPr/>
      </xdr:nvSpPr>
      <xdr:spPr>
        <a:xfrm>
          <a:off x="9588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31242</xdr:rowOff>
    </xdr:from>
    <xdr:to>
      <xdr:col>55</xdr:col>
      <xdr:colOff>0</xdr:colOff>
      <xdr:row>83</xdr:row>
      <xdr:rowOff>35813</xdr:rowOff>
    </xdr:to>
    <xdr:cxnSp macro="">
      <xdr:nvCxnSpPr>
        <xdr:cNvPr id="297" name="直線コネクタ 296"/>
        <xdr:cNvCxnSpPr/>
      </xdr:nvCxnSpPr>
      <xdr:spPr>
        <a:xfrm flipV="1">
          <a:off x="9639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156463</xdr:rowOff>
    </xdr:from>
    <xdr:to>
      <xdr:col>46</xdr:col>
      <xdr:colOff>38100</xdr:colOff>
      <xdr:row>83</xdr:row>
      <xdr:rowOff>86613</xdr:rowOff>
    </xdr:to>
    <xdr:sp macro="" textlink="">
      <xdr:nvSpPr>
        <xdr:cNvPr id="298" name="楕円 297"/>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35813</xdr:rowOff>
    </xdr:from>
    <xdr:to>
      <xdr:col>50</xdr:col>
      <xdr:colOff>114300</xdr:colOff>
      <xdr:row>83</xdr:row>
      <xdr:rowOff>35813</xdr:rowOff>
    </xdr:to>
    <xdr:cxnSp macro="">
      <xdr:nvCxnSpPr>
        <xdr:cNvPr id="299" name="直線コネクタ 298"/>
        <xdr:cNvCxnSpPr/>
      </xdr:nvCxnSpPr>
      <xdr:spPr>
        <a:xfrm>
          <a:off x="8750300" y="1426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0"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1"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103140</xdr:rowOff>
    </xdr:from>
    <xdr:ext cx="469744" cy="259045"/>
    <xdr:sp macro="" textlink="">
      <xdr:nvSpPr>
        <xdr:cNvPr id="302" name="n_1mainValue【福祉施設】&#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03" name="n_2mainValue【福祉施設】&#10;一人当たり面積"/>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6" name="正方形/長方形 3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7" name="正方形/長方形 3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8" name="正方形/長方形 3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9" name="正方形/長方形 3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0" name="正方形/長方形 3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1" name="正方形/長方形 3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2" name="正方形/長方形 3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3" name="正方形/長方形 3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4" name="テキスト ボックス 3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5" name="直線コネクタ 3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6" name="テキスト ボックス 34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7" name="直線コネクタ 3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8" name="テキスト ボックス 3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9" name="直線コネクタ 3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0" name="テキスト ボックス 3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1" name="直線コネクタ 3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2" name="テキスト ボックス 3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3" name="直線コネクタ 3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4" name="テキスト ボックス 3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5" name="直線コネクタ 3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6" name="テキスト ボックス 35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0" name="直線コネクタ 359"/>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61"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62" name="直線コネクタ 361"/>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63"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64" name="直線コネクタ 363"/>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65"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66" name="フローチャート: 判断 365"/>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67" name="フローチャート: 判断 366"/>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68" name="フローチャート: 判断 36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74" name="楕円 373"/>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375"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376" name="楕円 375"/>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377" name="直線コネクタ 376"/>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378" name="楕円 377"/>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379" name="直線コネクタ 378"/>
        <xdr:cNvCxnSpPr/>
      </xdr:nvCxnSpPr>
      <xdr:spPr>
        <a:xfrm flipV="1">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80"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381"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382" name="n_1mainValue【保健センター・保健所】&#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383" name="n_2mainValue【保健センター・保健所】&#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2" name="テキスト ボックス 3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3" name="直線コネクタ 3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4" name="直線コネクタ 39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5" name="テキスト ボックス 39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6" name="直線コネクタ 39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7" name="テキスト ボックス 39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8" name="直線コネクタ 39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9" name="テキスト ボックス 39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0" name="直線コネクタ 39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1" name="テキスト ボックス 40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2" name="直線コネクタ 40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3" name="テキスト ボックス 40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4" name="直線コネクタ 40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5" name="テキスト ボックス 40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09" name="直線コネクタ 408"/>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1" name="直線コネクタ 41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12"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13" name="直線コネクタ 412"/>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14"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15" name="フローチャート: 判断 414"/>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16" name="フローチャート: 判断 415"/>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17" name="フローチャート: 判断 416"/>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61867</xdr:rowOff>
    </xdr:from>
    <xdr:to>
      <xdr:col>116</xdr:col>
      <xdr:colOff>114300</xdr:colOff>
      <xdr:row>63</xdr:row>
      <xdr:rowOff>163467</xdr:rowOff>
    </xdr:to>
    <xdr:sp macro="" textlink="">
      <xdr:nvSpPr>
        <xdr:cNvPr id="423" name="楕円 422"/>
        <xdr:cNvSpPr/>
      </xdr:nvSpPr>
      <xdr:spPr>
        <a:xfrm>
          <a:off x="22110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40294</xdr:rowOff>
    </xdr:from>
    <xdr:ext cx="469744" cy="259045"/>
    <xdr:sp macro="" textlink="">
      <xdr:nvSpPr>
        <xdr:cNvPr id="424" name="【保健センター・保健所】&#10;一人当たり面積該当値テキスト"/>
        <xdr:cNvSpPr txBox="1"/>
      </xdr:nvSpPr>
      <xdr:spPr>
        <a:xfrm>
          <a:off x="2219960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61867</xdr:rowOff>
    </xdr:from>
    <xdr:to>
      <xdr:col>112</xdr:col>
      <xdr:colOff>38100</xdr:colOff>
      <xdr:row>63</xdr:row>
      <xdr:rowOff>163467</xdr:rowOff>
    </xdr:to>
    <xdr:sp macro="" textlink="">
      <xdr:nvSpPr>
        <xdr:cNvPr id="425" name="楕円 424"/>
        <xdr:cNvSpPr/>
      </xdr:nvSpPr>
      <xdr:spPr>
        <a:xfrm>
          <a:off x="21272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112667</xdr:rowOff>
    </xdr:from>
    <xdr:to>
      <xdr:col>116</xdr:col>
      <xdr:colOff>63500</xdr:colOff>
      <xdr:row>63</xdr:row>
      <xdr:rowOff>112667</xdr:rowOff>
    </xdr:to>
    <xdr:cxnSp macro="">
      <xdr:nvCxnSpPr>
        <xdr:cNvPr id="426" name="直線コネクタ 425"/>
        <xdr:cNvCxnSpPr/>
      </xdr:nvCxnSpPr>
      <xdr:spPr>
        <a:xfrm>
          <a:off x="21323300" y="109140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61867</xdr:rowOff>
    </xdr:from>
    <xdr:to>
      <xdr:col>107</xdr:col>
      <xdr:colOff>101600</xdr:colOff>
      <xdr:row>63</xdr:row>
      <xdr:rowOff>163467</xdr:rowOff>
    </xdr:to>
    <xdr:sp macro="" textlink="">
      <xdr:nvSpPr>
        <xdr:cNvPr id="427" name="楕円 426"/>
        <xdr:cNvSpPr/>
      </xdr:nvSpPr>
      <xdr:spPr>
        <a:xfrm>
          <a:off x="20383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112667</xdr:rowOff>
    </xdr:from>
    <xdr:to>
      <xdr:col>111</xdr:col>
      <xdr:colOff>177800</xdr:colOff>
      <xdr:row>63</xdr:row>
      <xdr:rowOff>112667</xdr:rowOff>
    </xdr:to>
    <xdr:cxnSp macro="">
      <xdr:nvCxnSpPr>
        <xdr:cNvPr id="428" name="直線コネクタ 427"/>
        <xdr:cNvCxnSpPr/>
      </xdr:nvCxnSpPr>
      <xdr:spPr>
        <a:xfrm>
          <a:off x="20434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29"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3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154594</xdr:rowOff>
    </xdr:from>
    <xdr:ext cx="469744" cy="259045"/>
    <xdr:sp macro="" textlink="">
      <xdr:nvSpPr>
        <xdr:cNvPr id="431" name="n_1mainValue【保健センター・保健所】&#10;一人当たり面積"/>
        <xdr:cNvSpPr txBox="1"/>
      </xdr:nvSpPr>
      <xdr:spPr>
        <a:xfrm>
          <a:off x="21075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154594</xdr:rowOff>
    </xdr:from>
    <xdr:ext cx="469744" cy="259045"/>
    <xdr:sp macro="" textlink="">
      <xdr:nvSpPr>
        <xdr:cNvPr id="432" name="n_2mainValue【保健センター・保健所】&#10;一人当たり面積"/>
        <xdr:cNvSpPr txBox="1"/>
      </xdr:nvSpPr>
      <xdr:spPr>
        <a:xfrm>
          <a:off x="20199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58" name="直線コネクタ 457"/>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59"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0" name="直線コネクタ 459"/>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1"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2" name="直線コネクタ 46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3"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4" name="フローチャート: 判断 463"/>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5" name="フローチャート: 判断 464"/>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66" name="フローチャート: 判断 465"/>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19957</xdr:rowOff>
    </xdr:from>
    <xdr:to>
      <xdr:col>85</xdr:col>
      <xdr:colOff>177800</xdr:colOff>
      <xdr:row>78</xdr:row>
      <xdr:rowOff>121557</xdr:rowOff>
    </xdr:to>
    <xdr:sp macro="" textlink="">
      <xdr:nvSpPr>
        <xdr:cNvPr id="472" name="楕円 471"/>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133004</xdr:rowOff>
    </xdr:from>
    <xdr:ext cx="405111" cy="259045"/>
    <xdr:sp macro="" textlink="">
      <xdr:nvSpPr>
        <xdr:cNvPr id="473" name="【消防施設】&#10;有形固定資産減価償却率該当値テキスト"/>
        <xdr:cNvSpPr txBox="1"/>
      </xdr:nvSpPr>
      <xdr:spPr>
        <a:xfrm>
          <a:off x="16357600" y="1333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54248</xdr:rowOff>
    </xdr:from>
    <xdr:to>
      <xdr:col>81</xdr:col>
      <xdr:colOff>101600</xdr:colOff>
      <xdr:row>78</xdr:row>
      <xdr:rowOff>155848</xdr:rowOff>
    </xdr:to>
    <xdr:sp macro="" textlink="">
      <xdr:nvSpPr>
        <xdr:cNvPr id="474" name="楕円 473"/>
        <xdr:cNvSpPr/>
      </xdr:nvSpPr>
      <xdr:spPr>
        <a:xfrm>
          <a:off x="15430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70757</xdr:rowOff>
    </xdr:from>
    <xdr:to>
      <xdr:col>85</xdr:col>
      <xdr:colOff>127000</xdr:colOff>
      <xdr:row>78</xdr:row>
      <xdr:rowOff>105048</xdr:rowOff>
    </xdr:to>
    <xdr:cxnSp macro="">
      <xdr:nvCxnSpPr>
        <xdr:cNvPr id="475" name="直線コネクタ 474"/>
        <xdr:cNvCxnSpPr/>
      </xdr:nvCxnSpPr>
      <xdr:spPr>
        <a:xfrm flipV="1">
          <a:off x="15481300" y="134438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90170</xdr:rowOff>
    </xdr:from>
    <xdr:to>
      <xdr:col>76</xdr:col>
      <xdr:colOff>165100</xdr:colOff>
      <xdr:row>79</xdr:row>
      <xdr:rowOff>20320</xdr:rowOff>
    </xdr:to>
    <xdr:sp macro="" textlink="">
      <xdr:nvSpPr>
        <xdr:cNvPr id="476" name="楕円 475"/>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105048</xdr:rowOff>
    </xdr:from>
    <xdr:to>
      <xdr:col>81</xdr:col>
      <xdr:colOff>50800</xdr:colOff>
      <xdr:row>78</xdr:row>
      <xdr:rowOff>140970</xdr:rowOff>
    </xdr:to>
    <xdr:cxnSp macro="">
      <xdr:nvCxnSpPr>
        <xdr:cNvPr id="477" name="直線コネクタ 476"/>
        <xdr:cNvCxnSpPr/>
      </xdr:nvCxnSpPr>
      <xdr:spPr>
        <a:xfrm flipV="1">
          <a:off x="14592300" y="134781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478"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479"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925</xdr:rowOff>
    </xdr:from>
    <xdr:ext cx="405111" cy="259045"/>
    <xdr:sp macro="" textlink="">
      <xdr:nvSpPr>
        <xdr:cNvPr id="480" name="n_1mainValue【消防施設】&#10;有形固定資産減価償却率"/>
        <xdr:cNvSpPr txBox="1"/>
      </xdr:nvSpPr>
      <xdr:spPr>
        <a:xfrm>
          <a:off x="152660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36847</xdr:rowOff>
    </xdr:from>
    <xdr:ext cx="405111" cy="259045"/>
    <xdr:sp macro="" textlink="">
      <xdr:nvSpPr>
        <xdr:cNvPr id="481" name="n_2mainValue【消防施設】&#10;有形固定資産減価償却率"/>
        <xdr:cNvSpPr txBox="1"/>
      </xdr:nvSpPr>
      <xdr:spPr>
        <a:xfrm>
          <a:off x="14389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3" name="直線コネクタ 502"/>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04"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05" name="直線コネクタ 504"/>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7" name="直線コネクタ 50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08"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09" name="フローチャート: 判断 508"/>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0" name="フローチャート: 判断 509"/>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1" name="フローチャート: 判断 51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517" name="楕円 516"/>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80535</xdr:rowOff>
    </xdr:from>
    <xdr:ext cx="469744" cy="259045"/>
    <xdr:sp macro="" textlink="">
      <xdr:nvSpPr>
        <xdr:cNvPr id="518" name="【消防施設】&#10;一人当たり面積該当値テキスト"/>
        <xdr:cNvSpPr txBox="1"/>
      </xdr:nvSpPr>
      <xdr:spPr>
        <a:xfrm>
          <a:off x="22199600" y="1448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519" name="楕円 518"/>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520" name="直線コネクタ 519"/>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521" name="楕円 520"/>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522" name="直線コネクタ 521"/>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23"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24"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525"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26" name="n_2mainValue【消防施設】&#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2" name="直線コネクタ 551"/>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3"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4" name="直線コネクタ 55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6" name="直線コネクタ 55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57"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58" name="フローチャート: 判断 557"/>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59" name="フローチャート: 判断 558"/>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0" name="フローチャート: 判断 559"/>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46627</xdr:rowOff>
    </xdr:from>
    <xdr:to>
      <xdr:col>85</xdr:col>
      <xdr:colOff>177800</xdr:colOff>
      <xdr:row>101</xdr:row>
      <xdr:rowOff>148227</xdr:rowOff>
    </xdr:to>
    <xdr:sp macro="" textlink="">
      <xdr:nvSpPr>
        <xdr:cNvPr id="566" name="楕円 565"/>
        <xdr:cNvSpPr/>
      </xdr:nvSpPr>
      <xdr:spPr>
        <a:xfrm>
          <a:off x="16268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69504</xdr:rowOff>
    </xdr:from>
    <xdr:ext cx="405111" cy="259045"/>
    <xdr:sp macro="" textlink="">
      <xdr:nvSpPr>
        <xdr:cNvPr id="567" name="【庁舎】&#10;有形固定資産減価償却率該当値テキスト"/>
        <xdr:cNvSpPr txBox="1"/>
      </xdr:nvSpPr>
      <xdr:spPr>
        <a:xfrm>
          <a:off x="16357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568" name="楕円 567"/>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97427</xdr:rowOff>
    </xdr:to>
    <xdr:cxnSp macro="">
      <xdr:nvCxnSpPr>
        <xdr:cNvPr id="569" name="直線コネクタ 568"/>
        <xdr:cNvCxnSpPr/>
      </xdr:nvCxnSpPr>
      <xdr:spPr>
        <a:xfrm>
          <a:off x="15481300" y="174073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67855</xdr:rowOff>
    </xdr:from>
    <xdr:to>
      <xdr:col>76</xdr:col>
      <xdr:colOff>165100</xdr:colOff>
      <xdr:row>101</xdr:row>
      <xdr:rowOff>169455</xdr:rowOff>
    </xdr:to>
    <xdr:sp macro="" textlink="">
      <xdr:nvSpPr>
        <xdr:cNvPr id="570" name="楕円 569"/>
        <xdr:cNvSpPr/>
      </xdr:nvSpPr>
      <xdr:spPr>
        <a:xfrm>
          <a:off x="14541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118655</xdr:rowOff>
    </xdr:to>
    <xdr:cxnSp macro="">
      <xdr:nvCxnSpPr>
        <xdr:cNvPr id="571" name="直線コネクタ 570"/>
        <xdr:cNvCxnSpPr/>
      </xdr:nvCxnSpPr>
      <xdr:spPr>
        <a:xfrm flipV="1">
          <a:off x="14592300" y="174073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72"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73"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574" name="n_1mainValue【庁舎】&#10;有形固定資産減価償却率"/>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14532</xdr:rowOff>
    </xdr:from>
    <xdr:ext cx="405111" cy="259045"/>
    <xdr:sp macro="" textlink="">
      <xdr:nvSpPr>
        <xdr:cNvPr id="575" name="n_2mainValue【庁舎】&#10;有形固定資産減価償却率"/>
        <xdr:cNvSpPr txBox="1"/>
      </xdr:nvSpPr>
      <xdr:spPr>
        <a:xfrm>
          <a:off x="14389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6" name="直線コネクタ 5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7" name="テキスト ボックス 5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8" name="直線コネクタ 5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9" name="テキスト ボックス 5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0" name="直線コネクタ 5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1" name="テキスト ボックス 5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2" name="直線コネクタ 5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3" name="テキスト ボックス 5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4" name="直線コネクタ 5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5" name="テキスト ボックス 5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6" name="直線コネクタ 5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7" name="テキスト ボックス 5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9" name="テキスト ボックス 5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1" name="直線コネクタ 60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3" name="直線コネクタ 60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5" name="直線コネクタ 60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06"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7" name="フローチャート: 判断 60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08" name="フローチャート: 判断 60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09" name="フローチャート: 判断 60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145687</xdr:rowOff>
    </xdr:from>
    <xdr:to>
      <xdr:col>116</xdr:col>
      <xdr:colOff>114300</xdr:colOff>
      <xdr:row>108</xdr:row>
      <xdr:rowOff>75837</xdr:rowOff>
    </xdr:to>
    <xdr:sp macro="" textlink="">
      <xdr:nvSpPr>
        <xdr:cNvPr id="615" name="楕円 614"/>
        <xdr:cNvSpPr/>
      </xdr:nvSpPr>
      <xdr:spPr>
        <a:xfrm>
          <a:off x="221107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66420</xdr:rowOff>
    </xdr:from>
    <xdr:ext cx="469744" cy="259045"/>
    <xdr:sp macro="" textlink="">
      <xdr:nvSpPr>
        <xdr:cNvPr id="616" name="【庁舎】&#10;一人当たり面積該当値テキスト"/>
        <xdr:cNvSpPr txBox="1"/>
      </xdr:nvSpPr>
      <xdr:spPr>
        <a:xfrm>
          <a:off x="22199600"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146776</xdr:rowOff>
    </xdr:from>
    <xdr:to>
      <xdr:col>112</xdr:col>
      <xdr:colOff>38100</xdr:colOff>
      <xdr:row>108</xdr:row>
      <xdr:rowOff>76926</xdr:rowOff>
    </xdr:to>
    <xdr:sp macro="" textlink="">
      <xdr:nvSpPr>
        <xdr:cNvPr id="617" name="楕円 616"/>
        <xdr:cNvSpPr/>
      </xdr:nvSpPr>
      <xdr:spPr>
        <a:xfrm>
          <a:off x="21272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25037</xdr:rowOff>
    </xdr:from>
    <xdr:to>
      <xdr:col>116</xdr:col>
      <xdr:colOff>63500</xdr:colOff>
      <xdr:row>108</xdr:row>
      <xdr:rowOff>26126</xdr:rowOff>
    </xdr:to>
    <xdr:cxnSp macro="">
      <xdr:nvCxnSpPr>
        <xdr:cNvPr id="618" name="直線コネクタ 617"/>
        <xdr:cNvCxnSpPr/>
      </xdr:nvCxnSpPr>
      <xdr:spPr>
        <a:xfrm flipV="1">
          <a:off x="21323300" y="185416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619" name="楕円 618"/>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26126</xdr:rowOff>
    </xdr:from>
    <xdr:to>
      <xdr:col>111</xdr:col>
      <xdr:colOff>177800</xdr:colOff>
      <xdr:row>108</xdr:row>
      <xdr:rowOff>27214</xdr:rowOff>
    </xdr:to>
    <xdr:cxnSp macro="">
      <xdr:nvCxnSpPr>
        <xdr:cNvPr id="620" name="直線コネクタ 619"/>
        <xdr:cNvCxnSpPr/>
      </xdr:nvCxnSpPr>
      <xdr:spPr>
        <a:xfrm flipV="1">
          <a:off x="20434300" y="185427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1"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22"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68053</xdr:rowOff>
    </xdr:from>
    <xdr:ext cx="469744" cy="259045"/>
    <xdr:sp macro="" textlink="">
      <xdr:nvSpPr>
        <xdr:cNvPr id="623" name="n_1mainValue【庁舎】&#10;一人当たり面積"/>
        <xdr:cNvSpPr txBox="1"/>
      </xdr:nvSpPr>
      <xdr:spPr>
        <a:xfrm>
          <a:off x="21075727" y="1858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624" name="n_2mainValue【庁舎】&#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有形固定試算減価償却率を類似団体と比較すると「福祉施設」を除いてはいずれの施設も高い数値を示している。いずれの施設とも建設時から数十年を経過した老朽化施設であ</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施設ごと</a:t>
          </a:r>
          <a:r>
            <a:rPr kumimoji="1" lang="ja-JP" altLang="en-US" sz="1100">
              <a:solidFill>
                <a:schemeClr val="dk1"/>
              </a:solidFill>
              <a:effectLst/>
              <a:latin typeface="+mn-lt"/>
              <a:ea typeface="+mn-ea"/>
              <a:cs typeface="+mn-cs"/>
            </a:rPr>
            <a:t>の維持修繕を計画的に進めていかなければならない。</a:t>
          </a:r>
          <a:endParaRPr lang="ja-JP" altLang="ja-JP">
            <a:effectLst/>
          </a:endParaRPr>
        </a:p>
        <a:p>
          <a:r>
            <a:rPr kumimoji="1" lang="ja-JP" altLang="en-US" sz="1100">
              <a:solidFill>
                <a:schemeClr val="dk1"/>
              </a:solidFill>
              <a:effectLst/>
              <a:latin typeface="+mn-lt"/>
              <a:ea typeface="+mn-ea"/>
              <a:cs typeface="+mn-cs"/>
            </a:rPr>
            <a:t>　一方で、現在策定中の個別施設計画では、維持修繕のみに限定せず、</a:t>
          </a:r>
          <a:r>
            <a:rPr kumimoji="1" lang="ja-JP" altLang="ja-JP" sz="1100">
              <a:solidFill>
                <a:schemeClr val="dk1"/>
              </a:solidFill>
              <a:effectLst/>
              <a:latin typeface="+mn-lt"/>
              <a:ea typeface="+mn-ea"/>
              <a:cs typeface="+mn-cs"/>
            </a:rPr>
            <a:t>大規模改修や建替え、施設の複合化及び廃止等</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検討して</a:t>
          </a:r>
          <a:r>
            <a:rPr kumimoji="1" lang="ja-JP" altLang="en-US" sz="1100">
              <a:solidFill>
                <a:schemeClr val="dk1"/>
              </a:solidFill>
              <a:effectLst/>
              <a:latin typeface="+mn-lt"/>
              <a:ea typeface="+mn-ea"/>
              <a:cs typeface="+mn-cs"/>
            </a:rPr>
            <a:t>いく必要がある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38,012
37,835
54.03
12,678,425
12,529,972
122,680
7,831,001
14,439,850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全国及び県平均を上回っているが、類似団体平均よりも下回っている状況にある。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引き続き税収を確保し、水準低下を招かぬよう、効率的な財政運営に努める。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昨年度から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ポイント上昇しているものの、大きな変動はなく平成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年度から同水準で推移している。上昇した要因は、公債費及び出資金の増加による経常経費の増加によるものである。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社会保障経費が増加傾向にあるが、財政の硬直化が進まぬよう経常経費の抑制に努め、現在の水準維持に努める。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53975</xdr:rowOff>
    </xdr:to>
    <xdr:cxnSp macro="">
      <xdr:nvCxnSpPr>
        <xdr:cNvPr id="132" name="直線コネクタ 131"/>
        <xdr:cNvCxnSpPr/>
      </xdr:nvCxnSpPr>
      <xdr:spPr>
        <a:xfrm>
          <a:off x="4114800" y="108311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29845</xdr:rowOff>
    </xdr:to>
    <xdr:cxnSp macro="">
      <xdr:nvCxnSpPr>
        <xdr:cNvPr id="135" name="直線コネクタ 134"/>
        <xdr:cNvCxnSpPr/>
      </xdr:nvCxnSpPr>
      <xdr:spPr>
        <a:xfrm>
          <a:off x="3225800" y="107748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62</xdr:row>
      <xdr:rowOff>144992</xdr:rowOff>
    </xdr:to>
    <xdr:cxnSp macro="">
      <xdr:nvCxnSpPr>
        <xdr:cNvPr id="138" name="直線コネクタ 137"/>
        <xdr:cNvCxnSpPr/>
      </xdr:nvCxnSpPr>
      <xdr:spPr>
        <a:xfrm>
          <a:off x="2336800" y="1077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21802</xdr:rowOff>
    </xdr:to>
    <xdr:cxnSp macro="">
      <xdr:nvCxnSpPr>
        <xdr:cNvPr id="141" name="直線コネクタ 140"/>
        <xdr:cNvCxnSpPr/>
      </xdr:nvCxnSpPr>
      <xdr:spPr>
        <a:xfrm flipV="1">
          <a:off x="1447800" y="107748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1" name="楕円 150"/>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52"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3" name="楕円 152"/>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4" name="テキスト ボックス 153"/>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5" name="楕円 154"/>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56" name="テキスト ボックス 155"/>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7" name="楕円 156"/>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9119</xdr:rowOff>
    </xdr:from>
    <xdr:ext cx="762000" cy="259045"/>
    <xdr:sp macro="" textlink="">
      <xdr:nvSpPr>
        <xdr:cNvPr id="158" name="テキスト ボックス 157"/>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59" name="楕円 158"/>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60" name="テキスト ボックス 159"/>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類似団体、全国平均及び宮城県平均と比べても、いずれも一人あたりの経費は少なくなっている。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要因は、消防業務やごみ処理業務といった行政サービスについて町単独で実施しているのではなく、一部事務組合で実施してことからそれらに充てられる経費を負担金（補助金）として区別してい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651</xdr:rowOff>
    </xdr:from>
    <xdr:to>
      <xdr:col>23</xdr:col>
      <xdr:colOff>133350</xdr:colOff>
      <xdr:row>83</xdr:row>
      <xdr:rowOff>17759</xdr:rowOff>
    </xdr:to>
    <xdr:cxnSp macro="">
      <xdr:nvCxnSpPr>
        <xdr:cNvPr id="195" name="直線コネクタ 194"/>
        <xdr:cNvCxnSpPr/>
      </xdr:nvCxnSpPr>
      <xdr:spPr>
        <a:xfrm>
          <a:off x="4114800" y="14231001"/>
          <a:ext cx="8382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651</xdr:rowOff>
    </xdr:from>
    <xdr:to>
      <xdr:col>19</xdr:col>
      <xdr:colOff>133350</xdr:colOff>
      <xdr:row>83</xdr:row>
      <xdr:rowOff>5091</xdr:rowOff>
    </xdr:to>
    <xdr:cxnSp macro="">
      <xdr:nvCxnSpPr>
        <xdr:cNvPr id="198" name="直線コネクタ 197"/>
        <xdr:cNvCxnSpPr/>
      </xdr:nvCxnSpPr>
      <xdr:spPr>
        <a:xfrm flipV="1">
          <a:off x="3225800" y="14231001"/>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166488</xdr:rowOff>
    </xdr:from>
    <xdr:to>
      <xdr:col>15</xdr:col>
      <xdr:colOff>82550</xdr:colOff>
      <xdr:row>83</xdr:row>
      <xdr:rowOff>5091</xdr:rowOff>
    </xdr:to>
    <xdr:cxnSp macro="">
      <xdr:nvCxnSpPr>
        <xdr:cNvPr id="201" name="直線コネクタ 200"/>
        <xdr:cNvCxnSpPr/>
      </xdr:nvCxnSpPr>
      <xdr:spPr>
        <a:xfrm>
          <a:off x="2336800" y="142253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120528</xdr:rowOff>
    </xdr:from>
    <xdr:to>
      <xdr:col>11</xdr:col>
      <xdr:colOff>31750</xdr:colOff>
      <xdr:row>82</xdr:row>
      <xdr:rowOff>166488</xdr:rowOff>
    </xdr:to>
    <xdr:cxnSp macro="">
      <xdr:nvCxnSpPr>
        <xdr:cNvPr id="204" name="直線コネクタ 203"/>
        <xdr:cNvCxnSpPr/>
      </xdr:nvCxnSpPr>
      <xdr:spPr>
        <a:xfrm>
          <a:off x="1447800" y="14179428"/>
          <a:ext cx="8890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138409</xdr:rowOff>
    </xdr:from>
    <xdr:to>
      <xdr:col>23</xdr:col>
      <xdr:colOff>184150</xdr:colOff>
      <xdr:row>83</xdr:row>
      <xdr:rowOff>68559</xdr:rowOff>
    </xdr:to>
    <xdr:sp macro="" textlink="">
      <xdr:nvSpPr>
        <xdr:cNvPr id="214" name="楕円 213"/>
        <xdr:cNvSpPr/>
      </xdr:nvSpPr>
      <xdr:spPr>
        <a:xfrm>
          <a:off x="4902200" y="141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154936</xdr:rowOff>
    </xdr:from>
    <xdr:ext cx="762000" cy="259045"/>
    <xdr:sp macro="" textlink="">
      <xdr:nvSpPr>
        <xdr:cNvPr id="215" name="人件費・物件費等の状況該当値テキスト"/>
        <xdr:cNvSpPr txBox="1"/>
      </xdr:nvSpPr>
      <xdr:spPr>
        <a:xfrm>
          <a:off x="5041900" y="140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121301</xdr:rowOff>
    </xdr:from>
    <xdr:to>
      <xdr:col>19</xdr:col>
      <xdr:colOff>184150</xdr:colOff>
      <xdr:row>83</xdr:row>
      <xdr:rowOff>51451</xdr:rowOff>
    </xdr:to>
    <xdr:sp macro="" textlink="">
      <xdr:nvSpPr>
        <xdr:cNvPr id="216" name="楕円 215"/>
        <xdr:cNvSpPr/>
      </xdr:nvSpPr>
      <xdr:spPr>
        <a:xfrm>
          <a:off x="4064000" y="141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61628</xdr:rowOff>
    </xdr:from>
    <xdr:ext cx="736600" cy="259045"/>
    <xdr:sp macro="" textlink="">
      <xdr:nvSpPr>
        <xdr:cNvPr id="217" name="テキスト ボックス 216"/>
        <xdr:cNvSpPr txBox="1"/>
      </xdr:nvSpPr>
      <xdr:spPr>
        <a:xfrm>
          <a:off x="3733800" y="1394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125741</xdr:rowOff>
    </xdr:from>
    <xdr:to>
      <xdr:col>15</xdr:col>
      <xdr:colOff>133350</xdr:colOff>
      <xdr:row>83</xdr:row>
      <xdr:rowOff>55891</xdr:rowOff>
    </xdr:to>
    <xdr:sp macro="" textlink="">
      <xdr:nvSpPr>
        <xdr:cNvPr id="218" name="楕円 217"/>
        <xdr:cNvSpPr/>
      </xdr:nvSpPr>
      <xdr:spPr>
        <a:xfrm>
          <a:off x="3175000" y="141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66068</xdr:rowOff>
    </xdr:from>
    <xdr:ext cx="762000" cy="259045"/>
    <xdr:sp macro="" textlink="">
      <xdr:nvSpPr>
        <xdr:cNvPr id="219" name="テキスト ボックス 218"/>
        <xdr:cNvSpPr txBox="1"/>
      </xdr:nvSpPr>
      <xdr:spPr>
        <a:xfrm>
          <a:off x="2844800" y="1395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115688</xdr:rowOff>
    </xdr:from>
    <xdr:to>
      <xdr:col>11</xdr:col>
      <xdr:colOff>82550</xdr:colOff>
      <xdr:row>83</xdr:row>
      <xdr:rowOff>45838</xdr:rowOff>
    </xdr:to>
    <xdr:sp macro="" textlink="">
      <xdr:nvSpPr>
        <xdr:cNvPr id="220" name="楕円 219"/>
        <xdr:cNvSpPr/>
      </xdr:nvSpPr>
      <xdr:spPr>
        <a:xfrm>
          <a:off x="2286000" y="141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56015</xdr:rowOff>
    </xdr:from>
    <xdr:ext cx="762000" cy="259045"/>
    <xdr:sp macro="" textlink="">
      <xdr:nvSpPr>
        <xdr:cNvPr id="221" name="テキスト ボックス 220"/>
        <xdr:cNvSpPr txBox="1"/>
      </xdr:nvSpPr>
      <xdr:spPr>
        <a:xfrm>
          <a:off x="1955800" y="139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69728</xdr:rowOff>
    </xdr:from>
    <xdr:to>
      <xdr:col>7</xdr:col>
      <xdr:colOff>31750</xdr:colOff>
      <xdr:row>82</xdr:row>
      <xdr:rowOff>171328</xdr:rowOff>
    </xdr:to>
    <xdr:sp macro="" textlink="">
      <xdr:nvSpPr>
        <xdr:cNvPr id="222" name="楕円 221"/>
        <xdr:cNvSpPr/>
      </xdr:nvSpPr>
      <xdr:spPr>
        <a:xfrm>
          <a:off x="1397000" y="141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10055</xdr:rowOff>
    </xdr:from>
    <xdr:ext cx="762000" cy="259045"/>
    <xdr:sp macro="" textlink="">
      <xdr:nvSpPr>
        <xdr:cNvPr id="223" name="テキスト ボックス 222"/>
        <xdr:cNvSpPr txBox="1"/>
      </xdr:nvSpPr>
      <xdr:spPr>
        <a:xfrm>
          <a:off x="1066800" y="138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人事院勧告等に則して適正な給与水準の保持に努めており、平成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年度以降は横ばいで推移している。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同一水準の維持に努める。</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（ラスパイレス指数については、前年度数値を用いて分析している）</a:t>
          </a:r>
          <a:endParaRPr kumimoji="0" lang="ja-JP" altLang="ja-JP" sz="10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60" name="直線コネクタ 259"/>
        <xdr:cNvCxnSpPr/>
      </xdr:nvCxnSpPr>
      <xdr:spPr>
        <a:xfrm>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122766</xdr:rowOff>
    </xdr:to>
    <xdr:cxnSp macro="">
      <xdr:nvCxnSpPr>
        <xdr:cNvPr id="263" name="直線コネクタ 262"/>
        <xdr:cNvCxnSpPr/>
      </xdr:nvCxnSpPr>
      <xdr:spPr>
        <a:xfrm>
          <a:off x="14401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109361</xdr:rowOff>
    </xdr:to>
    <xdr:cxnSp macro="">
      <xdr:nvCxnSpPr>
        <xdr:cNvPr id="266" name="直線コネクタ 265"/>
        <xdr:cNvCxnSpPr/>
      </xdr:nvCxnSpPr>
      <xdr:spPr>
        <a:xfrm>
          <a:off x="13512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9" name="テキスト ボックス 278"/>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2" name="楕円 281"/>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3" name="テキスト ボックス 282"/>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4" name="楕円 283"/>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5" name="テキスト ボックス 284"/>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定員適正化計画に基づき職員数を確保し、全国及び県平均に比して高い水準を保っているが、類似団体平均よりも上回っている状況にある。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今後も計画に沿った適正な職員数の管理に努める。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（人口千人当たり職員数については、前年度数値を用いて分析している）</a:t>
          </a:r>
          <a:endParaRPr kumimoji="0" lang="ja-JP" altLang="ja-JP" sz="10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96590</xdr:rowOff>
    </xdr:from>
    <xdr:to>
      <xdr:col>81</xdr:col>
      <xdr:colOff>44450</xdr:colOff>
      <xdr:row>61</xdr:row>
      <xdr:rowOff>103294</xdr:rowOff>
    </xdr:to>
    <xdr:cxnSp macro="">
      <xdr:nvCxnSpPr>
        <xdr:cNvPr id="320" name="直線コネクタ 319"/>
        <xdr:cNvCxnSpPr/>
      </xdr:nvCxnSpPr>
      <xdr:spPr>
        <a:xfrm>
          <a:off x="16179800" y="10555040"/>
          <a:ext cx="8382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96590</xdr:rowOff>
    </xdr:to>
    <xdr:cxnSp macro="">
      <xdr:nvCxnSpPr>
        <xdr:cNvPr id="323" name="直線コネクタ 322"/>
        <xdr:cNvCxnSpPr/>
      </xdr:nvCxnSpPr>
      <xdr:spPr>
        <a:xfrm>
          <a:off x="15290800" y="1054163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75142</xdr:rowOff>
    </xdr:from>
    <xdr:to>
      <xdr:col>72</xdr:col>
      <xdr:colOff>203200</xdr:colOff>
      <xdr:row>61</xdr:row>
      <xdr:rowOff>83185</xdr:rowOff>
    </xdr:to>
    <xdr:cxnSp macro="">
      <xdr:nvCxnSpPr>
        <xdr:cNvPr id="326" name="直線コネクタ 325"/>
        <xdr:cNvCxnSpPr/>
      </xdr:nvCxnSpPr>
      <xdr:spPr>
        <a:xfrm>
          <a:off x="14401800" y="105335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49671</xdr:rowOff>
    </xdr:from>
    <xdr:to>
      <xdr:col>68</xdr:col>
      <xdr:colOff>152400</xdr:colOff>
      <xdr:row>61</xdr:row>
      <xdr:rowOff>75142</xdr:rowOff>
    </xdr:to>
    <xdr:cxnSp macro="">
      <xdr:nvCxnSpPr>
        <xdr:cNvPr id="329" name="直線コネクタ 328"/>
        <xdr:cNvCxnSpPr/>
      </xdr:nvCxnSpPr>
      <xdr:spPr>
        <a:xfrm>
          <a:off x="13512800" y="10508121"/>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39" name="楕円 338"/>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24571</xdr:rowOff>
    </xdr:from>
    <xdr:ext cx="762000" cy="259045"/>
    <xdr:sp macro="" textlink="">
      <xdr:nvSpPr>
        <xdr:cNvPr id="340" name="定員管理の状況該当値テキスト"/>
        <xdr:cNvSpPr txBox="1"/>
      </xdr:nvSpPr>
      <xdr:spPr>
        <a:xfrm>
          <a:off x="17106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45790</xdr:rowOff>
    </xdr:from>
    <xdr:to>
      <xdr:col>77</xdr:col>
      <xdr:colOff>95250</xdr:colOff>
      <xdr:row>61</xdr:row>
      <xdr:rowOff>147390</xdr:rowOff>
    </xdr:to>
    <xdr:sp macro="" textlink="">
      <xdr:nvSpPr>
        <xdr:cNvPr id="341" name="楕円 340"/>
        <xdr:cNvSpPr/>
      </xdr:nvSpPr>
      <xdr:spPr>
        <a:xfrm>
          <a:off x="161290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132167</xdr:rowOff>
    </xdr:from>
    <xdr:ext cx="736600" cy="259045"/>
    <xdr:sp macro="" textlink="">
      <xdr:nvSpPr>
        <xdr:cNvPr id="342" name="テキスト ボックス 341"/>
        <xdr:cNvSpPr txBox="1"/>
      </xdr:nvSpPr>
      <xdr:spPr>
        <a:xfrm>
          <a:off x="15798800" y="1059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3" name="楕円 342"/>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44" name="テキスト ボックス 34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5" name="楕円 344"/>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110719</xdr:rowOff>
    </xdr:from>
    <xdr:ext cx="762000" cy="259045"/>
    <xdr:sp macro="" textlink="">
      <xdr:nvSpPr>
        <xdr:cNvPr id="346" name="テキスト ボックス 345"/>
        <xdr:cNvSpPr txBox="1"/>
      </xdr:nvSpPr>
      <xdr:spPr>
        <a:xfrm>
          <a:off x="14020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170321</xdr:rowOff>
    </xdr:from>
    <xdr:to>
      <xdr:col>64</xdr:col>
      <xdr:colOff>152400</xdr:colOff>
      <xdr:row>61</xdr:row>
      <xdr:rowOff>100471</xdr:rowOff>
    </xdr:to>
    <xdr:sp macro="" textlink="">
      <xdr:nvSpPr>
        <xdr:cNvPr id="347" name="楕円 346"/>
        <xdr:cNvSpPr/>
      </xdr:nvSpPr>
      <xdr:spPr>
        <a:xfrm>
          <a:off x="13462000" y="10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85248</xdr:rowOff>
    </xdr:from>
    <xdr:ext cx="762000" cy="259045"/>
    <xdr:sp macro="" textlink="">
      <xdr:nvSpPr>
        <xdr:cNvPr id="348" name="テキスト ボックス 347"/>
        <xdr:cNvSpPr txBox="1"/>
      </xdr:nvSpPr>
      <xdr:spPr>
        <a:xfrm>
          <a:off x="13131800" y="105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年度は公債費が前年度よりも増加したものの、特別会計への繰出し及び一組への負担金が減少したことのほか、実質公債費比率については、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カ年の平均で算出することから、数値が高かった平成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年度の値が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カ年平均より抜けたことにより、前年度から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今後、町営住宅建設及び義務教育施設の大規模改造事業に係る元金償還が始まるなど、値の増加要因もあるが、公債費の動向を見据え、急激な上昇が起こらぬよう、健全な財政運営に努める。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103124</xdr:rowOff>
    </xdr:to>
    <xdr:cxnSp macro="">
      <xdr:nvCxnSpPr>
        <xdr:cNvPr id="380" name="直線コネクタ 379"/>
        <xdr:cNvCxnSpPr/>
      </xdr:nvCxnSpPr>
      <xdr:spPr>
        <a:xfrm flipV="1">
          <a:off x="16179800" y="65603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39</xdr:row>
      <xdr:rowOff>105410</xdr:rowOff>
    </xdr:to>
    <xdr:cxnSp macro="">
      <xdr:nvCxnSpPr>
        <xdr:cNvPr id="383" name="直線コネクタ 382"/>
        <xdr:cNvCxnSpPr/>
      </xdr:nvCxnSpPr>
      <xdr:spPr>
        <a:xfrm flipV="1">
          <a:off x="15290800" y="66182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127000</xdr:rowOff>
    </xdr:to>
    <xdr:cxnSp macro="">
      <xdr:nvCxnSpPr>
        <xdr:cNvPr id="386" name="直線コネクタ 385"/>
        <xdr:cNvCxnSpPr/>
      </xdr:nvCxnSpPr>
      <xdr:spPr>
        <a:xfrm flipV="1">
          <a:off x="14401800" y="67919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42</xdr:row>
      <xdr:rowOff>15748</xdr:rowOff>
    </xdr:to>
    <xdr:cxnSp macro="">
      <xdr:nvCxnSpPr>
        <xdr:cNvPr id="389" name="直線コネクタ 388"/>
        <xdr:cNvCxnSpPr/>
      </xdr:nvCxnSpPr>
      <xdr:spPr>
        <a:xfrm flipV="1">
          <a:off x="13512800" y="69850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399" name="楕円 398"/>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400" name="公債費負担の状況該当値テキスト"/>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1" name="楕円 400"/>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2" name="テキスト ボックス 401"/>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5" name="楕円 404"/>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6" name="テキスト ボックス 40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図書館や体育館の建設等に係る基金の積増しによる充当可能基金の増加や、下水道事業債への繰入見込額が減少したことで、前年度から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ポイント改善したが、全国及び類似団体の平均を上回る水準にある。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大型施設の建設については、公債費の動向を把握しながら、適切な事業時期を見据えるなど、引き続き健全な財政運営に努める。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43422</xdr:rowOff>
    </xdr:from>
    <xdr:to>
      <xdr:col>81</xdr:col>
      <xdr:colOff>44450</xdr:colOff>
      <xdr:row>16</xdr:row>
      <xdr:rowOff>98576</xdr:rowOff>
    </xdr:to>
    <xdr:cxnSp macro="">
      <xdr:nvCxnSpPr>
        <xdr:cNvPr id="444" name="直線コネクタ 443"/>
        <xdr:cNvCxnSpPr/>
      </xdr:nvCxnSpPr>
      <xdr:spPr>
        <a:xfrm flipV="1">
          <a:off x="16179800" y="278662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98576</xdr:rowOff>
    </xdr:from>
    <xdr:to>
      <xdr:col>77</xdr:col>
      <xdr:colOff>44450</xdr:colOff>
      <xdr:row>18</xdr:row>
      <xdr:rowOff>25702</xdr:rowOff>
    </xdr:to>
    <xdr:cxnSp macro="">
      <xdr:nvCxnSpPr>
        <xdr:cNvPr id="447" name="直線コネクタ 446"/>
        <xdr:cNvCxnSpPr/>
      </xdr:nvCxnSpPr>
      <xdr:spPr>
        <a:xfrm flipV="1">
          <a:off x="15290800" y="2841776"/>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110974</xdr:rowOff>
    </xdr:from>
    <xdr:to>
      <xdr:col>72</xdr:col>
      <xdr:colOff>203200</xdr:colOff>
      <xdr:row>18</xdr:row>
      <xdr:rowOff>25702</xdr:rowOff>
    </xdr:to>
    <xdr:cxnSp macro="">
      <xdr:nvCxnSpPr>
        <xdr:cNvPr id="450" name="直線コネクタ 449"/>
        <xdr:cNvCxnSpPr/>
      </xdr:nvCxnSpPr>
      <xdr:spPr>
        <a:xfrm>
          <a:off x="14401800" y="3025624"/>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110974</xdr:rowOff>
    </xdr:from>
    <xdr:to>
      <xdr:col>68</xdr:col>
      <xdr:colOff>152400</xdr:colOff>
      <xdr:row>17</xdr:row>
      <xdr:rowOff>139700</xdr:rowOff>
    </xdr:to>
    <xdr:cxnSp macro="">
      <xdr:nvCxnSpPr>
        <xdr:cNvPr id="453" name="直線コネクタ 452"/>
        <xdr:cNvCxnSpPr/>
      </xdr:nvCxnSpPr>
      <xdr:spPr>
        <a:xfrm flipV="1">
          <a:off x="13512800" y="302562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164072</xdr:rowOff>
    </xdr:from>
    <xdr:to>
      <xdr:col>81</xdr:col>
      <xdr:colOff>95250</xdr:colOff>
      <xdr:row>16</xdr:row>
      <xdr:rowOff>94222</xdr:rowOff>
    </xdr:to>
    <xdr:sp macro="" textlink="">
      <xdr:nvSpPr>
        <xdr:cNvPr id="463" name="楕円 462"/>
        <xdr:cNvSpPr/>
      </xdr:nvSpPr>
      <xdr:spPr>
        <a:xfrm>
          <a:off x="169672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136149</xdr:rowOff>
    </xdr:from>
    <xdr:ext cx="762000" cy="259045"/>
    <xdr:sp macro="" textlink="">
      <xdr:nvSpPr>
        <xdr:cNvPr id="464" name="将来負担の状況該当値テキスト"/>
        <xdr:cNvSpPr txBox="1"/>
      </xdr:nvSpPr>
      <xdr:spPr>
        <a:xfrm>
          <a:off x="17106900" y="270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47776</xdr:rowOff>
    </xdr:from>
    <xdr:to>
      <xdr:col>77</xdr:col>
      <xdr:colOff>95250</xdr:colOff>
      <xdr:row>16</xdr:row>
      <xdr:rowOff>149376</xdr:rowOff>
    </xdr:to>
    <xdr:sp macro="" textlink="">
      <xdr:nvSpPr>
        <xdr:cNvPr id="465" name="楕円 464"/>
        <xdr:cNvSpPr/>
      </xdr:nvSpPr>
      <xdr:spPr>
        <a:xfrm>
          <a:off x="16129000" y="27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134153</xdr:rowOff>
    </xdr:from>
    <xdr:ext cx="736600" cy="259045"/>
    <xdr:sp macro="" textlink="">
      <xdr:nvSpPr>
        <xdr:cNvPr id="466" name="テキスト ボックス 465"/>
        <xdr:cNvSpPr txBox="1"/>
      </xdr:nvSpPr>
      <xdr:spPr>
        <a:xfrm>
          <a:off x="15798800" y="287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146352</xdr:rowOff>
    </xdr:from>
    <xdr:to>
      <xdr:col>73</xdr:col>
      <xdr:colOff>44450</xdr:colOff>
      <xdr:row>18</xdr:row>
      <xdr:rowOff>76502</xdr:rowOff>
    </xdr:to>
    <xdr:sp macro="" textlink="">
      <xdr:nvSpPr>
        <xdr:cNvPr id="467" name="楕円 466"/>
        <xdr:cNvSpPr/>
      </xdr:nvSpPr>
      <xdr:spPr>
        <a:xfrm>
          <a:off x="15240000" y="30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61279</xdr:rowOff>
    </xdr:from>
    <xdr:ext cx="762000" cy="259045"/>
    <xdr:sp macro="" textlink="">
      <xdr:nvSpPr>
        <xdr:cNvPr id="468" name="テキスト ボックス 467"/>
        <xdr:cNvSpPr txBox="1"/>
      </xdr:nvSpPr>
      <xdr:spPr>
        <a:xfrm>
          <a:off x="14909800" y="314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60174</xdr:rowOff>
    </xdr:from>
    <xdr:to>
      <xdr:col>68</xdr:col>
      <xdr:colOff>203200</xdr:colOff>
      <xdr:row>17</xdr:row>
      <xdr:rowOff>161774</xdr:rowOff>
    </xdr:to>
    <xdr:sp macro="" textlink="">
      <xdr:nvSpPr>
        <xdr:cNvPr id="469" name="楕円 468"/>
        <xdr:cNvSpPr/>
      </xdr:nvSpPr>
      <xdr:spPr>
        <a:xfrm>
          <a:off x="14351000" y="29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146551</xdr:rowOff>
    </xdr:from>
    <xdr:ext cx="762000" cy="259045"/>
    <xdr:sp macro="" textlink="">
      <xdr:nvSpPr>
        <xdr:cNvPr id="470" name="テキスト ボックス 469"/>
        <xdr:cNvSpPr txBox="1"/>
      </xdr:nvSpPr>
      <xdr:spPr>
        <a:xfrm>
          <a:off x="14020800" y="306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88900</xdr:rowOff>
    </xdr:from>
    <xdr:to>
      <xdr:col>64</xdr:col>
      <xdr:colOff>152400</xdr:colOff>
      <xdr:row>18</xdr:row>
      <xdr:rowOff>19050</xdr:rowOff>
    </xdr:to>
    <xdr:sp macro="" textlink="">
      <xdr:nvSpPr>
        <xdr:cNvPr id="471" name="楕円 470"/>
        <xdr:cNvSpPr/>
      </xdr:nvSpPr>
      <xdr:spPr>
        <a:xfrm>
          <a:off x="13462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3827</xdr:rowOff>
    </xdr:from>
    <xdr:ext cx="762000" cy="259045"/>
    <xdr:sp macro="" textlink="">
      <xdr:nvSpPr>
        <xdr:cNvPr id="472" name="テキスト ボックス 471"/>
        <xdr:cNvSpPr txBox="1"/>
      </xdr:nvSpPr>
      <xdr:spPr>
        <a:xfrm>
          <a:off x="13131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38,012
37,835
54.03
12,678,425
12,529,972
122,680
7,831,001
14,439,850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職員の定員適正化計画に沿った職員数となってはいるが、全国、類似団体の各平均値より高い値を示している。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今後数年で大幅な世代交代により、職員の平均年齢は低下傾向となるため値の減少が見込まれる。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138430</xdr:rowOff>
    </xdr:to>
    <xdr:cxnSp macro="">
      <xdr:nvCxnSpPr>
        <xdr:cNvPr id="64" name="直線コネクタ 63"/>
        <xdr:cNvCxnSpPr/>
      </xdr:nvCxnSpPr>
      <xdr:spPr>
        <a:xfrm>
          <a:off x="3987800" y="6472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129286</xdr:rowOff>
    </xdr:to>
    <xdr:cxnSp macro="">
      <xdr:nvCxnSpPr>
        <xdr:cNvPr id="67" name="直線コネクタ 66"/>
        <xdr:cNvCxnSpPr/>
      </xdr:nvCxnSpPr>
      <xdr:spPr>
        <a:xfrm>
          <a:off x="3098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8128</xdr:rowOff>
    </xdr:to>
    <xdr:cxnSp macro="">
      <xdr:nvCxnSpPr>
        <xdr:cNvPr id="70" name="直線コネクタ 69"/>
        <xdr:cNvCxnSpPr/>
      </xdr:nvCxnSpPr>
      <xdr:spPr>
        <a:xfrm flipV="1">
          <a:off x="2209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44704</xdr:rowOff>
    </xdr:to>
    <xdr:cxnSp macro="">
      <xdr:nvCxnSpPr>
        <xdr:cNvPr id="73" name="直線コネクタ 72"/>
        <xdr:cNvCxnSpPr/>
      </xdr:nvCxnSpPr>
      <xdr:spPr>
        <a:xfrm flipV="1">
          <a:off x="1320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需用費支出の抑制や、委託事業の精査といったコスト削減に努めていることから、全国、県及び類似団体の各平均値に比して低い値を保っている。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引き続き同一水準の維持に努める。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161290</xdr:rowOff>
    </xdr:from>
    <xdr:to>
      <xdr:col>82</xdr:col>
      <xdr:colOff>107950</xdr:colOff>
      <xdr:row>20</xdr:row>
      <xdr:rowOff>140716</xdr:rowOff>
    </xdr:to>
    <xdr:cxnSp macro="">
      <xdr:nvCxnSpPr>
        <xdr:cNvPr id="117" name="直線コネクタ 116"/>
        <xdr:cNvCxnSpPr/>
      </xdr:nvCxnSpPr>
      <xdr:spPr>
        <a:xfrm flipV="1">
          <a:off x="16510000" y="2733040"/>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76217</xdr:rowOff>
    </xdr:from>
    <xdr:ext cx="762000" cy="259045"/>
    <xdr:sp macro="" textlink="">
      <xdr:nvSpPr>
        <xdr:cNvPr id="120" name="物件費最大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161290</xdr:rowOff>
    </xdr:from>
    <xdr:to>
      <xdr:col>82</xdr:col>
      <xdr:colOff>196850</xdr:colOff>
      <xdr:row>15</xdr:row>
      <xdr:rowOff>161290</xdr:rowOff>
    </xdr:to>
    <xdr:cxnSp macro="">
      <xdr:nvCxnSpPr>
        <xdr:cNvPr id="121" name="直線コネクタ 120"/>
        <xdr:cNvCxnSpPr/>
      </xdr:nvCxnSpPr>
      <xdr:spPr>
        <a:xfrm>
          <a:off x="16421100" y="273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136144</xdr:rowOff>
    </xdr:to>
    <xdr:cxnSp macro="">
      <xdr:nvCxnSpPr>
        <xdr:cNvPr id="122" name="直線コネクタ 121"/>
        <xdr:cNvCxnSpPr/>
      </xdr:nvCxnSpPr>
      <xdr:spPr>
        <a:xfrm>
          <a:off x="15671800" y="2833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82567</xdr:rowOff>
    </xdr:from>
    <xdr:ext cx="762000" cy="259045"/>
    <xdr:sp macro="" textlink="">
      <xdr:nvSpPr>
        <xdr:cNvPr id="123" name="物件費平均値テキスト"/>
        <xdr:cNvSpPr txBox="1"/>
      </xdr:nvSpPr>
      <xdr:spPr>
        <a:xfrm>
          <a:off x="16598900" y="299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24" name="フローチャート: 判断 123"/>
        <xdr:cNvSpPr/>
      </xdr:nvSpPr>
      <xdr:spPr>
        <a:xfrm>
          <a:off x="164592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90424</xdr:rowOff>
    </xdr:to>
    <xdr:cxnSp macro="">
      <xdr:nvCxnSpPr>
        <xdr:cNvPr id="125" name="直線コネクタ 124"/>
        <xdr:cNvCxnSpPr/>
      </xdr:nvCxnSpPr>
      <xdr:spPr>
        <a:xfrm>
          <a:off x="14782800" y="2797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101346</xdr:rowOff>
    </xdr:from>
    <xdr:to>
      <xdr:col>78</xdr:col>
      <xdr:colOff>120650</xdr:colOff>
      <xdr:row>18</xdr:row>
      <xdr:rowOff>31496</xdr:rowOff>
    </xdr:to>
    <xdr:sp macro="" textlink="">
      <xdr:nvSpPr>
        <xdr:cNvPr id="126" name="フローチャート: 判断 125"/>
        <xdr:cNvSpPr/>
      </xdr:nvSpPr>
      <xdr:spPr>
        <a:xfrm>
          <a:off x="15621000" y="3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27" name="テキスト ボックス 126"/>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53848</xdr:rowOff>
    </xdr:to>
    <xdr:cxnSp macro="">
      <xdr:nvCxnSpPr>
        <xdr:cNvPr id="128" name="直線コネクタ 127"/>
        <xdr:cNvCxnSpPr/>
      </xdr:nvCxnSpPr>
      <xdr:spPr>
        <a:xfrm>
          <a:off x="13893800" y="2746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73914</xdr:rowOff>
    </xdr:from>
    <xdr:to>
      <xdr:col>74</xdr:col>
      <xdr:colOff>31750</xdr:colOff>
      <xdr:row>18</xdr:row>
      <xdr:rowOff>4064</xdr:rowOff>
    </xdr:to>
    <xdr:sp macro="" textlink="">
      <xdr:nvSpPr>
        <xdr:cNvPr id="129" name="フローチャート: 判断 128"/>
        <xdr:cNvSpPr/>
      </xdr:nvSpPr>
      <xdr:spPr>
        <a:xfrm>
          <a:off x="14732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30" name="テキスト ボックス 129"/>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42418</xdr:rowOff>
    </xdr:from>
    <xdr:to>
      <xdr:col>69</xdr:col>
      <xdr:colOff>92075</xdr:colOff>
      <xdr:row>16</xdr:row>
      <xdr:rowOff>3556</xdr:rowOff>
    </xdr:to>
    <xdr:cxnSp macro="">
      <xdr:nvCxnSpPr>
        <xdr:cNvPr id="131" name="直線コネクタ 130"/>
        <xdr:cNvCxnSpPr/>
      </xdr:nvCxnSpPr>
      <xdr:spPr>
        <a:xfrm>
          <a:off x="13004800" y="26141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60198</xdr:rowOff>
    </xdr:from>
    <xdr:to>
      <xdr:col>69</xdr:col>
      <xdr:colOff>142875</xdr:colOff>
      <xdr:row>17</xdr:row>
      <xdr:rowOff>161798</xdr:rowOff>
    </xdr:to>
    <xdr:sp macro="" textlink="">
      <xdr:nvSpPr>
        <xdr:cNvPr id="132" name="フローチャート: 判断 131"/>
        <xdr:cNvSpPr/>
      </xdr:nvSpPr>
      <xdr:spPr>
        <a:xfrm>
          <a:off x="138430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33" name="テキスト ボックス 132"/>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34" name="フローチャート: 判断 133"/>
        <xdr:cNvSpPr/>
      </xdr:nvSpPr>
      <xdr:spPr>
        <a:xfrm>
          <a:off x="12954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35" name="テキスト ボックス 134"/>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1" name="楕円 140"/>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2"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7" name="楕円 146"/>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48" name="テキスト ボックス 147"/>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163068</xdr:rowOff>
    </xdr:from>
    <xdr:to>
      <xdr:col>65</xdr:col>
      <xdr:colOff>53975</xdr:colOff>
      <xdr:row>15</xdr:row>
      <xdr:rowOff>93218</xdr:rowOff>
    </xdr:to>
    <xdr:sp macro="" textlink="">
      <xdr:nvSpPr>
        <xdr:cNvPr id="149" name="楕円 148"/>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103395</xdr:rowOff>
    </xdr:from>
    <xdr:ext cx="762000" cy="259045"/>
    <xdr:sp macro="" textlink="">
      <xdr:nvSpPr>
        <xdr:cNvPr id="150" name="テキスト ボックス 149"/>
        <xdr:cNvSpPr txBox="1"/>
      </xdr:nvSpPr>
      <xdr:spPr>
        <a:xfrm>
          <a:off x="12623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全国平均及び県平均と比較しても、いずれも低い水準にある。しかし少子高齢化の進展に代表されるように、福祉の問題は急速かつ複雑に変化していることから、今後の扶助費上昇の傾向は避けられな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扶助費の増加は、財政の硬直化を招く恐れがあるため、社会保障施策など、財政状況を見据えて取り組む必要がある。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0" name="直線コネクタ 179"/>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1"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2" name="直線コネクタ 181"/>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3"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4" name="直線コネクタ 183"/>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7257</xdr:rowOff>
    </xdr:to>
    <xdr:cxnSp macro="">
      <xdr:nvCxnSpPr>
        <xdr:cNvPr id="185" name="直線コネクタ 184"/>
        <xdr:cNvCxnSpPr/>
      </xdr:nvCxnSpPr>
      <xdr:spPr>
        <a:xfrm flipV="1">
          <a:off x="3987800" y="9222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6"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87" name="フローチャート: 判断 186"/>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39915</xdr:rowOff>
    </xdr:to>
    <xdr:cxnSp macro="">
      <xdr:nvCxnSpPr>
        <xdr:cNvPr id="188" name="直線コネクタ 187"/>
        <xdr:cNvCxnSpPr/>
      </xdr:nvCxnSpPr>
      <xdr:spPr>
        <a:xfrm flipV="1">
          <a:off x="3098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89" name="フローチャート: 判断 188"/>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0" name="テキスト ボックス 189"/>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54</xdr:row>
      <xdr:rowOff>39915</xdr:rowOff>
    </xdr:to>
    <xdr:cxnSp macro="">
      <xdr:nvCxnSpPr>
        <xdr:cNvPr id="191" name="直線コネクタ 190"/>
        <xdr:cNvCxnSpPr/>
      </xdr:nvCxnSpPr>
      <xdr:spPr>
        <a:xfrm>
          <a:off x="2209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2" name="フローチャート: 判断 191"/>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3" name="テキスト ボックス 192"/>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156935</xdr:rowOff>
    </xdr:to>
    <xdr:cxnSp macro="">
      <xdr:nvCxnSpPr>
        <xdr:cNvPr id="194" name="直線コネクタ 193"/>
        <xdr:cNvCxnSpPr/>
      </xdr:nvCxnSpPr>
      <xdr:spPr>
        <a:xfrm>
          <a:off x="1320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5" name="フローチャート: 判断 194"/>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6" name="テキスト ボックス 195"/>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7" name="フローチャート: 判断 196"/>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8" name="テキスト ボックス 197"/>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4" name="楕円 203"/>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5"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6" name="楕円 205"/>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07" name="テキスト ボックス 206"/>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08" name="楕円 207"/>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09" name="テキスト ボックス 208"/>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0" name="楕円 209"/>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1" name="テキスト ボックス 210"/>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2" name="楕円 211"/>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3" name="テキスト ボックス 212"/>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昨年度に比べ、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ポイント上昇している理由については、これまで、みやぎ県南中核病院への負担金について、負担金と出資金に明確に区別したためである。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その他の経費については、そのほとんどが他会計への繰出金及び出資金であり、繰出し基準等に基づき対応しているところではあるが、全国、県及び類似団体の各平均値より高い値で推移している。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各特別会計における料金の適正化を図るなど、普通会計とバランスの取れた財政運営に努める。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1" name="直線コネクタ 240"/>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2"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3" name="直線コネクタ 242"/>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24130</xdr:rowOff>
    </xdr:to>
    <xdr:cxnSp macro="">
      <xdr:nvCxnSpPr>
        <xdr:cNvPr id="246" name="直線コネクタ 245"/>
        <xdr:cNvCxnSpPr/>
      </xdr:nvCxnSpPr>
      <xdr:spPr>
        <a:xfrm>
          <a:off x="15671800" y="10025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9" name="直線コネクタ 248"/>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0" name="フローチャート: 判断 249"/>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1" name="テキスト ボックス 250"/>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73660</xdr:rowOff>
    </xdr:to>
    <xdr:cxnSp macro="">
      <xdr:nvCxnSpPr>
        <xdr:cNvPr id="252" name="直線コネクタ 251"/>
        <xdr:cNvCxnSpPr/>
      </xdr:nvCxnSpPr>
      <xdr:spPr>
        <a:xfrm flipV="1">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3" name="フローチャート: 判断 252"/>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4" name="テキスト ボックス 253"/>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142240</xdr:rowOff>
    </xdr:to>
    <xdr:cxnSp macro="">
      <xdr:nvCxnSpPr>
        <xdr:cNvPr id="255" name="直線コネクタ 254"/>
        <xdr:cNvCxnSpPr/>
      </xdr:nvCxnSpPr>
      <xdr:spPr>
        <a:xfrm flipV="1">
          <a:off x="13004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6" name="フローチャート: 判断 255"/>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7" name="テキスト ボックス 25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8" name="フローチャート: 判断 257"/>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59" name="テキスト ボックス 25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5" name="楕円 264"/>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6"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9" name="楕円 268"/>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0" name="テキスト ボックス 269"/>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3" name="楕円 272"/>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4" name="テキスト ボックス 273"/>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ごみ処理や消防などを担う仙南地域広域行政事務組合やみやぎ県南中核病院への負担金等が昨年度に比して大きく減少したものの、補助費等の大部分を占めている構造的な要因により、全国、県及び類似団体の各平均値よりも高い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急激な値の増加を招かぬよう組合等と調整を図りながら、健全な財政運営に努める。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299" name="直線コネクタ 298"/>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2"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3" name="直線コネクタ 302"/>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120142</xdr:rowOff>
    </xdr:to>
    <xdr:cxnSp macro="">
      <xdr:nvCxnSpPr>
        <xdr:cNvPr id="304" name="直線コネクタ 303"/>
        <xdr:cNvCxnSpPr/>
      </xdr:nvCxnSpPr>
      <xdr:spPr>
        <a:xfrm flipV="1">
          <a:off x="15671800" y="6363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6" name="フローチャート: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120142</xdr:rowOff>
    </xdr:to>
    <xdr:cxnSp macro="">
      <xdr:nvCxnSpPr>
        <xdr:cNvPr id="307" name="直線コネクタ 306"/>
        <xdr:cNvCxnSpPr/>
      </xdr:nvCxnSpPr>
      <xdr:spPr>
        <a:xfrm>
          <a:off x="14782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08" name="フローチャート: 判断 30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09" name="テキスト ボックス 308"/>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101854</xdr:rowOff>
    </xdr:to>
    <xdr:cxnSp macro="">
      <xdr:nvCxnSpPr>
        <xdr:cNvPr id="310" name="直線コネクタ 309"/>
        <xdr:cNvCxnSpPr/>
      </xdr:nvCxnSpPr>
      <xdr:spPr>
        <a:xfrm flipV="1">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1" name="フローチャート: 判断 310"/>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2" name="テキスト ボックス 311"/>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147574</xdr:rowOff>
    </xdr:to>
    <xdr:cxnSp macro="">
      <xdr:nvCxnSpPr>
        <xdr:cNvPr id="313" name="直線コネクタ 312"/>
        <xdr:cNvCxnSpPr/>
      </xdr:nvCxnSpPr>
      <xdr:spPr>
        <a:xfrm flipV="1">
          <a:off x="13004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4"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5" name="楕円 324"/>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6" name="テキスト ボックス 325"/>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7" name="楕円 326"/>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8" name="テキスト ボックス 32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9" name="楕円 328"/>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0" name="テキスト ボックス 32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1" name="楕円 330"/>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2" name="テキスト ボックス 331"/>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年度に借入れた町営住宅建設事業債の元金償還開始等により、公債費の平成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年度決算額が前年度比で約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千万円増となり、数値が微増となったものである。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今後は、引き続きの町営住宅建設及び義務教育施設の大規模改造事業に係る元金償還が開始することから、値は増加していく。</a:t>
          </a: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0" name="直線コネクタ 359"/>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1"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2" name="直線コネクタ 361"/>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3"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4" name="直線コネクタ 363"/>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46989</xdr:rowOff>
    </xdr:to>
    <xdr:cxnSp macro="">
      <xdr:nvCxnSpPr>
        <xdr:cNvPr id="365" name="直線コネクタ 364"/>
        <xdr:cNvCxnSpPr/>
      </xdr:nvCxnSpPr>
      <xdr:spPr>
        <a:xfrm>
          <a:off x="3987800" y="13210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6"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67" name="フローチャート: 判断 366"/>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31750</xdr:rowOff>
    </xdr:to>
    <xdr:cxnSp macro="">
      <xdr:nvCxnSpPr>
        <xdr:cNvPr id="368" name="直線コネクタ 367"/>
        <xdr:cNvCxnSpPr/>
      </xdr:nvCxnSpPr>
      <xdr:spPr>
        <a:xfrm flipV="1">
          <a:off x="3098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69" name="フローチャート: 判断 368"/>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0" name="テキスト ボックス 36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1" name="直線コネクタ 370"/>
        <xdr:cNvCxnSpPr/>
      </xdr:nvCxnSpPr>
      <xdr:spPr>
        <a:xfrm>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2" name="フローチャート: 判断 371"/>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3" name="テキスト ボックス 37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161289</xdr:rowOff>
    </xdr:to>
    <xdr:cxnSp macro="">
      <xdr:nvCxnSpPr>
        <xdr:cNvPr id="374" name="直線コネクタ 373"/>
        <xdr:cNvCxnSpPr/>
      </xdr:nvCxnSpPr>
      <xdr:spPr>
        <a:xfrm flipV="1">
          <a:off x="1320800" y="132181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5" name="フローチャート: 判断 37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6" name="テキスト ボックス 37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77" name="フローチャート: 判断 37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78" name="テキスト ボックス 37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4" name="楕円 383"/>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5"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86" name="楕円 385"/>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87" name="テキスト ボックス 386"/>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8" name="楕円 387"/>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9" name="テキスト ボックス 388"/>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0" name="楕円 389"/>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1" name="テキスト ボックス 390"/>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2" name="楕円 391"/>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3" name="テキスト ボックス 392"/>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全国平均よりも高い値だが、県及び類似団体平均よりも低い値となった。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引き続き同一水準の維持に努める。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19" name="直線コネクタ 418"/>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0"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1" name="直線コネクタ 420"/>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2"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3" name="直線コネクタ 422"/>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77</xdr:row>
      <xdr:rowOff>152146</xdr:rowOff>
    </xdr:to>
    <xdr:cxnSp macro="">
      <xdr:nvCxnSpPr>
        <xdr:cNvPr id="424" name="直線コネクタ 423"/>
        <xdr:cNvCxnSpPr/>
      </xdr:nvCxnSpPr>
      <xdr:spPr>
        <a:xfrm>
          <a:off x="15671800" y="13349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5"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6" name="フローチャート: 判断 425"/>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147574</xdr:rowOff>
    </xdr:to>
    <xdr:cxnSp macro="">
      <xdr:nvCxnSpPr>
        <xdr:cNvPr id="427" name="直線コネクタ 426"/>
        <xdr:cNvCxnSpPr/>
      </xdr:nvCxnSpPr>
      <xdr:spPr>
        <a:xfrm>
          <a:off x="14782800" y="13271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28" name="フローチャート: 判断 427"/>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29" name="テキスト ボックス 428"/>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78994</xdr:rowOff>
    </xdr:to>
    <xdr:cxnSp macro="">
      <xdr:nvCxnSpPr>
        <xdr:cNvPr id="430" name="直線コネクタ 429"/>
        <xdr:cNvCxnSpPr/>
      </xdr:nvCxnSpPr>
      <xdr:spPr>
        <a:xfrm flipV="1">
          <a:off x="13893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1" name="フローチャート: 判断 430"/>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2" name="テキスト ボックス 431"/>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78994</xdr:rowOff>
    </xdr:to>
    <xdr:cxnSp macro="">
      <xdr:nvCxnSpPr>
        <xdr:cNvPr id="433" name="直線コネクタ 432"/>
        <xdr:cNvCxnSpPr/>
      </xdr:nvCxnSpPr>
      <xdr:spPr>
        <a:xfrm>
          <a:off x="13004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4" name="フローチャート: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5" name="テキスト ボックス 434"/>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6" name="フローチャート: 判断 435"/>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7" name="テキスト ボックス 436"/>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3" name="楕円 442"/>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117873</xdr:rowOff>
    </xdr:from>
    <xdr:ext cx="762000" cy="259045"/>
    <xdr:sp macro="" textlink="">
      <xdr:nvSpPr>
        <xdr:cNvPr id="444" name="公債費以外該当値テキスト"/>
        <xdr:cNvSpPr txBox="1"/>
      </xdr:nvSpPr>
      <xdr:spPr>
        <a:xfrm>
          <a:off x="16598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5" name="楕円 444"/>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46" name="テキスト ボックス 44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7" name="楕円 44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8" name="テキスト ボックス 44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9" name="楕円 448"/>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0" name="テキスト ボックス 449"/>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1" name="楕円 450"/>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2" name="テキスト ボックス 45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137347</xdr:rowOff>
    </xdr:from>
    <xdr:to>
      <xdr:col>29</xdr:col>
      <xdr:colOff>127000</xdr:colOff>
      <xdr:row>17</xdr:row>
      <xdr:rowOff>155978</xdr:rowOff>
    </xdr:to>
    <xdr:cxnSp macro="">
      <xdr:nvCxnSpPr>
        <xdr:cNvPr id="52" name="直線コネクタ 51"/>
        <xdr:cNvCxnSpPr/>
      </xdr:nvCxnSpPr>
      <xdr:spPr bwMode="auto">
        <a:xfrm flipV="1">
          <a:off x="5003800" y="3099622"/>
          <a:ext cx="6477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122123</xdr:rowOff>
    </xdr:from>
    <xdr:ext cx="762000" cy="259045"/>
    <xdr:sp macro="" textlink="">
      <xdr:nvSpPr>
        <xdr:cNvPr id="53" name="人口1人当たり決算額の推移平均値テキスト130"/>
        <xdr:cNvSpPr txBox="1"/>
      </xdr:nvSpPr>
      <xdr:spPr>
        <a:xfrm>
          <a:off x="5740400" y="308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143731</xdr:rowOff>
    </xdr:from>
    <xdr:to>
      <xdr:col>26</xdr:col>
      <xdr:colOff>50800</xdr:colOff>
      <xdr:row>17</xdr:row>
      <xdr:rowOff>155978</xdr:rowOff>
    </xdr:to>
    <xdr:cxnSp macro="">
      <xdr:nvCxnSpPr>
        <xdr:cNvPr id="55" name="直線コネクタ 54"/>
        <xdr:cNvCxnSpPr/>
      </xdr:nvCxnSpPr>
      <xdr:spPr bwMode="auto">
        <a:xfrm>
          <a:off x="4305300" y="3106006"/>
          <a:ext cx="698500" cy="1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137053</xdr:rowOff>
    </xdr:from>
    <xdr:to>
      <xdr:col>22</xdr:col>
      <xdr:colOff>114300</xdr:colOff>
      <xdr:row>17</xdr:row>
      <xdr:rowOff>143731</xdr:rowOff>
    </xdr:to>
    <xdr:cxnSp macro="">
      <xdr:nvCxnSpPr>
        <xdr:cNvPr id="58" name="直線コネクタ 57"/>
        <xdr:cNvCxnSpPr/>
      </xdr:nvCxnSpPr>
      <xdr:spPr bwMode="auto">
        <a:xfrm>
          <a:off x="3606800" y="3099328"/>
          <a:ext cx="698500" cy="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137053</xdr:rowOff>
    </xdr:from>
    <xdr:to>
      <xdr:col>18</xdr:col>
      <xdr:colOff>177800</xdr:colOff>
      <xdr:row>17</xdr:row>
      <xdr:rowOff>140857</xdr:rowOff>
    </xdr:to>
    <xdr:cxnSp macro="">
      <xdr:nvCxnSpPr>
        <xdr:cNvPr id="61" name="直線コネクタ 60"/>
        <xdr:cNvCxnSpPr/>
      </xdr:nvCxnSpPr>
      <xdr:spPr bwMode="auto">
        <a:xfrm flipV="1">
          <a:off x="2908300" y="3099328"/>
          <a:ext cx="698500" cy="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86547</xdr:rowOff>
    </xdr:from>
    <xdr:to>
      <xdr:col>29</xdr:col>
      <xdr:colOff>177800</xdr:colOff>
      <xdr:row>18</xdr:row>
      <xdr:rowOff>16697</xdr:rowOff>
    </xdr:to>
    <xdr:sp macro="" textlink="">
      <xdr:nvSpPr>
        <xdr:cNvPr id="71" name="楕円 70"/>
        <xdr:cNvSpPr/>
      </xdr:nvSpPr>
      <xdr:spPr bwMode="auto">
        <a:xfrm>
          <a:off x="5600700" y="304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103074</xdr:rowOff>
    </xdr:from>
    <xdr:ext cx="762000" cy="259045"/>
    <xdr:sp macro="" textlink="">
      <xdr:nvSpPr>
        <xdr:cNvPr id="72" name="人口1人当たり決算額の推移該当値テキスト130"/>
        <xdr:cNvSpPr txBox="1"/>
      </xdr:nvSpPr>
      <xdr:spPr>
        <a:xfrm>
          <a:off x="5740400" y="28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105178</xdr:rowOff>
    </xdr:from>
    <xdr:to>
      <xdr:col>26</xdr:col>
      <xdr:colOff>101600</xdr:colOff>
      <xdr:row>18</xdr:row>
      <xdr:rowOff>35328</xdr:rowOff>
    </xdr:to>
    <xdr:sp macro="" textlink="">
      <xdr:nvSpPr>
        <xdr:cNvPr id="73" name="楕円 72"/>
        <xdr:cNvSpPr/>
      </xdr:nvSpPr>
      <xdr:spPr bwMode="auto">
        <a:xfrm>
          <a:off x="4953000" y="306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45505</xdr:rowOff>
    </xdr:from>
    <xdr:ext cx="736600" cy="259045"/>
    <xdr:sp macro="" textlink="">
      <xdr:nvSpPr>
        <xdr:cNvPr id="74" name="テキスト ボックス 73"/>
        <xdr:cNvSpPr txBox="1"/>
      </xdr:nvSpPr>
      <xdr:spPr>
        <a:xfrm>
          <a:off x="4622800" y="283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92931</xdr:rowOff>
    </xdr:from>
    <xdr:to>
      <xdr:col>22</xdr:col>
      <xdr:colOff>165100</xdr:colOff>
      <xdr:row>18</xdr:row>
      <xdr:rowOff>23081</xdr:rowOff>
    </xdr:to>
    <xdr:sp macro="" textlink="">
      <xdr:nvSpPr>
        <xdr:cNvPr id="75" name="楕円 74"/>
        <xdr:cNvSpPr/>
      </xdr:nvSpPr>
      <xdr:spPr bwMode="auto">
        <a:xfrm>
          <a:off x="4254500" y="3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33258</xdr:rowOff>
    </xdr:from>
    <xdr:ext cx="762000" cy="259045"/>
    <xdr:sp macro="" textlink="">
      <xdr:nvSpPr>
        <xdr:cNvPr id="76" name="テキスト ボックス 75"/>
        <xdr:cNvSpPr txBox="1"/>
      </xdr:nvSpPr>
      <xdr:spPr>
        <a:xfrm>
          <a:off x="3924300" y="28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86253</xdr:rowOff>
    </xdr:from>
    <xdr:to>
      <xdr:col>19</xdr:col>
      <xdr:colOff>38100</xdr:colOff>
      <xdr:row>18</xdr:row>
      <xdr:rowOff>16403</xdr:rowOff>
    </xdr:to>
    <xdr:sp macro="" textlink="">
      <xdr:nvSpPr>
        <xdr:cNvPr id="77" name="楕円 76"/>
        <xdr:cNvSpPr/>
      </xdr:nvSpPr>
      <xdr:spPr bwMode="auto">
        <a:xfrm>
          <a:off x="3556000" y="3048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26580</xdr:rowOff>
    </xdr:from>
    <xdr:ext cx="762000" cy="259045"/>
    <xdr:sp macro="" textlink="">
      <xdr:nvSpPr>
        <xdr:cNvPr id="78" name="テキスト ボックス 77"/>
        <xdr:cNvSpPr txBox="1"/>
      </xdr:nvSpPr>
      <xdr:spPr>
        <a:xfrm>
          <a:off x="3225800" y="28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90057</xdr:rowOff>
    </xdr:from>
    <xdr:to>
      <xdr:col>15</xdr:col>
      <xdr:colOff>101600</xdr:colOff>
      <xdr:row>18</xdr:row>
      <xdr:rowOff>20207</xdr:rowOff>
    </xdr:to>
    <xdr:sp macro="" textlink="">
      <xdr:nvSpPr>
        <xdr:cNvPr id="79" name="楕円 78"/>
        <xdr:cNvSpPr/>
      </xdr:nvSpPr>
      <xdr:spPr bwMode="auto">
        <a:xfrm>
          <a:off x="2857500" y="305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30384</xdr:rowOff>
    </xdr:from>
    <xdr:ext cx="762000" cy="259045"/>
    <xdr:sp macro="" textlink="">
      <xdr:nvSpPr>
        <xdr:cNvPr id="80" name="テキスト ボックス 79"/>
        <xdr:cNvSpPr txBox="1"/>
      </xdr:nvSpPr>
      <xdr:spPr>
        <a:xfrm>
          <a:off x="2527300" y="282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1107</xdr:rowOff>
    </xdr:from>
    <xdr:to>
      <xdr:col>29</xdr:col>
      <xdr:colOff>127000</xdr:colOff>
      <xdr:row>37</xdr:row>
      <xdr:rowOff>8912</xdr:rowOff>
    </xdr:to>
    <xdr:cxnSp macro="">
      <xdr:nvCxnSpPr>
        <xdr:cNvPr id="115" name="直線コネクタ 114"/>
        <xdr:cNvCxnSpPr/>
      </xdr:nvCxnSpPr>
      <xdr:spPr bwMode="auto">
        <a:xfrm>
          <a:off x="5003800" y="7125807"/>
          <a:ext cx="6477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112696</xdr:rowOff>
    </xdr:from>
    <xdr:to>
      <xdr:col>26</xdr:col>
      <xdr:colOff>50800</xdr:colOff>
      <xdr:row>37</xdr:row>
      <xdr:rowOff>1107</xdr:rowOff>
    </xdr:to>
    <xdr:cxnSp macro="">
      <xdr:nvCxnSpPr>
        <xdr:cNvPr id="118" name="直線コネクタ 117"/>
        <xdr:cNvCxnSpPr/>
      </xdr:nvCxnSpPr>
      <xdr:spPr bwMode="auto">
        <a:xfrm>
          <a:off x="4305300" y="7065946"/>
          <a:ext cx="698500" cy="5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83305</xdr:rowOff>
    </xdr:from>
    <xdr:to>
      <xdr:col>22</xdr:col>
      <xdr:colOff>114300</xdr:colOff>
      <xdr:row>36</xdr:row>
      <xdr:rowOff>112696</xdr:rowOff>
    </xdr:to>
    <xdr:cxnSp macro="">
      <xdr:nvCxnSpPr>
        <xdr:cNvPr id="121" name="直線コネクタ 120"/>
        <xdr:cNvCxnSpPr/>
      </xdr:nvCxnSpPr>
      <xdr:spPr bwMode="auto">
        <a:xfrm>
          <a:off x="3606800" y="7036555"/>
          <a:ext cx="698500" cy="2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217395</xdr:rowOff>
    </xdr:from>
    <xdr:to>
      <xdr:col>18</xdr:col>
      <xdr:colOff>177800</xdr:colOff>
      <xdr:row>36</xdr:row>
      <xdr:rowOff>83305</xdr:rowOff>
    </xdr:to>
    <xdr:cxnSp macro="">
      <xdr:nvCxnSpPr>
        <xdr:cNvPr id="124" name="直線コネクタ 123"/>
        <xdr:cNvCxnSpPr/>
      </xdr:nvCxnSpPr>
      <xdr:spPr bwMode="auto">
        <a:xfrm>
          <a:off x="2908300" y="6827745"/>
          <a:ext cx="698500" cy="20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129562</xdr:rowOff>
    </xdr:from>
    <xdr:to>
      <xdr:col>29</xdr:col>
      <xdr:colOff>177800</xdr:colOff>
      <xdr:row>37</xdr:row>
      <xdr:rowOff>59712</xdr:rowOff>
    </xdr:to>
    <xdr:sp macro="" textlink="">
      <xdr:nvSpPr>
        <xdr:cNvPr id="134" name="楕円 133"/>
        <xdr:cNvSpPr/>
      </xdr:nvSpPr>
      <xdr:spPr bwMode="auto">
        <a:xfrm>
          <a:off x="5600700" y="708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101639</xdr:rowOff>
    </xdr:from>
    <xdr:ext cx="762000" cy="259045"/>
    <xdr:sp macro="" textlink="">
      <xdr:nvSpPr>
        <xdr:cNvPr id="135" name="人口1人当たり決算額の推移該当値テキスト445"/>
        <xdr:cNvSpPr txBox="1"/>
      </xdr:nvSpPr>
      <xdr:spPr>
        <a:xfrm>
          <a:off x="5740400" y="705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121757</xdr:rowOff>
    </xdr:from>
    <xdr:to>
      <xdr:col>26</xdr:col>
      <xdr:colOff>101600</xdr:colOff>
      <xdr:row>37</xdr:row>
      <xdr:rowOff>51907</xdr:rowOff>
    </xdr:to>
    <xdr:sp macro="" textlink="">
      <xdr:nvSpPr>
        <xdr:cNvPr id="136" name="楕円 135"/>
        <xdr:cNvSpPr/>
      </xdr:nvSpPr>
      <xdr:spPr bwMode="auto">
        <a:xfrm>
          <a:off x="4953000" y="707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36684</xdr:rowOff>
    </xdr:from>
    <xdr:ext cx="736600" cy="259045"/>
    <xdr:sp macro="" textlink="">
      <xdr:nvSpPr>
        <xdr:cNvPr id="137" name="テキスト ボックス 136"/>
        <xdr:cNvSpPr txBox="1"/>
      </xdr:nvSpPr>
      <xdr:spPr>
        <a:xfrm>
          <a:off x="4622800" y="716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61896</xdr:rowOff>
    </xdr:from>
    <xdr:to>
      <xdr:col>22</xdr:col>
      <xdr:colOff>165100</xdr:colOff>
      <xdr:row>36</xdr:row>
      <xdr:rowOff>163496</xdr:rowOff>
    </xdr:to>
    <xdr:sp macro="" textlink="">
      <xdr:nvSpPr>
        <xdr:cNvPr id="138" name="楕円 137"/>
        <xdr:cNvSpPr/>
      </xdr:nvSpPr>
      <xdr:spPr bwMode="auto">
        <a:xfrm>
          <a:off x="4254500" y="701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148273</xdr:rowOff>
    </xdr:from>
    <xdr:ext cx="762000" cy="259045"/>
    <xdr:sp macro="" textlink="">
      <xdr:nvSpPr>
        <xdr:cNvPr id="139" name="テキスト ボックス 138"/>
        <xdr:cNvSpPr txBox="1"/>
      </xdr:nvSpPr>
      <xdr:spPr>
        <a:xfrm>
          <a:off x="3924300" y="710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32505</xdr:rowOff>
    </xdr:from>
    <xdr:to>
      <xdr:col>19</xdr:col>
      <xdr:colOff>38100</xdr:colOff>
      <xdr:row>36</xdr:row>
      <xdr:rowOff>134105</xdr:rowOff>
    </xdr:to>
    <xdr:sp macro="" textlink="">
      <xdr:nvSpPr>
        <xdr:cNvPr id="140" name="楕円 139"/>
        <xdr:cNvSpPr/>
      </xdr:nvSpPr>
      <xdr:spPr bwMode="auto">
        <a:xfrm>
          <a:off x="3556000" y="698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118882</xdr:rowOff>
    </xdr:from>
    <xdr:ext cx="762000" cy="259045"/>
    <xdr:sp macro="" textlink="">
      <xdr:nvSpPr>
        <xdr:cNvPr id="141" name="テキスト ボックス 140"/>
        <xdr:cNvSpPr txBox="1"/>
      </xdr:nvSpPr>
      <xdr:spPr>
        <a:xfrm>
          <a:off x="3225800" y="70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166595</xdr:rowOff>
    </xdr:from>
    <xdr:to>
      <xdr:col>15</xdr:col>
      <xdr:colOff>101600</xdr:colOff>
      <xdr:row>35</xdr:row>
      <xdr:rowOff>268195</xdr:rowOff>
    </xdr:to>
    <xdr:sp macro="" textlink="">
      <xdr:nvSpPr>
        <xdr:cNvPr id="142" name="楕円 141"/>
        <xdr:cNvSpPr/>
      </xdr:nvSpPr>
      <xdr:spPr bwMode="auto">
        <a:xfrm>
          <a:off x="2857500" y="677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252972</xdr:rowOff>
    </xdr:from>
    <xdr:ext cx="762000" cy="259045"/>
    <xdr:sp macro="" textlink="">
      <xdr:nvSpPr>
        <xdr:cNvPr id="143" name="テキスト ボックス 142"/>
        <xdr:cNvSpPr txBox="1"/>
      </xdr:nvSpPr>
      <xdr:spPr>
        <a:xfrm>
          <a:off x="2527300" y="686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38,012
37,835
54.03
12,678,425
12,529,972
122,680
7,831,001
14,439,850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158919</xdr:rowOff>
    </xdr:from>
    <xdr:to>
      <xdr:col>24</xdr:col>
      <xdr:colOff>63500</xdr:colOff>
      <xdr:row>35</xdr:row>
      <xdr:rowOff>160927</xdr:rowOff>
    </xdr:to>
    <xdr:cxnSp macro="">
      <xdr:nvCxnSpPr>
        <xdr:cNvPr id="63" name="直線コネクタ 62"/>
        <xdr:cNvCxnSpPr/>
      </xdr:nvCxnSpPr>
      <xdr:spPr>
        <a:xfrm flipV="1">
          <a:off x="3797300" y="6159669"/>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156143</xdr:rowOff>
    </xdr:from>
    <xdr:to>
      <xdr:col>19</xdr:col>
      <xdr:colOff>177800</xdr:colOff>
      <xdr:row>35</xdr:row>
      <xdr:rowOff>160927</xdr:rowOff>
    </xdr:to>
    <xdr:cxnSp macro="">
      <xdr:nvCxnSpPr>
        <xdr:cNvPr id="66" name="直線コネクタ 65"/>
        <xdr:cNvCxnSpPr/>
      </xdr:nvCxnSpPr>
      <xdr:spPr>
        <a:xfrm>
          <a:off x="2908300" y="6156893"/>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131797</xdr:rowOff>
    </xdr:from>
    <xdr:to>
      <xdr:col>15</xdr:col>
      <xdr:colOff>50800</xdr:colOff>
      <xdr:row>35</xdr:row>
      <xdr:rowOff>156143</xdr:rowOff>
    </xdr:to>
    <xdr:cxnSp macro="">
      <xdr:nvCxnSpPr>
        <xdr:cNvPr id="69" name="直線コネクタ 68"/>
        <xdr:cNvCxnSpPr/>
      </xdr:nvCxnSpPr>
      <xdr:spPr>
        <a:xfrm>
          <a:off x="2019300" y="613254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126735</xdr:rowOff>
    </xdr:from>
    <xdr:to>
      <xdr:col>10</xdr:col>
      <xdr:colOff>114300</xdr:colOff>
      <xdr:row>35</xdr:row>
      <xdr:rowOff>131797</xdr:rowOff>
    </xdr:to>
    <xdr:cxnSp macro="">
      <xdr:nvCxnSpPr>
        <xdr:cNvPr id="72" name="直線コネクタ 71"/>
        <xdr:cNvCxnSpPr/>
      </xdr:nvCxnSpPr>
      <xdr:spPr>
        <a:xfrm>
          <a:off x="1130300" y="612748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108119</xdr:rowOff>
    </xdr:from>
    <xdr:to>
      <xdr:col>24</xdr:col>
      <xdr:colOff>114300</xdr:colOff>
      <xdr:row>36</xdr:row>
      <xdr:rowOff>38269</xdr:rowOff>
    </xdr:to>
    <xdr:sp macro="" textlink="">
      <xdr:nvSpPr>
        <xdr:cNvPr id="82" name="楕円 81"/>
        <xdr:cNvSpPr/>
      </xdr:nvSpPr>
      <xdr:spPr>
        <a:xfrm>
          <a:off x="4584700" y="61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130996</xdr:rowOff>
    </xdr:from>
    <xdr:ext cx="534377" cy="259045"/>
    <xdr:sp macro="" textlink="">
      <xdr:nvSpPr>
        <xdr:cNvPr id="83" name="人件費該当値テキスト"/>
        <xdr:cNvSpPr txBox="1"/>
      </xdr:nvSpPr>
      <xdr:spPr>
        <a:xfrm>
          <a:off x="4686300" y="59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110127</xdr:rowOff>
    </xdr:from>
    <xdr:to>
      <xdr:col>20</xdr:col>
      <xdr:colOff>38100</xdr:colOff>
      <xdr:row>36</xdr:row>
      <xdr:rowOff>40277</xdr:rowOff>
    </xdr:to>
    <xdr:sp macro="" textlink="">
      <xdr:nvSpPr>
        <xdr:cNvPr id="84" name="楕円 83"/>
        <xdr:cNvSpPr/>
      </xdr:nvSpPr>
      <xdr:spPr>
        <a:xfrm>
          <a:off x="3746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56804</xdr:rowOff>
    </xdr:from>
    <xdr:ext cx="534377" cy="259045"/>
    <xdr:sp macro="" textlink="">
      <xdr:nvSpPr>
        <xdr:cNvPr id="85" name="テキスト ボックス 84"/>
        <xdr:cNvSpPr txBox="1"/>
      </xdr:nvSpPr>
      <xdr:spPr>
        <a:xfrm>
          <a:off x="3530111" y="58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105343</xdr:rowOff>
    </xdr:from>
    <xdr:to>
      <xdr:col>15</xdr:col>
      <xdr:colOff>101600</xdr:colOff>
      <xdr:row>36</xdr:row>
      <xdr:rowOff>35493</xdr:rowOff>
    </xdr:to>
    <xdr:sp macro="" textlink="">
      <xdr:nvSpPr>
        <xdr:cNvPr id="86" name="楕円 85"/>
        <xdr:cNvSpPr/>
      </xdr:nvSpPr>
      <xdr:spPr>
        <a:xfrm>
          <a:off x="2857500" y="61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52020</xdr:rowOff>
    </xdr:from>
    <xdr:ext cx="534377" cy="259045"/>
    <xdr:sp macro="" textlink="">
      <xdr:nvSpPr>
        <xdr:cNvPr id="87" name="テキスト ボックス 86"/>
        <xdr:cNvSpPr txBox="1"/>
      </xdr:nvSpPr>
      <xdr:spPr>
        <a:xfrm>
          <a:off x="2641111" y="58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80997</xdr:rowOff>
    </xdr:from>
    <xdr:to>
      <xdr:col>10</xdr:col>
      <xdr:colOff>165100</xdr:colOff>
      <xdr:row>36</xdr:row>
      <xdr:rowOff>11147</xdr:rowOff>
    </xdr:to>
    <xdr:sp macro="" textlink="">
      <xdr:nvSpPr>
        <xdr:cNvPr id="88" name="楕円 87"/>
        <xdr:cNvSpPr/>
      </xdr:nvSpPr>
      <xdr:spPr>
        <a:xfrm>
          <a:off x="1968500" y="60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27674</xdr:rowOff>
    </xdr:from>
    <xdr:ext cx="534377" cy="259045"/>
    <xdr:sp macro="" textlink="">
      <xdr:nvSpPr>
        <xdr:cNvPr id="89" name="テキスト ボックス 88"/>
        <xdr:cNvSpPr txBox="1"/>
      </xdr:nvSpPr>
      <xdr:spPr>
        <a:xfrm>
          <a:off x="1752111" y="58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75935</xdr:rowOff>
    </xdr:from>
    <xdr:to>
      <xdr:col>6</xdr:col>
      <xdr:colOff>38100</xdr:colOff>
      <xdr:row>36</xdr:row>
      <xdr:rowOff>6085</xdr:rowOff>
    </xdr:to>
    <xdr:sp macro="" textlink="">
      <xdr:nvSpPr>
        <xdr:cNvPr id="90" name="楕円 89"/>
        <xdr:cNvSpPr/>
      </xdr:nvSpPr>
      <xdr:spPr>
        <a:xfrm>
          <a:off x="1079500" y="60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22612</xdr:rowOff>
    </xdr:from>
    <xdr:ext cx="534377" cy="259045"/>
    <xdr:sp macro="" textlink="">
      <xdr:nvSpPr>
        <xdr:cNvPr id="91" name="テキスト ボックス 90"/>
        <xdr:cNvSpPr txBox="1"/>
      </xdr:nvSpPr>
      <xdr:spPr>
        <a:xfrm>
          <a:off x="863111" y="58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49816</xdr:rowOff>
    </xdr:from>
    <xdr:to>
      <xdr:col>24</xdr:col>
      <xdr:colOff>63500</xdr:colOff>
      <xdr:row>58</xdr:row>
      <xdr:rowOff>73874</xdr:rowOff>
    </xdr:to>
    <xdr:cxnSp macro="">
      <xdr:nvCxnSpPr>
        <xdr:cNvPr id="123" name="直線コネクタ 122"/>
        <xdr:cNvCxnSpPr/>
      </xdr:nvCxnSpPr>
      <xdr:spPr>
        <a:xfrm flipV="1">
          <a:off x="3797300" y="9993916"/>
          <a:ext cx="8382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73874</xdr:rowOff>
    </xdr:from>
    <xdr:to>
      <xdr:col>19</xdr:col>
      <xdr:colOff>177800</xdr:colOff>
      <xdr:row>58</xdr:row>
      <xdr:rowOff>74244</xdr:rowOff>
    </xdr:to>
    <xdr:cxnSp macro="">
      <xdr:nvCxnSpPr>
        <xdr:cNvPr id="126" name="直線コネクタ 125"/>
        <xdr:cNvCxnSpPr/>
      </xdr:nvCxnSpPr>
      <xdr:spPr>
        <a:xfrm flipV="1">
          <a:off x="2908300" y="10017974"/>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74244</xdr:rowOff>
    </xdr:from>
    <xdr:to>
      <xdr:col>15</xdr:col>
      <xdr:colOff>50800</xdr:colOff>
      <xdr:row>58</xdr:row>
      <xdr:rowOff>101219</xdr:rowOff>
    </xdr:to>
    <xdr:cxnSp macro="">
      <xdr:nvCxnSpPr>
        <xdr:cNvPr id="129" name="直線コネクタ 128"/>
        <xdr:cNvCxnSpPr/>
      </xdr:nvCxnSpPr>
      <xdr:spPr>
        <a:xfrm flipV="1">
          <a:off x="2019300" y="1001834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101219</xdr:rowOff>
    </xdr:from>
    <xdr:to>
      <xdr:col>10</xdr:col>
      <xdr:colOff>114300</xdr:colOff>
      <xdr:row>58</xdr:row>
      <xdr:rowOff>146406</xdr:rowOff>
    </xdr:to>
    <xdr:cxnSp macro="">
      <xdr:nvCxnSpPr>
        <xdr:cNvPr id="132" name="直線コネクタ 131"/>
        <xdr:cNvCxnSpPr/>
      </xdr:nvCxnSpPr>
      <xdr:spPr>
        <a:xfrm flipV="1">
          <a:off x="1130300" y="10045319"/>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170466</xdr:rowOff>
    </xdr:from>
    <xdr:to>
      <xdr:col>24</xdr:col>
      <xdr:colOff>114300</xdr:colOff>
      <xdr:row>58</xdr:row>
      <xdr:rowOff>100616</xdr:rowOff>
    </xdr:to>
    <xdr:sp macro="" textlink="">
      <xdr:nvSpPr>
        <xdr:cNvPr id="142" name="楕円 141"/>
        <xdr:cNvSpPr/>
      </xdr:nvSpPr>
      <xdr:spPr>
        <a:xfrm>
          <a:off x="4584700" y="99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148893</xdr:rowOff>
    </xdr:from>
    <xdr:ext cx="534377" cy="259045"/>
    <xdr:sp macro="" textlink="">
      <xdr:nvSpPr>
        <xdr:cNvPr id="143" name="物件費該当値テキスト"/>
        <xdr:cNvSpPr txBox="1"/>
      </xdr:nvSpPr>
      <xdr:spPr>
        <a:xfrm>
          <a:off x="4686300" y="99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23074</xdr:rowOff>
    </xdr:from>
    <xdr:to>
      <xdr:col>20</xdr:col>
      <xdr:colOff>38100</xdr:colOff>
      <xdr:row>58</xdr:row>
      <xdr:rowOff>124674</xdr:rowOff>
    </xdr:to>
    <xdr:sp macro="" textlink="">
      <xdr:nvSpPr>
        <xdr:cNvPr id="144" name="楕円 143"/>
        <xdr:cNvSpPr/>
      </xdr:nvSpPr>
      <xdr:spPr>
        <a:xfrm>
          <a:off x="3746500" y="99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115801</xdr:rowOff>
    </xdr:from>
    <xdr:ext cx="534377" cy="259045"/>
    <xdr:sp macro="" textlink="">
      <xdr:nvSpPr>
        <xdr:cNvPr id="145" name="テキスト ボックス 144"/>
        <xdr:cNvSpPr txBox="1"/>
      </xdr:nvSpPr>
      <xdr:spPr>
        <a:xfrm>
          <a:off x="3530111" y="100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23444</xdr:rowOff>
    </xdr:from>
    <xdr:to>
      <xdr:col>15</xdr:col>
      <xdr:colOff>101600</xdr:colOff>
      <xdr:row>58</xdr:row>
      <xdr:rowOff>125044</xdr:rowOff>
    </xdr:to>
    <xdr:sp macro="" textlink="">
      <xdr:nvSpPr>
        <xdr:cNvPr id="146" name="楕円 145"/>
        <xdr:cNvSpPr/>
      </xdr:nvSpPr>
      <xdr:spPr>
        <a:xfrm>
          <a:off x="2857500" y="99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116171</xdr:rowOff>
    </xdr:from>
    <xdr:ext cx="534377" cy="259045"/>
    <xdr:sp macro="" textlink="">
      <xdr:nvSpPr>
        <xdr:cNvPr id="147" name="テキスト ボックス 146"/>
        <xdr:cNvSpPr txBox="1"/>
      </xdr:nvSpPr>
      <xdr:spPr>
        <a:xfrm>
          <a:off x="2641111" y="100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50419</xdr:rowOff>
    </xdr:from>
    <xdr:to>
      <xdr:col>10</xdr:col>
      <xdr:colOff>165100</xdr:colOff>
      <xdr:row>58</xdr:row>
      <xdr:rowOff>152019</xdr:rowOff>
    </xdr:to>
    <xdr:sp macro="" textlink="">
      <xdr:nvSpPr>
        <xdr:cNvPr id="148" name="楕円 147"/>
        <xdr:cNvSpPr/>
      </xdr:nvSpPr>
      <xdr:spPr>
        <a:xfrm>
          <a:off x="1968500" y="99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143146</xdr:rowOff>
    </xdr:from>
    <xdr:ext cx="534377" cy="259045"/>
    <xdr:sp macro="" textlink="">
      <xdr:nvSpPr>
        <xdr:cNvPr id="149" name="テキスト ボックス 148"/>
        <xdr:cNvSpPr txBox="1"/>
      </xdr:nvSpPr>
      <xdr:spPr>
        <a:xfrm>
          <a:off x="1752111" y="100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95606</xdr:rowOff>
    </xdr:from>
    <xdr:to>
      <xdr:col>6</xdr:col>
      <xdr:colOff>38100</xdr:colOff>
      <xdr:row>59</xdr:row>
      <xdr:rowOff>25756</xdr:rowOff>
    </xdr:to>
    <xdr:sp macro="" textlink="">
      <xdr:nvSpPr>
        <xdr:cNvPr id="150" name="楕円 149"/>
        <xdr:cNvSpPr/>
      </xdr:nvSpPr>
      <xdr:spPr>
        <a:xfrm>
          <a:off x="1079500" y="100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16883</xdr:rowOff>
    </xdr:from>
    <xdr:ext cx="534377" cy="259045"/>
    <xdr:sp macro="" textlink="">
      <xdr:nvSpPr>
        <xdr:cNvPr id="151" name="テキスト ボックス 150"/>
        <xdr:cNvSpPr txBox="1"/>
      </xdr:nvSpPr>
      <xdr:spPr>
        <a:xfrm>
          <a:off x="863111" y="101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25172</xdr:rowOff>
    </xdr:from>
    <xdr:to>
      <xdr:col>24</xdr:col>
      <xdr:colOff>63500</xdr:colOff>
      <xdr:row>78</xdr:row>
      <xdr:rowOff>54508</xdr:rowOff>
    </xdr:to>
    <xdr:cxnSp macro="">
      <xdr:nvCxnSpPr>
        <xdr:cNvPr id="180" name="直線コネクタ 179"/>
        <xdr:cNvCxnSpPr/>
      </xdr:nvCxnSpPr>
      <xdr:spPr>
        <a:xfrm>
          <a:off x="3797300" y="13398272"/>
          <a:ext cx="8382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25172</xdr:rowOff>
    </xdr:from>
    <xdr:to>
      <xdr:col>19</xdr:col>
      <xdr:colOff>177800</xdr:colOff>
      <xdr:row>78</xdr:row>
      <xdr:rowOff>69062</xdr:rowOff>
    </xdr:to>
    <xdr:cxnSp macro="">
      <xdr:nvCxnSpPr>
        <xdr:cNvPr id="183" name="直線コネクタ 182"/>
        <xdr:cNvCxnSpPr/>
      </xdr:nvCxnSpPr>
      <xdr:spPr>
        <a:xfrm flipV="1">
          <a:off x="2908300" y="13398272"/>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58928</xdr:rowOff>
    </xdr:from>
    <xdr:to>
      <xdr:col>15</xdr:col>
      <xdr:colOff>50800</xdr:colOff>
      <xdr:row>78</xdr:row>
      <xdr:rowOff>69062</xdr:rowOff>
    </xdr:to>
    <xdr:cxnSp macro="">
      <xdr:nvCxnSpPr>
        <xdr:cNvPr id="186" name="直線コネクタ 185"/>
        <xdr:cNvCxnSpPr/>
      </xdr:nvCxnSpPr>
      <xdr:spPr>
        <a:xfrm>
          <a:off x="2019300" y="1343202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58928</xdr:rowOff>
    </xdr:from>
    <xdr:to>
      <xdr:col>10</xdr:col>
      <xdr:colOff>114300</xdr:colOff>
      <xdr:row>78</xdr:row>
      <xdr:rowOff>78282</xdr:rowOff>
    </xdr:to>
    <xdr:cxnSp macro="">
      <xdr:nvCxnSpPr>
        <xdr:cNvPr id="189" name="直線コネクタ 188"/>
        <xdr:cNvCxnSpPr/>
      </xdr:nvCxnSpPr>
      <xdr:spPr>
        <a:xfrm flipV="1">
          <a:off x="1130300" y="1343202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3708</xdr:rowOff>
    </xdr:from>
    <xdr:to>
      <xdr:col>24</xdr:col>
      <xdr:colOff>114300</xdr:colOff>
      <xdr:row>78</xdr:row>
      <xdr:rowOff>105308</xdr:rowOff>
    </xdr:to>
    <xdr:sp macro="" textlink="">
      <xdr:nvSpPr>
        <xdr:cNvPr id="199" name="楕円 198"/>
        <xdr:cNvSpPr/>
      </xdr:nvSpPr>
      <xdr:spPr>
        <a:xfrm>
          <a:off x="45847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153585</xdr:rowOff>
    </xdr:from>
    <xdr:ext cx="469744" cy="259045"/>
    <xdr:sp macro="" textlink="">
      <xdr:nvSpPr>
        <xdr:cNvPr id="200" name="維持補修費該当値テキスト"/>
        <xdr:cNvSpPr txBox="1"/>
      </xdr:nvSpPr>
      <xdr:spPr>
        <a:xfrm>
          <a:off x="4686300" y="1335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145822</xdr:rowOff>
    </xdr:from>
    <xdr:to>
      <xdr:col>20</xdr:col>
      <xdr:colOff>38100</xdr:colOff>
      <xdr:row>78</xdr:row>
      <xdr:rowOff>75972</xdr:rowOff>
    </xdr:to>
    <xdr:sp macro="" textlink="">
      <xdr:nvSpPr>
        <xdr:cNvPr id="201" name="楕円 200"/>
        <xdr:cNvSpPr/>
      </xdr:nvSpPr>
      <xdr:spPr>
        <a:xfrm>
          <a:off x="3746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67099</xdr:rowOff>
    </xdr:from>
    <xdr:ext cx="469744" cy="259045"/>
    <xdr:sp macro="" textlink="">
      <xdr:nvSpPr>
        <xdr:cNvPr id="202" name="テキスト ボックス 201"/>
        <xdr:cNvSpPr txBox="1"/>
      </xdr:nvSpPr>
      <xdr:spPr>
        <a:xfrm>
          <a:off x="3562428" y="134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18262</xdr:rowOff>
    </xdr:from>
    <xdr:to>
      <xdr:col>15</xdr:col>
      <xdr:colOff>101600</xdr:colOff>
      <xdr:row>78</xdr:row>
      <xdr:rowOff>119862</xdr:rowOff>
    </xdr:to>
    <xdr:sp macro="" textlink="">
      <xdr:nvSpPr>
        <xdr:cNvPr id="203" name="楕円 202"/>
        <xdr:cNvSpPr/>
      </xdr:nvSpPr>
      <xdr:spPr>
        <a:xfrm>
          <a:off x="2857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110989</xdr:rowOff>
    </xdr:from>
    <xdr:ext cx="469744" cy="259045"/>
    <xdr:sp macro="" textlink="">
      <xdr:nvSpPr>
        <xdr:cNvPr id="204" name="テキスト ボックス 203"/>
        <xdr:cNvSpPr txBox="1"/>
      </xdr:nvSpPr>
      <xdr:spPr>
        <a:xfrm>
          <a:off x="2673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8128</xdr:rowOff>
    </xdr:from>
    <xdr:to>
      <xdr:col>10</xdr:col>
      <xdr:colOff>165100</xdr:colOff>
      <xdr:row>78</xdr:row>
      <xdr:rowOff>109728</xdr:rowOff>
    </xdr:to>
    <xdr:sp macro="" textlink="">
      <xdr:nvSpPr>
        <xdr:cNvPr id="205" name="楕円 204"/>
        <xdr:cNvSpPr/>
      </xdr:nvSpPr>
      <xdr:spPr>
        <a:xfrm>
          <a:off x="1968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100855</xdr:rowOff>
    </xdr:from>
    <xdr:ext cx="469744" cy="259045"/>
    <xdr:sp macro="" textlink="">
      <xdr:nvSpPr>
        <xdr:cNvPr id="206" name="テキスト ボックス 205"/>
        <xdr:cNvSpPr txBox="1"/>
      </xdr:nvSpPr>
      <xdr:spPr>
        <a:xfrm>
          <a:off x="1784428" y="134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27482</xdr:rowOff>
    </xdr:from>
    <xdr:to>
      <xdr:col>6</xdr:col>
      <xdr:colOff>38100</xdr:colOff>
      <xdr:row>78</xdr:row>
      <xdr:rowOff>129082</xdr:rowOff>
    </xdr:to>
    <xdr:sp macro="" textlink="">
      <xdr:nvSpPr>
        <xdr:cNvPr id="207" name="楕円 206"/>
        <xdr:cNvSpPr/>
      </xdr:nvSpPr>
      <xdr:spPr>
        <a:xfrm>
          <a:off x="1079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120209</xdr:rowOff>
    </xdr:from>
    <xdr:ext cx="469744" cy="259045"/>
    <xdr:sp macro="" textlink="">
      <xdr:nvSpPr>
        <xdr:cNvPr id="208" name="テキスト ボックス 207"/>
        <xdr:cNvSpPr txBox="1"/>
      </xdr:nvSpPr>
      <xdr:spPr>
        <a:xfrm>
          <a:off x="895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17644</xdr:rowOff>
    </xdr:from>
    <xdr:to>
      <xdr:col>24</xdr:col>
      <xdr:colOff>63500</xdr:colOff>
      <xdr:row>99</xdr:row>
      <xdr:rowOff>22068</xdr:rowOff>
    </xdr:to>
    <xdr:cxnSp macro="">
      <xdr:nvCxnSpPr>
        <xdr:cNvPr id="240" name="直線コネクタ 239"/>
        <xdr:cNvCxnSpPr/>
      </xdr:nvCxnSpPr>
      <xdr:spPr>
        <a:xfrm flipV="1">
          <a:off x="3797300" y="16991194"/>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22068</xdr:rowOff>
    </xdr:from>
    <xdr:to>
      <xdr:col>19</xdr:col>
      <xdr:colOff>177800</xdr:colOff>
      <xdr:row>99</xdr:row>
      <xdr:rowOff>88086</xdr:rowOff>
    </xdr:to>
    <xdr:cxnSp macro="">
      <xdr:nvCxnSpPr>
        <xdr:cNvPr id="243" name="直線コネクタ 242"/>
        <xdr:cNvCxnSpPr/>
      </xdr:nvCxnSpPr>
      <xdr:spPr>
        <a:xfrm flipV="1">
          <a:off x="2908300" y="16995618"/>
          <a:ext cx="889000" cy="6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88086</xdr:rowOff>
    </xdr:from>
    <xdr:to>
      <xdr:col>15</xdr:col>
      <xdr:colOff>50800</xdr:colOff>
      <xdr:row>99</xdr:row>
      <xdr:rowOff>105688</xdr:rowOff>
    </xdr:to>
    <xdr:cxnSp macro="">
      <xdr:nvCxnSpPr>
        <xdr:cNvPr id="246" name="直線コネクタ 245"/>
        <xdr:cNvCxnSpPr/>
      </xdr:nvCxnSpPr>
      <xdr:spPr>
        <a:xfrm flipV="1">
          <a:off x="2019300" y="1706163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105688</xdr:rowOff>
    </xdr:from>
    <xdr:to>
      <xdr:col>10</xdr:col>
      <xdr:colOff>114300</xdr:colOff>
      <xdr:row>100</xdr:row>
      <xdr:rowOff>6296</xdr:rowOff>
    </xdr:to>
    <xdr:cxnSp macro="">
      <xdr:nvCxnSpPr>
        <xdr:cNvPr id="249" name="直線コネクタ 248"/>
        <xdr:cNvCxnSpPr/>
      </xdr:nvCxnSpPr>
      <xdr:spPr>
        <a:xfrm flipV="1">
          <a:off x="1130300" y="17079238"/>
          <a:ext cx="889000" cy="7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138294</xdr:rowOff>
    </xdr:from>
    <xdr:to>
      <xdr:col>24</xdr:col>
      <xdr:colOff>114300</xdr:colOff>
      <xdr:row>99</xdr:row>
      <xdr:rowOff>68444</xdr:rowOff>
    </xdr:to>
    <xdr:sp macro="" textlink="">
      <xdr:nvSpPr>
        <xdr:cNvPr id="259" name="楕円 258"/>
        <xdr:cNvSpPr/>
      </xdr:nvSpPr>
      <xdr:spPr>
        <a:xfrm>
          <a:off x="4584700" y="169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53221</xdr:rowOff>
    </xdr:from>
    <xdr:ext cx="534377" cy="259045"/>
    <xdr:sp macro="" textlink="">
      <xdr:nvSpPr>
        <xdr:cNvPr id="260" name="扶助費該当値テキスト"/>
        <xdr:cNvSpPr txBox="1"/>
      </xdr:nvSpPr>
      <xdr:spPr>
        <a:xfrm>
          <a:off x="4686300" y="1685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142718</xdr:rowOff>
    </xdr:from>
    <xdr:to>
      <xdr:col>20</xdr:col>
      <xdr:colOff>38100</xdr:colOff>
      <xdr:row>99</xdr:row>
      <xdr:rowOff>72868</xdr:rowOff>
    </xdr:to>
    <xdr:sp macro="" textlink="">
      <xdr:nvSpPr>
        <xdr:cNvPr id="261" name="楕円 260"/>
        <xdr:cNvSpPr/>
      </xdr:nvSpPr>
      <xdr:spPr>
        <a:xfrm>
          <a:off x="3746500" y="169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63995</xdr:rowOff>
    </xdr:from>
    <xdr:ext cx="534377" cy="259045"/>
    <xdr:sp macro="" textlink="">
      <xdr:nvSpPr>
        <xdr:cNvPr id="262" name="テキスト ボックス 261"/>
        <xdr:cNvSpPr txBox="1"/>
      </xdr:nvSpPr>
      <xdr:spPr>
        <a:xfrm>
          <a:off x="3530111" y="170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37286</xdr:rowOff>
    </xdr:from>
    <xdr:to>
      <xdr:col>15</xdr:col>
      <xdr:colOff>101600</xdr:colOff>
      <xdr:row>99</xdr:row>
      <xdr:rowOff>138886</xdr:rowOff>
    </xdr:to>
    <xdr:sp macro="" textlink="">
      <xdr:nvSpPr>
        <xdr:cNvPr id="263" name="楕円 262"/>
        <xdr:cNvSpPr/>
      </xdr:nvSpPr>
      <xdr:spPr>
        <a:xfrm>
          <a:off x="2857500" y="170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130013</xdr:rowOff>
    </xdr:from>
    <xdr:ext cx="534377" cy="259045"/>
    <xdr:sp macro="" textlink="">
      <xdr:nvSpPr>
        <xdr:cNvPr id="264" name="テキスト ボックス 263"/>
        <xdr:cNvSpPr txBox="1"/>
      </xdr:nvSpPr>
      <xdr:spPr>
        <a:xfrm>
          <a:off x="2641111" y="171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54888</xdr:rowOff>
    </xdr:from>
    <xdr:to>
      <xdr:col>10</xdr:col>
      <xdr:colOff>165100</xdr:colOff>
      <xdr:row>99</xdr:row>
      <xdr:rowOff>156488</xdr:rowOff>
    </xdr:to>
    <xdr:sp macro="" textlink="">
      <xdr:nvSpPr>
        <xdr:cNvPr id="265" name="楕円 264"/>
        <xdr:cNvSpPr/>
      </xdr:nvSpPr>
      <xdr:spPr>
        <a:xfrm>
          <a:off x="1968500" y="170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147615</xdr:rowOff>
    </xdr:from>
    <xdr:ext cx="534377" cy="259045"/>
    <xdr:sp macro="" textlink="">
      <xdr:nvSpPr>
        <xdr:cNvPr id="266" name="テキスト ボックス 265"/>
        <xdr:cNvSpPr txBox="1"/>
      </xdr:nvSpPr>
      <xdr:spPr>
        <a:xfrm>
          <a:off x="1752111" y="1712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126946</xdr:rowOff>
    </xdr:from>
    <xdr:to>
      <xdr:col>6</xdr:col>
      <xdr:colOff>38100</xdr:colOff>
      <xdr:row>100</xdr:row>
      <xdr:rowOff>57096</xdr:rowOff>
    </xdr:to>
    <xdr:sp macro="" textlink="">
      <xdr:nvSpPr>
        <xdr:cNvPr id="267" name="楕円 266"/>
        <xdr:cNvSpPr/>
      </xdr:nvSpPr>
      <xdr:spPr>
        <a:xfrm>
          <a:off x="1079500" y="171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48223</xdr:rowOff>
    </xdr:from>
    <xdr:ext cx="534377" cy="259045"/>
    <xdr:sp macro="" textlink="">
      <xdr:nvSpPr>
        <xdr:cNvPr id="268" name="テキスト ボックス 267"/>
        <xdr:cNvSpPr txBox="1"/>
      </xdr:nvSpPr>
      <xdr:spPr>
        <a:xfrm>
          <a:off x="863111" y="1719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56547</xdr:rowOff>
    </xdr:from>
    <xdr:to>
      <xdr:col>55</xdr:col>
      <xdr:colOff>0</xdr:colOff>
      <xdr:row>36</xdr:row>
      <xdr:rowOff>133751</xdr:rowOff>
    </xdr:to>
    <xdr:cxnSp macro="">
      <xdr:nvCxnSpPr>
        <xdr:cNvPr id="293" name="直線コネクタ 292"/>
        <xdr:cNvCxnSpPr/>
      </xdr:nvCxnSpPr>
      <xdr:spPr>
        <a:xfrm>
          <a:off x="9639300" y="6228747"/>
          <a:ext cx="8382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17062</xdr:rowOff>
    </xdr:from>
    <xdr:to>
      <xdr:col>50</xdr:col>
      <xdr:colOff>114300</xdr:colOff>
      <xdr:row>36</xdr:row>
      <xdr:rowOff>56547</xdr:rowOff>
    </xdr:to>
    <xdr:cxnSp macro="">
      <xdr:nvCxnSpPr>
        <xdr:cNvPr id="296" name="直線コネクタ 295"/>
        <xdr:cNvCxnSpPr/>
      </xdr:nvCxnSpPr>
      <xdr:spPr>
        <a:xfrm>
          <a:off x="8750300" y="6189262"/>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17062</xdr:rowOff>
    </xdr:from>
    <xdr:to>
      <xdr:col>45</xdr:col>
      <xdr:colOff>177800</xdr:colOff>
      <xdr:row>36</xdr:row>
      <xdr:rowOff>88225</xdr:rowOff>
    </xdr:to>
    <xdr:cxnSp macro="">
      <xdr:nvCxnSpPr>
        <xdr:cNvPr id="299" name="直線コネクタ 298"/>
        <xdr:cNvCxnSpPr/>
      </xdr:nvCxnSpPr>
      <xdr:spPr>
        <a:xfrm flipV="1">
          <a:off x="7861300" y="6189262"/>
          <a:ext cx="889000" cy="7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88225</xdr:rowOff>
    </xdr:from>
    <xdr:to>
      <xdr:col>41</xdr:col>
      <xdr:colOff>50800</xdr:colOff>
      <xdr:row>36</xdr:row>
      <xdr:rowOff>117206</xdr:rowOff>
    </xdr:to>
    <xdr:cxnSp macro="">
      <xdr:nvCxnSpPr>
        <xdr:cNvPr id="302" name="直線コネクタ 301"/>
        <xdr:cNvCxnSpPr/>
      </xdr:nvCxnSpPr>
      <xdr:spPr>
        <a:xfrm flipV="1">
          <a:off x="6972300" y="6260425"/>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82951</xdr:rowOff>
    </xdr:from>
    <xdr:to>
      <xdr:col>55</xdr:col>
      <xdr:colOff>50800</xdr:colOff>
      <xdr:row>37</xdr:row>
      <xdr:rowOff>13101</xdr:rowOff>
    </xdr:to>
    <xdr:sp macro="" textlink="">
      <xdr:nvSpPr>
        <xdr:cNvPr id="312" name="楕円 311"/>
        <xdr:cNvSpPr/>
      </xdr:nvSpPr>
      <xdr:spPr>
        <a:xfrm>
          <a:off x="10426700" y="6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61378</xdr:rowOff>
    </xdr:from>
    <xdr:ext cx="534377" cy="259045"/>
    <xdr:sp macro="" textlink="">
      <xdr:nvSpPr>
        <xdr:cNvPr id="313" name="補助費等該当値テキスト"/>
        <xdr:cNvSpPr txBox="1"/>
      </xdr:nvSpPr>
      <xdr:spPr>
        <a:xfrm>
          <a:off x="10528300" y="62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5747</xdr:rowOff>
    </xdr:from>
    <xdr:to>
      <xdr:col>50</xdr:col>
      <xdr:colOff>165100</xdr:colOff>
      <xdr:row>36</xdr:row>
      <xdr:rowOff>107347</xdr:rowOff>
    </xdr:to>
    <xdr:sp macro="" textlink="">
      <xdr:nvSpPr>
        <xdr:cNvPr id="314" name="楕円 313"/>
        <xdr:cNvSpPr/>
      </xdr:nvSpPr>
      <xdr:spPr>
        <a:xfrm>
          <a:off x="9588500" y="61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123874</xdr:rowOff>
    </xdr:from>
    <xdr:ext cx="534377" cy="259045"/>
    <xdr:sp macro="" textlink="">
      <xdr:nvSpPr>
        <xdr:cNvPr id="315" name="テキスト ボックス 314"/>
        <xdr:cNvSpPr txBox="1"/>
      </xdr:nvSpPr>
      <xdr:spPr>
        <a:xfrm>
          <a:off x="9372111" y="59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137712</xdr:rowOff>
    </xdr:from>
    <xdr:to>
      <xdr:col>46</xdr:col>
      <xdr:colOff>38100</xdr:colOff>
      <xdr:row>36</xdr:row>
      <xdr:rowOff>67862</xdr:rowOff>
    </xdr:to>
    <xdr:sp macro="" textlink="">
      <xdr:nvSpPr>
        <xdr:cNvPr id="316" name="楕円 315"/>
        <xdr:cNvSpPr/>
      </xdr:nvSpPr>
      <xdr:spPr>
        <a:xfrm>
          <a:off x="8699500" y="61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84389</xdr:rowOff>
    </xdr:from>
    <xdr:ext cx="534377" cy="259045"/>
    <xdr:sp macro="" textlink="">
      <xdr:nvSpPr>
        <xdr:cNvPr id="317" name="テキスト ボックス 316"/>
        <xdr:cNvSpPr txBox="1"/>
      </xdr:nvSpPr>
      <xdr:spPr>
        <a:xfrm>
          <a:off x="8483111" y="59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37425</xdr:rowOff>
    </xdr:from>
    <xdr:to>
      <xdr:col>41</xdr:col>
      <xdr:colOff>101600</xdr:colOff>
      <xdr:row>36</xdr:row>
      <xdr:rowOff>139025</xdr:rowOff>
    </xdr:to>
    <xdr:sp macro="" textlink="">
      <xdr:nvSpPr>
        <xdr:cNvPr id="318" name="楕円 317"/>
        <xdr:cNvSpPr/>
      </xdr:nvSpPr>
      <xdr:spPr>
        <a:xfrm>
          <a:off x="7810500" y="62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155552</xdr:rowOff>
    </xdr:from>
    <xdr:ext cx="534377" cy="259045"/>
    <xdr:sp macro="" textlink="">
      <xdr:nvSpPr>
        <xdr:cNvPr id="319" name="テキスト ボックス 318"/>
        <xdr:cNvSpPr txBox="1"/>
      </xdr:nvSpPr>
      <xdr:spPr>
        <a:xfrm>
          <a:off x="7594111" y="59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66406</xdr:rowOff>
    </xdr:from>
    <xdr:to>
      <xdr:col>36</xdr:col>
      <xdr:colOff>165100</xdr:colOff>
      <xdr:row>36</xdr:row>
      <xdr:rowOff>168006</xdr:rowOff>
    </xdr:to>
    <xdr:sp macro="" textlink="">
      <xdr:nvSpPr>
        <xdr:cNvPr id="320" name="楕円 319"/>
        <xdr:cNvSpPr/>
      </xdr:nvSpPr>
      <xdr:spPr>
        <a:xfrm>
          <a:off x="6921500" y="62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13083</xdr:rowOff>
    </xdr:from>
    <xdr:ext cx="534377" cy="259045"/>
    <xdr:sp macro="" textlink="">
      <xdr:nvSpPr>
        <xdr:cNvPr id="321" name="テキスト ボックス 320"/>
        <xdr:cNvSpPr txBox="1"/>
      </xdr:nvSpPr>
      <xdr:spPr>
        <a:xfrm>
          <a:off x="6705111" y="60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82397</xdr:rowOff>
    </xdr:from>
    <xdr:to>
      <xdr:col>55</xdr:col>
      <xdr:colOff>0</xdr:colOff>
      <xdr:row>57</xdr:row>
      <xdr:rowOff>146824</xdr:rowOff>
    </xdr:to>
    <xdr:cxnSp macro="">
      <xdr:nvCxnSpPr>
        <xdr:cNvPr id="350" name="直線コネクタ 349"/>
        <xdr:cNvCxnSpPr/>
      </xdr:nvCxnSpPr>
      <xdr:spPr>
        <a:xfrm flipV="1">
          <a:off x="9639300" y="9855047"/>
          <a:ext cx="8382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37043</xdr:rowOff>
    </xdr:from>
    <xdr:to>
      <xdr:col>50</xdr:col>
      <xdr:colOff>114300</xdr:colOff>
      <xdr:row>57</xdr:row>
      <xdr:rowOff>146824</xdr:rowOff>
    </xdr:to>
    <xdr:cxnSp macro="">
      <xdr:nvCxnSpPr>
        <xdr:cNvPr id="353" name="直線コネクタ 352"/>
        <xdr:cNvCxnSpPr/>
      </xdr:nvCxnSpPr>
      <xdr:spPr>
        <a:xfrm>
          <a:off x="8750300" y="9638243"/>
          <a:ext cx="889000" cy="2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22458</xdr:rowOff>
    </xdr:from>
    <xdr:to>
      <xdr:col>45</xdr:col>
      <xdr:colOff>177800</xdr:colOff>
      <xdr:row>56</xdr:row>
      <xdr:rowOff>37043</xdr:rowOff>
    </xdr:to>
    <xdr:cxnSp macro="">
      <xdr:nvCxnSpPr>
        <xdr:cNvPr id="356" name="直線コネクタ 355"/>
        <xdr:cNvCxnSpPr/>
      </xdr:nvCxnSpPr>
      <xdr:spPr>
        <a:xfrm>
          <a:off x="7861300" y="962365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22458</xdr:rowOff>
    </xdr:from>
    <xdr:to>
      <xdr:col>41</xdr:col>
      <xdr:colOff>50800</xdr:colOff>
      <xdr:row>57</xdr:row>
      <xdr:rowOff>28593</xdr:rowOff>
    </xdr:to>
    <xdr:cxnSp macro="">
      <xdr:nvCxnSpPr>
        <xdr:cNvPr id="359" name="直線コネクタ 358"/>
        <xdr:cNvCxnSpPr/>
      </xdr:nvCxnSpPr>
      <xdr:spPr>
        <a:xfrm flipV="1">
          <a:off x="6972300" y="9623658"/>
          <a:ext cx="8890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31597</xdr:rowOff>
    </xdr:from>
    <xdr:to>
      <xdr:col>55</xdr:col>
      <xdr:colOff>50800</xdr:colOff>
      <xdr:row>57</xdr:row>
      <xdr:rowOff>133197</xdr:rowOff>
    </xdr:to>
    <xdr:sp macro="" textlink="">
      <xdr:nvSpPr>
        <xdr:cNvPr id="369" name="楕円 368"/>
        <xdr:cNvSpPr/>
      </xdr:nvSpPr>
      <xdr:spPr>
        <a:xfrm>
          <a:off x="10426700" y="98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10024</xdr:rowOff>
    </xdr:from>
    <xdr:ext cx="534377" cy="259045"/>
    <xdr:sp macro="" textlink="">
      <xdr:nvSpPr>
        <xdr:cNvPr id="370" name="普通建設事業費該当値テキスト"/>
        <xdr:cNvSpPr txBox="1"/>
      </xdr:nvSpPr>
      <xdr:spPr>
        <a:xfrm>
          <a:off x="10528300" y="97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96024</xdr:rowOff>
    </xdr:from>
    <xdr:to>
      <xdr:col>50</xdr:col>
      <xdr:colOff>165100</xdr:colOff>
      <xdr:row>58</xdr:row>
      <xdr:rowOff>26174</xdr:rowOff>
    </xdr:to>
    <xdr:sp macro="" textlink="">
      <xdr:nvSpPr>
        <xdr:cNvPr id="371" name="楕円 370"/>
        <xdr:cNvSpPr/>
      </xdr:nvSpPr>
      <xdr:spPr>
        <a:xfrm>
          <a:off x="95885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17301</xdr:rowOff>
    </xdr:from>
    <xdr:ext cx="534377" cy="259045"/>
    <xdr:sp macro="" textlink="">
      <xdr:nvSpPr>
        <xdr:cNvPr id="372" name="テキスト ボックス 371"/>
        <xdr:cNvSpPr txBox="1"/>
      </xdr:nvSpPr>
      <xdr:spPr>
        <a:xfrm>
          <a:off x="9372111" y="99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157693</xdr:rowOff>
    </xdr:from>
    <xdr:to>
      <xdr:col>46</xdr:col>
      <xdr:colOff>38100</xdr:colOff>
      <xdr:row>56</xdr:row>
      <xdr:rowOff>87843</xdr:rowOff>
    </xdr:to>
    <xdr:sp macro="" textlink="">
      <xdr:nvSpPr>
        <xdr:cNvPr id="373" name="楕円 372"/>
        <xdr:cNvSpPr/>
      </xdr:nvSpPr>
      <xdr:spPr>
        <a:xfrm>
          <a:off x="8699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104370</xdr:rowOff>
    </xdr:from>
    <xdr:ext cx="534377" cy="259045"/>
    <xdr:sp macro="" textlink="">
      <xdr:nvSpPr>
        <xdr:cNvPr id="374" name="テキスト ボックス 373"/>
        <xdr:cNvSpPr txBox="1"/>
      </xdr:nvSpPr>
      <xdr:spPr>
        <a:xfrm>
          <a:off x="8483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143108</xdr:rowOff>
    </xdr:from>
    <xdr:to>
      <xdr:col>41</xdr:col>
      <xdr:colOff>101600</xdr:colOff>
      <xdr:row>56</xdr:row>
      <xdr:rowOff>73258</xdr:rowOff>
    </xdr:to>
    <xdr:sp macro="" textlink="">
      <xdr:nvSpPr>
        <xdr:cNvPr id="375" name="楕円 374"/>
        <xdr:cNvSpPr/>
      </xdr:nvSpPr>
      <xdr:spPr>
        <a:xfrm>
          <a:off x="7810500" y="95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89785</xdr:rowOff>
    </xdr:from>
    <xdr:ext cx="534377" cy="259045"/>
    <xdr:sp macro="" textlink="">
      <xdr:nvSpPr>
        <xdr:cNvPr id="376" name="テキスト ボックス 375"/>
        <xdr:cNvSpPr txBox="1"/>
      </xdr:nvSpPr>
      <xdr:spPr>
        <a:xfrm>
          <a:off x="7594111" y="93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149243</xdr:rowOff>
    </xdr:from>
    <xdr:to>
      <xdr:col>36</xdr:col>
      <xdr:colOff>165100</xdr:colOff>
      <xdr:row>57</xdr:row>
      <xdr:rowOff>79393</xdr:rowOff>
    </xdr:to>
    <xdr:sp macro="" textlink="">
      <xdr:nvSpPr>
        <xdr:cNvPr id="377" name="楕円 376"/>
        <xdr:cNvSpPr/>
      </xdr:nvSpPr>
      <xdr:spPr>
        <a:xfrm>
          <a:off x="6921500" y="97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70520</xdr:rowOff>
    </xdr:from>
    <xdr:ext cx="534377" cy="259045"/>
    <xdr:sp macro="" textlink="">
      <xdr:nvSpPr>
        <xdr:cNvPr id="378" name="テキスト ボックス 377"/>
        <xdr:cNvSpPr txBox="1"/>
      </xdr:nvSpPr>
      <xdr:spPr>
        <a:xfrm>
          <a:off x="6705111" y="98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29057</xdr:rowOff>
    </xdr:from>
    <xdr:to>
      <xdr:col>55</xdr:col>
      <xdr:colOff>0</xdr:colOff>
      <xdr:row>78</xdr:row>
      <xdr:rowOff>6148</xdr:rowOff>
    </xdr:to>
    <xdr:cxnSp macro="">
      <xdr:nvCxnSpPr>
        <xdr:cNvPr id="409" name="直線コネクタ 408"/>
        <xdr:cNvCxnSpPr/>
      </xdr:nvCxnSpPr>
      <xdr:spPr>
        <a:xfrm>
          <a:off x="9639300" y="13230707"/>
          <a:ext cx="838200" cy="14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4336</xdr:rowOff>
    </xdr:from>
    <xdr:to>
      <xdr:col>50</xdr:col>
      <xdr:colOff>114300</xdr:colOff>
      <xdr:row>77</xdr:row>
      <xdr:rowOff>29057</xdr:rowOff>
    </xdr:to>
    <xdr:cxnSp macro="">
      <xdr:nvCxnSpPr>
        <xdr:cNvPr id="412" name="直線コネクタ 411"/>
        <xdr:cNvCxnSpPr/>
      </xdr:nvCxnSpPr>
      <xdr:spPr>
        <a:xfrm>
          <a:off x="8750300" y="12691636"/>
          <a:ext cx="889000" cy="5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4336</xdr:rowOff>
    </xdr:from>
    <xdr:to>
      <xdr:col>45</xdr:col>
      <xdr:colOff>177800</xdr:colOff>
      <xdr:row>74</xdr:row>
      <xdr:rowOff>143570</xdr:rowOff>
    </xdr:to>
    <xdr:cxnSp macro="">
      <xdr:nvCxnSpPr>
        <xdr:cNvPr id="415" name="直線コネクタ 414"/>
        <xdr:cNvCxnSpPr/>
      </xdr:nvCxnSpPr>
      <xdr:spPr>
        <a:xfrm flipV="1">
          <a:off x="7861300" y="12691636"/>
          <a:ext cx="889000" cy="13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126798</xdr:rowOff>
    </xdr:from>
    <xdr:to>
      <xdr:col>55</xdr:col>
      <xdr:colOff>50800</xdr:colOff>
      <xdr:row>78</xdr:row>
      <xdr:rowOff>56948</xdr:rowOff>
    </xdr:to>
    <xdr:sp macro="" textlink="">
      <xdr:nvSpPr>
        <xdr:cNvPr id="425" name="楕円 424"/>
        <xdr:cNvSpPr/>
      </xdr:nvSpPr>
      <xdr:spPr>
        <a:xfrm>
          <a:off x="10426700" y="133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149675</xdr:rowOff>
    </xdr:from>
    <xdr:ext cx="534377" cy="259045"/>
    <xdr:sp macro="" textlink="">
      <xdr:nvSpPr>
        <xdr:cNvPr id="426" name="普通建設事業費 （ うち新規整備　）該当値テキスト"/>
        <xdr:cNvSpPr txBox="1"/>
      </xdr:nvSpPr>
      <xdr:spPr>
        <a:xfrm>
          <a:off x="10528300" y="131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149707</xdr:rowOff>
    </xdr:from>
    <xdr:to>
      <xdr:col>50</xdr:col>
      <xdr:colOff>165100</xdr:colOff>
      <xdr:row>77</xdr:row>
      <xdr:rowOff>79857</xdr:rowOff>
    </xdr:to>
    <xdr:sp macro="" textlink="">
      <xdr:nvSpPr>
        <xdr:cNvPr id="427" name="楕円 426"/>
        <xdr:cNvSpPr/>
      </xdr:nvSpPr>
      <xdr:spPr>
        <a:xfrm>
          <a:off x="9588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96385</xdr:rowOff>
    </xdr:from>
    <xdr:ext cx="534377" cy="259045"/>
    <xdr:sp macro="" textlink="">
      <xdr:nvSpPr>
        <xdr:cNvPr id="428" name="テキスト ボックス 427"/>
        <xdr:cNvSpPr txBox="1"/>
      </xdr:nvSpPr>
      <xdr:spPr>
        <a:xfrm>
          <a:off x="9372111" y="129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124986</xdr:rowOff>
    </xdr:from>
    <xdr:to>
      <xdr:col>46</xdr:col>
      <xdr:colOff>38100</xdr:colOff>
      <xdr:row>74</xdr:row>
      <xdr:rowOff>55136</xdr:rowOff>
    </xdr:to>
    <xdr:sp macro="" textlink="">
      <xdr:nvSpPr>
        <xdr:cNvPr id="429" name="楕円 428"/>
        <xdr:cNvSpPr/>
      </xdr:nvSpPr>
      <xdr:spPr>
        <a:xfrm>
          <a:off x="8699500" y="126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71663</xdr:rowOff>
    </xdr:from>
    <xdr:ext cx="534377" cy="259045"/>
    <xdr:sp macro="" textlink="">
      <xdr:nvSpPr>
        <xdr:cNvPr id="430" name="テキスト ボックス 429"/>
        <xdr:cNvSpPr txBox="1"/>
      </xdr:nvSpPr>
      <xdr:spPr>
        <a:xfrm>
          <a:off x="8483111" y="124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92770</xdr:rowOff>
    </xdr:from>
    <xdr:to>
      <xdr:col>41</xdr:col>
      <xdr:colOff>101600</xdr:colOff>
      <xdr:row>75</xdr:row>
      <xdr:rowOff>22920</xdr:rowOff>
    </xdr:to>
    <xdr:sp macro="" textlink="">
      <xdr:nvSpPr>
        <xdr:cNvPr id="431" name="楕円 430"/>
        <xdr:cNvSpPr/>
      </xdr:nvSpPr>
      <xdr:spPr>
        <a:xfrm>
          <a:off x="7810500" y="12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39447</xdr:rowOff>
    </xdr:from>
    <xdr:ext cx="534377" cy="259045"/>
    <xdr:sp macro="" textlink="">
      <xdr:nvSpPr>
        <xdr:cNvPr id="432" name="テキスト ボックス 431"/>
        <xdr:cNvSpPr txBox="1"/>
      </xdr:nvSpPr>
      <xdr:spPr>
        <a:xfrm>
          <a:off x="7594111" y="1255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102705</xdr:rowOff>
    </xdr:from>
    <xdr:to>
      <xdr:col>55</xdr:col>
      <xdr:colOff>0</xdr:colOff>
      <xdr:row>98</xdr:row>
      <xdr:rowOff>141796</xdr:rowOff>
    </xdr:to>
    <xdr:cxnSp macro="">
      <xdr:nvCxnSpPr>
        <xdr:cNvPr id="461" name="直線コネクタ 460"/>
        <xdr:cNvCxnSpPr/>
      </xdr:nvCxnSpPr>
      <xdr:spPr>
        <a:xfrm flipV="1">
          <a:off x="9639300" y="16733355"/>
          <a:ext cx="8382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94196</xdr:rowOff>
    </xdr:from>
    <xdr:to>
      <xdr:col>50</xdr:col>
      <xdr:colOff>114300</xdr:colOff>
      <xdr:row>98</xdr:row>
      <xdr:rowOff>141796</xdr:rowOff>
    </xdr:to>
    <xdr:cxnSp macro="">
      <xdr:nvCxnSpPr>
        <xdr:cNvPr id="464" name="直線コネクタ 463"/>
        <xdr:cNvCxnSpPr/>
      </xdr:nvCxnSpPr>
      <xdr:spPr>
        <a:xfrm>
          <a:off x="8750300" y="16896296"/>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146075</xdr:rowOff>
    </xdr:from>
    <xdr:to>
      <xdr:col>45</xdr:col>
      <xdr:colOff>177800</xdr:colOff>
      <xdr:row>98</xdr:row>
      <xdr:rowOff>94196</xdr:rowOff>
    </xdr:to>
    <xdr:cxnSp macro="">
      <xdr:nvCxnSpPr>
        <xdr:cNvPr id="467" name="直線コネクタ 466"/>
        <xdr:cNvCxnSpPr/>
      </xdr:nvCxnSpPr>
      <xdr:spPr>
        <a:xfrm>
          <a:off x="7861300" y="16776725"/>
          <a:ext cx="889000" cy="1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51905</xdr:rowOff>
    </xdr:from>
    <xdr:to>
      <xdr:col>55</xdr:col>
      <xdr:colOff>50800</xdr:colOff>
      <xdr:row>97</xdr:row>
      <xdr:rowOff>153505</xdr:rowOff>
    </xdr:to>
    <xdr:sp macro="" textlink="">
      <xdr:nvSpPr>
        <xdr:cNvPr id="477" name="楕円 476"/>
        <xdr:cNvSpPr/>
      </xdr:nvSpPr>
      <xdr:spPr>
        <a:xfrm>
          <a:off x="104267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30332</xdr:rowOff>
    </xdr:from>
    <xdr:ext cx="534377" cy="259045"/>
    <xdr:sp macro="" textlink="">
      <xdr:nvSpPr>
        <xdr:cNvPr id="478" name="普通建設事業費 （ うち更新整備　）該当値テキスト"/>
        <xdr:cNvSpPr txBox="1"/>
      </xdr:nvSpPr>
      <xdr:spPr>
        <a:xfrm>
          <a:off x="10528300"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90996</xdr:rowOff>
    </xdr:from>
    <xdr:to>
      <xdr:col>50</xdr:col>
      <xdr:colOff>165100</xdr:colOff>
      <xdr:row>99</xdr:row>
      <xdr:rowOff>21146</xdr:rowOff>
    </xdr:to>
    <xdr:sp macro="" textlink="">
      <xdr:nvSpPr>
        <xdr:cNvPr id="479" name="楕円 478"/>
        <xdr:cNvSpPr/>
      </xdr:nvSpPr>
      <xdr:spPr>
        <a:xfrm>
          <a:off x="9588500" y="168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12273</xdr:rowOff>
    </xdr:from>
    <xdr:ext cx="469744" cy="259045"/>
    <xdr:sp macro="" textlink="">
      <xdr:nvSpPr>
        <xdr:cNvPr id="480" name="テキスト ボックス 479"/>
        <xdr:cNvSpPr txBox="1"/>
      </xdr:nvSpPr>
      <xdr:spPr>
        <a:xfrm>
          <a:off x="9404428" y="1698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43396</xdr:rowOff>
    </xdr:from>
    <xdr:to>
      <xdr:col>46</xdr:col>
      <xdr:colOff>38100</xdr:colOff>
      <xdr:row>98</xdr:row>
      <xdr:rowOff>144996</xdr:rowOff>
    </xdr:to>
    <xdr:sp macro="" textlink="">
      <xdr:nvSpPr>
        <xdr:cNvPr id="481" name="楕円 480"/>
        <xdr:cNvSpPr/>
      </xdr:nvSpPr>
      <xdr:spPr>
        <a:xfrm>
          <a:off x="86995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136123</xdr:rowOff>
    </xdr:from>
    <xdr:ext cx="469744" cy="259045"/>
    <xdr:sp macro="" textlink="">
      <xdr:nvSpPr>
        <xdr:cNvPr id="482" name="テキスト ボックス 481"/>
        <xdr:cNvSpPr txBox="1"/>
      </xdr:nvSpPr>
      <xdr:spPr>
        <a:xfrm>
          <a:off x="8515428" y="169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95275</xdr:rowOff>
    </xdr:from>
    <xdr:to>
      <xdr:col>41</xdr:col>
      <xdr:colOff>101600</xdr:colOff>
      <xdr:row>98</xdr:row>
      <xdr:rowOff>25425</xdr:rowOff>
    </xdr:to>
    <xdr:sp macro="" textlink="">
      <xdr:nvSpPr>
        <xdr:cNvPr id="483" name="楕円 482"/>
        <xdr:cNvSpPr/>
      </xdr:nvSpPr>
      <xdr:spPr>
        <a:xfrm>
          <a:off x="7810500" y="1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16552</xdr:rowOff>
    </xdr:from>
    <xdr:ext cx="534377" cy="259045"/>
    <xdr:sp macro="" textlink="">
      <xdr:nvSpPr>
        <xdr:cNvPr id="484" name="テキスト ボックス 483"/>
        <xdr:cNvSpPr txBox="1"/>
      </xdr:nvSpPr>
      <xdr:spPr>
        <a:xfrm>
          <a:off x="7594111" y="168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103663</xdr:rowOff>
    </xdr:from>
    <xdr:to>
      <xdr:col>85</xdr:col>
      <xdr:colOff>127000</xdr:colOff>
      <xdr:row>38</xdr:row>
      <xdr:rowOff>138987</xdr:rowOff>
    </xdr:to>
    <xdr:cxnSp macro="">
      <xdr:nvCxnSpPr>
        <xdr:cNvPr id="511" name="直線コネクタ 510"/>
        <xdr:cNvCxnSpPr/>
      </xdr:nvCxnSpPr>
      <xdr:spPr>
        <a:xfrm>
          <a:off x="15481300" y="6618763"/>
          <a:ext cx="8382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102274</xdr:rowOff>
    </xdr:from>
    <xdr:to>
      <xdr:col>81</xdr:col>
      <xdr:colOff>50800</xdr:colOff>
      <xdr:row>38</xdr:row>
      <xdr:rowOff>103663</xdr:rowOff>
    </xdr:to>
    <xdr:cxnSp macro="">
      <xdr:nvCxnSpPr>
        <xdr:cNvPr id="514" name="直線コネクタ 513"/>
        <xdr:cNvCxnSpPr/>
      </xdr:nvCxnSpPr>
      <xdr:spPr>
        <a:xfrm>
          <a:off x="14592300" y="6617374"/>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102274</xdr:rowOff>
    </xdr:from>
    <xdr:to>
      <xdr:col>76</xdr:col>
      <xdr:colOff>114300</xdr:colOff>
      <xdr:row>38</xdr:row>
      <xdr:rowOff>128315</xdr:rowOff>
    </xdr:to>
    <xdr:cxnSp macro="">
      <xdr:nvCxnSpPr>
        <xdr:cNvPr id="517" name="直線コネクタ 516"/>
        <xdr:cNvCxnSpPr/>
      </xdr:nvCxnSpPr>
      <xdr:spPr>
        <a:xfrm flipV="1">
          <a:off x="13703300" y="6617374"/>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65268</xdr:rowOff>
    </xdr:from>
    <xdr:to>
      <xdr:col>71</xdr:col>
      <xdr:colOff>177800</xdr:colOff>
      <xdr:row>38</xdr:row>
      <xdr:rowOff>128315</xdr:rowOff>
    </xdr:to>
    <xdr:cxnSp macro="">
      <xdr:nvCxnSpPr>
        <xdr:cNvPr id="520" name="直線コネクタ 519"/>
        <xdr:cNvCxnSpPr/>
      </xdr:nvCxnSpPr>
      <xdr:spPr>
        <a:xfrm>
          <a:off x="12814300" y="6580368"/>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88187</xdr:rowOff>
    </xdr:from>
    <xdr:to>
      <xdr:col>85</xdr:col>
      <xdr:colOff>177800</xdr:colOff>
      <xdr:row>39</xdr:row>
      <xdr:rowOff>18337</xdr:rowOff>
    </xdr:to>
    <xdr:sp macro="" textlink="">
      <xdr:nvSpPr>
        <xdr:cNvPr id="530" name="楕円 529"/>
        <xdr:cNvSpPr/>
      </xdr:nvSpPr>
      <xdr:spPr>
        <a:xfrm>
          <a:off x="16268700" y="66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31" name="災害復旧事業費該当値テキスト"/>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52863</xdr:rowOff>
    </xdr:from>
    <xdr:to>
      <xdr:col>81</xdr:col>
      <xdr:colOff>101600</xdr:colOff>
      <xdr:row>38</xdr:row>
      <xdr:rowOff>154463</xdr:rowOff>
    </xdr:to>
    <xdr:sp macro="" textlink="">
      <xdr:nvSpPr>
        <xdr:cNvPr id="532" name="楕円 531"/>
        <xdr:cNvSpPr/>
      </xdr:nvSpPr>
      <xdr:spPr>
        <a:xfrm>
          <a:off x="15430500" y="65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170990</xdr:rowOff>
    </xdr:from>
    <xdr:ext cx="469744" cy="259045"/>
    <xdr:sp macro="" textlink="">
      <xdr:nvSpPr>
        <xdr:cNvPr id="533" name="テキスト ボックス 532"/>
        <xdr:cNvSpPr txBox="1"/>
      </xdr:nvSpPr>
      <xdr:spPr>
        <a:xfrm>
          <a:off x="15246428" y="634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51474</xdr:rowOff>
    </xdr:from>
    <xdr:to>
      <xdr:col>76</xdr:col>
      <xdr:colOff>165100</xdr:colOff>
      <xdr:row>38</xdr:row>
      <xdr:rowOff>153074</xdr:rowOff>
    </xdr:to>
    <xdr:sp macro="" textlink="">
      <xdr:nvSpPr>
        <xdr:cNvPr id="534" name="楕円 533"/>
        <xdr:cNvSpPr/>
      </xdr:nvSpPr>
      <xdr:spPr>
        <a:xfrm>
          <a:off x="14541500" y="6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169601</xdr:rowOff>
    </xdr:from>
    <xdr:ext cx="469744" cy="259045"/>
    <xdr:sp macro="" textlink="">
      <xdr:nvSpPr>
        <xdr:cNvPr id="535" name="テキスト ボックス 534"/>
        <xdr:cNvSpPr txBox="1"/>
      </xdr:nvSpPr>
      <xdr:spPr>
        <a:xfrm>
          <a:off x="14357428" y="634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77515</xdr:rowOff>
    </xdr:from>
    <xdr:to>
      <xdr:col>72</xdr:col>
      <xdr:colOff>38100</xdr:colOff>
      <xdr:row>39</xdr:row>
      <xdr:rowOff>7665</xdr:rowOff>
    </xdr:to>
    <xdr:sp macro="" textlink="">
      <xdr:nvSpPr>
        <xdr:cNvPr id="536" name="楕円 535"/>
        <xdr:cNvSpPr/>
      </xdr:nvSpPr>
      <xdr:spPr>
        <a:xfrm>
          <a:off x="13652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170242</xdr:rowOff>
    </xdr:from>
    <xdr:ext cx="469744" cy="259045"/>
    <xdr:sp macro="" textlink="">
      <xdr:nvSpPr>
        <xdr:cNvPr id="537" name="テキスト ボックス 536"/>
        <xdr:cNvSpPr txBox="1"/>
      </xdr:nvSpPr>
      <xdr:spPr>
        <a:xfrm>
          <a:off x="13468428" y="668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14468</xdr:rowOff>
    </xdr:from>
    <xdr:to>
      <xdr:col>67</xdr:col>
      <xdr:colOff>101600</xdr:colOff>
      <xdr:row>38</xdr:row>
      <xdr:rowOff>116068</xdr:rowOff>
    </xdr:to>
    <xdr:sp macro="" textlink="">
      <xdr:nvSpPr>
        <xdr:cNvPr id="538" name="楕円 537"/>
        <xdr:cNvSpPr/>
      </xdr:nvSpPr>
      <xdr:spPr>
        <a:xfrm>
          <a:off x="12763500" y="6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132595</xdr:rowOff>
    </xdr:from>
    <xdr:ext cx="469744" cy="259045"/>
    <xdr:sp macro="" textlink="">
      <xdr:nvSpPr>
        <xdr:cNvPr id="539" name="テキスト ボックス 538"/>
        <xdr:cNvSpPr txBox="1"/>
      </xdr:nvSpPr>
      <xdr:spPr>
        <a:xfrm>
          <a:off x="12579428" y="630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84967</xdr:rowOff>
    </xdr:from>
    <xdr:to>
      <xdr:col>85</xdr:col>
      <xdr:colOff>127000</xdr:colOff>
      <xdr:row>76</xdr:row>
      <xdr:rowOff>106373</xdr:rowOff>
    </xdr:to>
    <xdr:cxnSp macro="">
      <xdr:nvCxnSpPr>
        <xdr:cNvPr id="619" name="直線コネクタ 618"/>
        <xdr:cNvCxnSpPr/>
      </xdr:nvCxnSpPr>
      <xdr:spPr>
        <a:xfrm flipV="1">
          <a:off x="15481300" y="13115167"/>
          <a:ext cx="8382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91236</xdr:rowOff>
    </xdr:from>
    <xdr:to>
      <xdr:col>81</xdr:col>
      <xdr:colOff>50800</xdr:colOff>
      <xdr:row>76</xdr:row>
      <xdr:rowOff>106373</xdr:rowOff>
    </xdr:to>
    <xdr:cxnSp macro="">
      <xdr:nvCxnSpPr>
        <xdr:cNvPr id="622" name="直線コネクタ 621"/>
        <xdr:cNvCxnSpPr/>
      </xdr:nvCxnSpPr>
      <xdr:spPr>
        <a:xfrm>
          <a:off x="14592300" y="13121436"/>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91236</xdr:rowOff>
    </xdr:from>
    <xdr:to>
      <xdr:col>76</xdr:col>
      <xdr:colOff>114300</xdr:colOff>
      <xdr:row>76</xdr:row>
      <xdr:rowOff>118799</xdr:rowOff>
    </xdr:to>
    <xdr:cxnSp macro="">
      <xdr:nvCxnSpPr>
        <xdr:cNvPr id="625" name="直線コネクタ 624"/>
        <xdr:cNvCxnSpPr/>
      </xdr:nvCxnSpPr>
      <xdr:spPr>
        <a:xfrm flipV="1">
          <a:off x="13703300" y="13121436"/>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61748</xdr:rowOff>
    </xdr:from>
    <xdr:to>
      <xdr:col>71</xdr:col>
      <xdr:colOff>177800</xdr:colOff>
      <xdr:row>76</xdr:row>
      <xdr:rowOff>118799</xdr:rowOff>
    </xdr:to>
    <xdr:cxnSp macro="">
      <xdr:nvCxnSpPr>
        <xdr:cNvPr id="628" name="直線コネクタ 627"/>
        <xdr:cNvCxnSpPr/>
      </xdr:nvCxnSpPr>
      <xdr:spPr>
        <a:xfrm>
          <a:off x="12814300" y="13091948"/>
          <a:ext cx="889000" cy="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34167</xdr:rowOff>
    </xdr:from>
    <xdr:to>
      <xdr:col>85</xdr:col>
      <xdr:colOff>177800</xdr:colOff>
      <xdr:row>76</xdr:row>
      <xdr:rowOff>135767</xdr:rowOff>
    </xdr:to>
    <xdr:sp macro="" textlink="">
      <xdr:nvSpPr>
        <xdr:cNvPr id="638" name="楕円 637"/>
        <xdr:cNvSpPr/>
      </xdr:nvSpPr>
      <xdr:spPr>
        <a:xfrm>
          <a:off x="16268700" y="130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57044</xdr:rowOff>
    </xdr:from>
    <xdr:ext cx="534377" cy="259045"/>
    <xdr:sp macro="" textlink="">
      <xdr:nvSpPr>
        <xdr:cNvPr id="639" name="公債費該当値テキスト"/>
        <xdr:cNvSpPr txBox="1"/>
      </xdr:nvSpPr>
      <xdr:spPr>
        <a:xfrm>
          <a:off x="16370300" y="129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55573</xdr:rowOff>
    </xdr:from>
    <xdr:to>
      <xdr:col>81</xdr:col>
      <xdr:colOff>101600</xdr:colOff>
      <xdr:row>76</xdr:row>
      <xdr:rowOff>157173</xdr:rowOff>
    </xdr:to>
    <xdr:sp macro="" textlink="">
      <xdr:nvSpPr>
        <xdr:cNvPr id="640" name="楕円 639"/>
        <xdr:cNvSpPr/>
      </xdr:nvSpPr>
      <xdr:spPr>
        <a:xfrm>
          <a:off x="15430500" y="130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148300</xdr:rowOff>
    </xdr:from>
    <xdr:ext cx="534377" cy="259045"/>
    <xdr:sp macro="" textlink="">
      <xdr:nvSpPr>
        <xdr:cNvPr id="641" name="テキスト ボックス 640"/>
        <xdr:cNvSpPr txBox="1"/>
      </xdr:nvSpPr>
      <xdr:spPr>
        <a:xfrm>
          <a:off x="15214111" y="1317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40436</xdr:rowOff>
    </xdr:from>
    <xdr:to>
      <xdr:col>76</xdr:col>
      <xdr:colOff>165100</xdr:colOff>
      <xdr:row>76</xdr:row>
      <xdr:rowOff>142036</xdr:rowOff>
    </xdr:to>
    <xdr:sp macro="" textlink="">
      <xdr:nvSpPr>
        <xdr:cNvPr id="642" name="楕円 641"/>
        <xdr:cNvSpPr/>
      </xdr:nvSpPr>
      <xdr:spPr>
        <a:xfrm>
          <a:off x="14541500" y="130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158564</xdr:rowOff>
    </xdr:from>
    <xdr:ext cx="534377" cy="259045"/>
    <xdr:sp macro="" textlink="">
      <xdr:nvSpPr>
        <xdr:cNvPr id="643" name="テキスト ボックス 642"/>
        <xdr:cNvSpPr txBox="1"/>
      </xdr:nvSpPr>
      <xdr:spPr>
        <a:xfrm>
          <a:off x="14325111" y="128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67999</xdr:rowOff>
    </xdr:from>
    <xdr:to>
      <xdr:col>72</xdr:col>
      <xdr:colOff>38100</xdr:colOff>
      <xdr:row>76</xdr:row>
      <xdr:rowOff>169599</xdr:rowOff>
    </xdr:to>
    <xdr:sp macro="" textlink="">
      <xdr:nvSpPr>
        <xdr:cNvPr id="644" name="楕円 643"/>
        <xdr:cNvSpPr/>
      </xdr:nvSpPr>
      <xdr:spPr>
        <a:xfrm>
          <a:off x="13652500" y="130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160726</xdr:rowOff>
    </xdr:from>
    <xdr:ext cx="534377" cy="259045"/>
    <xdr:sp macro="" textlink="">
      <xdr:nvSpPr>
        <xdr:cNvPr id="645" name="テキスト ボックス 644"/>
        <xdr:cNvSpPr txBox="1"/>
      </xdr:nvSpPr>
      <xdr:spPr>
        <a:xfrm>
          <a:off x="13436111" y="131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10948</xdr:rowOff>
    </xdr:from>
    <xdr:to>
      <xdr:col>67</xdr:col>
      <xdr:colOff>101600</xdr:colOff>
      <xdr:row>76</xdr:row>
      <xdr:rowOff>112548</xdr:rowOff>
    </xdr:to>
    <xdr:sp macro="" textlink="">
      <xdr:nvSpPr>
        <xdr:cNvPr id="646" name="楕円 645"/>
        <xdr:cNvSpPr/>
      </xdr:nvSpPr>
      <xdr:spPr>
        <a:xfrm>
          <a:off x="12763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103675</xdr:rowOff>
    </xdr:from>
    <xdr:ext cx="534377" cy="259045"/>
    <xdr:sp macro="" textlink="">
      <xdr:nvSpPr>
        <xdr:cNvPr id="647" name="テキスト ボックス 646"/>
        <xdr:cNvSpPr txBox="1"/>
      </xdr:nvSpPr>
      <xdr:spPr>
        <a:xfrm>
          <a:off x="12547111" y="131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88886</xdr:rowOff>
    </xdr:from>
    <xdr:to>
      <xdr:col>85</xdr:col>
      <xdr:colOff>127000</xdr:colOff>
      <xdr:row>98</xdr:row>
      <xdr:rowOff>98501</xdr:rowOff>
    </xdr:to>
    <xdr:cxnSp macro="">
      <xdr:nvCxnSpPr>
        <xdr:cNvPr id="674" name="直線コネクタ 673"/>
        <xdr:cNvCxnSpPr/>
      </xdr:nvCxnSpPr>
      <xdr:spPr>
        <a:xfrm flipV="1">
          <a:off x="15481300" y="16890986"/>
          <a:ext cx="8382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98501</xdr:rowOff>
    </xdr:from>
    <xdr:to>
      <xdr:col>81</xdr:col>
      <xdr:colOff>50800</xdr:colOff>
      <xdr:row>98</xdr:row>
      <xdr:rowOff>99772</xdr:rowOff>
    </xdr:to>
    <xdr:cxnSp macro="">
      <xdr:nvCxnSpPr>
        <xdr:cNvPr id="677" name="直線コネクタ 676"/>
        <xdr:cNvCxnSpPr/>
      </xdr:nvCxnSpPr>
      <xdr:spPr>
        <a:xfrm flipV="1">
          <a:off x="14592300" y="16900601"/>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99772</xdr:rowOff>
    </xdr:from>
    <xdr:to>
      <xdr:col>76</xdr:col>
      <xdr:colOff>114300</xdr:colOff>
      <xdr:row>98</xdr:row>
      <xdr:rowOff>112917</xdr:rowOff>
    </xdr:to>
    <xdr:cxnSp macro="">
      <xdr:nvCxnSpPr>
        <xdr:cNvPr id="680" name="直線コネクタ 679"/>
        <xdr:cNvCxnSpPr/>
      </xdr:nvCxnSpPr>
      <xdr:spPr>
        <a:xfrm flipV="1">
          <a:off x="13703300" y="1690187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106750</xdr:rowOff>
    </xdr:from>
    <xdr:to>
      <xdr:col>71</xdr:col>
      <xdr:colOff>177800</xdr:colOff>
      <xdr:row>98</xdr:row>
      <xdr:rowOff>112917</xdr:rowOff>
    </xdr:to>
    <xdr:cxnSp macro="">
      <xdr:nvCxnSpPr>
        <xdr:cNvPr id="683" name="直線コネクタ 682"/>
        <xdr:cNvCxnSpPr/>
      </xdr:nvCxnSpPr>
      <xdr:spPr>
        <a:xfrm>
          <a:off x="12814300" y="16908850"/>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38086</xdr:rowOff>
    </xdr:from>
    <xdr:to>
      <xdr:col>85</xdr:col>
      <xdr:colOff>177800</xdr:colOff>
      <xdr:row>98</xdr:row>
      <xdr:rowOff>139686</xdr:rowOff>
    </xdr:to>
    <xdr:sp macro="" textlink="">
      <xdr:nvSpPr>
        <xdr:cNvPr id="693" name="楕円 692"/>
        <xdr:cNvSpPr/>
      </xdr:nvSpPr>
      <xdr:spPr>
        <a:xfrm>
          <a:off x="162687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47701</xdr:rowOff>
    </xdr:from>
    <xdr:to>
      <xdr:col>81</xdr:col>
      <xdr:colOff>101600</xdr:colOff>
      <xdr:row>98</xdr:row>
      <xdr:rowOff>149301</xdr:rowOff>
    </xdr:to>
    <xdr:sp macro="" textlink="">
      <xdr:nvSpPr>
        <xdr:cNvPr id="695" name="楕円 694"/>
        <xdr:cNvSpPr/>
      </xdr:nvSpPr>
      <xdr:spPr>
        <a:xfrm>
          <a:off x="15430500" y="16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140428</xdr:rowOff>
    </xdr:from>
    <xdr:ext cx="469744" cy="259045"/>
    <xdr:sp macro="" textlink="">
      <xdr:nvSpPr>
        <xdr:cNvPr id="696" name="テキスト ボックス 695"/>
        <xdr:cNvSpPr txBox="1"/>
      </xdr:nvSpPr>
      <xdr:spPr>
        <a:xfrm>
          <a:off x="15246428" y="169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48972</xdr:rowOff>
    </xdr:from>
    <xdr:to>
      <xdr:col>76</xdr:col>
      <xdr:colOff>165100</xdr:colOff>
      <xdr:row>98</xdr:row>
      <xdr:rowOff>150572</xdr:rowOff>
    </xdr:to>
    <xdr:sp macro="" textlink="">
      <xdr:nvSpPr>
        <xdr:cNvPr id="697" name="楕円 696"/>
        <xdr:cNvSpPr/>
      </xdr:nvSpPr>
      <xdr:spPr>
        <a:xfrm>
          <a:off x="14541500" y="16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141699</xdr:rowOff>
    </xdr:from>
    <xdr:ext cx="469744" cy="259045"/>
    <xdr:sp macro="" textlink="">
      <xdr:nvSpPr>
        <xdr:cNvPr id="698" name="テキスト ボックス 697"/>
        <xdr:cNvSpPr txBox="1"/>
      </xdr:nvSpPr>
      <xdr:spPr>
        <a:xfrm>
          <a:off x="14357428" y="1694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62117</xdr:rowOff>
    </xdr:from>
    <xdr:to>
      <xdr:col>72</xdr:col>
      <xdr:colOff>38100</xdr:colOff>
      <xdr:row>98</xdr:row>
      <xdr:rowOff>163717</xdr:rowOff>
    </xdr:to>
    <xdr:sp macro="" textlink="">
      <xdr:nvSpPr>
        <xdr:cNvPr id="699" name="楕円 698"/>
        <xdr:cNvSpPr/>
      </xdr:nvSpPr>
      <xdr:spPr>
        <a:xfrm>
          <a:off x="13652500" y="168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154844</xdr:rowOff>
    </xdr:from>
    <xdr:ext cx="469744" cy="259045"/>
    <xdr:sp macro="" textlink="">
      <xdr:nvSpPr>
        <xdr:cNvPr id="700" name="テキスト ボックス 699"/>
        <xdr:cNvSpPr txBox="1"/>
      </xdr:nvSpPr>
      <xdr:spPr>
        <a:xfrm>
          <a:off x="13468428" y="169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55950</xdr:rowOff>
    </xdr:from>
    <xdr:to>
      <xdr:col>67</xdr:col>
      <xdr:colOff>101600</xdr:colOff>
      <xdr:row>98</xdr:row>
      <xdr:rowOff>157550</xdr:rowOff>
    </xdr:to>
    <xdr:sp macro="" textlink="">
      <xdr:nvSpPr>
        <xdr:cNvPr id="701" name="楕円 700"/>
        <xdr:cNvSpPr/>
      </xdr:nvSpPr>
      <xdr:spPr>
        <a:xfrm>
          <a:off x="12763500" y="168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148677</xdr:rowOff>
    </xdr:from>
    <xdr:ext cx="469744" cy="259045"/>
    <xdr:sp macro="" textlink="">
      <xdr:nvSpPr>
        <xdr:cNvPr id="702" name="テキスト ボックス 701"/>
        <xdr:cNvSpPr txBox="1"/>
      </xdr:nvSpPr>
      <xdr:spPr>
        <a:xfrm>
          <a:off x="12579428" y="1695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6785</xdr:rowOff>
    </xdr:from>
    <xdr:to>
      <xdr:col>116</xdr:col>
      <xdr:colOff>63500</xdr:colOff>
      <xdr:row>39</xdr:row>
      <xdr:rowOff>98878</xdr:rowOff>
    </xdr:to>
    <xdr:cxnSp macro="">
      <xdr:nvCxnSpPr>
        <xdr:cNvPr id="733" name="直線コネクタ 732"/>
        <xdr:cNvCxnSpPr/>
      </xdr:nvCxnSpPr>
      <xdr:spPr>
        <a:xfrm flipV="1">
          <a:off x="21323300" y="6178985"/>
          <a:ext cx="838200" cy="60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2" name="楕円 751"/>
        <xdr:cNvSpPr/>
      </xdr:nvSpPr>
      <xdr:spPr>
        <a:xfrm>
          <a:off x="22110700" y="61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150312</xdr:rowOff>
    </xdr:from>
    <xdr:ext cx="469744" cy="259045"/>
    <xdr:sp macro="" textlink="">
      <xdr:nvSpPr>
        <xdr:cNvPr id="753" name="投資及び出資金該当値テキスト"/>
        <xdr:cNvSpPr txBox="1"/>
      </xdr:nvSpPr>
      <xdr:spPr>
        <a:xfrm>
          <a:off x="22212300" y="59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67554</xdr:rowOff>
    </xdr:from>
    <xdr:to>
      <xdr:col>116</xdr:col>
      <xdr:colOff>63500</xdr:colOff>
      <xdr:row>58</xdr:row>
      <xdr:rowOff>68057</xdr:rowOff>
    </xdr:to>
    <xdr:cxnSp macro="">
      <xdr:nvCxnSpPr>
        <xdr:cNvPr id="788" name="直線コネクタ 787"/>
        <xdr:cNvCxnSpPr/>
      </xdr:nvCxnSpPr>
      <xdr:spPr>
        <a:xfrm flipV="1">
          <a:off x="21323300" y="1001165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65908</xdr:rowOff>
    </xdr:from>
    <xdr:to>
      <xdr:col>111</xdr:col>
      <xdr:colOff>177800</xdr:colOff>
      <xdr:row>58</xdr:row>
      <xdr:rowOff>68057</xdr:rowOff>
    </xdr:to>
    <xdr:cxnSp macro="">
      <xdr:nvCxnSpPr>
        <xdr:cNvPr id="791" name="直線コネクタ 790"/>
        <xdr:cNvCxnSpPr/>
      </xdr:nvCxnSpPr>
      <xdr:spPr>
        <a:xfrm>
          <a:off x="20434300" y="10010008"/>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65908</xdr:rowOff>
    </xdr:from>
    <xdr:to>
      <xdr:col>107</xdr:col>
      <xdr:colOff>50800</xdr:colOff>
      <xdr:row>58</xdr:row>
      <xdr:rowOff>68331</xdr:rowOff>
    </xdr:to>
    <xdr:cxnSp macro="">
      <xdr:nvCxnSpPr>
        <xdr:cNvPr id="794" name="直線コネクタ 793"/>
        <xdr:cNvCxnSpPr/>
      </xdr:nvCxnSpPr>
      <xdr:spPr>
        <a:xfrm flipV="1">
          <a:off x="19545300" y="1001000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68331</xdr:rowOff>
    </xdr:from>
    <xdr:to>
      <xdr:col>102</xdr:col>
      <xdr:colOff>114300</xdr:colOff>
      <xdr:row>58</xdr:row>
      <xdr:rowOff>68651</xdr:rowOff>
    </xdr:to>
    <xdr:cxnSp macro="">
      <xdr:nvCxnSpPr>
        <xdr:cNvPr id="797" name="直線コネクタ 796"/>
        <xdr:cNvCxnSpPr/>
      </xdr:nvCxnSpPr>
      <xdr:spPr>
        <a:xfrm flipV="1">
          <a:off x="18656300" y="1001243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16754</xdr:rowOff>
    </xdr:from>
    <xdr:to>
      <xdr:col>116</xdr:col>
      <xdr:colOff>114300</xdr:colOff>
      <xdr:row>58</xdr:row>
      <xdr:rowOff>118354</xdr:rowOff>
    </xdr:to>
    <xdr:sp macro="" textlink="">
      <xdr:nvSpPr>
        <xdr:cNvPr id="807" name="楕円 806"/>
        <xdr:cNvSpPr/>
      </xdr:nvSpPr>
      <xdr:spPr>
        <a:xfrm>
          <a:off x="22110700" y="99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147581</xdr:rowOff>
    </xdr:from>
    <xdr:ext cx="469744" cy="259045"/>
    <xdr:sp macro="" textlink="">
      <xdr:nvSpPr>
        <xdr:cNvPr id="808" name="貸付金該当値テキスト"/>
        <xdr:cNvSpPr txBox="1"/>
      </xdr:nvSpPr>
      <xdr:spPr>
        <a:xfrm>
          <a:off x="22212300" y="974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17257</xdr:rowOff>
    </xdr:from>
    <xdr:to>
      <xdr:col>112</xdr:col>
      <xdr:colOff>38100</xdr:colOff>
      <xdr:row>58</xdr:row>
      <xdr:rowOff>118857</xdr:rowOff>
    </xdr:to>
    <xdr:sp macro="" textlink="">
      <xdr:nvSpPr>
        <xdr:cNvPr id="809" name="楕円 808"/>
        <xdr:cNvSpPr/>
      </xdr:nvSpPr>
      <xdr:spPr>
        <a:xfrm>
          <a:off x="21272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135384</xdr:rowOff>
    </xdr:from>
    <xdr:ext cx="469744" cy="259045"/>
    <xdr:sp macro="" textlink="">
      <xdr:nvSpPr>
        <xdr:cNvPr id="810" name="テキスト ボックス 809"/>
        <xdr:cNvSpPr txBox="1"/>
      </xdr:nvSpPr>
      <xdr:spPr>
        <a:xfrm>
          <a:off x="21088428" y="973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15108</xdr:rowOff>
    </xdr:from>
    <xdr:to>
      <xdr:col>107</xdr:col>
      <xdr:colOff>101600</xdr:colOff>
      <xdr:row>58</xdr:row>
      <xdr:rowOff>116708</xdr:rowOff>
    </xdr:to>
    <xdr:sp macro="" textlink="">
      <xdr:nvSpPr>
        <xdr:cNvPr id="811" name="楕円 810"/>
        <xdr:cNvSpPr/>
      </xdr:nvSpPr>
      <xdr:spPr>
        <a:xfrm>
          <a:off x="20383500" y="99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133235</xdr:rowOff>
    </xdr:from>
    <xdr:ext cx="469744" cy="259045"/>
    <xdr:sp macro="" textlink="">
      <xdr:nvSpPr>
        <xdr:cNvPr id="812" name="テキスト ボックス 811"/>
        <xdr:cNvSpPr txBox="1"/>
      </xdr:nvSpPr>
      <xdr:spPr>
        <a:xfrm>
          <a:off x="20199428" y="973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17531</xdr:rowOff>
    </xdr:from>
    <xdr:to>
      <xdr:col>102</xdr:col>
      <xdr:colOff>165100</xdr:colOff>
      <xdr:row>58</xdr:row>
      <xdr:rowOff>119131</xdr:rowOff>
    </xdr:to>
    <xdr:sp macro="" textlink="">
      <xdr:nvSpPr>
        <xdr:cNvPr id="813" name="楕円 812"/>
        <xdr:cNvSpPr/>
      </xdr:nvSpPr>
      <xdr:spPr>
        <a:xfrm>
          <a:off x="19494500" y="99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135658</xdr:rowOff>
    </xdr:from>
    <xdr:ext cx="469744" cy="259045"/>
    <xdr:sp macro="" textlink="">
      <xdr:nvSpPr>
        <xdr:cNvPr id="814" name="テキスト ボックス 813"/>
        <xdr:cNvSpPr txBox="1"/>
      </xdr:nvSpPr>
      <xdr:spPr>
        <a:xfrm>
          <a:off x="19310428" y="973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17851</xdr:rowOff>
    </xdr:from>
    <xdr:to>
      <xdr:col>98</xdr:col>
      <xdr:colOff>38100</xdr:colOff>
      <xdr:row>58</xdr:row>
      <xdr:rowOff>119451</xdr:rowOff>
    </xdr:to>
    <xdr:sp macro="" textlink="">
      <xdr:nvSpPr>
        <xdr:cNvPr id="815" name="楕円 814"/>
        <xdr:cNvSpPr/>
      </xdr:nvSpPr>
      <xdr:spPr>
        <a:xfrm>
          <a:off x="18605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110578</xdr:rowOff>
    </xdr:from>
    <xdr:ext cx="469744" cy="259045"/>
    <xdr:sp macro="" textlink="">
      <xdr:nvSpPr>
        <xdr:cNvPr id="816" name="テキスト ボックス 815"/>
        <xdr:cNvSpPr txBox="1"/>
      </xdr:nvSpPr>
      <xdr:spPr>
        <a:xfrm>
          <a:off x="18421428" y="100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146444</xdr:rowOff>
    </xdr:from>
    <xdr:to>
      <xdr:col>116</xdr:col>
      <xdr:colOff>63500</xdr:colOff>
      <xdr:row>75</xdr:row>
      <xdr:rowOff>165624</xdr:rowOff>
    </xdr:to>
    <xdr:cxnSp macro="">
      <xdr:nvCxnSpPr>
        <xdr:cNvPr id="844" name="直線コネクタ 843"/>
        <xdr:cNvCxnSpPr/>
      </xdr:nvCxnSpPr>
      <xdr:spPr>
        <a:xfrm flipV="1">
          <a:off x="21323300" y="13005194"/>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154239</xdr:rowOff>
    </xdr:from>
    <xdr:to>
      <xdr:col>111</xdr:col>
      <xdr:colOff>177800</xdr:colOff>
      <xdr:row>75</xdr:row>
      <xdr:rowOff>165624</xdr:rowOff>
    </xdr:to>
    <xdr:cxnSp macro="">
      <xdr:nvCxnSpPr>
        <xdr:cNvPr id="847" name="直線コネクタ 846"/>
        <xdr:cNvCxnSpPr/>
      </xdr:nvCxnSpPr>
      <xdr:spPr>
        <a:xfrm>
          <a:off x="20434300" y="1301298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154239</xdr:rowOff>
    </xdr:from>
    <xdr:to>
      <xdr:col>107</xdr:col>
      <xdr:colOff>50800</xdr:colOff>
      <xdr:row>76</xdr:row>
      <xdr:rowOff>58113</xdr:rowOff>
    </xdr:to>
    <xdr:cxnSp macro="">
      <xdr:nvCxnSpPr>
        <xdr:cNvPr id="850" name="直線コネクタ 849"/>
        <xdr:cNvCxnSpPr/>
      </xdr:nvCxnSpPr>
      <xdr:spPr>
        <a:xfrm flipV="1">
          <a:off x="19545300" y="13012989"/>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147861</xdr:rowOff>
    </xdr:from>
    <xdr:to>
      <xdr:col>102</xdr:col>
      <xdr:colOff>114300</xdr:colOff>
      <xdr:row>76</xdr:row>
      <xdr:rowOff>58113</xdr:rowOff>
    </xdr:to>
    <xdr:cxnSp macro="">
      <xdr:nvCxnSpPr>
        <xdr:cNvPr id="853" name="直線コネクタ 852"/>
        <xdr:cNvCxnSpPr/>
      </xdr:nvCxnSpPr>
      <xdr:spPr>
        <a:xfrm>
          <a:off x="18656300" y="13006611"/>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95644</xdr:rowOff>
    </xdr:from>
    <xdr:to>
      <xdr:col>116</xdr:col>
      <xdr:colOff>114300</xdr:colOff>
      <xdr:row>76</xdr:row>
      <xdr:rowOff>25794</xdr:rowOff>
    </xdr:to>
    <xdr:sp macro="" textlink="">
      <xdr:nvSpPr>
        <xdr:cNvPr id="863" name="楕円 862"/>
        <xdr:cNvSpPr/>
      </xdr:nvSpPr>
      <xdr:spPr>
        <a:xfrm>
          <a:off x="22110700" y="129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118521</xdr:rowOff>
    </xdr:from>
    <xdr:ext cx="534377" cy="259045"/>
    <xdr:sp macro="" textlink="">
      <xdr:nvSpPr>
        <xdr:cNvPr id="864" name="繰出金該当値テキスト"/>
        <xdr:cNvSpPr txBox="1"/>
      </xdr:nvSpPr>
      <xdr:spPr>
        <a:xfrm>
          <a:off x="22212300" y="128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114823</xdr:rowOff>
    </xdr:from>
    <xdr:to>
      <xdr:col>112</xdr:col>
      <xdr:colOff>38100</xdr:colOff>
      <xdr:row>76</xdr:row>
      <xdr:rowOff>44974</xdr:rowOff>
    </xdr:to>
    <xdr:sp macro="" textlink="">
      <xdr:nvSpPr>
        <xdr:cNvPr id="865" name="楕円 864"/>
        <xdr:cNvSpPr/>
      </xdr:nvSpPr>
      <xdr:spPr>
        <a:xfrm>
          <a:off x="21272500" y="129735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36101</xdr:rowOff>
    </xdr:from>
    <xdr:ext cx="534377" cy="259045"/>
    <xdr:sp macro="" textlink="">
      <xdr:nvSpPr>
        <xdr:cNvPr id="866" name="テキスト ボックス 865"/>
        <xdr:cNvSpPr txBox="1"/>
      </xdr:nvSpPr>
      <xdr:spPr>
        <a:xfrm>
          <a:off x="21056111" y="130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103439</xdr:rowOff>
    </xdr:from>
    <xdr:to>
      <xdr:col>107</xdr:col>
      <xdr:colOff>101600</xdr:colOff>
      <xdr:row>76</xdr:row>
      <xdr:rowOff>33589</xdr:rowOff>
    </xdr:to>
    <xdr:sp macro="" textlink="">
      <xdr:nvSpPr>
        <xdr:cNvPr id="867" name="楕円 866"/>
        <xdr:cNvSpPr/>
      </xdr:nvSpPr>
      <xdr:spPr>
        <a:xfrm>
          <a:off x="20383500" y="129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24716</xdr:rowOff>
    </xdr:from>
    <xdr:ext cx="534377" cy="259045"/>
    <xdr:sp macro="" textlink="">
      <xdr:nvSpPr>
        <xdr:cNvPr id="868" name="テキスト ボックス 867"/>
        <xdr:cNvSpPr txBox="1"/>
      </xdr:nvSpPr>
      <xdr:spPr>
        <a:xfrm>
          <a:off x="20167111" y="130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7313</xdr:rowOff>
    </xdr:from>
    <xdr:to>
      <xdr:col>102</xdr:col>
      <xdr:colOff>165100</xdr:colOff>
      <xdr:row>76</xdr:row>
      <xdr:rowOff>108913</xdr:rowOff>
    </xdr:to>
    <xdr:sp macro="" textlink="">
      <xdr:nvSpPr>
        <xdr:cNvPr id="869" name="楕円 868"/>
        <xdr:cNvSpPr/>
      </xdr:nvSpPr>
      <xdr:spPr>
        <a:xfrm>
          <a:off x="19494500" y="130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100040</xdr:rowOff>
    </xdr:from>
    <xdr:ext cx="534377" cy="259045"/>
    <xdr:sp macro="" textlink="">
      <xdr:nvSpPr>
        <xdr:cNvPr id="870" name="テキスト ボックス 869"/>
        <xdr:cNvSpPr txBox="1"/>
      </xdr:nvSpPr>
      <xdr:spPr>
        <a:xfrm>
          <a:off x="19278111" y="131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97061</xdr:rowOff>
    </xdr:from>
    <xdr:to>
      <xdr:col>98</xdr:col>
      <xdr:colOff>38100</xdr:colOff>
      <xdr:row>76</xdr:row>
      <xdr:rowOff>27211</xdr:rowOff>
    </xdr:to>
    <xdr:sp macro="" textlink="">
      <xdr:nvSpPr>
        <xdr:cNvPr id="871" name="楕円 870"/>
        <xdr:cNvSpPr/>
      </xdr:nvSpPr>
      <xdr:spPr>
        <a:xfrm>
          <a:off x="18605500" y="129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43738</xdr:rowOff>
    </xdr:from>
    <xdr:ext cx="534377" cy="259045"/>
    <xdr:sp macro="" textlink="">
      <xdr:nvSpPr>
        <xdr:cNvPr id="872" name="テキスト ボックス 871"/>
        <xdr:cNvSpPr txBox="1"/>
      </xdr:nvSpPr>
      <xdr:spPr>
        <a:xfrm>
          <a:off x="18389111" y="127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歳出決算額を住民一人当たりに換算すると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千円となり、前年度の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千円の増となっている。その大きな要因としては、普通建設事業費において義務教育施設の大規模改造事業を実施したこと及び北船岡町営住宅</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号棟の建設が開始されたことに伴う工事費の増額である。今後も義務教育施設にあっては空調設備整備事業、町営住宅にあっては引き続きの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号棟整備及び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号棟の建設が控えているため、工事費の上昇が見込まれる。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投資及び出資金について、今回新たに数値が算出された理由については、これまでみやぎ県南中核病院への負担金について、負担金（補助費等）として一括で支出していたものを負担金と出資金に明確に区別して支払ったためである。（その影響もあり、補助費等の数値が昨年に比し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扶助費では、類似団体平均と比し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22,774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差が生じているが、本町では仙台大学や自衛隊船岡駐屯地が立地している関係で学生などの若者が多く、県内でも平均年齢が低いため、他市町村と同等の福祉サービスを実施していても、人口割りで換算すると低額になる傾向にある。しかしながら、上昇傾向にあることは他団体と同様であるから、財政の硬直化を招かぬよう、今後も注視す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積立金については、上昇傾向にあるものの、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県平均の約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以下であるのをはじめ、類似団体及び全国平均を下回っている状況にある。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その他の項目は、類似団体平均と同等程度で、平年並みに推移している。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38,012
37,835
54.03
12,678,425
12,529,972
122,680
7,831,001
14,439,850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96647</xdr:rowOff>
    </xdr:from>
    <xdr:to>
      <xdr:col>24</xdr:col>
      <xdr:colOff>63500</xdr:colOff>
      <xdr:row>34</xdr:row>
      <xdr:rowOff>161036</xdr:rowOff>
    </xdr:to>
    <xdr:cxnSp macro="">
      <xdr:nvCxnSpPr>
        <xdr:cNvPr id="61" name="直線コネクタ 60"/>
        <xdr:cNvCxnSpPr/>
      </xdr:nvCxnSpPr>
      <xdr:spPr>
        <a:xfrm flipV="1">
          <a:off x="3797300" y="5925947"/>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161036</xdr:rowOff>
    </xdr:from>
    <xdr:to>
      <xdr:col>19</xdr:col>
      <xdr:colOff>177800</xdr:colOff>
      <xdr:row>34</xdr:row>
      <xdr:rowOff>161036</xdr:rowOff>
    </xdr:to>
    <xdr:cxnSp macro="">
      <xdr:nvCxnSpPr>
        <xdr:cNvPr id="64" name="直線コネクタ 63"/>
        <xdr:cNvCxnSpPr/>
      </xdr:nvCxnSpPr>
      <xdr:spPr>
        <a:xfrm>
          <a:off x="2908300" y="581888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161036</xdr:rowOff>
    </xdr:from>
    <xdr:to>
      <xdr:col>15</xdr:col>
      <xdr:colOff>50800</xdr:colOff>
      <xdr:row>34</xdr:row>
      <xdr:rowOff>47879</xdr:rowOff>
    </xdr:to>
    <xdr:cxnSp macro="">
      <xdr:nvCxnSpPr>
        <xdr:cNvPr id="67" name="直線コネクタ 66"/>
        <xdr:cNvCxnSpPr/>
      </xdr:nvCxnSpPr>
      <xdr:spPr>
        <a:xfrm flipV="1">
          <a:off x="2019300" y="581888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88265</xdr:rowOff>
    </xdr:from>
    <xdr:to>
      <xdr:col>10</xdr:col>
      <xdr:colOff>114300</xdr:colOff>
      <xdr:row>34</xdr:row>
      <xdr:rowOff>47879</xdr:rowOff>
    </xdr:to>
    <xdr:cxnSp macro="">
      <xdr:nvCxnSpPr>
        <xdr:cNvPr id="70" name="直線コネクタ 69"/>
        <xdr:cNvCxnSpPr/>
      </xdr:nvCxnSpPr>
      <xdr:spPr>
        <a:xfrm>
          <a:off x="1130300" y="5746115"/>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45847</xdr:rowOff>
    </xdr:from>
    <xdr:to>
      <xdr:col>24</xdr:col>
      <xdr:colOff>114300</xdr:colOff>
      <xdr:row>34</xdr:row>
      <xdr:rowOff>147447</xdr:rowOff>
    </xdr:to>
    <xdr:sp macro="" textlink="">
      <xdr:nvSpPr>
        <xdr:cNvPr id="80" name="楕円 79"/>
        <xdr:cNvSpPr/>
      </xdr:nvSpPr>
      <xdr:spPr>
        <a:xfrm>
          <a:off x="4584700" y="5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68724</xdr:rowOff>
    </xdr:from>
    <xdr:ext cx="469744" cy="259045"/>
    <xdr:sp macro="" textlink="">
      <xdr:nvSpPr>
        <xdr:cNvPr id="81" name="議会費該当値テキスト"/>
        <xdr:cNvSpPr txBox="1"/>
      </xdr:nvSpPr>
      <xdr:spPr>
        <a:xfrm>
          <a:off x="4686300" y="57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110236</xdr:rowOff>
    </xdr:from>
    <xdr:to>
      <xdr:col>20</xdr:col>
      <xdr:colOff>38100</xdr:colOff>
      <xdr:row>35</xdr:row>
      <xdr:rowOff>40386</xdr:rowOff>
    </xdr:to>
    <xdr:sp macro="" textlink="">
      <xdr:nvSpPr>
        <xdr:cNvPr id="82" name="楕円 81"/>
        <xdr:cNvSpPr/>
      </xdr:nvSpPr>
      <xdr:spPr>
        <a:xfrm>
          <a:off x="3746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56913</xdr:rowOff>
    </xdr:from>
    <xdr:ext cx="469744" cy="259045"/>
    <xdr:sp macro="" textlink="">
      <xdr:nvSpPr>
        <xdr:cNvPr id="83" name="テキスト ボックス 82"/>
        <xdr:cNvSpPr txBox="1"/>
      </xdr:nvSpPr>
      <xdr:spPr>
        <a:xfrm>
          <a:off x="3562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110236</xdr:rowOff>
    </xdr:from>
    <xdr:to>
      <xdr:col>15</xdr:col>
      <xdr:colOff>101600</xdr:colOff>
      <xdr:row>34</xdr:row>
      <xdr:rowOff>40386</xdr:rowOff>
    </xdr:to>
    <xdr:sp macro="" textlink="">
      <xdr:nvSpPr>
        <xdr:cNvPr id="84" name="楕円 83"/>
        <xdr:cNvSpPr/>
      </xdr:nvSpPr>
      <xdr:spPr>
        <a:xfrm>
          <a:off x="2857500" y="57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56913</xdr:rowOff>
    </xdr:from>
    <xdr:ext cx="469744" cy="259045"/>
    <xdr:sp macro="" textlink="">
      <xdr:nvSpPr>
        <xdr:cNvPr id="85" name="テキスト ボックス 84"/>
        <xdr:cNvSpPr txBox="1"/>
      </xdr:nvSpPr>
      <xdr:spPr>
        <a:xfrm>
          <a:off x="2673428"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168529</xdr:rowOff>
    </xdr:from>
    <xdr:to>
      <xdr:col>10</xdr:col>
      <xdr:colOff>165100</xdr:colOff>
      <xdr:row>34</xdr:row>
      <xdr:rowOff>98679</xdr:rowOff>
    </xdr:to>
    <xdr:sp macro="" textlink="">
      <xdr:nvSpPr>
        <xdr:cNvPr id="86" name="楕円 85"/>
        <xdr:cNvSpPr/>
      </xdr:nvSpPr>
      <xdr:spPr>
        <a:xfrm>
          <a:off x="1968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115206</xdr:rowOff>
    </xdr:from>
    <xdr:ext cx="469744" cy="259045"/>
    <xdr:sp macro="" textlink="">
      <xdr:nvSpPr>
        <xdr:cNvPr id="87" name="テキスト ボックス 86"/>
        <xdr:cNvSpPr txBox="1"/>
      </xdr:nvSpPr>
      <xdr:spPr>
        <a:xfrm>
          <a:off x="1784428"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37465</xdr:rowOff>
    </xdr:from>
    <xdr:to>
      <xdr:col>6</xdr:col>
      <xdr:colOff>38100</xdr:colOff>
      <xdr:row>33</xdr:row>
      <xdr:rowOff>139065</xdr:rowOff>
    </xdr:to>
    <xdr:sp macro="" textlink="">
      <xdr:nvSpPr>
        <xdr:cNvPr id="88" name="楕円 87"/>
        <xdr:cNvSpPr/>
      </xdr:nvSpPr>
      <xdr:spPr>
        <a:xfrm>
          <a:off x="1079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155592</xdr:rowOff>
    </xdr:from>
    <xdr:ext cx="469744" cy="259045"/>
    <xdr:sp macro="" textlink="">
      <xdr:nvSpPr>
        <xdr:cNvPr id="89" name="テキスト ボックス 88"/>
        <xdr:cNvSpPr txBox="1"/>
      </xdr:nvSpPr>
      <xdr:spPr>
        <a:xfrm>
          <a:off x="895428" y="547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118055</xdr:rowOff>
    </xdr:from>
    <xdr:to>
      <xdr:col>24</xdr:col>
      <xdr:colOff>63500</xdr:colOff>
      <xdr:row>58</xdr:row>
      <xdr:rowOff>126236</xdr:rowOff>
    </xdr:to>
    <xdr:cxnSp macro="">
      <xdr:nvCxnSpPr>
        <xdr:cNvPr id="120" name="直線コネクタ 119"/>
        <xdr:cNvCxnSpPr/>
      </xdr:nvCxnSpPr>
      <xdr:spPr>
        <a:xfrm flipV="1">
          <a:off x="3797300" y="10062155"/>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126236</xdr:rowOff>
    </xdr:from>
    <xdr:to>
      <xdr:col>19</xdr:col>
      <xdr:colOff>177800</xdr:colOff>
      <xdr:row>58</xdr:row>
      <xdr:rowOff>141408</xdr:rowOff>
    </xdr:to>
    <xdr:cxnSp macro="">
      <xdr:nvCxnSpPr>
        <xdr:cNvPr id="123" name="直線コネクタ 122"/>
        <xdr:cNvCxnSpPr/>
      </xdr:nvCxnSpPr>
      <xdr:spPr>
        <a:xfrm flipV="1">
          <a:off x="2908300" y="10070336"/>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141408</xdr:rowOff>
    </xdr:from>
    <xdr:to>
      <xdr:col>15</xdr:col>
      <xdr:colOff>50800</xdr:colOff>
      <xdr:row>58</xdr:row>
      <xdr:rowOff>142656</xdr:rowOff>
    </xdr:to>
    <xdr:cxnSp macro="">
      <xdr:nvCxnSpPr>
        <xdr:cNvPr id="126" name="直線コネクタ 125"/>
        <xdr:cNvCxnSpPr/>
      </xdr:nvCxnSpPr>
      <xdr:spPr>
        <a:xfrm flipV="1">
          <a:off x="2019300" y="10085508"/>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142656</xdr:rowOff>
    </xdr:from>
    <xdr:to>
      <xdr:col>10</xdr:col>
      <xdr:colOff>114300</xdr:colOff>
      <xdr:row>58</xdr:row>
      <xdr:rowOff>144716</xdr:rowOff>
    </xdr:to>
    <xdr:cxnSp macro="">
      <xdr:nvCxnSpPr>
        <xdr:cNvPr id="129" name="直線コネクタ 128"/>
        <xdr:cNvCxnSpPr/>
      </xdr:nvCxnSpPr>
      <xdr:spPr>
        <a:xfrm flipV="1">
          <a:off x="1130300" y="10086756"/>
          <a:ext cx="8890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67255</xdr:rowOff>
    </xdr:from>
    <xdr:to>
      <xdr:col>24</xdr:col>
      <xdr:colOff>114300</xdr:colOff>
      <xdr:row>58</xdr:row>
      <xdr:rowOff>168855</xdr:rowOff>
    </xdr:to>
    <xdr:sp macro="" textlink="">
      <xdr:nvSpPr>
        <xdr:cNvPr id="139" name="楕円 138"/>
        <xdr:cNvSpPr/>
      </xdr:nvSpPr>
      <xdr:spPr>
        <a:xfrm>
          <a:off x="4584700" y="100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75436</xdr:rowOff>
    </xdr:from>
    <xdr:to>
      <xdr:col>20</xdr:col>
      <xdr:colOff>38100</xdr:colOff>
      <xdr:row>59</xdr:row>
      <xdr:rowOff>5586</xdr:rowOff>
    </xdr:to>
    <xdr:sp macro="" textlink="">
      <xdr:nvSpPr>
        <xdr:cNvPr id="141" name="楕円 140"/>
        <xdr:cNvSpPr/>
      </xdr:nvSpPr>
      <xdr:spPr>
        <a:xfrm>
          <a:off x="3746500" y="10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168163</xdr:rowOff>
    </xdr:from>
    <xdr:ext cx="534377" cy="259045"/>
    <xdr:sp macro="" textlink="">
      <xdr:nvSpPr>
        <xdr:cNvPr id="142" name="テキスト ボックス 141"/>
        <xdr:cNvSpPr txBox="1"/>
      </xdr:nvSpPr>
      <xdr:spPr>
        <a:xfrm>
          <a:off x="3530111" y="101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90608</xdr:rowOff>
    </xdr:from>
    <xdr:to>
      <xdr:col>15</xdr:col>
      <xdr:colOff>101600</xdr:colOff>
      <xdr:row>59</xdr:row>
      <xdr:rowOff>20758</xdr:rowOff>
    </xdr:to>
    <xdr:sp macro="" textlink="">
      <xdr:nvSpPr>
        <xdr:cNvPr id="143" name="楕円 142"/>
        <xdr:cNvSpPr/>
      </xdr:nvSpPr>
      <xdr:spPr>
        <a:xfrm>
          <a:off x="2857500" y="100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11885</xdr:rowOff>
    </xdr:from>
    <xdr:ext cx="534377" cy="259045"/>
    <xdr:sp macro="" textlink="">
      <xdr:nvSpPr>
        <xdr:cNvPr id="144" name="テキスト ボックス 143"/>
        <xdr:cNvSpPr txBox="1"/>
      </xdr:nvSpPr>
      <xdr:spPr>
        <a:xfrm>
          <a:off x="2641111" y="10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91856</xdr:rowOff>
    </xdr:from>
    <xdr:to>
      <xdr:col>10</xdr:col>
      <xdr:colOff>165100</xdr:colOff>
      <xdr:row>59</xdr:row>
      <xdr:rowOff>22006</xdr:rowOff>
    </xdr:to>
    <xdr:sp macro="" textlink="">
      <xdr:nvSpPr>
        <xdr:cNvPr id="145" name="楕円 144"/>
        <xdr:cNvSpPr/>
      </xdr:nvSpPr>
      <xdr:spPr>
        <a:xfrm>
          <a:off x="1968500" y="1003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13133</xdr:rowOff>
    </xdr:from>
    <xdr:ext cx="534377" cy="259045"/>
    <xdr:sp macro="" textlink="">
      <xdr:nvSpPr>
        <xdr:cNvPr id="146" name="テキスト ボックス 145"/>
        <xdr:cNvSpPr txBox="1"/>
      </xdr:nvSpPr>
      <xdr:spPr>
        <a:xfrm>
          <a:off x="1752111" y="101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93916</xdr:rowOff>
    </xdr:from>
    <xdr:to>
      <xdr:col>6</xdr:col>
      <xdr:colOff>38100</xdr:colOff>
      <xdr:row>59</xdr:row>
      <xdr:rowOff>24066</xdr:rowOff>
    </xdr:to>
    <xdr:sp macro="" textlink="">
      <xdr:nvSpPr>
        <xdr:cNvPr id="147" name="楕円 146"/>
        <xdr:cNvSpPr/>
      </xdr:nvSpPr>
      <xdr:spPr>
        <a:xfrm>
          <a:off x="1079500" y="100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15193</xdr:rowOff>
    </xdr:from>
    <xdr:ext cx="534377" cy="259045"/>
    <xdr:sp macro="" textlink="">
      <xdr:nvSpPr>
        <xdr:cNvPr id="148" name="テキスト ボックス 147"/>
        <xdr:cNvSpPr txBox="1"/>
      </xdr:nvSpPr>
      <xdr:spPr>
        <a:xfrm>
          <a:off x="863111" y="101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115455</xdr:rowOff>
    </xdr:from>
    <xdr:to>
      <xdr:col>24</xdr:col>
      <xdr:colOff>63500</xdr:colOff>
      <xdr:row>78</xdr:row>
      <xdr:rowOff>146190</xdr:rowOff>
    </xdr:to>
    <xdr:cxnSp macro="">
      <xdr:nvCxnSpPr>
        <xdr:cNvPr id="178" name="直線コネクタ 177"/>
        <xdr:cNvCxnSpPr/>
      </xdr:nvCxnSpPr>
      <xdr:spPr>
        <a:xfrm flipV="1">
          <a:off x="3797300" y="13488555"/>
          <a:ext cx="8382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146190</xdr:rowOff>
    </xdr:from>
    <xdr:to>
      <xdr:col>19</xdr:col>
      <xdr:colOff>177800</xdr:colOff>
      <xdr:row>79</xdr:row>
      <xdr:rowOff>16433</xdr:rowOff>
    </xdr:to>
    <xdr:cxnSp macro="">
      <xdr:nvCxnSpPr>
        <xdr:cNvPr id="181" name="直線コネクタ 180"/>
        <xdr:cNvCxnSpPr/>
      </xdr:nvCxnSpPr>
      <xdr:spPr>
        <a:xfrm flipV="1">
          <a:off x="2908300" y="13519290"/>
          <a:ext cx="889000" cy="4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108674</xdr:rowOff>
    </xdr:from>
    <xdr:to>
      <xdr:col>15</xdr:col>
      <xdr:colOff>50800</xdr:colOff>
      <xdr:row>79</xdr:row>
      <xdr:rowOff>16433</xdr:rowOff>
    </xdr:to>
    <xdr:cxnSp macro="">
      <xdr:nvCxnSpPr>
        <xdr:cNvPr id="184" name="直線コネクタ 183"/>
        <xdr:cNvCxnSpPr/>
      </xdr:nvCxnSpPr>
      <xdr:spPr>
        <a:xfrm>
          <a:off x="2019300" y="13481774"/>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108674</xdr:rowOff>
    </xdr:from>
    <xdr:to>
      <xdr:col>10</xdr:col>
      <xdr:colOff>114300</xdr:colOff>
      <xdr:row>79</xdr:row>
      <xdr:rowOff>125031</xdr:rowOff>
    </xdr:to>
    <xdr:cxnSp macro="">
      <xdr:nvCxnSpPr>
        <xdr:cNvPr id="187" name="直線コネクタ 186"/>
        <xdr:cNvCxnSpPr/>
      </xdr:nvCxnSpPr>
      <xdr:spPr>
        <a:xfrm flipV="1">
          <a:off x="1130300" y="13481774"/>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64655</xdr:rowOff>
    </xdr:from>
    <xdr:to>
      <xdr:col>24</xdr:col>
      <xdr:colOff>114300</xdr:colOff>
      <xdr:row>78</xdr:row>
      <xdr:rowOff>166255</xdr:rowOff>
    </xdr:to>
    <xdr:sp macro="" textlink="">
      <xdr:nvSpPr>
        <xdr:cNvPr id="197" name="楕円 196"/>
        <xdr:cNvSpPr/>
      </xdr:nvSpPr>
      <xdr:spPr>
        <a:xfrm>
          <a:off x="4584700" y="134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151032</xdr:rowOff>
    </xdr:from>
    <xdr:ext cx="534377" cy="259045"/>
    <xdr:sp macro="" textlink="">
      <xdr:nvSpPr>
        <xdr:cNvPr id="198" name="民生費該当値テキスト"/>
        <xdr:cNvSpPr txBox="1"/>
      </xdr:nvSpPr>
      <xdr:spPr>
        <a:xfrm>
          <a:off x="4686300" y="133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95390</xdr:rowOff>
    </xdr:from>
    <xdr:to>
      <xdr:col>20</xdr:col>
      <xdr:colOff>38100</xdr:colOff>
      <xdr:row>79</xdr:row>
      <xdr:rowOff>25540</xdr:rowOff>
    </xdr:to>
    <xdr:sp macro="" textlink="">
      <xdr:nvSpPr>
        <xdr:cNvPr id="199" name="楕円 198"/>
        <xdr:cNvSpPr/>
      </xdr:nvSpPr>
      <xdr:spPr>
        <a:xfrm>
          <a:off x="3746500" y="134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16667</xdr:rowOff>
    </xdr:from>
    <xdr:ext cx="534377" cy="259045"/>
    <xdr:sp macro="" textlink="">
      <xdr:nvSpPr>
        <xdr:cNvPr id="200" name="テキスト ボックス 199"/>
        <xdr:cNvSpPr txBox="1"/>
      </xdr:nvSpPr>
      <xdr:spPr>
        <a:xfrm>
          <a:off x="3530111" y="1356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137083</xdr:rowOff>
    </xdr:from>
    <xdr:to>
      <xdr:col>15</xdr:col>
      <xdr:colOff>101600</xdr:colOff>
      <xdr:row>79</xdr:row>
      <xdr:rowOff>67233</xdr:rowOff>
    </xdr:to>
    <xdr:sp macro="" textlink="">
      <xdr:nvSpPr>
        <xdr:cNvPr id="201" name="楕円 200"/>
        <xdr:cNvSpPr/>
      </xdr:nvSpPr>
      <xdr:spPr>
        <a:xfrm>
          <a:off x="2857500" y="135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58360</xdr:rowOff>
    </xdr:from>
    <xdr:ext cx="534377" cy="259045"/>
    <xdr:sp macro="" textlink="">
      <xdr:nvSpPr>
        <xdr:cNvPr id="202" name="テキスト ボックス 201"/>
        <xdr:cNvSpPr txBox="1"/>
      </xdr:nvSpPr>
      <xdr:spPr>
        <a:xfrm>
          <a:off x="2641111" y="136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57874</xdr:rowOff>
    </xdr:from>
    <xdr:to>
      <xdr:col>10</xdr:col>
      <xdr:colOff>165100</xdr:colOff>
      <xdr:row>78</xdr:row>
      <xdr:rowOff>159474</xdr:rowOff>
    </xdr:to>
    <xdr:sp macro="" textlink="">
      <xdr:nvSpPr>
        <xdr:cNvPr id="203" name="楕円 202"/>
        <xdr:cNvSpPr/>
      </xdr:nvSpPr>
      <xdr:spPr>
        <a:xfrm>
          <a:off x="1968500" y="134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150601</xdr:rowOff>
    </xdr:from>
    <xdr:ext cx="534377" cy="259045"/>
    <xdr:sp macro="" textlink="">
      <xdr:nvSpPr>
        <xdr:cNvPr id="204" name="テキスト ボックス 203"/>
        <xdr:cNvSpPr txBox="1"/>
      </xdr:nvSpPr>
      <xdr:spPr>
        <a:xfrm>
          <a:off x="1752111" y="135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74231</xdr:rowOff>
    </xdr:from>
    <xdr:to>
      <xdr:col>6</xdr:col>
      <xdr:colOff>38100</xdr:colOff>
      <xdr:row>80</xdr:row>
      <xdr:rowOff>4381</xdr:rowOff>
    </xdr:to>
    <xdr:sp macro="" textlink="">
      <xdr:nvSpPr>
        <xdr:cNvPr id="205" name="楕円 204"/>
        <xdr:cNvSpPr/>
      </xdr:nvSpPr>
      <xdr:spPr>
        <a:xfrm>
          <a:off x="1079500" y="136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166958</xdr:rowOff>
    </xdr:from>
    <xdr:ext cx="534377" cy="259045"/>
    <xdr:sp macro="" textlink="">
      <xdr:nvSpPr>
        <xdr:cNvPr id="206" name="テキスト ボックス 205"/>
        <xdr:cNvSpPr txBox="1"/>
      </xdr:nvSpPr>
      <xdr:spPr>
        <a:xfrm>
          <a:off x="863111" y="1371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155656</xdr:rowOff>
    </xdr:from>
    <xdr:to>
      <xdr:col>24</xdr:col>
      <xdr:colOff>63500</xdr:colOff>
      <xdr:row>97</xdr:row>
      <xdr:rowOff>25664</xdr:rowOff>
    </xdr:to>
    <xdr:cxnSp macro="">
      <xdr:nvCxnSpPr>
        <xdr:cNvPr id="231" name="直線コネクタ 230"/>
        <xdr:cNvCxnSpPr/>
      </xdr:nvCxnSpPr>
      <xdr:spPr>
        <a:xfrm>
          <a:off x="3797300" y="16614856"/>
          <a:ext cx="8382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109548</xdr:rowOff>
    </xdr:from>
    <xdr:to>
      <xdr:col>19</xdr:col>
      <xdr:colOff>177800</xdr:colOff>
      <xdr:row>96</xdr:row>
      <xdr:rowOff>155656</xdr:rowOff>
    </xdr:to>
    <xdr:cxnSp macro="">
      <xdr:nvCxnSpPr>
        <xdr:cNvPr id="234" name="直線コネクタ 233"/>
        <xdr:cNvCxnSpPr/>
      </xdr:nvCxnSpPr>
      <xdr:spPr>
        <a:xfrm>
          <a:off x="2908300" y="16568748"/>
          <a:ext cx="889000" cy="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109548</xdr:rowOff>
    </xdr:from>
    <xdr:to>
      <xdr:col>15</xdr:col>
      <xdr:colOff>50800</xdr:colOff>
      <xdr:row>96</xdr:row>
      <xdr:rowOff>162880</xdr:rowOff>
    </xdr:to>
    <xdr:cxnSp macro="">
      <xdr:nvCxnSpPr>
        <xdr:cNvPr id="237" name="直線コネクタ 236"/>
        <xdr:cNvCxnSpPr/>
      </xdr:nvCxnSpPr>
      <xdr:spPr>
        <a:xfrm flipV="1">
          <a:off x="2019300" y="16568748"/>
          <a:ext cx="889000" cy="5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162880</xdr:rowOff>
    </xdr:from>
    <xdr:to>
      <xdr:col>10</xdr:col>
      <xdr:colOff>114300</xdr:colOff>
      <xdr:row>97</xdr:row>
      <xdr:rowOff>23137</xdr:rowOff>
    </xdr:to>
    <xdr:cxnSp macro="">
      <xdr:nvCxnSpPr>
        <xdr:cNvPr id="240" name="直線コネクタ 239"/>
        <xdr:cNvCxnSpPr/>
      </xdr:nvCxnSpPr>
      <xdr:spPr>
        <a:xfrm flipV="1">
          <a:off x="1130300" y="16622080"/>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146314</xdr:rowOff>
    </xdr:from>
    <xdr:to>
      <xdr:col>24</xdr:col>
      <xdr:colOff>114300</xdr:colOff>
      <xdr:row>97</xdr:row>
      <xdr:rowOff>76464</xdr:rowOff>
    </xdr:to>
    <xdr:sp macro="" textlink="">
      <xdr:nvSpPr>
        <xdr:cNvPr id="250" name="楕円 249"/>
        <xdr:cNvSpPr/>
      </xdr:nvSpPr>
      <xdr:spPr>
        <a:xfrm>
          <a:off x="4584700" y="166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104856</xdr:rowOff>
    </xdr:from>
    <xdr:to>
      <xdr:col>20</xdr:col>
      <xdr:colOff>38100</xdr:colOff>
      <xdr:row>97</xdr:row>
      <xdr:rowOff>35006</xdr:rowOff>
    </xdr:to>
    <xdr:sp macro="" textlink="">
      <xdr:nvSpPr>
        <xdr:cNvPr id="252" name="楕円 251"/>
        <xdr:cNvSpPr/>
      </xdr:nvSpPr>
      <xdr:spPr>
        <a:xfrm>
          <a:off x="3746500" y="165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26133</xdr:rowOff>
    </xdr:from>
    <xdr:ext cx="534377" cy="259045"/>
    <xdr:sp macro="" textlink="">
      <xdr:nvSpPr>
        <xdr:cNvPr id="253" name="テキスト ボックス 252"/>
        <xdr:cNvSpPr txBox="1"/>
      </xdr:nvSpPr>
      <xdr:spPr>
        <a:xfrm>
          <a:off x="3530111" y="166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58748</xdr:rowOff>
    </xdr:from>
    <xdr:to>
      <xdr:col>15</xdr:col>
      <xdr:colOff>101600</xdr:colOff>
      <xdr:row>96</xdr:row>
      <xdr:rowOff>160348</xdr:rowOff>
    </xdr:to>
    <xdr:sp macro="" textlink="">
      <xdr:nvSpPr>
        <xdr:cNvPr id="254" name="楕円 253"/>
        <xdr:cNvSpPr/>
      </xdr:nvSpPr>
      <xdr:spPr>
        <a:xfrm>
          <a:off x="2857500" y="165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5425</xdr:rowOff>
    </xdr:from>
    <xdr:ext cx="534377" cy="259045"/>
    <xdr:sp macro="" textlink="">
      <xdr:nvSpPr>
        <xdr:cNvPr id="255" name="テキスト ボックス 254"/>
        <xdr:cNvSpPr txBox="1"/>
      </xdr:nvSpPr>
      <xdr:spPr>
        <a:xfrm>
          <a:off x="2641111" y="162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112080</xdr:rowOff>
    </xdr:from>
    <xdr:to>
      <xdr:col>10</xdr:col>
      <xdr:colOff>165100</xdr:colOff>
      <xdr:row>97</xdr:row>
      <xdr:rowOff>42230</xdr:rowOff>
    </xdr:to>
    <xdr:sp macro="" textlink="">
      <xdr:nvSpPr>
        <xdr:cNvPr id="256" name="楕円 255"/>
        <xdr:cNvSpPr/>
      </xdr:nvSpPr>
      <xdr:spPr>
        <a:xfrm>
          <a:off x="1968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58757</xdr:rowOff>
    </xdr:from>
    <xdr:ext cx="534377" cy="259045"/>
    <xdr:sp macro="" textlink="">
      <xdr:nvSpPr>
        <xdr:cNvPr id="257" name="テキスト ボックス 256"/>
        <xdr:cNvSpPr txBox="1"/>
      </xdr:nvSpPr>
      <xdr:spPr>
        <a:xfrm>
          <a:off x="1752111" y="163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143787</xdr:rowOff>
    </xdr:from>
    <xdr:to>
      <xdr:col>6</xdr:col>
      <xdr:colOff>38100</xdr:colOff>
      <xdr:row>97</xdr:row>
      <xdr:rowOff>73937</xdr:rowOff>
    </xdr:to>
    <xdr:sp macro="" textlink="">
      <xdr:nvSpPr>
        <xdr:cNvPr id="258" name="楕円 257"/>
        <xdr:cNvSpPr/>
      </xdr:nvSpPr>
      <xdr:spPr>
        <a:xfrm>
          <a:off x="1079500" y="166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65064</xdr:rowOff>
    </xdr:from>
    <xdr:ext cx="534377" cy="259045"/>
    <xdr:sp macro="" textlink="">
      <xdr:nvSpPr>
        <xdr:cNvPr id="259" name="テキスト ボックス 258"/>
        <xdr:cNvSpPr txBox="1"/>
      </xdr:nvSpPr>
      <xdr:spPr>
        <a:xfrm>
          <a:off x="863111" y="1669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50927</xdr:rowOff>
    </xdr:from>
    <xdr:to>
      <xdr:col>55</xdr:col>
      <xdr:colOff>0</xdr:colOff>
      <xdr:row>38</xdr:row>
      <xdr:rowOff>52070</xdr:rowOff>
    </xdr:to>
    <xdr:cxnSp macro="">
      <xdr:nvCxnSpPr>
        <xdr:cNvPr id="288" name="直線コネクタ 287"/>
        <xdr:cNvCxnSpPr/>
      </xdr:nvCxnSpPr>
      <xdr:spPr>
        <a:xfrm flipV="1">
          <a:off x="9639300" y="65660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73406</xdr:rowOff>
    </xdr:from>
    <xdr:to>
      <xdr:col>50</xdr:col>
      <xdr:colOff>114300</xdr:colOff>
      <xdr:row>38</xdr:row>
      <xdr:rowOff>52070</xdr:rowOff>
    </xdr:to>
    <xdr:cxnSp macro="">
      <xdr:nvCxnSpPr>
        <xdr:cNvPr id="291" name="直線コネクタ 290"/>
        <xdr:cNvCxnSpPr/>
      </xdr:nvCxnSpPr>
      <xdr:spPr>
        <a:xfrm>
          <a:off x="8750300" y="6074156"/>
          <a:ext cx="889000" cy="49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120650</xdr:rowOff>
    </xdr:from>
    <xdr:to>
      <xdr:col>45</xdr:col>
      <xdr:colOff>177800</xdr:colOff>
      <xdr:row>35</xdr:row>
      <xdr:rowOff>73406</xdr:rowOff>
    </xdr:to>
    <xdr:cxnSp macro="">
      <xdr:nvCxnSpPr>
        <xdr:cNvPr id="294" name="直線コネクタ 293"/>
        <xdr:cNvCxnSpPr/>
      </xdr:nvCxnSpPr>
      <xdr:spPr>
        <a:xfrm>
          <a:off x="7861300" y="5264150"/>
          <a:ext cx="889000" cy="8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120650</xdr:rowOff>
    </xdr:from>
    <xdr:to>
      <xdr:col>41</xdr:col>
      <xdr:colOff>50800</xdr:colOff>
      <xdr:row>30</xdr:row>
      <xdr:rowOff>147701</xdr:rowOff>
    </xdr:to>
    <xdr:cxnSp macro="">
      <xdr:nvCxnSpPr>
        <xdr:cNvPr id="297" name="直線コネクタ 296"/>
        <xdr:cNvCxnSpPr/>
      </xdr:nvCxnSpPr>
      <xdr:spPr>
        <a:xfrm flipV="1">
          <a:off x="6972300" y="526415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xdr:rowOff>
    </xdr:from>
    <xdr:to>
      <xdr:col>55</xdr:col>
      <xdr:colOff>50800</xdr:colOff>
      <xdr:row>38</xdr:row>
      <xdr:rowOff>101727</xdr:rowOff>
    </xdr:to>
    <xdr:sp macro="" textlink="">
      <xdr:nvSpPr>
        <xdr:cNvPr id="307" name="楕円 306"/>
        <xdr:cNvSpPr/>
      </xdr:nvSpPr>
      <xdr:spPr>
        <a:xfrm>
          <a:off x="104267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150004</xdr:rowOff>
    </xdr:from>
    <xdr:ext cx="378565" cy="259045"/>
    <xdr:sp macro="" textlink="">
      <xdr:nvSpPr>
        <xdr:cNvPr id="308" name="労働費該当値テキスト"/>
        <xdr:cNvSpPr txBox="1"/>
      </xdr:nvSpPr>
      <xdr:spPr>
        <a:xfrm>
          <a:off x="10528300"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xdr:rowOff>
    </xdr:from>
    <xdr:to>
      <xdr:col>50</xdr:col>
      <xdr:colOff>165100</xdr:colOff>
      <xdr:row>38</xdr:row>
      <xdr:rowOff>102870</xdr:rowOff>
    </xdr:to>
    <xdr:sp macro="" textlink="">
      <xdr:nvSpPr>
        <xdr:cNvPr id="309" name="楕円 308"/>
        <xdr:cNvSpPr/>
      </xdr:nvSpPr>
      <xdr:spPr>
        <a:xfrm>
          <a:off x="958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93997</xdr:rowOff>
    </xdr:from>
    <xdr:ext cx="378565" cy="259045"/>
    <xdr:sp macro="" textlink="">
      <xdr:nvSpPr>
        <xdr:cNvPr id="310" name="テキスト ボックス 309"/>
        <xdr:cNvSpPr txBox="1"/>
      </xdr:nvSpPr>
      <xdr:spPr>
        <a:xfrm>
          <a:off x="9450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22606</xdr:rowOff>
    </xdr:from>
    <xdr:to>
      <xdr:col>46</xdr:col>
      <xdr:colOff>38100</xdr:colOff>
      <xdr:row>35</xdr:row>
      <xdr:rowOff>124206</xdr:rowOff>
    </xdr:to>
    <xdr:sp macro="" textlink="">
      <xdr:nvSpPr>
        <xdr:cNvPr id="311" name="楕円 310"/>
        <xdr:cNvSpPr/>
      </xdr:nvSpPr>
      <xdr:spPr>
        <a:xfrm>
          <a:off x="869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140733</xdr:rowOff>
    </xdr:from>
    <xdr:ext cx="469744" cy="259045"/>
    <xdr:sp macro="" textlink="">
      <xdr:nvSpPr>
        <xdr:cNvPr id="312" name="テキスト ボックス 311"/>
        <xdr:cNvSpPr txBox="1"/>
      </xdr:nvSpPr>
      <xdr:spPr>
        <a:xfrm>
          <a:off x="8515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69850</xdr:rowOff>
    </xdr:from>
    <xdr:to>
      <xdr:col>41</xdr:col>
      <xdr:colOff>101600</xdr:colOff>
      <xdr:row>31</xdr:row>
      <xdr:rowOff>0</xdr:rowOff>
    </xdr:to>
    <xdr:sp macro="" textlink="">
      <xdr:nvSpPr>
        <xdr:cNvPr id="313" name="楕円 312"/>
        <xdr:cNvSpPr/>
      </xdr:nvSpPr>
      <xdr:spPr>
        <a:xfrm>
          <a:off x="7810500" y="52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16527</xdr:rowOff>
    </xdr:from>
    <xdr:ext cx="469744" cy="259045"/>
    <xdr:sp macro="" textlink="">
      <xdr:nvSpPr>
        <xdr:cNvPr id="314" name="テキスト ボックス 313"/>
        <xdr:cNvSpPr txBox="1"/>
      </xdr:nvSpPr>
      <xdr:spPr>
        <a:xfrm>
          <a:off x="7626428" y="49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96901</xdr:rowOff>
    </xdr:from>
    <xdr:to>
      <xdr:col>36</xdr:col>
      <xdr:colOff>165100</xdr:colOff>
      <xdr:row>31</xdr:row>
      <xdr:rowOff>27051</xdr:rowOff>
    </xdr:to>
    <xdr:sp macro="" textlink="">
      <xdr:nvSpPr>
        <xdr:cNvPr id="315" name="楕円 314"/>
        <xdr:cNvSpPr/>
      </xdr:nvSpPr>
      <xdr:spPr>
        <a:xfrm>
          <a:off x="6921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43578</xdr:rowOff>
    </xdr:from>
    <xdr:ext cx="469744" cy="259045"/>
    <xdr:sp macro="" textlink="">
      <xdr:nvSpPr>
        <xdr:cNvPr id="316" name="テキスト ボックス 315"/>
        <xdr:cNvSpPr txBox="1"/>
      </xdr:nvSpPr>
      <xdr:spPr>
        <a:xfrm>
          <a:off x="6737428" y="50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137267</xdr:rowOff>
    </xdr:from>
    <xdr:to>
      <xdr:col>55</xdr:col>
      <xdr:colOff>0</xdr:colOff>
      <xdr:row>58</xdr:row>
      <xdr:rowOff>142198</xdr:rowOff>
    </xdr:to>
    <xdr:cxnSp macro="">
      <xdr:nvCxnSpPr>
        <xdr:cNvPr id="347" name="直線コネクタ 346"/>
        <xdr:cNvCxnSpPr/>
      </xdr:nvCxnSpPr>
      <xdr:spPr>
        <a:xfrm flipV="1">
          <a:off x="9639300" y="10081367"/>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142198</xdr:rowOff>
    </xdr:from>
    <xdr:to>
      <xdr:col>50</xdr:col>
      <xdr:colOff>114300</xdr:colOff>
      <xdr:row>58</xdr:row>
      <xdr:rowOff>152665</xdr:rowOff>
    </xdr:to>
    <xdr:cxnSp macro="">
      <xdr:nvCxnSpPr>
        <xdr:cNvPr id="350" name="直線コネクタ 349"/>
        <xdr:cNvCxnSpPr/>
      </xdr:nvCxnSpPr>
      <xdr:spPr>
        <a:xfrm flipV="1">
          <a:off x="8750300" y="10086298"/>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126784</xdr:rowOff>
    </xdr:from>
    <xdr:to>
      <xdr:col>45</xdr:col>
      <xdr:colOff>177800</xdr:colOff>
      <xdr:row>58</xdr:row>
      <xdr:rowOff>152665</xdr:rowOff>
    </xdr:to>
    <xdr:cxnSp macro="">
      <xdr:nvCxnSpPr>
        <xdr:cNvPr id="353" name="直線コネクタ 352"/>
        <xdr:cNvCxnSpPr/>
      </xdr:nvCxnSpPr>
      <xdr:spPr>
        <a:xfrm>
          <a:off x="7861300" y="10070884"/>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126784</xdr:rowOff>
    </xdr:from>
    <xdr:to>
      <xdr:col>41</xdr:col>
      <xdr:colOff>50800</xdr:colOff>
      <xdr:row>58</xdr:row>
      <xdr:rowOff>147031</xdr:rowOff>
    </xdr:to>
    <xdr:cxnSp macro="">
      <xdr:nvCxnSpPr>
        <xdr:cNvPr id="356" name="直線コネクタ 355"/>
        <xdr:cNvCxnSpPr/>
      </xdr:nvCxnSpPr>
      <xdr:spPr>
        <a:xfrm flipV="1">
          <a:off x="6972300" y="1007088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86467</xdr:rowOff>
    </xdr:from>
    <xdr:to>
      <xdr:col>55</xdr:col>
      <xdr:colOff>50800</xdr:colOff>
      <xdr:row>59</xdr:row>
      <xdr:rowOff>16617</xdr:rowOff>
    </xdr:to>
    <xdr:sp macro="" textlink="">
      <xdr:nvSpPr>
        <xdr:cNvPr id="366" name="楕円 365"/>
        <xdr:cNvSpPr/>
      </xdr:nvSpPr>
      <xdr:spPr>
        <a:xfrm>
          <a:off x="10426700" y="100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19239</xdr:rowOff>
    </xdr:from>
    <xdr:ext cx="469744" cy="259045"/>
    <xdr:sp macro="" textlink="">
      <xdr:nvSpPr>
        <xdr:cNvPr id="367" name="農林水産業費該当値テキスト"/>
        <xdr:cNvSpPr txBox="1"/>
      </xdr:nvSpPr>
      <xdr:spPr>
        <a:xfrm>
          <a:off x="10528300" y="996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91398</xdr:rowOff>
    </xdr:from>
    <xdr:to>
      <xdr:col>50</xdr:col>
      <xdr:colOff>165100</xdr:colOff>
      <xdr:row>59</xdr:row>
      <xdr:rowOff>21548</xdr:rowOff>
    </xdr:to>
    <xdr:sp macro="" textlink="">
      <xdr:nvSpPr>
        <xdr:cNvPr id="368" name="楕円 367"/>
        <xdr:cNvSpPr/>
      </xdr:nvSpPr>
      <xdr:spPr>
        <a:xfrm>
          <a:off x="9588500" y="100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12675</xdr:rowOff>
    </xdr:from>
    <xdr:ext cx="469744" cy="259045"/>
    <xdr:sp macro="" textlink="">
      <xdr:nvSpPr>
        <xdr:cNvPr id="369" name="テキスト ボックス 368"/>
        <xdr:cNvSpPr txBox="1"/>
      </xdr:nvSpPr>
      <xdr:spPr>
        <a:xfrm>
          <a:off x="9404428" y="101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101865</xdr:rowOff>
    </xdr:from>
    <xdr:to>
      <xdr:col>46</xdr:col>
      <xdr:colOff>38100</xdr:colOff>
      <xdr:row>59</xdr:row>
      <xdr:rowOff>32015</xdr:rowOff>
    </xdr:to>
    <xdr:sp macro="" textlink="">
      <xdr:nvSpPr>
        <xdr:cNvPr id="370" name="楕円 369"/>
        <xdr:cNvSpPr/>
      </xdr:nvSpPr>
      <xdr:spPr>
        <a:xfrm>
          <a:off x="8699500" y="100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23142</xdr:rowOff>
    </xdr:from>
    <xdr:ext cx="469744" cy="259045"/>
    <xdr:sp macro="" textlink="">
      <xdr:nvSpPr>
        <xdr:cNvPr id="371" name="テキスト ボックス 370"/>
        <xdr:cNvSpPr txBox="1"/>
      </xdr:nvSpPr>
      <xdr:spPr>
        <a:xfrm>
          <a:off x="8515428" y="101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75984</xdr:rowOff>
    </xdr:from>
    <xdr:to>
      <xdr:col>41</xdr:col>
      <xdr:colOff>101600</xdr:colOff>
      <xdr:row>59</xdr:row>
      <xdr:rowOff>6134</xdr:rowOff>
    </xdr:to>
    <xdr:sp macro="" textlink="">
      <xdr:nvSpPr>
        <xdr:cNvPr id="372" name="楕円 371"/>
        <xdr:cNvSpPr/>
      </xdr:nvSpPr>
      <xdr:spPr>
        <a:xfrm>
          <a:off x="7810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168711</xdr:rowOff>
    </xdr:from>
    <xdr:ext cx="469744" cy="259045"/>
    <xdr:sp macro="" textlink="">
      <xdr:nvSpPr>
        <xdr:cNvPr id="373" name="テキスト ボックス 372"/>
        <xdr:cNvSpPr txBox="1"/>
      </xdr:nvSpPr>
      <xdr:spPr>
        <a:xfrm>
          <a:off x="7626428" y="1011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96231</xdr:rowOff>
    </xdr:from>
    <xdr:to>
      <xdr:col>36</xdr:col>
      <xdr:colOff>165100</xdr:colOff>
      <xdr:row>59</xdr:row>
      <xdr:rowOff>26381</xdr:rowOff>
    </xdr:to>
    <xdr:sp macro="" textlink="">
      <xdr:nvSpPr>
        <xdr:cNvPr id="374" name="楕円 373"/>
        <xdr:cNvSpPr/>
      </xdr:nvSpPr>
      <xdr:spPr>
        <a:xfrm>
          <a:off x="6921500" y="1004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17508</xdr:rowOff>
    </xdr:from>
    <xdr:ext cx="469744" cy="259045"/>
    <xdr:sp macro="" textlink="">
      <xdr:nvSpPr>
        <xdr:cNvPr id="375" name="テキスト ボックス 374"/>
        <xdr:cNvSpPr txBox="1"/>
      </xdr:nvSpPr>
      <xdr:spPr>
        <a:xfrm>
          <a:off x="6737428" y="1013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25628</xdr:rowOff>
    </xdr:from>
    <xdr:to>
      <xdr:col>55</xdr:col>
      <xdr:colOff>0</xdr:colOff>
      <xdr:row>77</xdr:row>
      <xdr:rowOff>40411</xdr:rowOff>
    </xdr:to>
    <xdr:cxnSp macro="">
      <xdr:nvCxnSpPr>
        <xdr:cNvPr id="404" name="直線コネクタ 403"/>
        <xdr:cNvCxnSpPr/>
      </xdr:nvCxnSpPr>
      <xdr:spPr>
        <a:xfrm flipV="1">
          <a:off x="9639300" y="13227278"/>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153454</xdr:rowOff>
    </xdr:from>
    <xdr:to>
      <xdr:col>50</xdr:col>
      <xdr:colOff>114300</xdr:colOff>
      <xdr:row>77</xdr:row>
      <xdr:rowOff>40411</xdr:rowOff>
    </xdr:to>
    <xdr:cxnSp macro="">
      <xdr:nvCxnSpPr>
        <xdr:cNvPr id="407" name="直線コネクタ 406"/>
        <xdr:cNvCxnSpPr/>
      </xdr:nvCxnSpPr>
      <xdr:spPr>
        <a:xfrm>
          <a:off x="8750300" y="13183654"/>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153454</xdr:rowOff>
    </xdr:from>
    <xdr:to>
      <xdr:col>45</xdr:col>
      <xdr:colOff>177800</xdr:colOff>
      <xdr:row>77</xdr:row>
      <xdr:rowOff>72416</xdr:rowOff>
    </xdr:to>
    <xdr:cxnSp macro="">
      <xdr:nvCxnSpPr>
        <xdr:cNvPr id="410" name="直線コネクタ 409"/>
        <xdr:cNvCxnSpPr/>
      </xdr:nvCxnSpPr>
      <xdr:spPr>
        <a:xfrm flipV="1">
          <a:off x="7861300" y="13183654"/>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72416</xdr:rowOff>
    </xdr:from>
    <xdr:to>
      <xdr:col>41</xdr:col>
      <xdr:colOff>50800</xdr:colOff>
      <xdr:row>77</xdr:row>
      <xdr:rowOff>90399</xdr:rowOff>
    </xdr:to>
    <xdr:cxnSp macro="">
      <xdr:nvCxnSpPr>
        <xdr:cNvPr id="413" name="直線コネクタ 412"/>
        <xdr:cNvCxnSpPr/>
      </xdr:nvCxnSpPr>
      <xdr:spPr>
        <a:xfrm flipV="1">
          <a:off x="6972300" y="13274066"/>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146278</xdr:rowOff>
    </xdr:from>
    <xdr:to>
      <xdr:col>55</xdr:col>
      <xdr:colOff>50800</xdr:colOff>
      <xdr:row>77</xdr:row>
      <xdr:rowOff>76428</xdr:rowOff>
    </xdr:to>
    <xdr:sp macro="" textlink="">
      <xdr:nvSpPr>
        <xdr:cNvPr id="423" name="楕円 422"/>
        <xdr:cNvSpPr/>
      </xdr:nvSpPr>
      <xdr:spPr>
        <a:xfrm>
          <a:off x="104267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169155</xdr:rowOff>
    </xdr:from>
    <xdr:ext cx="469744" cy="259045"/>
    <xdr:sp macro="" textlink="">
      <xdr:nvSpPr>
        <xdr:cNvPr id="424" name="商工費該当値テキスト"/>
        <xdr:cNvSpPr txBox="1"/>
      </xdr:nvSpPr>
      <xdr:spPr>
        <a:xfrm>
          <a:off x="10528300" y="1302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161061</xdr:rowOff>
    </xdr:from>
    <xdr:to>
      <xdr:col>50</xdr:col>
      <xdr:colOff>165100</xdr:colOff>
      <xdr:row>77</xdr:row>
      <xdr:rowOff>91211</xdr:rowOff>
    </xdr:to>
    <xdr:sp macro="" textlink="">
      <xdr:nvSpPr>
        <xdr:cNvPr id="425" name="楕円 424"/>
        <xdr:cNvSpPr/>
      </xdr:nvSpPr>
      <xdr:spPr>
        <a:xfrm>
          <a:off x="9588500" y="131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107738</xdr:rowOff>
    </xdr:from>
    <xdr:ext cx="469744" cy="259045"/>
    <xdr:sp macro="" textlink="">
      <xdr:nvSpPr>
        <xdr:cNvPr id="426" name="テキスト ボックス 425"/>
        <xdr:cNvSpPr txBox="1"/>
      </xdr:nvSpPr>
      <xdr:spPr>
        <a:xfrm>
          <a:off x="9404428" y="1296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102654</xdr:rowOff>
    </xdr:from>
    <xdr:to>
      <xdr:col>46</xdr:col>
      <xdr:colOff>38100</xdr:colOff>
      <xdr:row>77</xdr:row>
      <xdr:rowOff>32804</xdr:rowOff>
    </xdr:to>
    <xdr:sp macro="" textlink="">
      <xdr:nvSpPr>
        <xdr:cNvPr id="427" name="楕円 426"/>
        <xdr:cNvSpPr/>
      </xdr:nvSpPr>
      <xdr:spPr>
        <a:xfrm>
          <a:off x="8699500" y="13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49331</xdr:rowOff>
    </xdr:from>
    <xdr:ext cx="534377" cy="259045"/>
    <xdr:sp macro="" textlink="">
      <xdr:nvSpPr>
        <xdr:cNvPr id="428" name="テキスト ボックス 427"/>
        <xdr:cNvSpPr txBox="1"/>
      </xdr:nvSpPr>
      <xdr:spPr>
        <a:xfrm>
          <a:off x="8483111" y="129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21616</xdr:rowOff>
    </xdr:from>
    <xdr:to>
      <xdr:col>41</xdr:col>
      <xdr:colOff>101600</xdr:colOff>
      <xdr:row>77</xdr:row>
      <xdr:rowOff>123216</xdr:rowOff>
    </xdr:to>
    <xdr:sp macro="" textlink="">
      <xdr:nvSpPr>
        <xdr:cNvPr id="429" name="楕円 428"/>
        <xdr:cNvSpPr/>
      </xdr:nvSpPr>
      <xdr:spPr>
        <a:xfrm>
          <a:off x="7810500" y="132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139743</xdr:rowOff>
    </xdr:from>
    <xdr:ext cx="469744" cy="259045"/>
    <xdr:sp macro="" textlink="">
      <xdr:nvSpPr>
        <xdr:cNvPr id="430" name="テキスト ボックス 429"/>
        <xdr:cNvSpPr txBox="1"/>
      </xdr:nvSpPr>
      <xdr:spPr>
        <a:xfrm>
          <a:off x="7626428" y="129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39599</xdr:rowOff>
    </xdr:from>
    <xdr:to>
      <xdr:col>36</xdr:col>
      <xdr:colOff>165100</xdr:colOff>
      <xdr:row>77</xdr:row>
      <xdr:rowOff>141199</xdr:rowOff>
    </xdr:to>
    <xdr:sp macro="" textlink="">
      <xdr:nvSpPr>
        <xdr:cNvPr id="431" name="楕円 430"/>
        <xdr:cNvSpPr/>
      </xdr:nvSpPr>
      <xdr:spPr>
        <a:xfrm>
          <a:off x="6921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157726</xdr:rowOff>
    </xdr:from>
    <xdr:ext cx="469744" cy="259045"/>
    <xdr:sp macro="" textlink="">
      <xdr:nvSpPr>
        <xdr:cNvPr id="432" name="テキスト ボックス 431"/>
        <xdr:cNvSpPr txBox="1"/>
      </xdr:nvSpPr>
      <xdr:spPr>
        <a:xfrm>
          <a:off x="6737428" y="130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3136</xdr:rowOff>
    </xdr:from>
    <xdr:to>
      <xdr:col>55</xdr:col>
      <xdr:colOff>0</xdr:colOff>
      <xdr:row>96</xdr:row>
      <xdr:rowOff>26112</xdr:rowOff>
    </xdr:to>
    <xdr:cxnSp macro="">
      <xdr:nvCxnSpPr>
        <xdr:cNvPr id="461" name="直線コネクタ 460"/>
        <xdr:cNvCxnSpPr/>
      </xdr:nvCxnSpPr>
      <xdr:spPr>
        <a:xfrm>
          <a:off x="9639300" y="16462336"/>
          <a:ext cx="8382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144818</xdr:rowOff>
    </xdr:from>
    <xdr:to>
      <xdr:col>50</xdr:col>
      <xdr:colOff>114300</xdr:colOff>
      <xdr:row>96</xdr:row>
      <xdr:rowOff>3136</xdr:rowOff>
    </xdr:to>
    <xdr:cxnSp macro="">
      <xdr:nvCxnSpPr>
        <xdr:cNvPr id="464" name="直線コネクタ 463"/>
        <xdr:cNvCxnSpPr/>
      </xdr:nvCxnSpPr>
      <xdr:spPr>
        <a:xfrm>
          <a:off x="8750300" y="16089668"/>
          <a:ext cx="889000" cy="3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144818</xdr:rowOff>
    </xdr:from>
    <xdr:to>
      <xdr:col>45</xdr:col>
      <xdr:colOff>177800</xdr:colOff>
      <xdr:row>94</xdr:row>
      <xdr:rowOff>64312</xdr:rowOff>
    </xdr:to>
    <xdr:cxnSp macro="">
      <xdr:nvCxnSpPr>
        <xdr:cNvPr id="467" name="直線コネクタ 466"/>
        <xdr:cNvCxnSpPr/>
      </xdr:nvCxnSpPr>
      <xdr:spPr>
        <a:xfrm flipV="1">
          <a:off x="7861300" y="16089668"/>
          <a:ext cx="889000" cy="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64312</xdr:rowOff>
    </xdr:from>
    <xdr:to>
      <xdr:col>41</xdr:col>
      <xdr:colOff>50800</xdr:colOff>
      <xdr:row>95</xdr:row>
      <xdr:rowOff>29541</xdr:rowOff>
    </xdr:to>
    <xdr:cxnSp macro="">
      <xdr:nvCxnSpPr>
        <xdr:cNvPr id="470" name="直線コネクタ 469"/>
        <xdr:cNvCxnSpPr/>
      </xdr:nvCxnSpPr>
      <xdr:spPr>
        <a:xfrm flipV="1">
          <a:off x="6972300" y="16180612"/>
          <a:ext cx="889000" cy="13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146762</xdr:rowOff>
    </xdr:from>
    <xdr:to>
      <xdr:col>55</xdr:col>
      <xdr:colOff>50800</xdr:colOff>
      <xdr:row>96</xdr:row>
      <xdr:rowOff>76912</xdr:rowOff>
    </xdr:to>
    <xdr:sp macro="" textlink="">
      <xdr:nvSpPr>
        <xdr:cNvPr id="480" name="楕円 479"/>
        <xdr:cNvSpPr/>
      </xdr:nvSpPr>
      <xdr:spPr>
        <a:xfrm>
          <a:off x="10426700" y="164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169639</xdr:rowOff>
    </xdr:from>
    <xdr:ext cx="534377" cy="259045"/>
    <xdr:sp macro="" textlink="">
      <xdr:nvSpPr>
        <xdr:cNvPr id="481" name="土木費該当値テキスト"/>
        <xdr:cNvSpPr txBox="1"/>
      </xdr:nvSpPr>
      <xdr:spPr>
        <a:xfrm>
          <a:off x="10528300" y="162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123786</xdr:rowOff>
    </xdr:from>
    <xdr:to>
      <xdr:col>50</xdr:col>
      <xdr:colOff>165100</xdr:colOff>
      <xdr:row>96</xdr:row>
      <xdr:rowOff>53936</xdr:rowOff>
    </xdr:to>
    <xdr:sp macro="" textlink="">
      <xdr:nvSpPr>
        <xdr:cNvPr id="482" name="楕円 481"/>
        <xdr:cNvSpPr/>
      </xdr:nvSpPr>
      <xdr:spPr>
        <a:xfrm>
          <a:off x="9588500" y="164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70463</xdr:rowOff>
    </xdr:from>
    <xdr:ext cx="534377" cy="259045"/>
    <xdr:sp macro="" textlink="">
      <xdr:nvSpPr>
        <xdr:cNvPr id="483" name="テキスト ボックス 482"/>
        <xdr:cNvSpPr txBox="1"/>
      </xdr:nvSpPr>
      <xdr:spPr>
        <a:xfrm>
          <a:off x="9372111" y="161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94018</xdr:rowOff>
    </xdr:from>
    <xdr:to>
      <xdr:col>46</xdr:col>
      <xdr:colOff>38100</xdr:colOff>
      <xdr:row>94</xdr:row>
      <xdr:rowOff>24168</xdr:rowOff>
    </xdr:to>
    <xdr:sp macro="" textlink="">
      <xdr:nvSpPr>
        <xdr:cNvPr id="484" name="楕円 483"/>
        <xdr:cNvSpPr/>
      </xdr:nvSpPr>
      <xdr:spPr>
        <a:xfrm>
          <a:off x="8699500" y="160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40695</xdr:rowOff>
    </xdr:from>
    <xdr:ext cx="534377" cy="259045"/>
    <xdr:sp macro="" textlink="">
      <xdr:nvSpPr>
        <xdr:cNvPr id="485" name="テキスト ボックス 484"/>
        <xdr:cNvSpPr txBox="1"/>
      </xdr:nvSpPr>
      <xdr:spPr>
        <a:xfrm>
          <a:off x="8483111" y="158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13512</xdr:rowOff>
    </xdr:from>
    <xdr:to>
      <xdr:col>41</xdr:col>
      <xdr:colOff>101600</xdr:colOff>
      <xdr:row>94</xdr:row>
      <xdr:rowOff>115112</xdr:rowOff>
    </xdr:to>
    <xdr:sp macro="" textlink="">
      <xdr:nvSpPr>
        <xdr:cNvPr id="486" name="楕円 485"/>
        <xdr:cNvSpPr/>
      </xdr:nvSpPr>
      <xdr:spPr>
        <a:xfrm>
          <a:off x="7810500" y="161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131639</xdr:rowOff>
    </xdr:from>
    <xdr:ext cx="534377" cy="259045"/>
    <xdr:sp macro="" textlink="">
      <xdr:nvSpPr>
        <xdr:cNvPr id="487" name="テキスト ボックス 486"/>
        <xdr:cNvSpPr txBox="1"/>
      </xdr:nvSpPr>
      <xdr:spPr>
        <a:xfrm>
          <a:off x="7594111" y="159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150191</xdr:rowOff>
    </xdr:from>
    <xdr:to>
      <xdr:col>36</xdr:col>
      <xdr:colOff>165100</xdr:colOff>
      <xdr:row>95</xdr:row>
      <xdr:rowOff>80341</xdr:rowOff>
    </xdr:to>
    <xdr:sp macro="" textlink="">
      <xdr:nvSpPr>
        <xdr:cNvPr id="488" name="楕円 487"/>
        <xdr:cNvSpPr/>
      </xdr:nvSpPr>
      <xdr:spPr>
        <a:xfrm>
          <a:off x="6921500" y="162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96868</xdr:rowOff>
    </xdr:from>
    <xdr:ext cx="534377" cy="259045"/>
    <xdr:sp macro="" textlink="">
      <xdr:nvSpPr>
        <xdr:cNvPr id="489" name="テキスト ボックス 488"/>
        <xdr:cNvSpPr txBox="1"/>
      </xdr:nvSpPr>
      <xdr:spPr>
        <a:xfrm>
          <a:off x="6705111" y="160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45778</xdr:rowOff>
    </xdr:from>
    <xdr:to>
      <xdr:col>85</xdr:col>
      <xdr:colOff>127000</xdr:colOff>
      <xdr:row>39</xdr:row>
      <xdr:rowOff>61290</xdr:rowOff>
    </xdr:to>
    <xdr:cxnSp macro="">
      <xdr:nvCxnSpPr>
        <xdr:cNvPr id="521" name="直線コネクタ 520"/>
        <xdr:cNvCxnSpPr/>
      </xdr:nvCxnSpPr>
      <xdr:spPr>
        <a:xfrm flipV="1">
          <a:off x="15481300" y="673232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61290</xdr:rowOff>
    </xdr:from>
    <xdr:to>
      <xdr:col>81</xdr:col>
      <xdr:colOff>50800</xdr:colOff>
      <xdr:row>39</xdr:row>
      <xdr:rowOff>74516</xdr:rowOff>
    </xdr:to>
    <xdr:cxnSp macro="">
      <xdr:nvCxnSpPr>
        <xdr:cNvPr id="524" name="直線コネクタ 523"/>
        <xdr:cNvCxnSpPr/>
      </xdr:nvCxnSpPr>
      <xdr:spPr>
        <a:xfrm flipV="1">
          <a:off x="14592300" y="6747840"/>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74320</xdr:rowOff>
    </xdr:from>
    <xdr:to>
      <xdr:col>76</xdr:col>
      <xdr:colOff>114300</xdr:colOff>
      <xdr:row>39</xdr:row>
      <xdr:rowOff>74516</xdr:rowOff>
    </xdr:to>
    <xdr:cxnSp macro="">
      <xdr:nvCxnSpPr>
        <xdr:cNvPr id="527" name="直線コネクタ 526"/>
        <xdr:cNvCxnSpPr/>
      </xdr:nvCxnSpPr>
      <xdr:spPr>
        <a:xfrm>
          <a:off x="13703300" y="676087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57502</xdr:rowOff>
    </xdr:from>
    <xdr:to>
      <xdr:col>71</xdr:col>
      <xdr:colOff>177800</xdr:colOff>
      <xdr:row>39</xdr:row>
      <xdr:rowOff>74320</xdr:rowOff>
    </xdr:to>
    <xdr:cxnSp macro="">
      <xdr:nvCxnSpPr>
        <xdr:cNvPr id="530" name="直線コネクタ 529"/>
        <xdr:cNvCxnSpPr/>
      </xdr:nvCxnSpPr>
      <xdr:spPr>
        <a:xfrm>
          <a:off x="12814300" y="674405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166428</xdr:rowOff>
    </xdr:from>
    <xdr:to>
      <xdr:col>85</xdr:col>
      <xdr:colOff>177800</xdr:colOff>
      <xdr:row>39</xdr:row>
      <xdr:rowOff>96578</xdr:rowOff>
    </xdr:to>
    <xdr:sp macro="" textlink="">
      <xdr:nvSpPr>
        <xdr:cNvPr id="540" name="楕円 539"/>
        <xdr:cNvSpPr/>
      </xdr:nvSpPr>
      <xdr:spPr>
        <a:xfrm>
          <a:off x="16268700" y="66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81355</xdr:rowOff>
    </xdr:from>
    <xdr:ext cx="534377" cy="259045"/>
    <xdr:sp macro="" textlink="">
      <xdr:nvSpPr>
        <xdr:cNvPr id="541" name="消防費該当値テキスト"/>
        <xdr:cNvSpPr txBox="1"/>
      </xdr:nvSpPr>
      <xdr:spPr>
        <a:xfrm>
          <a:off x="16370300" y="65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10490</xdr:rowOff>
    </xdr:from>
    <xdr:to>
      <xdr:col>81</xdr:col>
      <xdr:colOff>101600</xdr:colOff>
      <xdr:row>39</xdr:row>
      <xdr:rowOff>112090</xdr:rowOff>
    </xdr:to>
    <xdr:sp macro="" textlink="">
      <xdr:nvSpPr>
        <xdr:cNvPr id="542" name="楕円 541"/>
        <xdr:cNvSpPr/>
      </xdr:nvSpPr>
      <xdr:spPr>
        <a:xfrm>
          <a:off x="15430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103217</xdr:rowOff>
    </xdr:from>
    <xdr:ext cx="534377" cy="259045"/>
    <xdr:sp macro="" textlink="">
      <xdr:nvSpPr>
        <xdr:cNvPr id="543" name="テキスト ボックス 542"/>
        <xdr:cNvSpPr txBox="1"/>
      </xdr:nvSpPr>
      <xdr:spPr>
        <a:xfrm>
          <a:off x="15214111" y="67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23716</xdr:rowOff>
    </xdr:from>
    <xdr:to>
      <xdr:col>76</xdr:col>
      <xdr:colOff>165100</xdr:colOff>
      <xdr:row>39</xdr:row>
      <xdr:rowOff>125316</xdr:rowOff>
    </xdr:to>
    <xdr:sp macro="" textlink="">
      <xdr:nvSpPr>
        <xdr:cNvPr id="544" name="楕円 543"/>
        <xdr:cNvSpPr/>
      </xdr:nvSpPr>
      <xdr:spPr>
        <a:xfrm>
          <a:off x="14541500" y="6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116443</xdr:rowOff>
    </xdr:from>
    <xdr:ext cx="534377" cy="259045"/>
    <xdr:sp macro="" textlink="">
      <xdr:nvSpPr>
        <xdr:cNvPr id="545" name="テキスト ボックス 544"/>
        <xdr:cNvSpPr txBox="1"/>
      </xdr:nvSpPr>
      <xdr:spPr>
        <a:xfrm>
          <a:off x="14325111" y="68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23520</xdr:rowOff>
    </xdr:from>
    <xdr:to>
      <xdr:col>72</xdr:col>
      <xdr:colOff>38100</xdr:colOff>
      <xdr:row>39</xdr:row>
      <xdr:rowOff>125120</xdr:rowOff>
    </xdr:to>
    <xdr:sp macro="" textlink="">
      <xdr:nvSpPr>
        <xdr:cNvPr id="546" name="楕円 545"/>
        <xdr:cNvSpPr/>
      </xdr:nvSpPr>
      <xdr:spPr>
        <a:xfrm>
          <a:off x="13652500" y="67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116247</xdr:rowOff>
    </xdr:from>
    <xdr:ext cx="534377" cy="259045"/>
    <xdr:sp macro="" textlink="">
      <xdr:nvSpPr>
        <xdr:cNvPr id="547" name="テキスト ボックス 546"/>
        <xdr:cNvSpPr txBox="1"/>
      </xdr:nvSpPr>
      <xdr:spPr>
        <a:xfrm>
          <a:off x="13436111" y="68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6702</xdr:rowOff>
    </xdr:from>
    <xdr:to>
      <xdr:col>67</xdr:col>
      <xdr:colOff>101600</xdr:colOff>
      <xdr:row>39</xdr:row>
      <xdr:rowOff>108302</xdr:rowOff>
    </xdr:to>
    <xdr:sp macro="" textlink="">
      <xdr:nvSpPr>
        <xdr:cNvPr id="548" name="楕円 547"/>
        <xdr:cNvSpPr/>
      </xdr:nvSpPr>
      <xdr:spPr>
        <a:xfrm>
          <a:off x="12763500" y="66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99429</xdr:rowOff>
    </xdr:from>
    <xdr:ext cx="534377" cy="259045"/>
    <xdr:sp macro="" textlink="">
      <xdr:nvSpPr>
        <xdr:cNvPr id="549" name="テキスト ボックス 548"/>
        <xdr:cNvSpPr txBox="1"/>
      </xdr:nvSpPr>
      <xdr:spPr>
        <a:xfrm>
          <a:off x="12547111" y="67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1674</xdr:rowOff>
    </xdr:from>
    <xdr:to>
      <xdr:col>85</xdr:col>
      <xdr:colOff>127000</xdr:colOff>
      <xdr:row>57</xdr:row>
      <xdr:rowOff>140353</xdr:rowOff>
    </xdr:to>
    <xdr:cxnSp macro="">
      <xdr:nvCxnSpPr>
        <xdr:cNvPr id="581" name="直線コネクタ 580"/>
        <xdr:cNvCxnSpPr/>
      </xdr:nvCxnSpPr>
      <xdr:spPr>
        <a:xfrm flipV="1">
          <a:off x="15481300" y="9774324"/>
          <a:ext cx="838200" cy="1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9561</xdr:rowOff>
    </xdr:from>
    <xdr:to>
      <xdr:col>81</xdr:col>
      <xdr:colOff>50800</xdr:colOff>
      <xdr:row>57</xdr:row>
      <xdr:rowOff>140353</xdr:rowOff>
    </xdr:to>
    <xdr:cxnSp macro="">
      <xdr:nvCxnSpPr>
        <xdr:cNvPr id="584" name="直線コネクタ 583"/>
        <xdr:cNvCxnSpPr/>
      </xdr:nvCxnSpPr>
      <xdr:spPr>
        <a:xfrm>
          <a:off x="14592300" y="9782211"/>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9561</xdr:rowOff>
    </xdr:from>
    <xdr:to>
      <xdr:col>76</xdr:col>
      <xdr:colOff>114300</xdr:colOff>
      <xdr:row>57</xdr:row>
      <xdr:rowOff>160519</xdr:rowOff>
    </xdr:to>
    <xdr:cxnSp macro="">
      <xdr:nvCxnSpPr>
        <xdr:cNvPr id="587" name="直線コネクタ 586"/>
        <xdr:cNvCxnSpPr/>
      </xdr:nvCxnSpPr>
      <xdr:spPr>
        <a:xfrm flipV="1">
          <a:off x="13703300" y="9782211"/>
          <a:ext cx="889000" cy="1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149334</xdr:rowOff>
    </xdr:from>
    <xdr:to>
      <xdr:col>71</xdr:col>
      <xdr:colOff>177800</xdr:colOff>
      <xdr:row>57</xdr:row>
      <xdr:rowOff>160519</xdr:rowOff>
    </xdr:to>
    <xdr:cxnSp macro="">
      <xdr:nvCxnSpPr>
        <xdr:cNvPr id="590" name="直線コネクタ 589"/>
        <xdr:cNvCxnSpPr/>
      </xdr:nvCxnSpPr>
      <xdr:spPr>
        <a:xfrm>
          <a:off x="12814300" y="9921984"/>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122324</xdr:rowOff>
    </xdr:from>
    <xdr:to>
      <xdr:col>85</xdr:col>
      <xdr:colOff>177800</xdr:colOff>
      <xdr:row>57</xdr:row>
      <xdr:rowOff>52474</xdr:rowOff>
    </xdr:to>
    <xdr:sp macro="" textlink="">
      <xdr:nvSpPr>
        <xdr:cNvPr id="600" name="楕円 599"/>
        <xdr:cNvSpPr/>
      </xdr:nvSpPr>
      <xdr:spPr>
        <a:xfrm>
          <a:off x="16268700" y="97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100751</xdr:rowOff>
    </xdr:from>
    <xdr:ext cx="534377" cy="259045"/>
    <xdr:sp macro="" textlink="">
      <xdr:nvSpPr>
        <xdr:cNvPr id="601" name="教育費該当値テキスト"/>
        <xdr:cNvSpPr txBox="1"/>
      </xdr:nvSpPr>
      <xdr:spPr>
        <a:xfrm>
          <a:off x="16370300" y="97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89553</xdr:rowOff>
    </xdr:from>
    <xdr:to>
      <xdr:col>81</xdr:col>
      <xdr:colOff>101600</xdr:colOff>
      <xdr:row>58</xdr:row>
      <xdr:rowOff>19703</xdr:rowOff>
    </xdr:to>
    <xdr:sp macro="" textlink="">
      <xdr:nvSpPr>
        <xdr:cNvPr id="602" name="楕円 601"/>
        <xdr:cNvSpPr/>
      </xdr:nvSpPr>
      <xdr:spPr>
        <a:xfrm>
          <a:off x="15430500" y="98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10830</xdr:rowOff>
    </xdr:from>
    <xdr:ext cx="534377" cy="259045"/>
    <xdr:sp macro="" textlink="">
      <xdr:nvSpPr>
        <xdr:cNvPr id="603" name="テキスト ボックス 602"/>
        <xdr:cNvSpPr txBox="1"/>
      </xdr:nvSpPr>
      <xdr:spPr>
        <a:xfrm>
          <a:off x="15214111" y="99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130211</xdr:rowOff>
    </xdr:from>
    <xdr:to>
      <xdr:col>76</xdr:col>
      <xdr:colOff>165100</xdr:colOff>
      <xdr:row>57</xdr:row>
      <xdr:rowOff>60361</xdr:rowOff>
    </xdr:to>
    <xdr:sp macro="" textlink="">
      <xdr:nvSpPr>
        <xdr:cNvPr id="604" name="楕円 603"/>
        <xdr:cNvSpPr/>
      </xdr:nvSpPr>
      <xdr:spPr>
        <a:xfrm>
          <a:off x="14541500" y="9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76888</xdr:rowOff>
    </xdr:from>
    <xdr:ext cx="534377" cy="259045"/>
    <xdr:sp macro="" textlink="">
      <xdr:nvSpPr>
        <xdr:cNvPr id="605" name="テキスト ボックス 604"/>
        <xdr:cNvSpPr txBox="1"/>
      </xdr:nvSpPr>
      <xdr:spPr>
        <a:xfrm>
          <a:off x="14325111" y="95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109719</xdr:rowOff>
    </xdr:from>
    <xdr:to>
      <xdr:col>72</xdr:col>
      <xdr:colOff>38100</xdr:colOff>
      <xdr:row>58</xdr:row>
      <xdr:rowOff>39869</xdr:rowOff>
    </xdr:to>
    <xdr:sp macro="" textlink="">
      <xdr:nvSpPr>
        <xdr:cNvPr id="606" name="楕円 605"/>
        <xdr:cNvSpPr/>
      </xdr:nvSpPr>
      <xdr:spPr>
        <a:xfrm>
          <a:off x="13652500" y="98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30996</xdr:rowOff>
    </xdr:from>
    <xdr:ext cx="534377" cy="259045"/>
    <xdr:sp macro="" textlink="">
      <xdr:nvSpPr>
        <xdr:cNvPr id="607" name="テキスト ボックス 606"/>
        <xdr:cNvSpPr txBox="1"/>
      </xdr:nvSpPr>
      <xdr:spPr>
        <a:xfrm>
          <a:off x="13436111" y="997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98534</xdr:rowOff>
    </xdr:from>
    <xdr:to>
      <xdr:col>67</xdr:col>
      <xdr:colOff>101600</xdr:colOff>
      <xdr:row>58</xdr:row>
      <xdr:rowOff>28684</xdr:rowOff>
    </xdr:to>
    <xdr:sp macro="" textlink="">
      <xdr:nvSpPr>
        <xdr:cNvPr id="608" name="楕円 607"/>
        <xdr:cNvSpPr/>
      </xdr:nvSpPr>
      <xdr:spPr>
        <a:xfrm>
          <a:off x="127635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19811</xdr:rowOff>
    </xdr:from>
    <xdr:ext cx="534377" cy="259045"/>
    <xdr:sp macro="" textlink="">
      <xdr:nvSpPr>
        <xdr:cNvPr id="609" name="テキスト ボックス 608"/>
        <xdr:cNvSpPr txBox="1"/>
      </xdr:nvSpPr>
      <xdr:spPr>
        <a:xfrm>
          <a:off x="12547111" y="99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103663</xdr:rowOff>
    </xdr:from>
    <xdr:to>
      <xdr:col>85</xdr:col>
      <xdr:colOff>127000</xdr:colOff>
      <xdr:row>78</xdr:row>
      <xdr:rowOff>138987</xdr:rowOff>
    </xdr:to>
    <xdr:cxnSp macro="">
      <xdr:nvCxnSpPr>
        <xdr:cNvPr id="636" name="直線コネクタ 635"/>
        <xdr:cNvCxnSpPr/>
      </xdr:nvCxnSpPr>
      <xdr:spPr>
        <a:xfrm>
          <a:off x="15481300" y="13476763"/>
          <a:ext cx="8382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102274</xdr:rowOff>
    </xdr:from>
    <xdr:to>
      <xdr:col>81</xdr:col>
      <xdr:colOff>50800</xdr:colOff>
      <xdr:row>78</xdr:row>
      <xdr:rowOff>103663</xdr:rowOff>
    </xdr:to>
    <xdr:cxnSp macro="">
      <xdr:nvCxnSpPr>
        <xdr:cNvPr id="639" name="直線コネクタ 638"/>
        <xdr:cNvCxnSpPr/>
      </xdr:nvCxnSpPr>
      <xdr:spPr>
        <a:xfrm>
          <a:off x="14592300" y="13475374"/>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102274</xdr:rowOff>
    </xdr:from>
    <xdr:to>
      <xdr:col>76</xdr:col>
      <xdr:colOff>114300</xdr:colOff>
      <xdr:row>78</xdr:row>
      <xdr:rowOff>128316</xdr:rowOff>
    </xdr:to>
    <xdr:cxnSp macro="">
      <xdr:nvCxnSpPr>
        <xdr:cNvPr id="642" name="直線コネクタ 641"/>
        <xdr:cNvCxnSpPr/>
      </xdr:nvCxnSpPr>
      <xdr:spPr>
        <a:xfrm flipV="1">
          <a:off x="13703300" y="13475374"/>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65267</xdr:rowOff>
    </xdr:from>
    <xdr:to>
      <xdr:col>71</xdr:col>
      <xdr:colOff>177800</xdr:colOff>
      <xdr:row>78</xdr:row>
      <xdr:rowOff>128316</xdr:rowOff>
    </xdr:to>
    <xdr:cxnSp macro="">
      <xdr:nvCxnSpPr>
        <xdr:cNvPr id="645" name="直線コネクタ 644"/>
        <xdr:cNvCxnSpPr/>
      </xdr:nvCxnSpPr>
      <xdr:spPr>
        <a:xfrm>
          <a:off x="12814300" y="13438367"/>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9" name="テキスト ボックス 648"/>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88187</xdr:rowOff>
    </xdr:from>
    <xdr:to>
      <xdr:col>85</xdr:col>
      <xdr:colOff>177800</xdr:colOff>
      <xdr:row>79</xdr:row>
      <xdr:rowOff>18337</xdr:rowOff>
    </xdr:to>
    <xdr:sp macro="" textlink="">
      <xdr:nvSpPr>
        <xdr:cNvPr id="655" name="楕円 654"/>
        <xdr:cNvSpPr/>
      </xdr:nvSpPr>
      <xdr:spPr>
        <a:xfrm>
          <a:off x="16268700" y="134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13932" cy="259045"/>
    <xdr:sp macro="" textlink="">
      <xdr:nvSpPr>
        <xdr:cNvPr id="656" name="災害復旧費該当値テキスト"/>
        <xdr:cNvSpPr txBox="1"/>
      </xdr:nvSpPr>
      <xdr:spPr>
        <a:xfrm>
          <a:off x="16370300" y="13434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52863</xdr:rowOff>
    </xdr:from>
    <xdr:to>
      <xdr:col>81</xdr:col>
      <xdr:colOff>101600</xdr:colOff>
      <xdr:row>78</xdr:row>
      <xdr:rowOff>154463</xdr:rowOff>
    </xdr:to>
    <xdr:sp macro="" textlink="">
      <xdr:nvSpPr>
        <xdr:cNvPr id="657" name="楕円 656"/>
        <xdr:cNvSpPr/>
      </xdr:nvSpPr>
      <xdr:spPr>
        <a:xfrm>
          <a:off x="15430500" y="134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170990</xdr:rowOff>
    </xdr:from>
    <xdr:ext cx="469744" cy="259045"/>
    <xdr:sp macro="" textlink="">
      <xdr:nvSpPr>
        <xdr:cNvPr id="658" name="テキスト ボックス 657"/>
        <xdr:cNvSpPr txBox="1"/>
      </xdr:nvSpPr>
      <xdr:spPr>
        <a:xfrm>
          <a:off x="15246428" y="132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51474</xdr:rowOff>
    </xdr:from>
    <xdr:to>
      <xdr:col>76</xdr:col>
      <xdr:colOff>165100</xdr:colOff>
      <xdr:row>78</xdr:row>
      <xdr:rowOff>153074</xdr:rowOff>
    </xdr:to>
    <xdr:sp macro="" textlink="">
      <xdr:nvSpPr>
        <xdr:cNvPr id="659" name="楕円 658"/>
        <xdr:cNvSpPr/>
      </xdr:nvSpPr>
      <xdr:spPr>
        <a:xfrm>
          <a:off x="14541500" y="134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169601</xdr:rowOff>
    </xdr:from>
    <xdr:ext cx="469744" cy="259045"/>
    <xdr:sp macro="" textlink="">
      <xdr:nvSpPr>
        <xdr:cNvPr id="660" name="テキスト ボックス 659"/>
        <xdr:cNvSpPr txBox="1"/>
      </xdr:nvSpPr>
      <xdr:spPr>
        <a:xfrm>
          <a:off x="14357428" y="131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77516</xdr:rowOff>
    </xdr:from>
    <xdr:to>
      <xdr:col>72</xdr:col>
      <xdr:colOff>38100</xdr:colOff>
      <xdr:row>79</xdr:row>
      <xdr:rowOff>7666</xdr:rowOff>
    </xdr:to>
    <xdr:sp macro="" textlink="">
      <xdr:nvSpPr>
        <xdr:cNvPr id="661" name="楕円 660"/>
        <xdr:cNvSpPr/>
      </xdr:nvSpPr>
      <xdr:spPr>
        <a:xfrm>
          <a:off x="13652500" y="134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170243</xdr:rowOff>
    </xdr:from>
    <xdr:ext cx="469744" cy="259045"/>
    <xdr:sp macro="" textlink="">
      <xdr:nvSpPr>
        <xdr:cNvPr id="662" name="テキスト ボックス 661"/>
        <xdr:cNvSpPr txBox="1"/>
      </xdr:nvSpPr>
      <xdr:spPr>
        <a:xfrm>
          <a:off x="13468428" y="1354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14467</xdr:rowOff>
    </xdr:from>
    <xdr:to>
      <xdr:col>67</xdr:col>
      <xdr:colOff>101600</xdr:colOff>
      <xdr:row>78</xdr:row>
      <xdr:rowOff>116067</xdr:rowOff>
    </xdr:to>
    <xdr:sp macro="" textlink="">
      <xdr:nvSpPr>
        <xdr:cNvPr id="663" name="楕円 662"/>
        <xdr:cNvSpPr/>
      </xdr:nvSpPr>
      <xdr:spPr>
        <a:xfrm>
          <a:off x="12763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132594</xdr:rowOff>
    </xdr:from>
    <xdr:ext cx="469744" cy="259045"/>
    <xdr:sp macro="" textlink="">
      <xdr:nvSpPr>
        <xdr:cNvPr id="664" name="テキスト ボックス 663"/>
        <xdr:cNvSpPr txBox="1"/>
      </xdr:nvSpPr>
      <xdr:spPr>
        <a:xfrm>
          <a:off x="12579428" y="1316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84967</xdr:rowOff>
    </xdr:from>
    <xdr:to>
      <xdr:col>85</xdr:col>
      <xdr:colOff>127000</xdr:colOff>
      <xdr:row>96</xdr:row>
      <xdr:rowOff>106373</xdr:rowOff>
    </xdr:to>
    <xdr:cxnSp macro="">
      <xdr:nvCxnSpPr>
        <xdr:cNvPr id="695" name="直線コネクタ 694"/>
        <xdr:cNvCxnSpPr/>
      </xdr:nvCxnSpPr>
      <xdr:spPr>
        <a:xfrm flipV="1">
          <a:off x="15481300" y="16544167"/>
          <a:ext cx="8382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91236</xdr:rowOff>
    </xdr:from>
    <xdr:to>
      <xdr:col>81</xdr:col>
      <xdr:colOff>50800</xdr:colOff>
      <xdr:row>96</xdr:row>
      <xdr:rowOff>106373</xdr:rowOff>
    </xdr:to>
    <xdr:cxnSp macro="">
      <xdr:nvCxnSpPr>
        <xdr:cNvPr id="698" name="直線コネクタ 697"/>
        <xdr:cNvCxnSpPr/>
      </xdr:nvCxnSpPr>
      <xdr:spPr>
        <a:xfrm>
          <a:off x="14592300" y="16550436"/>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91236</xdr:rowOff>
    </xdr:from>
    <xdr:to>
      <xdr:col>76</xdr:col>
      <xdr:colOff>114300</xdr:colOff>
      <xdr:row>96</xdr:row>
      <xdr:rowOff>118799</xdr:rowOff>
    </xdr:to>
    <xdr:cxnSp macro="">
      <xdr:nvCxnSpPr>
        <xdr:cNvPr id="701" name="直線コネクタ 700"/>
        <xdr:cNvCxnSpPr/>
      </xdr:nvCxnSpPr>
      <xdr:spPr>
        <a:xfrm flipV="1">
          <a:off x="13703300" y="16550436"/>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61748</xdr:rowOff>
    </xdr:from>
    <xdr:to>
      <xdr:col>71</xdr:col>
      <xdr:colOff>177800</xdr:colOff>
      <xdr:row>96</xdr:row>
      <xdr:rowOff>118799</xdr:rowOff>
    </xdr:to>
    <xdr:cxnSp macro="">
      <xdr:nvCxnSpPr>
        <xdr:cNvPr id="704" name="直線コネクタ 703"/>
        <xdr:cNvCxnSpPr/>
      </xdr:nvCxnSpPr>
      <xdr:spPr>
        <a:xfrm>
          <a:off x="12814300" y="16520948"/>
          <a:ext cx="889000" cy="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34167</xdr:rowOff>
    </xdr:from>
    <xdr:to>
      <xdr:col>85</xdr:col>
      <xdr:colOff>177800</xdr:colOff>
      <xdr:row>96</xdr:row>
      <xdr:rowOff>135767</xdr:rowOff>
    </xdr:to>
    <xdr:sp macro="" textlink="">
      <xdr:nvSpPr>
        <xdr:cNvPr id="714" name="楕円 713"/>
        <xdr:cNvSpPr/>
      </xdr:nvSpPr>
      <xdr:spPr>
        <a:xfrm>
          <a:off x="16268700" y="164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57044</xdr:rowOff>
    </xdr:from>
    <xdr:ext cx="534377" cy="259045"/>
    <xdr:sp macro="" textlink="">
      <xdr:nvSpPr>
        <xdr:cNvPr id="715" name="公債費該当値テキスト"/>
        <xdr:cNvSpPr txBox="1"/>
      </xdr:nvSpPr>
      <xdr:spPr>
        <a:xfrm>
          <a:off x="16370300" y="163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55573</xdr:rowOff>
    </xdr:from>
    <xdr:to>
      <xdr:col>81</xdr:col>
      <xdr:colOff>101600</xdr:colOff>
      <xdr:row>96</xdr:row>
      <xdr:rowOff>157173</xdr:rowOff>
    </xdr:to>
    <xdr:sp macro="" textlink="">
      <xdr:nvSpPr>
        <xdr:cNvPr id="716" name="楕円 715"/>
        <xdr:cNvSpPr/>
      </xdr:nvSpPr>
      <xdr:spPr>
        <a:xfrm>
          <a:off x="15430500" y="165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148300</xdr:rowOff>
    </xdr:from>
    <xdr:ext cx="534377" cy="259045"/>
    <xdr:sp macro="" textlink="">
      <xdr:nvSpPr>
        <xdr:cNvPr id="717" name="テキスト ボックス 716"/>
        <xdr:cNvSpPr txBox="1"/>
      </xdr:nvSpPr>
      <xdr:spPr>
        <a:xfrm>
          <a:off x="15214111" y="166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40436</xdr:rowOff>
    </xdr:from>
    <xdr:to>
      <xdr:col>76</xdr:col>
      <xdr:colOff>165100</xdr:colOff>
      <xdr:row>96</xdr:row>
      <xdr:rowOff>142036</xdr:rowOff>
    </xdr:to>
    <xdr:sp macro="" textlink="">
      <xdr:nvSpPr>
        <xdr:cNvPr id="718" name="楕円 717"/>
        <xdr:cNvSpPr/>
      </xdr:nvSpPr>
      <xdr:spPr>
        <a:xfrm>
          <a:off x="14541500" y="164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158563</xdr:rowOff>
    </xdr:from>
    <xdr:ext cx="534377" cy="259045"/>
    <xdr:sp macro="" textlink="">
      <xdr:nvSpPr>
        <xdr:cNvPr id="719" name="テキスト ボックス 718"/>
        <xdr:cNvSpPr txBox="1"/>
      </xdr:nvSpPr>
      <xdr:spPr>
        <a:xfrm>
          <a:off x="14325111" y="162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67999</xdr:rowOff>
    </xdr:from>
    <xdr:to>
      <xdr:col>72</xdr:col>
      <xdr:colOff>38100</xdr:colOff>
      <xdr:row>96</xdr:row>
      <xdr:rowOff>169599</xdr:rowOff>
    </xdr:to>
    <xdr:sp macro="" textlink="">
      <xdr:nvSpPr>
        <xdr:cNvPr id="720" name="楕円 719"/>
        <xdr:cNvSpPr/>
      </xdr:nvSpPr>
      <xdr:spPr>
        <a:xfrm>
          <a:off x="13652500" y="165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160726</xdr:rowOff>
    </xdr:from>
    <xdr:ext cx="534377" cy="259045"/>
    <xdr:sp macro="" textlink="">
      <xdr:nvSpPr>
        <xdr:cNvPr id="721" name="テキスト ボックス 720"/>
        <xdr:cNvSpPr txBox="1"/>
      </xdr:nvSpPr>
      <xdr:spPr>
        <a:xfrm>
          <a:off x="13436111" y="166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10948</xdr:rowOff>
    </xdr:from>
    <xdr:to>
      <xdr:col>67</xdr:col>
      <xdr:colOff>101600</xdr:colOff>
      <xdr:row>96</xdr:row>
      <xdr:rowOff>112548</xdr:rowOff>
    </xdr:to>
    <xdr:sp macro="" textlink="">
      <xdr:nvSpPr>
        <xdr:cNvPr id="722" name="楕円 721"/>
        <xdr:cNvSpPr/>
      </xdr:nvSpPr>
      <xdr:spPr>
        <a:xfrm>
          <a:off x="12763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103675</xdr:rowOff>
    </xdr:from>
    <xdr:ext cx="534377" cy="259045"/>
    <xdr:sp macro="" textlink="">
      <xdr:nvSpPr>
        <xdr:cNvPr id="723" name="テキスト ボックス 722"/>
        <xdr:cNvSpPr txBox="1"/>
      </xdr:nvSpPr>
      <xdr:spPr>
        <a:xfrm>
          <a:off x="12547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衛生費については昨年度に比べ、一人あたりの金額が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7,254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円減少している。その理由は、仙南地域広域行政事務組合で建設していた仙南クリーンセンターが完成したことによる建設負担金分が終了したことによるもの。</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一方で教育費については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8,493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円増えており、その理由は船岡小学校の大規模改造事業ほか小中学校耐震工事等の工事費の増である。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民生費について、類似団体平均と比べると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26,616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差が生じているが、本町は仙台大学や自衛隊船岡駐屯地が立地している関係で学生などの若者が多く、県内でも平均年齢が低いため、他市町村と同等の福祉サービスを実施していても、人口割りで換算すると低額になる傾向にある。しかし上昇傾向にあることは他団体と同様で、町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年度民生費決算額を比較すると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円以上増額となっている。これは、社会福祉費、老人福祉費、児童福祉費がいずれも年々上昇の一途をたどっている。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また、商工費については類似団体と比較すると、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倍を越える決算額となっているが、地方創生拠点整備交付金や東北観光復興対策交付金といった国の各種交付金を活用して事業を実施したことによるもの。</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その他の項目については、類似団体平均と同等程度で平年並みに推移しており、今後とも増大する行政需要や住民ニーズを的確にとらえ、計画的で健全な財政運営に努めていく。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財政調整基金は、決算剰余金の積立等により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千円増となったが、標準財政規模比でみると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ポイントの減少となった。しかし基金残高は増加しており、将来の不測の事態に備えている。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実質収支額及び実質単年度収支については、大幅に変動することなく推移しており、今後も同等の水準を保持できるよう、健全な財政運営に努める。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全体ではいずれも黒字額を計上しているが、標準財政規模比を会計ごとにみると、一般会計を除きいずれも前年度から数値を下げている。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なお、水道事業会計にあっては、前年度に比べれば</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ポイントと著しい伸びを示している。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いずれ、どの会計においても赤字比率の算定には至っておらず、今後も健全な財政運営に努める。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12678425</v>
      </c>
      <c r="BO4" s="410"/>
      <c r="BP4" s="410"/>
      <c r="BQ4" s="410"/>
      <c r="BR4" s="410"/>
      <c r="BS4" s="410"/>
      <c r="BT4" s="410"/>
      <c r="BU4" s="411"/>
      <c r="BV4" s="409">
        <v>12658109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1.6</v>
      </c>
      <c r="CU4" s="416"/>
      <c r="CV4" s="416"/>
      <c r="CW4" s="416"/>
      <c r="CX4" s="416"/>
      <c r="CY4" s="416"/>
      <c r="CZ4" s="416"/>
      <c r="DA4" s="417"/>
      <c r="DB4" s="415">
        <v>1.3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12529972</v>
      </c>
      <c r="BO5" s="447"/>
      <c r="BP5" s="447"/>
      <c r="BQ5" s="447"/>
      <c r="BR5" s="447"/>
      <c r="BS5" s="447"/>
      <c r="BT5" s="447"/>
      <c r="BU5" s="448"/>
      <c r="BV5" s="446">
        <v>12504359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90.9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148453</v>
      </c>
      <c r="BO6" s="447"/>
      <c r="BP6" s="447"/>
      <c r="BQ6" s="447"/>
      <c r="BR6" s="447"/>
      <c r="BS6" s="447"/>
      <c r="BT6" s="447"/>
      <c r="BU6" s="448"/>
      <c r="BV6" s="446">
        <v>153750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98</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25773</v>
      </c>
      <c r="BO7" s="447"/>
      <c r="BP7" s="447"/>
      <c r="BQ7" s="447"/>
      <c r="BR7" s="447"/>
      <c r="BS7" s="447"/>
      <c r="BT7" s="447"/>
      <c r="BU7" s="448"/>
      <c r="BV7" s="446">
        <v>55711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7831001</v>
      </c>
      <c r="CU7" s="447"/>
      <c r="CV7" s="447"/>
      <c r="CW7" s="447"/>
      <c r="CX7" s="447"/>
      <c r="CY7" s="447"/>
      <c r="CZ7" s="447"/>
      <c r="DA7" s="448"/>
      <c r="DB7" s="446">
        <v>7795215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122680</v>
      </c>
      <c r="BO8" s="447"/>
      <c r="BP8" s="447"/>
      <c r="BQ8" s="447"/>
      <c r="BR8" s="447"/>
      <c r="BS8" s="447"/>
      <c r="BT8" s="447"/>
      <c r="BU8" s="448"/>
      <c r="BV8" s="446">
        <v>98039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39525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24641</v>
      </c>
      <c r="BO9" s="447"/>
      <c r="BP9" s="447"/>
      <c r="BQ9" s="447"/>
      <c r="BR9" s="447"/>
      <c r="BS9" s="447"/>
      <c r="BT9" s="447"/>
      <c r="BU9" s="448"/>
      <c r="BV9" s="446">
        <v>19905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39341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54622</v>
      </c>
      <c r="BO10" s="447"/>
      <c r="BP10" s="447"/>
      <c r="BQ10" s="447"/>
      <c r="BR10" s="447"/>
      <c r="BS10" s="447"/>
      <c r="BT10" s="447"/>
      <c r="BU10" s="448"/>
      <c r="BV10" s="446">
        <v>39178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38012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49168</v>
      </c>
      <c r="BO12" s="447"/>
      <c r="BP12" s="447"/>
      <c r="BQ12" s="447"/>
      <c r="BR12" s="447"/>
      <c r="BS12" s="447"/>
      <c r="BT12" s="447"/>
      <c r="BU12" s="448"/>
      <c r="BV12" s="446">
        <v>27413</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37835</v>
      </c>
      <c r="S13" s="528"/>
      <c r="T13" s="528"/>
      <c r="U13" s="528"/>
      <c r="V13" s="529"/>
      <c r="W13" s="462" t="s">
        <v>132</v>
      </c>
      <c r="X13" s="463"/>
      <c r="Y13" s="463"/>
      <c r="Z13" s="463"/>
      <c r="AA13" s="463"/>
      <c r="AB13" s="453"/>
      <c r="AC13" s="497">
        <v>435</v>
      </c>
      <c r="AD13" s="498"/>
      <c r="AE13" s="498"/>
      <c r="AF13" s="498"/>
      <c r="AG13" s="537"/>
      <c r="AH13" s="497">
        <v>454</v>
      </c>
      <c r="AI13" s="498"/>
      <c r="AJ13" s="498"/>
      <c r="AK13" s="498"/>
      <c r="AL13" s="499"/>
      <c r="AM13" s="475" t="s">
        <v>133</v>
      </c>
      <c r="AN13" s="476"/>
      <c r="AO13" s="476"/>
      <c r="AP13" s="476"/>
      <c r="AQ13" s="476"/>
      <c r="AR13" s="476"/>
      <c r="AS13" s="476"/>
      <c r="AT13" s="477"/>
      <c r="AU13" s="478" t="s">
        <v>128</v>
      </c>
      <c r="AV13" s="479"/>
      <c r="AW13" s="479"/>
      <c r="AX13" s="479"/>
      <c r="AY13" s="480" t="s">
        <v>134</v>
      </c>
      <c r="AZ13" s="481"/>
      <c r="BA13" s="481"/>
      <c r="BB13" s="481"/>
      <c r="BC13" s="481"/>
      <c r="BD13" s="481"/>
      <c r="BE13" s="481"/>
      <c r="BF13" s="481"/>
      <c r="BG13" s="481"/>
      <c r="BH13" s="481"/>
      <c r="BI13" s="481"/>
      <c r="BJ13" s="481"/>
      <c r="BK13" s="481"/>
      <c r="BL13" s="481"/>
      <c r="BM13" s="482"/>
      <c r="BN13" s="446">
        <v>30095</v>
      </c>
      <c r="BO13" s="447"/>
      <c r="BP13" s="447"/>
      <c r="BQ13" s="447"/>
      <c r="BR13" s="447"/>
      <c r="BS13" s="447"/>
      <c r="BT13" s="447"/>
      <c r="BU13" s="448"/>
      <c r="BV13" s="446">
        <v>31670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3.1</v>
      </c>
      <c r="CU13" s="444"/>
      <c r="CV13" s="444"/>
      <c r="CW13" s="444"/>
      <c r="CX13" s="444"/>
      <c r="CY13" s="444"/>
      <c r="CZ13" s="444"/>
      <c r="DA13" s="445"/>
      <c r="DB13" s="443">
        <v>3.7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38299</v>
      </c>
      <c r="S14" s="528"/>
      <c r="T14" s="528"/>
      <c r="U14" s="528"/>
      <c r="V14" s="529"/>
      <c r="W14" s="436"/>
      <c r="X14" s="437"/>
      <c r="Y14" s="437"/>
      <c r="Z14" s="437"/>
      <c r="AA14" s="437"/>
      <c r="AB14" s="426"/>
      <c r="AC14" s="530">
        <v>2.4</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41.2</v>
      </c>
      <c r="CU14" s="542"/>
      <c r="CV14" s="542"/>
      <c r="CW14" s="542"/>
      <c r="CX14" s="542"/>
      <c r="CY14" s="542"/>
      <c r="CZ14" s="542"/>
      <c r="DA14" s="543"/>
      <c r="DB14" s="541">
        <v>46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38124</v>
      </c>
      <c r="S15" s="528"/>
      <c r="T15" s="528"/>
      <c r="U15" s="528"/>
      <c r="V15" s="529"/>
      <c r="W15" s="462" t="s">
        <v>139</v>
      </c>
      <c r="X15" s="463"/>
      <c r="Y15" s="463"/>
      <c r="Z15" s="463"/>
      <c r="AA15" s="463"/>
      <c r="AB15" s="453"/>
      <c r="AC15" s="497">
        <v>6028</v>
      </c>
      <c r="AD15" s="498"/>
      <c r="AE15" s="498"/>
      <c r="AF15" s="498"/>
      <c r="AG15" s="537"/>
      <c r="AH15" s="497">
        <v>5615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4018851</v>
      </c>
      <c r="BO15" s="410"/>
      <c r="BP15" s="410"/>
      <c r="BQ15" s="410"/>
      <c r="BR15" s="410"/>
      <c r="BS15" s="410"/>
      <c r="BT15" s="410"/>
      <c r="BU15" s="411"/>
      <c r="BV15" s="409">
        <v>3867709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33.6</v>
      </c>
      <c r="AD16" s="531"/>
      <c r="AE16" s="531"/>
      <c r="AF16" s="531"/>
      <c r="AG16" s="532"/>
      <c r="AH16" s="530">
        <v>32.5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6249899</v>
      </c>
      <c r="BO16" s="447"/>
      <c r="BP16" s="447"/>
      <c r="BQ16" s="447"/>
      <c r="BR16" s="447"/>
      <c r="BS16" s="447"/>
      <c r="BT16" s="447"/>
      <c r="BU16" s="448"/>
      <c r="BV16" s="446">
        <v>6278302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11462</v>
      </c>
      <c r="AD17" s="498"/>
      <c r="AE17" s="498"/>
      <c r="AF17" s="498"/>
      <c r="AG17" s="537"/>
      <c r="AH17" s="497">
        <v>11214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5080881</v>
      </c>
      <c r="BO17" s="447"/>
      <c r="BP17" s="447"/>
      <c r="BQ17" s="447"/>
      <c r="BR17" s="447"/>
      <c r="BS17" s="447"/>
      <c r="BT17" s="447"/>
      <c r="BU17" s="448"/>
      <c r="BV17" s="446">
        <v>4875413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54.03</v>
      </c>
      <c r="M18" s="559"/>
      <c r="N18" s="559"/>
      <c r="O18" s="559"/>
      <c r="P18" s="559"/>
      <c r="Q18" s="559"/>
      <c r="R18" s="560"/>
      <c r="S18" s="560"/>
      <c r="T18" s="560"/>
      <c r="U18" s="560"/>
      <c r="V18" s="561"/>
      <c r="W18" s="464"/>
      <c r="X18" s="465"/>
      <c r="Y18" s="465"/>
      <c r="Z18" s="465"/>
      <c r="AA18" s="465"/>
      <c r="AB18" s="456"/>
      <c r="AC18" s="562">
        <v>63.9</v>
      </c>
      <c r="AD18" s="563"/>
      <c r="AE18" s="563"/>
      <c r="AF18" s="563"/>
      <c r="AG18" s="564"/>
      <c r="AH18" s="562">
        <v>64.900000000000006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7113880</v>
      </c>
      <c r="BO18" s="447"/>
      <c r="BP18" s="447"/>
      <c r="BQ18" s="447"/>
      <c r="BR18" s="447"/>
      <c r="BS18" s="447"/>
      <c r="BT18" s="447"/>
      <c r="BU18" s="448"/>
      <c r="BV18" s="446">
        <v>7204820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732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8660814</v>
      </c>
      <c r="BO19" s="447"/>
      <c r="BP19" s="447"/>
      <c r="BQ19" s="447"/>
      <c r="BR19" s="447"/>
      <c r="BS19" s="447"/>
      <c r="BT19" s="447"/>
      <c r="BU19" s="448"/>
      <c r="BV19" s="446">
        <v>9057060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15121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14439850</v>
      </c>
      <c r="BO23" s="447"/>
      <c r="BP23" s="447"/>
      <c r="BQ23" s="447"/>
      <c r="BR23" s="447"/>
      <c r="BS23" s="447"/>
      <c r="BT23" s="447"/>
      <c r="BU23" s="448"/>
      <c r="BV23" s="446">
        <v>14409487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9040</v>
      </c>
      <c r="R24" s="498"/>
      <c r="S24" s="498"/>
      <c r="T24" s="498"/>
      <c r="U24" s="498"/>
      <c r="V24" s="537"/>
      <c r="W24" s="596"/>
      <c r="X24" s="584"/>
      <c r="Y24" s="585"/>
      <c r="Z24" s="496" t="s">
        <v>163</v>
      </c>
      <c r="AA24" s="476"/>
      <c r="AB24" s="476"/>
      <c r="AC24" s="476"/>
      <c r="AD24" s="476"/>
      <c r="AE24" s="476"/>
      <c r="AF24" s="476"/>
      <c r="AG24" s="477"/>
      <c r="AH24" s="497">
        <v>273</v>
      </c>
      <c r="AI24" s="498"/>
      <c r="AJ24" s="498"/>
      <c r="AK24" s="498"/>
      <c r="AL24" s="537"/>
      <c r="AM24" s="497">
        <v>806988</v>
      </c>
      <c r="AN24" s="498"/>
      <c r="AO24" s="498"/>
      <c r="AP24" s="498"/>
      <c r="AQ24" s="498"/>
      <c r="AR24" s="537"/>
      <c r="AS24" s="497">
        <v>2956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7536508</v>
      </c>
      <c r="BO24" s="447"/>
      <c r="BP24" s="447"/>
      <c r="BQ24" s="447"/>
      <c r="BR24" s="447"/>
      <c r="BS24" s="447"/>
      <c r="BT24" s="447"/>
      <c r="BU24" s="448"/>
      <c r="BV24" s="446">
        <v>7782839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7000</v>
      </c>
      <c r="R25" s="498"/>
      <c r="S25" s="498"/>
      <c r="T25" s="498"/>
      <c r="U25" s="498"/>
      <c r="V25" s="537"/>
      <c r="W25" s="596"/>
      <c r="X25" s="584"/>
      <c r="Y25" s="585"/>
      <c r="Z25" s="496" t="s">
        <v>166</v>
      </c>
      <c r="AA25" s="476"/>
      <c r="AB25" s="476"/>
      <c r="AC25" s="476"/>
      <c r="AD25" s="476"/>
      <c r="AE25" s="476"/>
      <c r="AF25" s="476"/>
      <c r="AG25" s="477"/>
      <c r="AH25" s="497" t="s">
        <v>121</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1589874</v>
      </c>
      <c r="BO25" s="410"/>
      <c r="BP25" s="410"/>
      <c r="BQ25" s="410"/>
      <c r="BR25" s="410"/>
      <c r="BS25" s="410"/>
      <c r="BT25" s="410"/>
      <c r="BU25" s="411"/>
      <c r="BV25" s="409">
        <v>1190086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5930</v>
      </c>
      <c r="R26" s="498"/>
      <c r="S26" s="498"/>
      <c r="T26" s="498"/>
      <c r="U26" s="498"/>
      <c r="V26" s="537"/>
      <c r="W26" s="596"/>
      <c r="X26" s="584"/>
      <c r="Y26" s="585"/>
      <c r="Z26" s="496" t="s">
        <v>170</v>
      </c>
      <c r="AA26" s="606"/>
      <c r="AB26" s="606"/>
      <c r="AC26" s="606"/>
      <c r="AD26" s="606"/>
      <c r="AE26" s="606"/>
      <c r="AF26" s="606"/>
      <c r="AG26" s="607"/>
      <c r="AH26" s="497">
        <v>17</v>
      </c>
      <c r="AI26" s="498"/>
      <c r="AJ26" s="498"/>
      <c r="AK26" s="498"/>
      <c r="AL26" s="537"/>
      <c r="AM26" s="497">
        <v>45951</v>
      </c>
      <c r="AN26" s="498"/>
      <c r="AO26" s="498"/>
      <c r="AP26" s="498"/>
      <c r="AQ26" s="498"/>
      <c r="AR26" s="537"/>
      <c r="AS26" s="497">
        <v>2703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3870</v>
      </c>
      <c r="R27" s="498"/>
      <c r="S27" s="498"/>
      <c r="T27" s="498"/>
      <c r="U27" s="498"/>
      <c r="V27" s="537"/>
      <c r="W27" s="596"/>
      <c r="X27" s="584"/>
      <c r="Y27" s="585"/>
      <c r="Z27" s="496" t="s">
        <v>173</v>
      </c>
      <c r="AA27" s="476"/>
      <c r="AB27" s="476"/>
      <c r="AC27" s="476"/>
      <c r="AD27" s="476"/>
      <c r="AE27" s="476"/>
      <c r="AF27" s="476"/>
      <c r="AG27" s="477"/>
      <c r="AH27" s="497">
        <v>3</v>
      </c>
      <c r="AI27" s="498"/>
      <c r="AJ27" s="498"/>
      <c r="AK27" s="498"/>
      <c r="AL27" s="537"/>
      <c r="AM27" s="497">
        <v>9768</v>
      </c>
      <c r="AN27" s="498"/>
      <c r="AO27" s="498"/>
      <c r="AP27" s="498"/>
      <c r="AQ27" s="498"/>
      <c r="AR27" s="537"/>
      <c r="AS27" s="497">
        <v>3256</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3290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121</v>
      </c>
      <c r="AN28" s="498"/>
      <c r="AO28" s="498"/>
      <c r="AP28" s="498"/>
      <c r="AQ28" s="498"/>
      <c r="AR28" s="537"/>
      <c r="AS28" s="497" t="s">
        <v>121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1486274</v>
      </c>
      <c r="BO28" s="410"/>
      <c r="BP28" s="410"/>
      <c r="BQ28" s="410"/>
      <c r="BR28" s="410"/>
      <c r="BS28" s="410"/>
      <c r="BT28" s="410"/>
      <c r="BU28" s="411"/>
      <c r="BV28" s="409">
        <v>1480820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16</v>
      </c>
      <c r="M29" s="498"/>
      <c r="N29" s="498"/>
      <c r="O29" s="498"/>
      <c r="P29" s="537"/>
      <c r="Q29" s="497">
        <v>3130</v>
      </c>
      <c r="R29" s="498"/>
      <c r="S29" s="498"/>
      <c r="T29" s="498"/>
      <c r="U29" s="498"/>
      <c r="V29" s="537"/>
      <c r="W29" s="597"/>
      <c r="X29" s="598"/>
      <c r="Y29" s="599"/>
      <c r="Z29" s="496" t="s">
        <v>179</v>
      </c>
      <c r="AA29" s="476"/>
      <c r="AB29" s="476"/>
      <c r="AC29" s="476"/>
      <c r="AD29" s="476"/>
      <c r="AE29" s="476"/>
      <c r="AF29" s="476"/>
      <c r="AG29" s="477"/>
      <c r="AH29" s="497">
        <v>276</v>
      </c>
      <c r="AI29" s="498"/>
      <c r="AJ29" s="498"/>
      <c r="AK29" s="498"/>
      <c r="AL29" s="537"/>
      <c r="AM29" s="497">
        <v>816756</v>
      </c>
      <c r="AN29" s="498"/>
      <c r="AO29" s="498"/>
      <c r="AP29" s="498"/>
      <c r="AQ29" s="498"/>
      <c r="AR29" s="537"/>
      <c r="AS29" s="497">
        <v>2959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200133</v>
      </c>
      <c r="BO29" s="447"/>
      <c r="BP29" s="447"/>
      <c r="BQ29" s="447"/>
      <c r="BR29" s="447"/>
      <c r="BS29" s="447"/>
      <c r="BT29" s="447"/>
      <c r="BU29" s="448"/>
      <c r="BV29" s="446">
        <v>200119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1008497</v>
      </c>
      <c r="BO30" s="620"/>
      <c r="BP30" s="620"/>
      <c r="BQ30" s="620"/>
      <c r="BR30" s="620"/>
      <c r="BS30" s="620"/>
      <c r="BT30" s="620"/>
      <c r="BU30" s="621"/>
      <c r="BV30" s="619">
        <v>787137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宮城県市町村退職手当組合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宮城県市町村非常勤消防団補償報償組合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仙南地域広域行政事務組合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宮城県市町村自治振センター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みやぎ県南中核病院企業団</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宮城県後期高齢医療広域連合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宮城県後期高齢者医療事業会計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EMz0Rq9i3NnHi/fEbaKmAh1bwMg+9JsrRl0SwMkJHGJdOkPqzXjh5Nl7wKCcv1ziMNU85dhgQhAn6dmXmqppA==" saltValue="xAB9zXdzT6sZBsyr76/z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548</v>
      </c>
      <c r="D34" s="1224"/>
      <c r="E34" s="1225"/>
      <c r="F34" s="32">
        <v>9.68</v>
      </c>
      <c r="G34" s="33">
        <v>9.1199999999999992</v>
      </c>
      <c r="H34" s="33">
        <v>13.5</v>
      </c>
      <c r="I34" s="33">
        <v>15.58</v>
      </c>
      <c r="J34" s="34">
        <v>15.24</v>
      </c>
      <c r="K34" s="22"/>
      <c r="L34" s="22"/>
      <c r="M34" s="22"/>
      <c r="N34" s="22"/>
      <c r="O34" s="22"/>
      <c r="P34" s="22"/>
    </row>
    <row r="35" spans="1:16" ht="39" customHeight="1" x14ac:dyDescent="0.15">
      <c r="A35" s="22"/>
      <c r="B35" s="35"/>
      <c r="C35" s="1218" t="s">
        <v>549</v>
      </c>
      <c r="D35" s="1219"/>
      <c r="E35" s="1220"/>
      <c r="F35" s="36">
        <v>1.38</v>
      </c>
      <c r="G35" s="37">
        <v>1.31</v>
      </c>
      <c r="H35" s="37">
        <v>0.99</v>
      </c>
      <c r="I35" s="37">
        <v>1.25</v>
      </c>
      <c r="J35" s="38">
        <v>1.56</v>
      </c>
      <c r="K35" s="22"/>
      <c r="L35" s="22"/>
      <c r="M35" s="22"/>
      <c r="N35" s="22"/>
      <c r="O35" s="22"/>
      <c r="P35" s="22"/>
    </row>
    <row r="36" spans="1:16" ht="39" customHeight="1" x14ac:dyDescent="0.15">
      <c r="A36" s="22"/>
      <c r="B36" s="35"/>
      <c r="C36" s="1218" t="s">
        <v>550</v>
      </c>
      <c r="D36" s="1219"/>
      <c r="E36" s="1220"/>
      <c r="F36" s="36">
        <v>3.79</v>
      </c>
      <c r="G36" s="37">
        <v>2.2000000000000002</v>
      </c>
      <c r="H36" s="37">
        <v>0.79</v>
      </c>
      <c r="I36" s="37">
        <v>1.55</v>
      </c>
      <c r="J36" s="38">
        <v>1.07</v>
      </c>
      <c r="K36" s="22"/>
      <c r="L36" s="22"/>
      <c r="M36" s="22"/>
      <c r="N36" s="22"/>
      <c r="O36" s="22"/>
      <c r="P36" s="22"/>
    </row>
    <row r="37" spans="1:16" ht="39" customHeight="1" x14ac:dyDescent="0.15">
      <c r="A37" s="22"/>
      <c r="B37" s="35"/>
      <c r="C37" s="1218" t="s">
        <v>551</v>
      </c>
      <c r="D37" s="1219"/>
      <c r="E37" s="1220"/>
      <c r="F37" s="36">
        <v>0.59</v>
      </c>
      <c r="G37" s="37">
        <v>0.6</v>
      </c>
      <c r="H37" s="37">
        <v>0.71</v>
      </c>
      <c r="I37" s="37">
        <v>1.44</v>
      </c>
      <c r="J37" s="38">
        <v>0.85</v>
      </c>
      <c r="K37" s="22"/>
      <c r="L37" s="22"/>
      <c r="M37" s="22"/>
      <c r="N37" s="22"/>
      <c r="O37" s="22"/>
      <c r="P37" s="22"/>
    </row>
    <row r="38" spans="1:16" ht="39" customHeight="1" x14ac:dyDescent="0.15">
      <c r="A38" s="22"/>
      <c r="B38" s="35"/>
      <c r="C38" s="1218" t="s">
        <v>552</v>
      </c>
      <c r="D38" s="1219"/>
      <c r="E38" s="1220"/>
      <c r="F38" s="36">
        <v>0.46</v>
      </c>
      <c r="G38" s="37">
        <v>0.47</v>
      </c>
      <c r="H38" s="37">
        <v>0.26</v>
      </c>
      <c r="I38" s="37">
        <v>0.24</v>
      </c>
      <c r="J38" s="38">
        <v>0.15</v>
      </c>
      <c r="K38" s="22"/>
      <c r="L38" s="22"/>
      <c r="M38" s="22"/>
      <c r="N38" s="22"/>
      <c r="O38" s="22"/>
      <c r="P38" s="22"/>
    </row>
    <row r="39" spans="1:16" ht="39" customHeight="1" x14ac:dyDescent="0.15">
      <c r="A39" s="22"/>
      <c r="B39" s="35"/>
      <c r="C39" s="1218" t="s">
        <v>553</v>
      </c>
      <c r="D39" s="1219"/>
      <c r="E39" s="1220"/>
      <c r="F39" s="36">
        <v>0.03</v>
      </c>
      <c r="G39" s="37">
        <v>0.02</v>
      </c>
      <c r="H39" s="37">
        <v>0.03</v>
      </c>
      <c r="I39" s="37">
        <v>0.14000000000000001</v>
      </c>
      <c r="J39" s="38">
        <v>0.03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555</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iBfUNnbwWy2p/Dz09XPVjhUuZCOqBhCvuak+wPbBxRPShbD+UmorC0f36mcvoAZDU6ZsBr1I0r5U2e6lI/YYg==" saltValue="7XUSNJB7jgRxPR/zl5VN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1291</v>
      </c>
      <c r="L45" s="60">
        <v>1164</v>
      </c>
      <c r="M45" s="60">
        <v>1228</v>
      </c>
      <c r="N45" s="60">
        <v>1189</v>
      </c>
      <c r="O45" s="61">
        <v>1230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14</v>
      </c>
      <c r="F48" s="1228"/>
      <c r="G48" s="1228"/>
      <c r="H48" s="1228"/>
      <c r="I48" s="1228"/>
      <c r="J48" s="1229"/>
      <c r="K48" s="63">
        <v>590</v>
      </c>
      <c r="L48" s="64">
        <v>391</v>
      </c>
      <c r="M48" s="64">
        <v>355</v>
      </c>
      <c r="N48" s="64">
        <v>360</v>
      </c>
      <c r="O48" s="65">
        <v>318</v>
      </c>
      <c r="P48" s="48"/>
      <c r="Q48" s="48"/>
      <c r="R48" s="48"/>
      <c r="S48" s="48"/>
      <c r="T48" s="48"/>
      <c r="U48" s="48"/>
    </row>
    <row r="49" spans="1:21" ht="30.75" customHeight="1" x14ac:dyDescent="0.15">
      <c r="A49" s="48"/>
      <c r="B49" s="1236"/>
      <c r="C49" s="1237"/>
      <c r="D49" s="62"/>
      <c r="E49" s="1228" t="s">
        <v>15</v>
      </c>
      <c r="F49" s="1228"/>
      <c r="G49" s="1228"/>
      <c r="H49" s="1228"/>
      <c r="I49" s="1228"/>
      <c r="J49" s="1229"/>
      <c r="K49" s="63">
        <v>184</v>
      </c>
      <c r="L49" s="64">
        <v>194</v>
      </c>
      <c r="M49" s="64">
        <v>204</v>
      </c>
      <c r="N49" s="64">
        <v>213</v>
      </c>
      <c r="O49" s="65">
        <v>193</v>
      </c>
      <c r="P49" s="48"/>
      <c r="Q49" s="48"/>
      <c r="R49" s="48"/>
      <c r="S49" s="48"/>
      <c r="T49" s="48"/>
      <c r="U49" s="48"/>
    </row>
    <row r="50" spans="1:21" ht="30.75" customHeight="1" x14ac:dyDescent="0.15">
      <c r="A50" s="48"/>
      <c r="B50" s="1236"/>
      <c r="C50" s="1237"/>
      <c r="D50" s="62"/>
      <c r="E50" s="1228" t="s">
        <v>16</v>
      </c>
      <c r="F50" s="1228"/>
      <c r="G50" s="1228"/>
      <c r="H50" s="1228"/>
      <c r="I50" s="1228"/>
      <c r="J50" s="1229"/>
      <c r="K50" s="63">
        <v>37</v>
      </c>
      <c r="L50" s="64">
        <v>22</v>
      </c>
      <c r="M50" s="64">
        <v>12</v>
      </c>
      <c r="N50" s="64">
        <v>10</v>
      </c>
      <c r="O50" s="65">
        <v>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1562</v>
      </c>
      <c r="L52" s="64">
        <v>1479</v>
      </c>
      <c r="M52" s="64">
        <v>1543</v>
      </c>
      <c r="N52" s="64">
        <v>1586</v>
      </c>
      <c r="O52" s="65">
        <v>1573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540</v>
      </c>
      <c r="L53" s="69">
        <v>292</v>
      </c>
      <c r="M53" s="69">
        <v>256</v>
      </c>
      <c r="N53" s="69">
        <v>186</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rLYA4QSJgmNbga1QvNFQHkbb8SGRt8oz6Vaq2XY81o2/q3JMvmlEx6c7fU/JI/DTD+k+lpLXHtItPwznB14ug==" saltValue="U0R9AoJ+yu4omjv8NmDh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42" t="s">
        <v>23</v>
      </c>
      <c r="C41" s="1243"/>
      <c r="D41" s="81"/>
      <c r="E41" s="1248" t="s">
        <v>24</v>
      </c>
      <c r="F41" s="1248"/>
      <c r="G41" s="1248"/>
      <c r="H41" s="1249"/>
      <c r="I41" s="82">
        <v>13024</v>
      </c>
      <c r="J41" s="83">
        <v>13685</v>
      </c>
      <c r="K41" s="83">
        <v>14375</v>
      </c>
      <c r="L41" s="83">
        <v>14409</v>
      </c>
      <c r="M41" s="84">
        <v>14440</v>
      </c>
    </row>
    <row r="42" spans="2:13" ht="27.75" customHeight="1" x14ac:dyDescent="0.15">
      <c r="B42" s="1244"/>
      <c r="C42" s="1245"/>
      <c r="D42" s="85"/>
      <c r="E42" s="1250" t="s">
        <v>25</v>
      </c>
      <c r="F42" s="1250"/>
      <c r="G42" s="1250"/>
      <c r="H42" s="1251"/>
      <c r="I42" s="86">
        <v>54</v>
      </c>
      <c r="J42" s="87">
        <v>37</v>
      </c>
      <c r="K42" s="87">
        <v>31</v>
      </c>
      <c r="L42" s="87">
        <v>24</v>
      </c>
      <c r="M42" s="88">
        <v>24</v>
      </c>
    </row>
    <row r="43" spans="2:13" ht="27.75" customHeight="1" x14ac:dyDescent="0.15">
      <c r="B43" s="1244"/>
      <c r="C43" s="1245"/>
      <c r="D43" s="85"/>
      <c r="E43" s="1250" t="s">
        <v>26</v>
      </c>
      <c r="F43" s="1250"/>
      <c r="G43" s="1250"/>
      <c r="H43" s="1251"/>
      <c r="I43" s="86">
        <v>5021</v>
      </c>
      <c r="J43" s="87">
        <v>4368</v>
      </c>
      <c r="K43" s="87">
        <v>4203</v>
      </c>
      <c r="L43" s="87">
        <v>3923</v>
      </c>
      <c r="M43" s="88">
        <v>3562</v>
      </c>
    </row>
    <row r="44" spans="2:13" ht="27.75" customHeight="1" x14ac:dyDescent="0.15">
      <c r="B44" s="1244"/>
      <c r="C44" s="1245"/>
      <c r="D44" s="85"/>
      <c r="E44" s="1250" t="s">
        <v>27</v>
      </c>
      <c r="F44" s="1250"/>
      <c r="G44" s="1250"/>
      <c r="H44" s="1251"/>
      <c r="I44" s="86">
        <v>3324</v>
      </c>
      <c r="J44" s="87">
        <v>3223</v>
      </c>
      <c r="K44" s="87">
        <v>3202</v>
      </c>
      <c r="L44" s="87">
        <v>3242</v>
      </c>
      <c r="M44" s="88">
        <v>3110</v>
      </c>
    </row>
    <row r="45" spans="2:13" ht="27.75" customHeight="1" x14ac:dyDescent="0.15">
      <c r="B45" s="1244"/>
      <c r="C45" s="1245"/>
      <c r="D45" s="85"/>
      <c r="E45" s="1250" t="s">
        <v>28</v>
      </c>
      <c r="F45" s="1250"/>
      <c r="G45" s="1250"/>
      <c r="H45" s="1251"/>
      <c r="I45" s="86">
        <v>2295</v>
      </c>
      <c r="J45" s="87">
        <v>2162</v>
      </c>
      <c r="K45" s="87">
        <v>1984</v>
      </c>
      <c r="L45" s="87">
        <v>1951</v>
      </c>
      <c r="M45" s="88">
        <v>1893</v>
      </c>
    </row>
    <row r="46" spans="2:13" ht="27.75" customHeight="1" x14ac:dyDescent="0.15">
      <c r="B46" s="1244"/>
      <c r="C46" s="1245"/>
      <c r="D46" s="89"/>
      <c r="E46" s="1250" t="s">
        <v>29</v>
      </c>
      <c r="F46" s="1250"/>
      <c r="G46" s="1250"/>
      <c r="H46" s="1251"/>
      <c r="I46" s="86">
        <v>22</v>
      </c>
      <c r="J46" s="87">
        <v>21</v>
      </c>
      <c r="K46" s="87">
        <v>23</v>
      </c>
      <c r="L46" s="87">
        <v>17</v>
      </c>
      <c r="M46" s="88">
        <v>15</v>
      </c>
    </row>
    <row r="47" spans="2:13" ht="27.75" customHeight="1" x14ac:dyDescent="0.15">
      <c r="B47" s="1244"/>
      <c r="C47" s="1245"/>
      <c r="D47" s="90"/>
      <c r="E47" s="1252" t="s">
        <v>30</v>
      </c>
      <c r="F47" s="1253"/>
      <c r="G47" s="1253"/>
      <c r="H47" s="1254"/>
      <c r="I47" s="86" t="s">
        <v>500</v>
      </c>
      <c r="J47" s="87" t="s">
        <v>500</v>
      </c>
      <c r="K47" s="87" t="s">
        <v>500</v>
      </c>
      <c r="L47" s="87" t="s">
        <v>500</v>
      </c>
      <c r="M47" s="88" t="s">
        <v>500</v>
      </c>
    </row>
    <row r="48" spans="2:13" ht="27.75" customHeight="1" x14ac:dyDescent="0.15">
      <c r="B48" s="1244"/>
      <c r="C48" s="1245"/>
      <c r="D48" s="85"/>
      <c r="E48" s="1250" t="s">
        <v>31</v>
      </c>
      <c r="F48" s="1250"/>
      <c r="G48" s="1250"/>
      <c r="H48" s="1251"/>
      <c r="I48" s="86" t="s">
        <v>500</v>
      </c>
      <c r="J48" s="87" t="s">
        <v>500</v>
      </c>
      <c r="K48" s="87" t="s">
        <v>500</v>
      </c>
      <c r="L48" s="87" t="s">
        <v>500</v>
      </c>
      <c r="M48" s="88" t="s">
        <v>500</v>
      </c>
    </row>
    <row r="49" spans="2:13" ht="27.75" customHeight="1" x14ac:dyDescent="0.15">
      <c r="B49" s="1246"/>
      <c r="C49" s="1247"/>
      <c r="D49" s="85"/>
      <c r="E49" s="1250" t="s">
        <v>32</v>
      </c>
      <c r="F49" s="1250"/>
      <c r="G49" s="1250"/>
      <c r="H49" s="1251"/>
      <c r="I49" s="86" t="s">
        <v>500</v>
      </c>
      <c r="J49" s="87" t="s">
        <v>500</v>
      </c>
      <c r="K49" s="87" t="s">
        <v>500</v>
      </c>
      <c r="L49" s="87" t="s">
        <v>500</v>
      </c>
      <c r="M49" s="88">
        <v>204</v>
      </c>
    </row>
    <row r="50" spans="2:13" ht="27.75" customHeight="1" x14ac:dyDescent="0.15">
      <c r="B50" s="1255" t="s">
        <v>33</v>
      </c>
      <c r="C50" s="1256"/>
      <c r="D50" s="91"/>
      <c r="E50" s="1250" t="s">
        <v>34</v>
      </c>
      <c r="F50" s="1250"/>
      <c r="G50" s="1250"/>
      <c r="H50" s="1251"/>
      <c r="I50" s="86">
        <v>1972</v>
      </c>
      <c r="J50" s="87">
        <v>2317</v>
      </c>
      <c r="K50" s="87">
        <v>2213</v>
      </c>
      <c r="L50" s="87">
        <v>3041</v>
      </c>
      <c r="M50" s="88">
        <v>3344</v>
      </c>
    </row>
    <row r="51" spans="2:13" ht="27.75" customHeight="1" x14ac:dyDescent="0.15">
      <c r="B51" s="1244"/>
      <c r="C51" s="1245"/>
      <c r="D51" s="85"/>
      <c r="E51" s="1250" t="s">
        <v>35</v>
      </c>
      <c r="F51" s="1250"/>
      <c r="G51" s="1250"/>
      <c r="H51" s="1251"/>
      <c r="I51" s="86">
        <v>3514</v>
      </c>
      <c r="J51" s="87">
        <v>3330</v>
      </c>
      <c r="K51" s="87">
        <v>3883</v>
      </c>
      <c r="L51" s="87">
        <v>4217</v>
      </c>
      <c r="M51" s="88">
        <v>4350</v>
      </c>
    </row>
    <row r="52" spans="2:13" ht="27.75" customHeight="1" x14ac:dyDescent="0.15">
      <c r="B52" s="1246"/>
      <c r="C52" s="1247"/>
      <c r="D52" s="85"/>
      <c r="E52" s="1250" t="s">
        <v>36</v>
      </c>
      <c r="F52" s="1250"/>
      <c r="G52" s="1250"/>
      <c r="H52" s="1251"/>
      <c r="I52" s="86">
        <v>13963</v>
      </c>
      <c r="J52" s="87">
        <v>13833</v>
      </c>
      <c r="K52" s="87">
        <v>13127</v>
      </c>
      <c r="L52" s="87">
        <v>13283</v>
      </c>
      <c r="M52" s="88">
        <v>12826</v>
      </c>
    </row>
    <row r="53" spans="2:13" ht="27.75" customHeight="1" thickBot="1" x14ac:dyDescent="0.2">
      <c r="B53" s="1257" t="s">
        <v>37</v>
      </c>
      <c r="C53" s="1258"/>
      <c r="D53" s="92"/>
      <c r="E53" s="1259" t="s">
        <v>38</v>
      </c>
      <c r="F53" s="1259"/>
      <c r="G53" s="1259"/>
      <c r="H53" s="1260"/>
      <c r="I53" s="93">
        <v>4291</v>
      </c>
      <c r="J53" s="94">
        <v>4016</v>
      </c>
      <c r="K53" s="94">
        <v>4594</v>
      </c>
      <c r="L53" s="94">
        <v>3027</v>
      </c>
      <c r="M53" s="95">
        <v>2727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RNXie8tSpLfOQ9vkY8XZFIoNHHWoBOGZH76W/dnYVSe8XJDEDt0ucrlLeo1R/k5EIxBA5Orz9ZXsYu8fv3Ypg==" saltValue="79hU9jpcj0sxcJRMOrbA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41</v>
      </c>
      <c r="D55" s="1269"/>
      <c r="E55" s="1270"/>
      <c r="F55" s="107">
        <v>1469</v>
      </c>
      <c r="G55" s="107">
        <v>1481</v>
      </c>
      <c r="H55" s="108">
        <v>1486</v>
      </c>
    </row>
    <row r="56" spans="2:8" ht="52.5" customHeight="1" x14ac:dyDescent="0.15">
      <c r="B56" s="109"/>
      <c r="C56" s="1271" t="s">
        <v>42</v>
      </c>
      <c r="D56" s="1271"/>
      <c r="E56" s="1272"/>
      <c r="F56" s="110">
        <v>200</v>
      </c>
      <c r="G56" s="110">
        <v>200</v>
      </c>
      <c r="H56" s="111">
        <v>200</v>
      </c>
    </row>
    <row r="57" spans="2:8" ht="53.25" customHeight="1" x14ac:dyDescent="0.15">
      <c r="B57" s="109"/>
      <c r="C57" s="1273" t="s">
        <v>43</v>
      </c>
      <c r="D57" s="1273"/>
      <c r="E57" s="1274"/>
      <c r="F57" s="112">
        <v>540</v>
      </c>
      <c r="G57" s="112">
        <v>787</v>
      </c>
      <c r="H57" s="113">
        <v>1008</v>
      </c>
    </row>
    <row r="58" spans="2:8" ht="45.75" customHeight="1" x14ac:dyDescent="0.15">
      <c r="B58" s="114"/>
      <c r="C58" s="1261" t="s">
        <v>571</v>
      </c>
      <c r="D58" s="1262"/>
      <c r="E58" s="1263"/>
      <c r="F58" s="115">
        <v>215</v>
      </c>
      <c r="G58" s="115">
        <v>316</v>
      </c>
      <c r="H58" s="116">
        <v>416</v>
      </c>
    </row>
    <row r="59" spans="2:8" ht="45.75" customHeight="1" x14ac:dyDescent="0.15">
      <c r="B59" s="114"/>
      <c r="C59" s="1261" t="s">
        <v>572</v>
      </c>
      <c r="D59" s="1262"/>
      <c r="E59" s="1263"/>
      <c r="F59" s="115">
        <v>151</v>
      </c>
      <c r="G59" s="115">
        <v>200</v>
      </c>
      <c r="H59" s="116">
        <v>238</v>
      </c>
    </row>
    <row r="60" spans="2:8" ht="45.75" customHeight="1" x14ac:dyDescent="0.15">
      <c r="B60" s="114"/>
      <c r="C60" s="1261" t="s">
        <v>575</v>
      </c>
      <c r="D60" s="1262"/>
      <c r="E60" s="1263"/>
      <c r="F60" s="115">
        <v>57</v>
      </c>
      <c r="G60" s="115">
        <v>145</v>
      </c>
      <c r="H60" s="116">
        <v>194</v>
      </c>
    </row>
    <row r="61" spans="2:8" ht="45.75" customHeight="1" x14ac:dyDescent="0.15">
      <c r="B61" s="114"/>
      <c r="C61" s="1261" t="s">
        <v>573</v>
      </c>
      <c r="D61" s="1262"/>
      <c r="E61" s="1263"/>
      <c r="F61" s="115">
        <v>100</v>
      </c>
      <c r="G61" s="115">
        <v>110</v>
      </c>
      <c r="H61" s="116">
        <v>135</v>
      </c>
    </row>
    <row r="62" spans="2:8" ht="45.75" customHeight="1" thickBot="1" x14ac:dyDescent="0.2">
      <c r="B62" s="117"/>
      <c r="C62" s="1264" t="s">
        <v>574</v>
      </c>
      <c r="D62" s="1265"/>
      <c r="E62" s="1266"/>
      <c r="F62" s="118" t="s">
        <v>576</v>
      </c>
      <c r="G62" s="118" t="s">
        <v>577</v>
      </c>
      <c r="H62" s="119">
        <v>10</v>
      </c>
    </row>
    <row r="63" spans="2:8" ht="52.5" customHeight="1" thickBot="1" x14ac:dyDescent="0.2">
      <c r="B63" s="120"/>
      <c r="C63" s="1267" t="s">
        <v>44</v>
      </c>
      <c r="D63" s="1267"/>
      <c r="E63" s="1268"/>
      <c r="F63" s="121">
        <v>2209</v>
      </c>
      <c r="G63" s="121">
        <v>2468</v>
      </c>
      <c r="H63" s="122">
        <v>2695</v>
      </c>
    </row>
    <row r="64" spans="2:8" ht="15" customHeight="1" x14ac:dyDescent="0.15"/>
    <row r="65" ht="0" hidden="1" customHeight="1" x14ac:dyDescent="0.15"/>
    <row r="66" ht="0" hidden="1" customHeight="1" x14ac:dyDescent="0.15"/>
  </sheetData>
  <sheetProtection algorithmName="SHA-512" hashValue="ZUsZEYz3Qsse+HoBCLHEc7gCUlxFCRiZWbupvr42AwSlZonT5dO2FHywU9cWzCMDmMC9IyAXenun/o8L+2PqUA==" saltValue="Zq2S3CNiXkDBzw1khe/0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543</v>
      </c>
      <c r="BQ50" s="1290"/>
      <c r="BR50" s="1290"/>
      <c r="BS50" s="1290"/>
      <c r="BT50" s="1290"/>
      <c r="BU50" s="1290"/>
      <c r="BV50" s="1290"/>
      <c r="BW50" s="1290"/>
      <c r="BX50" s="1290" t="s">
        <v>544</v>
      </c>
      <c r="BY50" s="1290"/>
      <c r="BZ50" s="1290"/>
      <c r="CA50" s="1290"/>
      <c r="CB50" s="1290"/>
      <c r="CC50" s="1290"/>
      <c r="CD50" s="1290"/>
      <c r="CE50" s="1290"/>
      <c r="CF50" s="1290" t="s">
        <v>545</v>
      </c>
      <c r="CG50" s="1290"/>
      <c r="CH50" s="1290"/>
      <c r="CI50" s="1290"/>
      <c r="CJ50" s="1290"/>
      <c r="CK50" s="1290"/>
      <c r="CL50" s="1290"/>
      <c r="CM50" s="1290"/>
      <c r="CN50" s="1290" t="s">
        <v>546</v>
      </c>
      <c r="CO50" s="1290"/>
      <c r="CP50" s="1290"/>
      <c r="CQ50" s="1290"/>
      <c r="CR50" s="1290"/>
      <c r="CS50" s="1290"/>
      <c r="CT50" s="1290"/>
      <c r="CU50" s="1290"/>
      <c r="CV50" s="1290" t="s">
        <v>547</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582</v>
      </c>
      <c r="AO51" s="1293"/>
      <c r="AP51" s="1293"/>
      <c r="AQ51" s="1293"/>
      <c r="AR51" s="1293"/>
      <c r="AS51" s="1293"/>
      <c r="AT51" s="1293"/>
      <c r="AU51" s="1293"/>
      <c r="AV51" s="1293"/>
      <c r="AW51" s="1293"/>
      <c r="AX51" s="1293"/>
      <c r="AY51" s="1293"/>
      <c r="AZ51" s="1293"/>
      <c r="BA51" s="1293"/>
      <c r="BB51" s="1293" t="s">
        <v>583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69.5</v>
      </c>
      <c r="CG51" s="1276"/>
      <c r="CH51" s="1276"/>
      <c r="CI51" s="1276"/>
      <c r="CJ51" s="1276"/>
      <c r="CK51" s="1276"/>
      <c r="CL51" s="1276"/>
      <c r="CM51" s="1276"/>
      <c r="CN51" s="1276">
        <v>46</v>
      </c>
      <c r="CO51" s="1276"/>
      <c r="CP51" s="1276"/>
      <c r="CQ51" s="1276"/>
      <c r="CR51" s="1276"/>
      <c r="CS51" s="1276"/>
      <c r="CT51" s="1276"/>
      <c r="CU51" s="1276"/>
      <c r="CV51" s="1276">
        <v>41.2</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49.6</v>
      </c>
      <c r="CG53" s="1276"/>
      <c r="CH53" s="1276"/>
      <c r="CI53" s="1276"/>
      <c r="CJ53" s="1276"/>
      <c r="CK53" s="1276"/>
      <c r="CL53" s="1276"/>
      <c r="CM53" s="1276"/>
      <c r="CN53" s="1276">
        <v>51.1</v>
      </c>
      <c r="CO53" s="1276"/>
      <c r="CP53" s="1276"/>
      <c r="CQ53" s="1276"/>
      <c r="CR53" s="1276"/>
      <c r="CS53" s="1276"/>
      <c r="CT53" s="1276"/>
      <c r="CU53" s="1276"/>
      <c r="CV53" s="1276">
        <v>52.3</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585</v>
      </c>
      <c r="AO55" s="1290"/>
      <c r="AP55" s="1290"/>
      <c r="AQ55" s="1290"/>
      <c r="AR55" s="1290"/>
      <c r="AS55" s="1290"/>
      <c r="AT55" s="1290"/>
      <c r="AU55" s="1290"/>
      <c r="AV55" s="1290"/>
      <c r="AW55" s="1290"/>
      <c r="AX55" s="1290"/>
      <c r="AY55" s="1290"/>
      <c r="AZ55" s="1290"/>
      <c r="BA55" s="1290"/>
      <c r="BB55" s="1293" t="s">
        <v>583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13</v>
      </c>
      <c r="CG55" s="1276"/>
      <c r="CH55" s="1276"/>
      <c r="CI55" s="1276"/>
      <c r="CJ55" s="1276"/>
      <c r="CK55" s="1276"/>
      <c r="CL55" s="1276"/>
      <c r="CM55" s="1276"/>
      <c r="CN55" s="1276">
        <v>21</v>
      </c>
      <c r="CO55" s="1276"/>
      <c r="CP55" s="1276"/>
      <c r="CQ55" s="1276"/>
      <c r="CR55" s="1276"/>
      <c r="CS55" s="1276"/>
      <c r="CT55" s="1276"/>
      <c r="CU55" s="1276"/>
      <c r="CV55" s="1276">
        <v>20.2</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53.4</v>
      </c>
      <c r="CG57" s="1276"/>
      <c r="CH57" s="1276"/>
      <c r="CI57" s="1276"/>
      <c r="CJ57" s="1276"/>
      <c r="CK57" s="1276"/>
      <c r="CL57" s="1276"/>
      <c r="CM57" s="1276"/>
      <c r="CN57" s="1276">
        <v>56.1</v>
      </c>
      <c r="CO57" s="1276"/>
      <c r="CP57" s="1276"/>
      <c r="CQ57" s="1276"/>
      <c r="CR57" s="1276"/>
      <c r="CS57" s="1276"/>
      <c r="CT57" s="1276"/>
      <c r="CU57" s="1276"/>
      <c r="CV57" s="1276">
        <v>58.1</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543</v>
      </c>
      <c r="BQ72" s="1290"/>
      <c r="BR72" s="1290"/>
      <c r="BS72" s="1290"/>
      <c r="BT72" s="1290"/>
      <c r="BU72" s="1290"/>
      <c r="BV72" s="1290"/>
      <c r="BW72" s="1290"/>
      <c r="BX72" s="1290" t="s">
        <v>544</v>
      </c>
      <c r="BY72" s="1290"/>
      <c r="BZ72" s="1290"/>
      <c r="CA72" s="1290"/>
      <c r="CB72" s="1290"/>
      <c r="CC72" s="1290"/>
      <c r="CD72" s="1290"/>
      <c r="CE72" s="1290"/>
      <c r="CF72" s="1290" t="s">
        <v>545</v>
      </c>
      <c r="CG72" s="1290"/>
      <c r="CH72" s="1290"/>
      <c r="CI72" s="1290"/>
      <c r="CJ72" s="1290"/>
      <c r="CK72" s="1290"/>
      <c r="CL72" s="1290"/>
      <c r="CM72" s="1290"/>
      <c r="CN72" s="1290" t="s">
        <v>546</v>
      </c>
      <c r="CO72" s="1290"/>
      <c r="CP72" s="1290"/>
      <c r="CQ72" s="1290"/>
      <c r="CR72" s="1290"/>
      <c r="CS72" s="1290"/>
      <c r="CT72" s="1290"/>
      <c r="CU72" s="1290"/>
      <c r="CV72" s="1290" t="s">
        <v>547</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582</v>
      </c>
      <c r="AO73" s="1293"/>
      <c r="AP73" s="1293"/>
      <c r="AQ73" s="1293"/>
      <c r="AR73" s="1293"/>
      <c r="AS73" s="1293"/>
      <c r="AT73" s="1293"/>
      <c r="AU73" s="1293"/>
      <c r="AV73" s="1293"/>
      <c r="AW73" s="1293"/>
      <c r="AX73" s="1293"/>
      <c r="AY73" s="1293"/>
      <c r="AZ73" s="1293"/>
      <c r="BA73" s="1293"/>
      <c r="BB73" s="1293" t="s">
        <v>583</v>
      </c>
      <c r="BC73" s="1293"/>
      <c r="BD73" s="1293"/>
      <c r="BE73" s="1293"/>
      <c r="BF73" s="1293"/>
      <c r="BG73" s="1293"/>
      <c r="BH73" s="1293"/>
      <c r="BI73" s="1293"/>
      <c r="BJ73" s="1293"/>
      <c r="BK73" s="1293"/>
      <c r="BL73" s="1293"/>
      <c r="BM73" s="1293"/>
      <c r="BN73" s="1293"/>
      <c r="BO73" s="1293"/>
      <c r="BP73" s="1276">
        <v>64.5</v>
      </c>
      <c r="BQ73" s="1276"/>
      <c r="BR73" s="1276"/>
      <c r="BS73" s="1276"/>
      <c r="BT73" s="1276"/>
      <c r="BU73" s="1276"/>
      <c r="BV73" s="1276"/>
      <c r="BW73" s="1276"/>
      <c r="BX73" s="1276">
        <v>62</v>
      </c>
      <c r="BY73" s="1276"/>
      <c r="BZ73" s="1276"/>
      <c r="CA73" s="1276"/>
      <c r="CB73" s="1276"/>
      <c r="CC73" s="1276"/>
      <c r="CD73" s="1276"/>
      <c r="CE73" s="1276"/>
      <c r="CF73" s="1276">
        <v>69.5</v>
      </c>
      <c r="CG73" s="1276"/>
      <c r="CH73" s="1276"/>
      <c r="CI73" s="1276"/>
      <c r="CJ73" s="1276"/>
      <c r="CK73" s="1276"/>
      <c r="CL73" s="1276"/>
      <c r="CM73" s="1276"/>
      <c r="CN73" s="1276">
        <v>46</v>
      </c>
      <c r="CO73" s="1276"/>
      <c r="CP73" s="1276"/>
      <c r="CQ73" s="1276"/>
      <c r="CR73" s="1276"/>
      <c r="CS73" s="1276"/>
      <c r="CT73" s="1276"/>
      <c r="CU73" s="1276"/>
      <c r="CV73" s="1276">
        <v>41.2</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587</v>
      </c>
      <c r="BC75" s="1293"/>
      <c r="BD75" s="1293"/>
      <c r="BE75" s="1293"/>
      <c r="BF75" s="1293"/>
      <c r="BG75" s="1293"/>
      <c r="BH75" s="1293"/>
      <c r="BI75" s="1293"/>
      <c r="BJ75" s="1293"/>
      <c r="BK75" s="1293"/>
      <c r="BL75" s="1293"/>
      <c r="BM75" s="1293"/>
      <c r="BN75" s="1293"/>
      <c r="BO75" s="1293"/>
      <c r="BP75" s="1276">
        <v>9.9</v>
      </c>
      <c r="BQ75" s="1276"/>
      <c r="BR75" s="1276"/>
      <c r="BS75" s="1276"/>
      <c r="BT75" s="1276"/>
      <c r="BU75" s="1276"/>
      <c r="BV75" s="1276"/>
      <c r="BW75" s="1276"/>
      <c r="BX75" s="1276">
        <v>7.5</v>
      </c>
      <c r="BY75" s="1276"/>
      <c r="BZ75" s="1276"/>
      <c r="CA75" s="1276"/>
      <c r="CB75" s="1276"/>
      <c r="CC75" s="1276"/>
      <c r="CD75" s="1276"/>
      <c r="CE75" s="1276"/>
      <c r="CF75" s="1276">
        <v>5.5</v>
      </c>
      <c r="CG75" s="1276"/>
      <c r="CH75" s="1276"/>
      <c r="CI75" s="1276"/>
      <c r="CJ75" s="1276"/>
      <c r="CK75" s="1276"/>
      <c r="CL75" s="1276"/>
      <c r="CM75" s="1276"/>
      <c r="CN75" s="1276">
        <v>3.7</v>
      </c>
      <c r="CO75" s="1276"/>
      <c r="CP75" s="1276"/>
      <c r="CQ75" s="1276"/>
      <c r="CR75" s="1276"/>
      <c r="CS75" s="1276"/>
      <c r="CT75" s="1276"/>
      <c r="CU75" s="1276"/>
      <c r="CV75" s="1276">
        <v>3.1</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585</v>
      </c>
      <c r="AO77" s="1290"/>
      <c r="AP77" s="1290"/>
      <c r="AQ77" s="1290"/>
      <c r="AR77" s="1290"/>
      <c r="AS77" s="1290"/>
      <c r="AT77" s="1290"/>
      <c r="AU77" s="1290"/>
      <c r="AV77" s="1290"/>
      <c r="AW77" s="1290"/>
      <c r="AX77" s="1290"/>
      <c r="AY77" s="1290"/>
      <c r="AZ77" s="1290"/>
      <c r="BA77" s="1290"/>
      <c r="BB77" s="1293" t="s">
        <v>583</v>
      </c>
      <c r="BC77" s="1293"/>
      <c r="BD77" s="1293"/>
      <c r="BE77" s="1293"/>
      <c r="BF77" s="1293"/>
      <c r="BG77" s="1293"/>
      <c r="BH77" s="1293"/>
      <c r="BI77" s="1293"/>
      <c r="BJ77" s="1293"/>
      <c r="BK77" s="1293"/>
      <c r="BL77" s="1293"/>
      <c r="BM77" s="1293"/>
      <c r="BN77" s="1293"/>
      <c r="BO77" s="1293"/>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587</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1uSfYn5wu7iDROW5XzgS0viO3gHS9C7jAw3nkrdQ2AAItLe6loEaaTiYA//UBAlmLgYW/H3vv5Vd1yWBEl5lg==" saltValue="IM654fPvYx2yj4xQq2CI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IgDcHFKDd5DtOwyDUlU6Z8ofLl+YUdeNFxlC+h8vtQF4LRNhe5at22RVmUVo4cukE+GRFoMLxY63bAvgKENQ==" saltValue="EpMNG5xSvkDSEVlwOIiK6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6jehRvcsKutvfMfN7/bYd8GZI9XcMyg2a5HIgUhs6cpnAyDvD7mHAzuzPRiitp02u8ipkOeX74vVrcmAXY5RQ==" saltValue="iNC0Ifl5kxkECGFQvmTeQ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47081</v>
      </c>
      <c r="E3" s="141"/>
      <c r="F3" s="142">
        <v>53270</v>
      </c>
      <c r="G3" s="143"/>
      <c r="H3" s="144"/>
    </row>
    <row r="4" spans="1:8" x14ac:dyDescent="0.15">
      <c r="A4" s="145"/>
      <c r="B4" s="146"/>
      <c r="C4" s="147"/>
      <c r="D4" s="148">
        <v>19318</v>
      </c>
      <c r="E4" s="149"/>
      <c r="F4" s="150">
        <v>24316</v>
      </c>
      <c r="G4" s="151"/>
      <c r="H4" s="152"/>
    </row>
    <row r="5" spans="1:8" x14ac:dyDescent="0.15">
      <c r="A5" s="133" t="s">
        <v>535</v>
      </c>
      <c r="B5" s="138"/>
      <c r="C5" s="139"/>
      <c r="D5" s="140">
        <v>70386</v>
      </c>
      <c r="E5" s="141"/>
      <c r="F5" s="142">
        <v>53292</v>
      </c>
      <c r="G5" s="143"/>
      <c r="H5" s="144"/>
    </row>
    <row r="6" spans="1:8" x14ac:dyDescent="0.15">
      <c r="A6" s="145"/>
      <c r="B6" s="146"/>
      <c r="C6" s="147"/>
      <c r="D6" s="148">
        <v>27243</v>
      </c>
      <c r="E6" s="149"/>
      <c r="F6" s="150">
        <v>28900</v>
      </c>
      <c r="G6" s="151"/>
      <c r="H6" s="152"/>
    </row>
    <row r="7" spans="1:8" x14ac:dyDescent="0.15">
      <c r="A7" s="133" t="s">
        <v>536</v>
      </c>
      <c r="B7" s="138"/>
      <c r="C7" s="139"/>
      <c r="D7" s="140">
        <v>68472</v>
      </c>
      <c r="E7" s="141"/>
      <c r="F7" s="142">
        <v>49919</v>
      </c>
      <c r="G7" s="143"/>
      <c r="H7" s="144"/>
    </row>
    <row r="8" spans="1:8" x14ac:dyDescent="0.15">
      <c r="A8" s="145"/>
      <c r="B8" s="146"/>
      <c r="C8" s="147"/>
      <c r="D8" s="148">
        <v>14577</v>
      </c>
      <c r="E8" s="149"/>
      <c r="F8" s="150">
        <v>26398</v>
      </c>
      <c r="G8" s="151"/>
      <c r="H8" s="152"/>
    </row>
    <row r="9" spans="1:8" x14ac:dyDescent="0.15">
      <c r="A9" s="133" t="s">
        <v>537</v>
      </c>
      <c r="B9" s="138"/>
      <c r="C9" s="139"/>
      <c r="D9" s="140">
        <v>31565</v>
      </c>
      <c r="E9" s="141"/>
      <c r="F9" s="142">
        <v>47738</v>
      </c>
      <c r="G9" s="143"/>
      <c r="H9" s="144"/>
    </row>
    <row r="10" spans="1:8" x14ac:dyDescent="0.15">
      <c r="A10" s="145"/>
      <c r="B10" s="146"/>
      <c r="C10" s="147"/>
      <c r="D10" s="148">
        <v>15036</v>
      </c>
      <c r="E10" s="149"/>
      <c r="F10" s="150">
        <v>24937</v>
      </c>
      <c r="G10" s="151"/>
      <c r="H10" s="152"/>
    </row>
    <row r="11" spans="1:8" x14ac:dyDescent="0.15">
      <c r="A11" s="133" t="s">
        <v>538</v>
      </c>
      <c r="B11" s="138"/>
      <c r="C11" s="139"/>
      <c r="D11" s="140">
        <v>40020</v>
      </c>
      <c r="E11" s="141"/>
      <c r="F11" s="142">
        <v>52191</v>
      </c>
      <c r="G11" s="143"/>
      <c r="H11" s="144"/>
    </row>
    <row r="12" spans="1:8" x14ac:dyDescent="0.15">
      <c r="A12" s="145"/>
      <c r="B12" s="146"/>
      <c r="C12" s="153"/>
      <c r="D12" s="148">
        <v>12039</v>
      </c>
      <c r="E12" s="149"/>
      <c r="F12" s="150">
        <v>24843</v>
      </c>
      <c r="G12" s="151"/>
      <c r="H12" s="152"/>
    </row>
    <row r="13" spans="1:8" x14ac:dyDescent="0.15">
      <c r="A13" s="133"/>
      <c r="B13" s="138"/>
      <c r="C13" s="154"/>
      <c r="D13" s="155">
        <v>51505</v>
      </c>
      <c r="E13" s="156"/>
      <c r="F13" s="157">
        <v>51282</v>
      </c>
      <c r="G13" s="158"/>
      <c r="H13" s="144"/>
    </row>
    <row r="14" spans="1:8" x14ac:dyDescent="0.15">
      <c r="A14" s="145"/>
      <c r="B14" s="146"/>
      <c r="C14" s="147"/>
      <c r="D14" s="148">
        <v>17643</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1.39</v>
      </c>
      <c r="C19" s="159">
        <f>ROUND(VALUE(SUBSTITUTE(実質収支比率等に係る経年分析!G$48,"▲","-")),2)</f>
        <v>1.31</v>
      </c>
      <c r="D19" s="159">
        <f>ROUND(VALUE(SUBSTITUTE(実質収支比率等に係る経年分析!H$48,"▲","-")),2)</f>
        <v>0.99</v>
      </c>
      <c r="E19" s="159">
        <f>ROUND(VALUE(SUBSTITUTE(実質収支比率等に係る経年分析!I$48,"▲","-")),2)</f>
        <v>1.26</v>
      </c>
      <c r="F19" s="159">
        <f>ROUND(VALUE(SUBSTITUTE(実質収支比率等に係る経年分析!J$48,"▲","-")),2)</f>
        <v>1.57</v>
      </c>
    </row>
    <row r="20" spans="1:11" x14ac:dyDescent="0.15">
      <c r="A20" s="159" t="s">
        <v>48</v>
      </c>
      <c r="B20" s="159">
        <f>ROUND(VALUE(SUBSTITUTE(実質収支比率等に係る経年分析!F$47,"▲","-")),2)</f>
        <v>16.579999999999998</v>
      </c>
      <c r="C20" s="159">
        <f>ROUND(VALUE(SUBSTITUTE(実質収支比率等に係る経年分析!G$47,"▲","-")),2)</f>
        <v>18.28</v>
      </c>
      <c r="D20" s="159">
        <f>ROUND(VALUE(SUBSTITUTE(実質収支比率等に係る経年分析!H$47,"▲","-")),2)</f>
        <v>18.670000000000002</v>
      </c>
      <c r="E20" s="159">
        <f>ROUND(VALUE(SUBSTITUTE(実質収支比率等に係る経年分析!I$47,"▲","-")),2)</f>
        <v>19</v>
      </c>
      <c r="F20" s="159">
        <f>ROUND(VALUE(SUBSTITUTE(実質収支比率等に係る経年分析!J$47,"▲","-")),2)</f>
        <v>18.98</v>
      </c>
    </row>
    <row r="21" spans="1:11" x14ac:dyDescent="0.15">
      <c r="A21" s="159" t="s">
        <v>49</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1.25</v>
      </c>
      <c r="D21" s="159">
        <f>IF(ISNUMBER(VALUE(SUBSTITUTE(実質収支比率等に係る経年分析!H$49,"▲","-"))),ROUND(VALUE(SUBSTITUTE(実質収支比率等に係る経年分析!H$49,"▲","-")),2),NA())</f>
        <v>0.45</v>
      </c>
      <c r="E21" s="159">
        <f>IF(ISNUMBER(VALUE(SUBSTITUTE(実質収支比率等に係る経年分析!I$49,"▲","-"))),ROUND(VALUE(SUBSTITUTE(実質収支比率等に係る経年分析!I$49,"▲","-")),2),NA())</f>
        <v>0.41</v>
      </c>
      <c r="F21" s="159">
        <f>IF(ISNUMBER(VALUE(SUBSTITUTE(実質収支比率等に係る経年分析!J$49,"▲","-"))),ROUND(VALUE(SUBSTITUTE(実質収支比率等に係る経年分析!J$49,"▲","-")),2),NA())</f>
        <v>0.38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2.2000000000000002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9.1199999999999992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15.24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1562</v>
      </c>
      <c r="E42" s="161"/>
      <c r="F42" s="161"/>
      <c r="G42" s="161">
        <f>'実質公債費比率（分子）の構造'!L$52</f>
        <v>1479</v>
      </c>
      <c r="H42" s="161"/>
      <c r="I42" s="161"/>
      <c r="J42" s="161">
        <f>'実質公債費比率（分子）の構造'!M$52</f>
        <v>1543</v>
      </c>
      <c r="K42" s="161"/>
      <c r="L42" s="161"/>
      <c r="M42" s="161">
        <f>'実質公債費比率（分子）の構造'!N$52</f>
        <v>1586</v>
      </c>
      <c r="N42" s="161"/>
      <c r="O42" s="161"/>
      <c r="P42" s="161">
        <f>'実質公債費比率（分子）の構造'!O$52</f>
        <v>1573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37</v>
      </c>
      <c r="C44" s="161"/>
      <c r="D44" s="161"/>
      <c r="E44" s="161">
        <f>'実質公債費比率（分子）の構造'!L$50</f>
        <v>22</v>
      </c>
      <c r="F44" s="161"/>
      <c r="G44" s="161"/>
      <c r="H44" s="161">
        <f>'実質公債費比率（分子）の構造'!M$50</f>
        <v>12</v>
      </c>
      <c r="I44" s="161"/>
      <c r="J44" s="161"/>
      <c r="K44" s="161">
        <f>'実質公債費比率（分子）の構造'!N$50</f>
        <v>10</v>
      </c>
      <c r="L44" s="161"/>
      <c r="M44" s="161"/>
      <c r="N44" s="161">
        <f>'実質公債費比率（分子）の構造'!O$50</f>
        <v>7</v>
      </c>
      <c r="O44" s="161"/>
      <c r="P44" s="161"/>
    </row>
    <row r="45" spans="1:16" x14ac:dyDescent="0.15">
      <c r="A45" s="161" t="s">
        <v>59</v>
      </c>
      <c r="B45" s="161">
        <f>'実質公債費比率（分子）の構造'!K$49</f>
        <v>184</v>
      </c>
      <c r="C45" s="161"/>
      <c r="D45" s="161"/>
      <c r="E45" s="161">
        <f>'実質公債費比率（分子）の構造'!L$49</f>
        <v>194</v>
      </c>
      <c r="F45" s="161"/>
      <c r="G45" s="161"/>
      <c r="H45" s="161">
        <f>'実質公債費比率（分子）の構造'!M$49</f>
        <v>204</v>
      </c>
      <c r="I45" s="161"/>
      <c r="J45" s="161"/>
      <c r="K45" s="161">
        <f>'実質公債費比率（分子）の構造'!N$49</f>
        <v>213</v>
      </c>
      <c r="L45" s="161"/>
      <c r="M45" s="161"/>
      <c r="N45" s="161">
        <f>'実質公債費比率（分子）の構造'!O$49</f>
        <v>193</v>
      </c>
      <c r="O45" s="161"/>
      <c r="P45" s="161"/>
    </row>
    <row r="46" spans="1:16" x14ac:dyDescent="0.15">
      <c r="A46" s="161" t="s">
        <v>60</v>
      </c>
      <c r="B46" s="161">
        <f>'実質公債費比率（分子）の構造'!K$48</f>
        <v>590</v>
      </c>
      <c r="C46" s="161"/>
      <c r="D46" s="161"/>
      <c r="E46" s="161">
        <f>'実質公債費比率（分子）の構造'!L$48</f>
        <v>391</v>
      </c>
      <c r="F46" s="161"/>
      <c r="G46" s="161"/>
      <c r="H46" s="161">
        <f>'実質公債費比率（分子）の構造'!M$48</f>
        <v>355</v>
      </c>
      <c r="I46" s="161"/>
      <c r="J46" s="161"/>
      <c r="K46" s="161">
        <f>'実質公債費比率（分子）の構造'!N$48</f>
        <v>360</v>
      </c>
      <c r="L46" s="161"/>
      <c r="M46" s="161"/>
      <c r="N46" s="161">
        <f>'実質公債費比率（分子）の構造'!O$48</f>
        <v>318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1291</v>
      </c>
      <c r="C49" s="161"/>
      <c r="D49" s="161"/>
      <c r="E49" s="161">
        <f>'実質公債費比率（分子）の構造'!L$45</f>
        <v>1164</v>
      </c>
      <c r="F49" s="161"/>
      <c r="G49" s="161"/>
      <c r="H49" s="161">
        <f>'実質公債費比率（分子）の構造'!M$45</f>
        <v>1228</v>
      </c>
      <c r="I49" s="161"/>
      <c r="J49" s="161"/>
      <c r="K49" s="161">
        <f>'実質公債費比率（分子）の構造'!N$45</f>
        <v>1189</v>
      </c>
      <c r="L49" s="161"/>
      <c r="M49" s="161"/>
      <c r="N49" s="161">
        <f>'実質公債費比率（分子）の構造'!O$45</f>
        <v>1230</v>
      </c>
      <c r="O49" s="161"/>
      <c r="P49" s="161"/>
    </row>
    <row r="50" spans="1:16" x14ac:dyDescent="0.15">
      <c r="A50" s="161" t="s">
        <v>64</v>
      </c>
      <c r="B50" s="161" t="e">
        <f>NA()</f>
        <v>#N/A</v>
      </c>
      <c r="C50" s="161">
        <f>IF(ISNUMBER('実質公債費比率（分子）の構造'!K$53),'実質公債費比率（分子）の構造'!K$53,NA())</f>
        <v>540</v>
      </c>
      <c r="D50" s="161" t="e">
        <f>NA()</f>
        <v>#N/A</v>
      </c>
      <c r="E50" s="161" t="e">
        <f>NA()</f>
        <v>#N/A</v>
      </c>
      <c r="F50" s="161">
        <f>IF(ISNUMBER('実質公債費比率（分子）の構造'!L$53),'実質公債費比率（分子）の構造'!L$53,NA())</f>
        <v>292</v>
      </c>
      <c r="G50" s="161" t="e">
        <f>NA()</f>
        <v>#N/A</v>
      </c>
      <c r="H50" s="161" t="e">
        <f>NA()</f>
        <v>#N/A</v>
      </c>
      <c r="I50" s="161">
        <f>IF(ISNUMBER('実質公債費比率（分子）の構造'!M$53),'実質公債費比率（分子）の構造'!M$53,NA())</f>
        <v>256</v>
      </c>
      <c r="J50" s="161" t="e">
        <f>NA()</f>
        <v>#N/A</v>
      </c>
      <c r="K50" s="161" t="e">
        <f>NA()</f>
        <v>#N/A</v>
      </c>
      <c r="L50" s="161">
        <f>IF(ISNUMBER('実質公債費比率（分子）の構造'!N$53),'実質公債費比率（分子）の構造'!N$53,NA())</f>
        <v>186</v>
      </c>
      <c r="M50" s="161" t="e">
        <f>NA()</f>
        <v>#N/A</v>
      </c>
      <c r="N50" s="161" t="e">
        <f>NA()</f>
        <v>#N/A</v>
      </c>
      <c r="O50" s="161">
        <f>IF(ISNUMBER('実質公債費比率（分子）の構造'!O$53),'実質公債費比率（分子）の構造'!O$53,NA())</f>
        <v>175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13963</v>
      </c>
      <c r="E56" s="160"/>
      <c r="F56" s="160"/>
      <c r="G56" s="160">
        <f>'将来負担比率（分子）の構造'!J$52</f>
        <v>13833</v>
      </c>
      <c r="H56" s="160"/>
      <c r="I56" s="160"/>
      <c r="J56" s="160">
        <f>'将来負担比率（分子）の構造'!K$52</f>
        <v>13127</v>
      </c>
      <c r="K56" s="160"/>
      <c r="L56" s="160"/>
      <c r="M56" s="160">
        <f>'将来負担比率（分子）の構造'!L$52</f>
        <v>13283</v>
      </c>
      <c r="N56" s="160"/>
      <c r="O56" s="160"/>
      <c r="P56" s="160">
        <f>'将来負担比率（分子）の構造'!M$52</f>
        <v>12826</v>
      </c>
    </row>
    <row r="57" spans="1:16" x14ac:dyDescent="0.15">
      <c r="A57" s="160" t="s">
        <v>35</v>
      </c>
      <c r="B57" s="160"/>
      <c r="C57" s="160"/>
      <c r="D57" s="160">
        <f>'将来負担比率（分子）の構造'!I$51</f>
        <v>3514</v>
      </c>
      <c r="E57" s="160"/>
      <c r="F57" s="160"/>
      <c r="G57" s="160">
        <f>'将来負担比率（分子）の構造'!J$51</f>
        <v>3330</v>
      </c>
      <c r="H57" s="160"/>
      <c r="I57" s="160"/>
      <c r="J57" s="160">
        <f>'将来負担比率（分子）の構造'!K$51</f>
        <v>3883</v>
      </c>
      <c r="K57" s="160"/>
      <c r="L57" s="160"/>
      <c r="M57" s="160">
        <f>'将来負担比率（分子）の構造'!L$51</f>
        <v>4217</v>
      </c>
      <c r="N57" s="160"/>
      <c r="O57" s="160"/>
      <c r="P57" s="160">
        <f>'将来負担比率（分子）の構造'!M$51</f>
        <v>4350</v>
      </c>
    </row>
    <row r="58" spans="1:16" x14ac:dyDescent="0.15">
      <c r="A58" s="160" t="s">
        <v>34</v>
      </c>
      <c r="B58" s="160"/>
      <c r="C58" s="160"/>
      <c r="D58" s="160">
        <f>'将来負担比率（分子）の構造'!I$50</f>
        <v>1972</v>
      </c>
      <c r="E58" s="160"/>
      <c r="F58" s="160"/>
      <c r="G58" s="160">
        <f>'将来負担比率（分子）の構造'!J$50</f>
        <v>2317</v>
      </c>
      <c r="H58" s="160"/>
      <c r="I58" s="160"/>
      <c r="J58" s="160">
        <f>'将来負担比率（分子）の構造'!K$50</f>
        <v>2213</v>
      </c>
      <c r="K58" s="160"/>
      <c r="L58" s="160"/>
      <c r="M58" s="160">
        <f>'将来負担比率（分子）の構造'!L$50</f>
        <v>3041</v>
      </c>
      <c r="N58" s="160"/>
      <c r="O58" s="160"/>
      <c r="P58" s="160">
        <f>'将来負担比率（分子）の構造'!M$50</f>
        <v>3344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204</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22</v>
      </c>
      <c r="C61" s="160"/>
      <c r="D61" s="160"/>
      <c r="E61" s="160">
        <f>'将来負担比率（分子）の構造'!J$46</f>
        <v>21</v>
      </c>
      <c r="F61" s="160"/>
      <c r="G61" s="160"/>
      <c r="H61" s="160">
        <f>'将来負担比率（分子）の構造'!K$46</f>
        <v>23</v>
      </c>
      <c r="I61" s="160"/>
      <c r="J61" s="160"/>
      <c r="K61" s="160">
        <f>'将来負担比率（分子）の構造'!L$46</f>
        <v>17</v>
      </c>
      <c r="L61" s="160"/>
      <c r="M61" s="160"/>
      <c r="N61" s="160">
        <f>'将来負担比率（分子）の構造'!M$46</f>
        <v>15</v>
      </c>
      <c r="O61" s="160"/>
      <c r="P61" s="160"/>
    </row>
    <row r="62" spans="1:16" x14ac:dyDescent="0.15">
      <c r="A62" s="160" t="s">
        <v>28</v>
      </c>
      <c r="B62" s="160">
        <f>'将来負担比率（分子）の構造'!I$45</f>
        <v>2295</v>
      </c>
      <c r="C62" s="160"/>
      <c r="D62" s="160"/>
      <c r="E62" s="160">
        <f>'将来負担比率（分子）の構造'!J$45</f>
        <v>2162</v>
      </c>
      <c r="F62" s="160"/>
      <c r="G62" s="160"/>
      <c r="H62" s="160">
        <f>'将来負担比率（分子）の構造'!K$45</f>
        <v>1984</v>
      </c>
      <c r="I62" s="160"/>
      <c r="J62" s="160"/>
      <c r="K62" s="160">
        <f>'将来負担比率（分子）の構造'!L$45</f>
        <v>1951</v>
      </c>
      <c r="L62" s="160"/>
      <c r="M62" s="160"/>
      <c r="N62" s="160">
        <f>'将来負担比率（分子）の構造'!M$45</f>
        <v>1893</v>
      </c>
      <c r="O62" s="160"/>
      <c r="P62" s="160"/>
    </row>
    <row r="63" spans="1:16" x14ac:dyDescent="0.15">
      <c r="A63" s="160" t="s">
        <v>27</v>
      </c>
      <c r="B63" s="160">
        <f>'将来負担比率（分子）の構造'!I$44</f>
        <v>3324</v>
      </c>
      <c r="C63" s="160"/>
      <c r="D63" s="160"/>
      <c r="E63" s="160">
        <f>'将来負担比率（分子）の構造'!J$44</f>
        <v>3223</v>
      </c>
      <c r="F63" s="160"/>
      <c r="G63" s="160"/>
      <c r="H63" s="160">
        <f>'将来負担比率（分子）の構造'!K$44</f>
        <v>3202</v>
      </c>
      <c r="I63" s="160"/>
      <c r="J63" s="160"/>
      <c r="K63" s="160">
        <f>'将来負担比率（分子）の構造'!L$44</f>
        <v>3242</v>
      </c>
      <c r="L63" s="160"/>
      <c r="M63" s="160"/>
      <c r="N63" s="160">
        <f>'将来負担比率（分子）の構造'!M$44</f>
        <v>3110</v>
      </c>
      <c r="O63" s="160"/>
      <c r="P63" s="160"/>
    </row>
    <row r="64" spans="1:16" x14ac:dyDescent="0.15">
      <c r="A64" s="160" t="s">
        <v>26</v>
      </c>
      <c r="B64" s="160">
        <f>'将来負担比率（分子）の構造'!I$43</f>
        <v>5021</v>
      </c>
      <c r="C64" s="160"/>
      <c r="D64" s="160"/>
      <c r="E64" s="160">
        <f>'将来負担比率（分子）の構造'!J$43</f>
        <v>4368</v>
      </c>
      <c r="F64" s="160"/>
      <c r="G64" s="160"/>
      <c r="H64" s="160">
        <f>'将来負担比率（分子）の構造'!K$43</f>
        <v>4203</v>
      </c>
      <c r="I64" s="160"/>
      <c r="J64" s="160"/>
      <c r="K64" s="160">
        <f>'将来負担比率（分子）の構造'!L$43</f>
        <v>3923</v>
      </c>
      <c r="L64" s="160"/>
      <c r="M64" s="160"/>
      <c r="N64" s="160">
        <f>'将来負担比率（分子）の構造'!M$43</f>
        <v>3562</v>
      </c>
      <c r="O64" s="160"/>
      <c r="P64" s="160"/>
    </row>
    <row r="65" spans="1:16" x14ac:dyDescent="0.15">
      <c r="A65" s="160" t="s">
        <v>25</v>
      </c>
      <c r="B65" s="160">
        <f>'将来負担比率（分子）の構造'!I$42</f>
        <v>54</v>
      </c>
      <c r="C65" s="160"/>
      <c r="D65" s="160"/>
      <c r="E65" s="160">
        <f>'将来負担比率（分子）の構造'!J$42</f>
        <v>37</v>
      </c>
      <c r="F65" s="160"/>
      <c r="G65" s="160"/>
      <c r="H65" s="160">
        <f>'将来負担比率（分子）の構造'!K$42</f>
        <v>31</v>
      </c>
      <c r="I65" s="160"/>
      <c r="J65" s="160"/>
      <c r="K65" s="160">
        <f>'将来負担比率（分子）の構造'!L$42</f>
        <v>24</v>
      </c>
      <c r="L65" s="160"/>
      <c r="M65" s="160"/>
      <c r="N65" s="160">
        <f>'将来負担比率（分子）の構造'!M$42</f>
        <v>24</v>
      </c>
      <c r="O65" s="160"/>
      <c r="P65" s="160"/>
    </row>
    <row r="66" spans="1:16" x14ac:dyDescent="0.15">
      <c r="A66" s="160" t="s">
        <v>24</v>
      </c>
      <c r="B66" s="160">
        <f>'将来負担比率（分子）の構造'!I$41</f>
        <v>13024</v>
      </c>
      <c r="C66" s="160"/>
      <c r="D66" s="160"/>
      <c r="E66" s="160">
        <f>'将来負担比率（分子）の構造'!J$41</f>
        <v>13685</v>
      </c>
      <c r="F66" s="160"/>
      <c r="G66" s="160"/>
      <c r="H66" s="160">
        <f>'将来負担比率（分子）の構造'!K$41</f>
        <v>14375</v>
      </c>
      <c r="I66" s="160"/>
      <c r="J66" s="160"/>
      <c r="K66" s="160">
        <f>'将来負担比率（分子）の構造'!L$41</f>
        <v>14409</v>
      </c>
      <c r="L66" s="160"/>
      <c r="M66" s="160"/>
      <c r="N66" s="160">
        <f>'将来負担比率（分子）の構造'!M$41</f>
        <v>14440</v>
      </c>
      <c r="O66" s="160"/>
      <c r="P66" s="160"/>
    </row>
    <row r="67" spans="1:16" x14ac:dyDescent="0.15">
      <c r="A67" s="160" t="s">
        <v>68</v>
      </c>
      <c r="B67" s="160" t="e">
        <f>NA()</f>
        <v>#N/A</v>
      </c>
      <c r="C67" s="160">
        <f>IF(ISNUMBER('将来負担比率（分子）の構造'!I$53), IF('将来負担比率（分子）の構造'!I$53 &lt; 0, 0, '将来負担比率（分子）の構造'!I$53), NA())</f>
        <v>4291</v>
      </c>
      <c r="D67" s="160" t="e">
        <f>NA()</f>
        <v>#N/A</v>
      </c>
      <c r="E67" s="160" t="e">
        <f>NA()</f>
        <v>#N/A</v>
      </c>
      <c r="F67" s="160">
        <f>IF(ISNUMBER('将来負担比率（分子）の構造'!J$53), IF('将来負担比率（分子）の構造'!J$53 &lt; 0, 0, '将来負担比率（分子）の構造'!J$53), NA())</f>
        <v>4016</v>
      </c>
      <c r="G67" s="160" t="e">
        <f>NA()</f>
        <v>#N/A</v>
      </c>
      <c r="H67" s="160" t="e">
        <f>NA()</f>
        <v>#N/A</v>
      </c>
      <c r="I67" s="160">
        <f>IF(ISNUMBER('将来負担比率（分子）の構造'!K$53), IF('将来負担比率（分子）の構造'!K$53 &lt; 0, 0, '将来負担比率（分子）の構造'!K$53), NA())</f>
        <v>4594</v>
      </c>
      <c r="J67" s="160" t="e">
        <f>NA()</f>
        <v>#N/A</v>
      </c>
      <c r="K67" s="160" t="e">
        <f>NA()</f>
        <v>#N/A</v>
      </c>
      <c r="L67" s="160">
        <f>IF(ISNUMBER('将来負担比率（分子）の構造'!L$53), IF('将来負担比率（分子）の構造'!L$53 &lt; 0, 0, '将来負担比率（分子）の構造'!L$53), NA())</f>
        <v>3027</v>
      </c>
      <c r="M67" s="160" t="e">
        <f>NA()</f>
        <v>#N/A</v>
      </c>
      <c r="N67" s="160" t="e">
        <f>NA()</f>
        <v>#N/A</v>
      </c>
      <c r="O67" s="160">
        <f>IF(ISNUMBER('将来負担比率（分子）の構造'!M$53), IF('将来負担比率（分子）の構造'!M$53 &lt; 0, 0, '将来負担比率（分子）の構造'!M$53), NA())</f>
        <v>2727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1469</v>
      </c>
      <c r="C72" s="164">
        <f>基金残高に係る経年分析!G55</f>
        <v>1481</v>
      </c>
      <c r="D72" s="164">
        <f>基金残高に係る経年分析!H55</f>
        <v>1486</v>
      </c>
    </row>
    <row r="73" spans="1:16" x14ac:dyDescent="0.15">
      <c r="A73" s="163" t="s">
        <v>71</v>
      </c>
      <c r="B73" s="164">
        <f>基金残高に係る経年分析!F56</f>
        <v>200</v>
      </c>
      <c r="C73" s="164">
        <f>基金残高に係る経年分析!G56</f>
        <v>200</v>
      </c>
      <c r="D73" s="164">
        <f>基金残高に係る経年分析!H56</f>
        <v>200</v>
      </c>
    </row>
    <row r="74" spans="1:16" x14ac:dyDescent="0.15">
      <c r="A74" s="163" t="s">
        <v>72</v>
      </c>
      <c r="B74" s="164">
        <f>基金残高に係る経年分析!F57</f>
        <v>540</v>
      </c>
      <c r="C74" s="164">
        <f>基金残高に係る経年分析!G57</f>
        <v>787</v>
      </c>
      <c r="D74" s="164">
        <f>基金残高に係る経年分析!H57</f>
        <v>1008</v>
      </c>
    </row>
  </sheetData>
  <sheetProtection algorithmName="SHA-512" hashValue="rbNs9xEoSFkGQpm8BxZ54TD6/y1IOxZW4rGpeL1Oahjf9s6qmK0uAiOzXi6aXkbyIJqhQ8stul96dCtgDFESfA==" saltValue="6TyxIWPKzrHDOAQKbsEe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4395081</v>
      </c>
      <c r="S5" s="649"/>
      <c r="T5" s="649"/>
      <c r="U5" s="649"/>
      <c r="V5" s="649"/>
      <c r="W5" s="649"/>
      <c r="X5" s="649"/>
      <c r="Y5" s="650"/>
      <c r="Z5" s="651">
        <v>34.700000000000003</v>
      </c>
      <c r="AA5" s="651"/>
      <c r="AB5" s="651"/>
      <c r="AC5" s="651"/>
      <c r="AD5" s="652">
        <v>4045900</v>
      </c>
      <c r="AE5" s="652"/>
      <c r="AF5" s="652"/>
      <c r="AG5" s="652"/>
      <c r="AH5" s="652"/>
      <c r="AI5" s="652"/>
      <c r="AJ5" s="652"/>
      <c r="AK5" s="652"/>
      <c r="AL5" s="653">
        <v>55.7</v>
      </c>
      <c r="AM5" s="654"/>
      <c r="AN5" s="654"/>
      <c r="AO5" s="655"/>
      <c r="AP5" s="645" t="s">
        <v>220</v>
      </c>
      <c r="AQ5" s="646"/>
      <c r="AR5" s="646"/>
      <c r="AS5" s="646"/>
      <c r="AT5" s="646"/>
      <c r="AU5" s="646"/>
      <c r="AV5" s="646"/>
      <c r="AW5" s="646"/>
      <c r="AX5" s="646"/>
      <c r="AY5" s="646"/>
      <c r="AZ5" s="646"/>
      <c r="BA5" s="646"/>
      <c r="BB5" s="646"/>
      <c r="BC5" s="646"/>
      <c r="BD5" s="646"/>
      <c r="BE5" s="646"/>
      <c r="BF5" s="647"/>
      <c r="BG5" s="659">
        <v>4045900</v>
      </c>
      <c r="BH5" s="660"/>
      <c r="BI5" s="660"/>
      <c r="BJ5" s="660"/>
      <c r="BK5" s="660"/>
      <c r="BL5" s="660"/>
      <c r="BM5" s="660"/>
      <c r="BN5" s="661"/>
      <c r="BO5" s="662">
        <v>92.1</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131507</v>
      </c>
      <c r="S6" s="660"/>
      <c r="T6" s="660"/>
      <c r="U6" s="660"/>
      <c r="V6" s="660"/>
      <c r="W6" s="660"/>
      <c r="X6" s="660"/>
      <c r="Y6" s="661"/>
      <c r="Z6" s="662">
        <v>1</v>
      </c>
      <c r="AA6" s="662"/>
      <c r="AB6" s="662"/>
      <c r="AC6" s="662"/>
      <c r="AD6" s="663">
        <v>131507</v>
      </c>
      <c r="AE6" s="663"/>
      <c r="AF6" s="663"/>
      <c r="AG6" s="663"/>
      <c r="AH6" s="663"/>
      <c r="AI6" s="663"/>
      <c r="AJ6" s="663"/>
      <c r="AK6" s="663"/>
      <c r="AL6" s="664">
        <v>1.8</v>
      </c>
      <c r="AM6" s="665"/>
      <c r="AN6" s="665"/>
      <c r="AO6" s="666"/>
      <c r="AP6" s="656" t="s">
        <v>226</v>
      </c>
      <c r="AQ6" s="657"/>
      <c r="AR6" s="657"/>
      <c r="AS6" s="657"/>
      <c r="AT6" s="657"/>
      <c r="AU6" s="657"/>
      <c r="AV6" s="657"/>
      <c r="AW6" s="657"/>
      <c r="AX6" s="657"/>
      <c r="AY6" s="657"/>
      <c r="AZ6" s="657"/>
      <c r="BA6" s="657"/>
      <c r="BB6" s="657"/>
      <c r="BC6" s="657"/>
      <c r="BD6" s="657"/>
      <c r="BE6" s="657"/>
      <c r="BF6" s="658"/>
      <c r="BG6" s="659">
        <v>4045900</v>
      </c>
      <c r="BH6" s="660"/>
      <c r="BI6" s="660"/>
      <c r="BJ6" s="660"/>
      <c r="BK6" s="660"/>
      <c r="BL6" s="660"/>
      <c r="BM6" s="660"/>
      <c r="BN6" s="661"/>
      <c r="BO6" s="662">
        <v>92.1</v>
      </c>
      <c r="BP6" s="662"/>
      <c r="BQ6" s="662"/>
      <c r="BR6" s="662"/>
      <c r="BS6" s="663" t="s">
        <v>121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156337</v>
      </c>
      <c r="CS6" s="660"/>
      <c r="CT6" s="660"/>
      <c r="CU6" s="660"/>
      <c r="CV6" s="660"/>
      <c r="CW6" s="660"/>
      <c r="CX6" s="660"/>
      <c r="CY6" s="661"/>
      <c r="CZ6" s="653">
        <v>1.2</v>
      </c>
      <c r="DA6" s="654"/>
      <c r="DB6" s="654"/>
      <c r="DC6" s="673"/>
      <c r="DD6" s="668" t="s">
        <v>221</v>
      </c>
      <c r="DE6" s="660"/>
      <c r="DF6" s="660"/>
      <c r="DG6" s="660"/>
      <c r="DH6" s="660"/>
      <c r="DI6" s="660"/>
      <c r="DJ6" s="660"/>
      <c r="DK6" s="660"/>
      <c r="DL6" s="660"/>
      <c r="DM6" s="660"/>
      <c r="DN6" s="660"/>
      <c r="DO6" s="660"/>
      <c r="DP6" s="661"/>
      <c r="DQ6" s="668">
        <v>156326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5533</v>
      </c>
      <c r="S7" s="660"/>
      <c r="T7" s="660"/>
      <c r="U7" s="660"/>
      <c r="V7" s="660"/>
      <c r="W7" s="660"/>
      <c r="X7" s="660"/>
      <c r="Y7" s="661"/>
      <c r="Z7" s="662">
        <v>0</v>
      </c>
      <c r="AA7" s="662"/>
      <c r="AB7" s="662"/>
      <c r="AC7" s="662"/>
      <c r="AD7" s="663">
        <v>5533</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1808427</v>
      </c>
      <c r="BH7" s="660"/>
      <c r="BI7" s="660"/>
      <c r="BJ7" s="660"/>
      <c r="BK7" s="660"/>
      <c r="BL7" s="660"/>
      <c r="BM7" s="660"/>
      <c r="BN7" s="661"/>
      <c r="BO7" s="662">
        <v>41.1</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1772418</v>
      </c>
      <c r="CS7" s="660"/>
      <c r="CT7" s="660"/>
      <c r="CU7" s="660"/>
      <c r="CV7" s="660"/>
      <c r="CW7" s="660"/>
      <c r="CX7" s="660"/>
      <c r="CY7" s="661"/>
      <c r="CZ7" s="662">
        <v>14.1</v>
      </c>
      <c r="DA7" s="662"/>
      <c r="DB7" s="662"/>
      <c r="DC7" s="662"/>
      <c r="DD7" s="668">
        <v>66770</v>
      </c>
      <c r="DE7" s="660"/>
      <c r="DF7" s="660"/>
      <c r="DG7" s="660"/>
      <c r="DH7" s="660"/>
      <c r="DI7" s="660"/>
      <c r="DJ7" s="660"/>
      <c r="DK7" s="660"/>
      <c r="DL7" s="660"/>
      <c r="DM7" s="660"/>
      <c r="DN7" s="660"/>
      <c r="DO7" s="660"/>
      <c r="DP7" s="661"/>
      <c r="DQ7" s="668">
        <v>1391574</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12836</v>
      </c>
      <c r="S8" s="660"/>
      <c r="T8" s="660"/>
      <c r="U8" s="660"/>
      <c r="V8" s="660"/>
      <c r="W8" s="660"/>
      <c r="X8" s="660"/>
      <c r="Y8" s="661"/>
      <c r="Z8" s="662">
        <v>0.1</v>
      </c>
      <c r="AA8" s="662"/>
      <c r="AB8" s="662"/>
      <c r="AC8" s="662"/>
      <c r="AD8" s="663">
        <v>12836</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64801</v>
      </c>
      <c r="BH8" s="660"/>
      <c r="BI8" s="660"/>
      <c r="BJ8" s="660"/>
      <c r="BK8" s="660"/>
      <c r="BL8" s="660"/>
      <c r="BM8" s="660"/>
      <c r="BN8" s="661"/>
      <c r="BO8" s="662">
        <v>1.5</v>
      </c>
      <c r="BP8" s="662"/>
      <c r="BQ8" s="662"/>
      <c r="BR8" s="662"/>
      <c r="BS8" s="668" t="s">
        <v>121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3721712</v>
      </c>
      <c r="CS8" s="660"/>
      <c r="CT8" s="660"/>
      <c r="CU8" s="660"/>
      <c r="CV8" s="660"/>
      <c r="CW8" s="660"/>
      <c r="CX8" s="660"/>
      <c r="CY8" s="661"/>
      <c r="CZ8" s="662">
        <v>29.7</v>
      </c>
      <c r="DA8" s="662"/>
      <c r="DB8" s="662"/>
      <c r="DC8" s="662"/>
      <c r="DD8" s="668">
        <v>2279</v>
      </c>
      <c r="DE8" s="660"/>
      <c r="DF8" s="660"/>
      <c r="DG8" s="660"/>
      <c r="DH8" s="660"/>
      <c r="DI8" s="660"/>
      <c r="DJ8" s="660"/>
      <c r="DK8" s="660"/>
      <c r="DL8" s="660"/>
      <c r="DM8" s="660"/>
      <c r="DN8" s="660"/>
      <c r="DO8" s="660"/>
      <c r="DP8" s="661"/>
      <c r="DQ8" s="668">
        <v>1979461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13021</v>
      </c>
      <c r="S9" s="660"/>
      <c r="T9" s="660"/>
      <c r="U9" s="660"/>
      <c r="V9" s="660"/>
      <c r="W9" s="660"/>
      <c r="X9" s="660"/>
      <c r="Y9" s="661"/>
      <c r="Z9" s="662">
        <v>0.1</v>
      </c>
      <c r="AA9" s="662"/>
      <c r="AB9" s="662"/>
      <c r="AC9" s="662"/>
      <c r="AD9" s="663">
        <v>13021</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1537154</v>
      </c>
      <c r="BH9" s="660"/>
      <c r="BI9" s="660"/>
      <c r="BJ9" s="660"/>
      <c r="BK9" s="660"/>
      <c r="BL9" s="660"/>
      <c r="BM9" s="660"/>
      <c r="BN9" s="661"/>
      <c r="BO9" s="662">
        <v>35</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1138598</v>
      </c>
      <c r="CS9" s="660"/>
      <c r="CT9" s="660"/>
      <c r="CU9" s="660"/>
      <c r="CV9" s="660"/>
      <c r="CW9" s="660"/>
      <c r="CX9" s="660"/>
      <c r="CY9" s="661"/>
      <c r="CZ9" s="662">
        <v>9.1</v>
      </c>
      <c r="DA9" s="662"/>
      <c r="DB9" s="662"/>
      <c r="DC9" s="662"/>
      <c r="DD9" s="668">
        <v>6217</v>
      </c>
      <c r="DE9" s="660"/>
      <c r="DF9" s="660"/>
      <c r="DG9" s="660"/>
      <c r="DH9" s="660"/>
      <c r="DI9" s="660"/>
      <c r="DJ9" s="660"/>
      <c r="DK9" s="660"/>
      <c r="DL9" s="660"/>
      <c r="DM9" s="660"/>
      <c r="DN9" s="660"/>
      <c r="DO9" s="660"/>
      <c r="DP9" s="661"/>
      <c r="DQ9" s="668">
        <v>1071158</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89813</v>
      </c>
      <c r="BH10" s="660"/>
      <c r="BI10" s="660"/>
      <c r="BJ10" s="660"/>
      <c r="BK10" s="660"/>
      <c r="BL10" s="660"/>
      <c r="BM10" s="660"/>
      <c r="BN10" s="661"/>
      <c r="BO10" s="662">
        <v>2</v>
      </c>
      <c r="BP10" s="662"/>
      <c r="BQ10" s="662"/>
      <c r="BR10" s="662"/>
      <c r="BS10" s="668" t="s">
        <v>221</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16463</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16463</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116659</v>
      </c>
      <c r="BH11" s="660"/>
      <c r="BI11" s="660"/>
      <c r="BJ11" s="660"/>
      <c r="BK11" s="660"/>
      <c r="BL11" s="660"/>
      <c r="BM11" s="660"/>
      <c r="BN11" s="661"/>
      <c r="BO11" s="662">
        <v>2.7</v>
      </c>
      <c r="BP11" s="662"/>
      <c r="BQ11" s="662"/>
      <c r="BR11" s="662"/>
      <c r="BS11" s="668" t="s">
        <v>121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309759</v>
      </c>
      <c r="CS11" s="660"/>
      <c r="CT11" s="660"/>
      <c r="CU11" s="660"/>
      <c r="CV11" s="660"/>
      <c r="CW11" s="660"/>
      <c r="CX11" s="660"/>
      <c r="CY11" s="661"/>
      <c r="CZ11" s="662">
        <v>2.5</v>
      </c>
      <c r="DA11" s="662"/>
      <c r="DB11" s="662"/>
      <c r="DC11" s="662"/>
      <c r="DD11" s="668">
        <v>62432</v>
      </c>
      <c r="DE11" s="660"/>
      <c r="DF11" s="660"/>
      <c r="DG11" s="660"/>
      <c r="DH11" s="660"/>
      <c r="DI11" s="660"/>
      <c r="DJ11" s="660"/>
      <c r="DK11" s="660"/>
      <c r="DL11" s="660"/>
      <c r="DM11" s="660"/>
      <c r="DN11" s="660"/>
      <c r="DO11" s="660"/>
      <c r="DP11" s="661"/>
      <c r="DQ11" s="668">
        <v>207167</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676695</v>
      </c>
      <c r="S12" s="660"/>
      <c r="T12" s="660"/>
      <c r="U12" s="660"/>
      <c r="V12" s="660"/>
      <c r="W12" s="660"/>
      <c r="X12" s="660"/>
      <c r="Y12" s="661"/>
      <c r="Z12" s="662">
        <v>5.3</v>
      </c>
      <c r="AA12" s="662"/>
      <c r="AB12" s="662"/>
      <c r="AC12" s="662"/>
      <c r="AD12" s="663">
        <v>676695</v>
      </c>
      <c r="AE12" s="663"/>
      <c r="AF12" s="663"/>
      <c r="AG12" s="663"/>
      <c r="AH12" s="663"/>
      <c r="AI12" s="663"/>
      <c r="AJ12" s="663"/>
      <c r="AK12" s="663"/>
      <c r="AL12" s="664">
        <v>9.3000000000000007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1905765</v>
      </c>
      <c r="BH12" s="660"/>
      <c r="BI12" s="660"/>
      <c r="BJ12" s="660"/>
      <c r="BK12" s="660"/>
      <c r="BL12" s="660"/>
      <c r="BM12" s="660"/>
      <c r="BN12" s="661"/>
      <c r="BO12" s="662">
        <v>43.4</v>
      </c>
      <c r="BP12" s="662"/>
      <c r="BQ12" s="662"/>
      <c r="BR12" s="662"/>
      <c r="BS12" s="668" t="s">
        <v>221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360882</v>
      </c>
      <c r="CS12" s="660"/>
      <c r="CT12" s="660"/>
      <c r="CU12" s="660"/>
      <c r="CV12" s="660"/>
      <c r="CW12" s="660"/>
      <c r="CX12" s="660"/>
      <c r="CY12" s="661"/>
      <c r="CZ12" s="662">
        <v>2.9</v>
      </c>
      <c r="DA12" s="662"/>
      <c r="DB12" s="662"/>
      <c r="DC12" s="662"/>
      <c r="DD12" s="668">
        <v>96395</v>
      </c>
      <c r="DE12" s="660"/>
      <c r="DF12" s="660"/>
      <c r="DG12" s="660"/>
      <c r="DH12" s="660"/>
      <c r="DI12" s="660"/>
      <c r="DJ12" s="660"/>
      <c r="DK12" s="660"/>
      <c r="DL12" s="660"/>
      <c r="DM12" s="660"/>
      <c r="DN12" s="660"/>
      <c r="DO12" s="660"/>
      <c r="DP12" s="661"/>
      <c r="DQ12" s="668">
        <v>150139</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20797</v>
      </c>
      <c r="S13" s="660"/>
      <c r="T13" s="660"/>
      <c r="U13" s="660"/>
      <c r="V13" s="660"/>
      <c r="W13" s="660"/>
      <c r="X13" s="660"/>
      <c r="Y13" s="661"/>
      <c r="Z13" s="662">
        <v>0.2</v>
      </c>
      <c r="AA13" s="662"/>
      <c r="AB13" s="662"/>
      <c r="AC13" s="662"/>
      <c r="AD13" s="663">
        <v>20797</v>
      </c>
      <c r="AE13" s="663"/>
      <c r="AF13" s="663"/>
      <c r="AG13" s="663"/>
      <c r="AH13" s="663"/>
      <c r="AI13" s="663"/>
      <c r="AJ13" s="663"/>
      <c r="AK13" s="663"/>
      <c r="AL13" s="664">
        <v>0.3</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1896446</v>
      </c>
      <c r="BH13" s="660"/>
      <c r="BI13" s="660"/>
      <c r="BJ13" s="660"/>
      <c r="BK13" s="660"/>
      <c r="BL13" s="660"/>
      <c r="BM13" s="660"/>
      <c r="BN13" s="661"/>
      <c r="BO13" s="662">
        <v>43.1</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1594374</v>
      </c>
      <c r="CS13" s="660"/>
      <c r="CT13" s="660"/>
      <c r="CU13" s="660"/>
      <c r="CV13" s="660"/>
      <c r="CW13" s="660"/>
      <c r="CX13" s="660"/>
      <c r="CY13" s="661"/>
      <c r="CZ13" s="662">
        <v>12.7</v>
      </c>
      <c r="DA13" s="662"/>
      <c r="DB13" s="662"/>
      <c r="DC13" s="662"/>
      <c r="DD13" s="668">
        <v>818701</v>
      </c>
      <c r="DE13" s="660"/>
      <c r="DF13" s="660"/>
      <c r="DG13" s="660"/>
      <c r="DH13" s="660"/>
      <c r="DI13" s="660"/>
      <c r="DJ13" s="660"/>
      <c r="DK13" s="660"/>
      <c r="DL13" s="660"/>
      <c r="DM13" s="660"/>
      <c r="DN13" s="660"/>
      <c r="DO13" s="660"/>
      <c r="DP13" s="661"/>
      <c r="DQ13" s="668">
        <v>845396</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94950</v>
      </c>
      <c r="BH14" s="660"/>
      <c r="BI14" s="660"/>
      <c r="BJ14" s="660"/>
      <c r="BK14" s="660"/>
      <c r="BL14" s="660"/>
      <c r="BM14" s="660"/>
      <c r="BN14" s="661"/>
      <c r="BO14" s="662">
        <v>2.2000000000000002</v>
      </c>
      <c r="BP14" s="662"/>
      <c r="BQ14" s="662"/>
      <c r="BR14" s="662"/>
      <c r="BS14" s="668" t="s">
        <v>221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441935</v>
      </c>
      <c r="CS14" s="660"/>
      <c r="CT14" s="660"/>
      <c r="CU14" s="660"/>
      <c r="CV14" s="660"/>
      <c r="CW14" s="660"/>
      <c r="CX14" s="660"/>
      <c r="CY14" s="661"/>
      <c r="CZ14" s="662">
        <v>3.5</v>
      </c>
      <c r="DA14" s="662"/>
      <c r="DB14" s="662"/>
      <c r="DC14" s="662"/>
      <c r="DD14" s="668">
        <v>6630</v>
      </c>
      <c r="DE14" s="660"/>
      <c r="DF14" s="660"/>
      <c r="DG14" s="660"/>
      <c r="DH14" s="660"/>
      <c r="DI14" s="660"/>
      <c r="DJ14" s="660"/>
      <c r="DK14" s="660"/>
      <c r="DL14" s="660"/>
      <c r="DM14" s="660"/>
      <c r="DN14" s="660"/>
      <c r="DO14" s="660"/>
      <c r="DP14" s="661"/>
      <c r="DQ14" s="668">
        <v>435051</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42215</v>
      </c>
      <c r="S15" s="660"/>
      <c r="T15" s="660"/>
      <c r="U15" s="660"/>
      <c r="V15" s="660"/>
      <c r="W15" s="660"/>
      <c r="X15" s="660"/>
      <c r="Y15" s="661"/>
      <c r="Z15" s="662">
        <v>0.3</v>
      </c>
      <c r="AA15" s="662"/>
      <c r="AB15" s="662"/>
      <c r="AC15" s="662"/>
      <c r="AD15" s="663">
        <v>42215</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236758</v>
      </c>
      <c r="BH15" s="660"/>
      <c r="BI15" s="660"/>
      <c r="BJ15" s="660"/>
      <c r="BK15" s="660"/>
      <c r="BL15" s="660"/>
      <c r="BM15" s="660"/>
      <c r="BN15" s="661"/>
      <c r="BO15" s="662">
        <v>5.4</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1784778</v>
      </c>
      <c r="CS15" s="660"/>
      <c r="CT15" s="660"/>
      <c r="CU15" s="660"/>
      <c r="CV15" s="660"/>
      <c r="CW15" s="660"/>
      <c r="CX15" s="660"/>
      <c r="CY15" s="661"/>
      <c r="CZ15" s="662">
        <v>14.2</v>
      </c>
      <c r="DA15" s="662"/>
      <c r="DB15" s="662"/>
      <c r="DC15" s="662"/>
      <c r="DD15" s="668">
        <v>461821</v>
      </c>
      <c r="DE15" s="660"/>
      <c r="DF15" s="660"/>
      <c r="DG15" s="660"/>
      <c r="DH15" s="660"/>
      <c r="DI15" s="660"/>
      <c r="DJ15" s="660"/>
      <c r="DK15" s="660"/>
      <c r="DL15" s="660"/>
      <c r="DM15" s="660"/>
      <c r="DN15" s="660"/>
      <c r="DO15" s="660"/>
      <c r="DP15" s="661"/>
      <c r="DQ15" s="668">
        <v>1113245</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221</v>
      </c>
      <c r="AE16" s="663"/>
      <c r="AF16" s="663"/>
      <c r="AG16" s="663"/>
      <c r="AH16" s="663"/>
      <c r="AI16" s="663"/>
      <c r="AJ16" s="663"/>
      <c r="AK16" s="663"/>
      <c r="AL16" s="664" t="s">
        <v>221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221</v>
      </c>
      <c r="BP16" s="662"/>
      <c r="BQ16" s="662"/>
      <c r="BR16" s="662"/>
      <c r="BS16" s="668" t="s">
        <v>221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2965</v>
      </c>
      <c r="CS16" s="660"/>
      <c r="CT16" s="660"/>
      <c r="CU16" s="660"/>
      <c r="CV16" s="660"/>
      <c r="CW16" s="660"/>
      <c r="CX16" s="660"/>
      <c r="CY16" s="661"/>
      <c r="CZ16" s="662">
        <v>0</v>
      </c>
      <c r="DA16" s="662"/>
      <c r="DB16" s="662"/>
      <c r="DC16" s="662"/>
      <c r="DD16" s="668" t="s">
        <v>121</v>
      </c>
      <c r="DE16" s="660"/>
      <c r="DF16" s="660"/>
      <c r="DG16" s="660"/>
      <c r="DH16" s="660"/>
      <c r="DI16" s="660"/>
      <c r="DJ16" s="660"/>
      <c r="DK16" s="660"/>
      <c r="DL16" s="660"/>
      <c r="DM16" s="660"/>
      <c r="DN16" s="660"/>
      <c r="DO16" s="660"/>
      <c r="DP16" s="661"/>
      <c r="DQ16" s="668">
        <v>2965</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28260</v>
      </c>
      <c r="S17" s="660"/>
      <c r="T17" s="660"/>
      <c r="U17" s="660"/>
      <c r="V17" s="660"/>
      <c r="W17" s="660"/>
      <c r="X17" s="660"/>
      <c r="Y17" s="661"/>
      <c r="Z17" s="662">
        <v>0.2</v>
      </c>
      <c r="AA17" s="662"/>
      <c r="AB17" s="662"/>
      <c r="AC17" s="662"/>
      <c r="AD17" s="663">
        <v>28260</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221</v>
      </c>
      <c r="BP17" s="662"/>
      <c r="BQ17" s="662"/>
      <c r="BR17" s="662"/>
      <c r="BS17" s="668" t="s">
        <v>221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1229751</v>
      </c>
      <c r="CS17" s="660"/>
      <c r="CT17" s="660"/>
      <c r="CU17" s="660"/>
      <c r="CV17" s="660"/>
      <c r="CW17" s="660"/>
      <c r="CX17" s="660"/>
      <c r="CY17" s="661"/>
      <c r="CZ17" s="662">
        <v>9.8000000000000007</v>
      </c>
      <c r="DA17" s="662"/>
      <c r="DB17" s="662"/>
      <c r="DC17" s="662"/>
      <c r="DD17" s="668" t="s">
        <v>121</v>
      </c>
      <c r="DE17" s="660"/>
      <c r="DF17" s="660"/>
      <c r="DG17" s="660"/>
      <c r="DH17" s="660"/>
      <c r="DI17" s="660"/>
      <c r="DJ17" s="660"/>
      <c r="DK17" s="660"/>
      <c r="DL17" s="660"/>
      <c r="DM17" s="660"/>
      <c r="DN17" s="660"/>
      <c r="DO17" s="660"/>
      <c r="DP17" s="661"/>
      <c r="DQ17" s="668">
        <v>1143416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2562489</v>
      </c>
      <c r="S18" s="660"/>
      <c r="T18" s="660"/>
      <c r="U18" s="660"/>
      <c r="V18" s="660"/>
      <c r="W18" s="660"/>
      <c r="X18" s="660"/>
      <c r="Y18" s="661"/>
      <c r="Z18" s="662">
        <v>20.2</v>
      </c>
      <c r="AA18" s="662"/>
      <c r="AB18" s="662"/>
      <c r="AC18" s="662"/>
      <c r="AD18" s="663">
        <v>2236110</v>
      </c>
      <c r="AE18" s="663"/>
      <c r="AF18" s="663"/>
      <c r="AG18" s="663"/>
      <c r="AH18" s="663"/>
      <c r="AI18" s="663"/>
      <c r="AJ18" s="663"/>
      <c r="AK18" s="663"/>
      <c r="AL18" s="664">
        <v>30.8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221</v>
      </c>
      <c r="BP18" s="662"/>
      <c r="BQ18" s="662"/>
      <c r="BR18" s="662"/>
      <c r="BS18" s="668" t="s">
        <v>221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221</v>
      </c>
      <c r="CS18" s="660"/>
      <c r="CT18" s="660"/>
      <c r="CU18" s="660"/>
      <c r="CV18" s="660"/>
      <c r="CW18" s="660"/>
      <c r="CX18" s="660"/>
      <c r="CY18" s="661"/>
      <c r="CZ18" s="662" t="s">
        <v>221</v>
      </c>
      <c r="DA18" s="662"/>
      <c r="DB18" s="662"/>
      <c r="DC18" s="662"/>
      <c r="DD18" s="668" t="s">
        <v>221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2236110</v>
      </c>
      <c r="S19" s="660"/>
      <c r="T19" s="660"/>
      <c r="U19" s="660"/>
      <c r="V19" s="660"/>
      <c r="W19" s="660"/>
      <c r="X19" s="660"/>
      <c r="Y19" s="661"/>
      <c r="Z19" s="662">
        <v>17.600000000000001</v>
      </c>
      <c r="AA19" s="662"/>
      <c r="AB19" s="662"/>
      <c r="AC19" s="662"/>
      <c r="AD19" s="663">
        <v>2236110</v>
      </c>
      <c r="AE19" s="663"/>
      <c r="AF19" s="663"/>
      <c r="AG19" s="663"/>
      <c r="AH19" s="663"/>
      <c r="AI19" s="663"/>
      <c r="AJ19" s="663"/>
      <c r="AK19" s="663"/>
      <c r="AL19" s="664">
        <v>30.8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349181</v>
      </c>
      <c r="BH19" s="660"/>
      <c r="BI19" s="660"/>
      <c r="BJ19" s="660"/>
      <c r="BK19" s="660"/>
      <c r="BL19" s="660"/>
      <c r="BM19" s="660"/>
      <c r="BN19" s="661"/>
      <c r="BO19" s="662">
        <v>7.9</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221</v>
      </c>
      <c r="CS19" s="660"/>
      <c r="CT19" s="660"/>
      <c r="CU19" s="660"/>
      <c r="CV19" s="660"/>
      <c r="CW19" s="660"/>
      <c r="CX19" s="660"/>
      <c r="CY19" s="661"/>
      <c r="CZ19" s="662" t="s">
        <v>221</v>
      </c>
      <c r="DA19" s="662"/>
      <c r="DB19" s="662"/>
      <c r="DC19" s="662"/>
      <c r="DD19" s="668" t="s">
        <v>221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242870</v>
      </c>
      <c r="S20" s="660"/>
      <c r="T20" s="660"/>
      <c r="U20" s="660"/>
      <c r="V20" s="660"/>
      <c r="W20" s="660"/>
      <c r="X20" s="660"/>
      <c r="Y20" s="661"/>
      <c r="Z20" s="662">
        <v>1.9</v>
      </c>
      <c r="AA20" s="662"/>
      <c r="AB20" s="662"/>
      <c r="AC20" s="662"/>
      <c r="AD20" s="663" t="s">
        <v>221</v>
      </c>
      <c r="AE20" s="663"/>
      <c r="AF20" s="663"/>
      <c r="AG20" s="663"/>
      <c r="AH20" s="663"/>
      <c r="AI20" s="663"/>
      <c r="AJ20" s="663"/>
      <c r="AK20" s="663"/>
      <c r="AL20" s="664" t="s">
        <v>121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349181</v>
      </c>
      <c r="BH20" s="660"/>
      <c r="BI20" s="660"/>
      <c r="BJ20" s="660"/>
      <c r="BK20" s="660"/>
      <c r="BL20" s="660"/>
      <c r="BM20" s="660"/>
      <c r="BN20" s="661"/>
      <c r="BO20" s="662">
        <v>7.9</v>
      </c>
      <c r="BP20" s="662"/>
      <c r="BQ20" s="662"/>
      <c r="BR20" s="662"/>
      <c r="BS20" s="668" t="s">
        <v>121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12529972</v>
      </c>
      <c r="CS20" s="660"/>
      <c r="CT20" s="660"/>
      <c r="CU20" s="660"/>
      <c r="CV20" s="660"/>
      <c r="CW20" s="660"/>
      <c r="CX20" s="660"/>
      <c r="CY20" s="661"/>
      <c r="CZ20" s="662">
        <v>100</v>
      </c>
      <c r="DA20" s="662"/>
      <c r="DB20" s="662"/>
      <c r="DC20" s="662"/>
      <c r="DD20" s="668">
        <v>1521245</v>
      </c>
      <c r="DE20" s="660"/>
      <c r="DF20" s="660"/>
      <c r="DG20" s="660"/>
      <c r="DH20" s="660"/>
      <c r="DI20" s="660"/>
      <c r="DJ20" s="660"/>
      <c r="DK20" s="660"/>
      <c r="DL20" s="660"/>
      <c r="DM20" s="660"/>
      <c r="DN20" s="660"/>
      <c r="DO20" s="660"/>
      <c r="DP20" s="661"/>
      <c r="DQ20" s="668">
        <v>8512361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83509</v>
      </c>
      <c r="S21" s="660"/>
      <c r="T21" s="660"/>
      <c r="U21" s="660"/>
      <c r="V21" s="660"/>
      <c r="W21" s="660"/>
      <c r="X21" s="660"/>
      <c r="Y21" s="661"/>
      <c r="Z21" s="662">
        <v>0.7</v>
      </c>
      <c r="AA21" s="662"/>
      <c r="AB21" s="662"/>
      <c r="AC21" s="662"/>
      <c r="AD21" s="663" t="s">
        <v>221</v>
      </c>
      <c r="AE21" s="663"/>
      <c r="AF21" s="663"/>
      <c r="AG21" s="663"/>
      <c r="AH21" s="663"/>
      <c r="AI21" s="663"/>
      <c r="AJ21" s="663"/>
      <c r="AK21" s="663"/>
      <c r="AL21" s="664" t="s">
        <v>121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221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7888434</v>
      </c>
      <c r="S22" s="660"/>
      <c r="T22" s="660"/>
      <c r="U22" s="660"/>
      <c r="V22" s="660"/>
      <c r="W22" s="660"/>
      <c r="X22" s="660"/>
      <c r="Y22" s="661"/>
      <c r="Z22" s="662">
        <v>62.2</v>
      </c>
      <c r="AA22" s="662"/>
      <c r="AB22" s="662"/>
      <c r="AC22" s="662"/>
      <c r="AD22" s="663">
        <v>7212874</v>
      </c>
      <c r="AE22" s="663"/>
      <c r="AF22" s="663"/>
      <c r="AG22" s="663"/>
      <c r="AH22" s="663"/>
      <c r="AI22" s="663"/>
      <c r="AJ22" s="663"/>
      <c r="AK22" s="663"/>
      <c r="AL22" s="664">
        <v>99.3</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6368</v>
      </c>
      <c r="S23" s="660"/>
      <c r="T23" s="660"/>
      <c r="U23" s="660"/>
      <c r="V23" s="660"/>
      <c r="W23" s="660"/>
      <c r="X23" s="660"/>
      <c r="Y23" s="661"/>
      <c r="Z23" s="662">
        <v>0.1</v>
      </c>
      <c r="AA23" s="662"/>
      <c r="AB23" s="662"/>
      <c r="AC23" s="662"/>
      <c r="AD23" s="663">
        <v>6368</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349181</v>
      </c>
      <c r="BH23" s="660"/>
      <c r="BI23" s="660"/>
      <c r="BJ23" s="660"/>
      <c r="BK23" s="660"/>
      <c r="BL23" s="660"/>
      <c r="BM23" s="660"/>
      <c r="BN23" s="661"/>
      <c r="BO23" s="662">
        <v>7.9</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38679</v>
      </c>
      <c r="S24" s="660"/>
      <c r="T24" s="660"/>
      <c r="U24" s="660"/>
      <c r="V24" s="660"/>
      <c r="W24" s="660"/>
      <c r="X24" s="660"/>
      <c r="Y24" s="661"/>
      <c r="Z24" s="662">
        <v>0.3</v>
      </c>
      <c r="AA24" s="662"/>
      <c r="AB24" s="662"/>
      <c r="AC24" s="662"/>
      <c r="AD24" s="663" t="s">
        <v>221</v>
      </c>
      <c r="AE24" s="663"/>
      <c r="AF24" s="663"/>
      <c r="AG24" s="663"/>
      <c r="AH24" s="663"/>
      <c r="AI24" s="663"/>
      <c r="AJ24" s="663"/>
      <c r="AK24" s="663"/>
      <c r="AL24" s="664" t="s">
        <v>121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221</v>
      </c>
      <c r="BP24" s="662"/>
      <c r="BQ24" s="662"/>
      <c r="BR24" s="662"/>
      <c r="BS24" s="668" t="s">
        <v>221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5156300</v>
      </c>
      <c r="CS24" s="649"/>
      <c r="CT24" s="649"/>
      <c r="CU24" s="649"/>
      <c r="CV24" s="649"/>
      <c r="CW24" s="649"/>
      <c r="CX24" s="649"/>
      <c r="CY24" s="650"/>
      <c r="CZ24" s="653">
        <v>41.2</v>
      </c>
      <c r="DA24" s="654"/>
      <c r="DB24" s="654"/>
      <c r="DC24" s="673"/>
      <c r="DD24" s="692">
        <v>3702600</v>
      </c>
      <c r="DE24" s="649"/>
      <c r="DF24" s="649"/>
      <c r="DG24" s="649"/>
      <c r="DH24" s="649"/>
      <c r="DI24" s="649"/>
      <c r="DJ24" s="649"/>
      <c r="DK24" s="650"/>
      <c r="DL24" s="692">
        <v>3572389</v>
      </c>
      <c r="DM24" s="649"/>
      <c r="DN24" s="649"/>
      <c r="DO24" s="649"/>
      <c r="DP24" s="649"/>
      <c r="DQ24" s="649"/>
      <c r="DR24" s="649"/>
      <c r="DS24" s="649"/>
      <c r="DT24" s="649"/>
      <c r="DU24" s="649"/>
      <c r="DV24" s="650"/>
      <c r="DW24" s="653">
        <v>46</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260202</v>
      </c>
      <c r="S25" s="660"/>
      <c r="T25" s="660"/>
      <c r="U25" s="660"/>
      <c r="V25" s="660"/>
      <c r="W25" s="660"/>
      <c r="X25" s="660"/>
      <c r="Y25" s="661"/>
      <c r="Z25" s="662">
        <v>2.1</v>
      </c>
      <c r="AA25" s="662"/>
      <c r="AB25" s="662"/>
      <c r="AC25" s="662"/>
      <c r="AD25" s="663">
        <v>5084</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221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2216974</v>
      </c>
      <c r="CS25" s="695"/>
      <c r="CT25" s="695"/>
      <c r="CU25" s="695"/>
      <c r="CV25" s="695"/>
      <c r="CW25" s="695"/>
      <c r="CX25" s="695"/>
      <c r="CY25" s="696"/>
      <c r="CZ25" s="664">
        <v>17.7</v>
      </c>
      <c r="DA25" s="693"/>
      <c r="DB25" s="693"/>
      <c r="DC25" s="697"/>
      <c r="DD25" s="668">
        <v>2062806</v>
      </c>
      <c r="DE25" s="695"/>
      <c r="DF25" s="695"/>
      <c r="DG25" s="695"/>
      <c r="DH25" s="695"/>
      <c r="DI25" s="695"/>
      <c r="DJ25" s="695"/>
      <c r="DK25" s="696"/>
      <c r="DL25" s="668">
        <v>2057522</v>
      </c>
      <c r="DM25" s="695"/>
      <c r="DN25" s="695"/>
      <c r="DO25" s="695"/>
      <c r="DP25" s="695"/>
      <c r="DQ25" s="695"/>
      <c r="DR25" s="695"/>
      <c r="DS25" s="695"/>
      <c r="DT25" s="695"/>
      <c r="DU25" s="695"/>
      <c r="DV25" s="696"/>
      <c r="DW25" s="664">
        <v>26.5</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48592</v>
      </c>
      <c r="S26" s="660"/>
      <c r="T26" s="660"/>
      <c r="U26" s="660"/>
      <c r="V26" s="660"/>
      <c r="W26" s="660"/>
      <c r="X26" s="660"/>
      <c r="Y26" s="661"/>
      <c r="Z26" s="662">
        <v>0.4</v>
      </c>
      <c r="AA26" s="662"/>
      <c r="AB26" s="662"/>
      <c r="AC26" s="662"/>
      <c r="AD26" s="663" t="s">
        <v>221</v>
      </c>
      <c r="AE26" s="663"/>
      <c r="AF26" s="663"/>
      <c r="AG26" s="663"/>
      <c r="AH26" s="663"/>
      <c r="AI26" s="663"/>
      <c r="AJ26" s="663"/>
      <c r="AK26" s="663"/>
      <c r="AL26" s="664" t="s">
        <v>121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1427225</v>
      </c>
      <c r="CS26" s="660"/>
      <c r="CT26" s="660"/>
      <c r="CU26" s="660"/>
      <c r="CV26" s="660"/>
      <c r="CW26" s="660"/>
      <c r="CX26" s="660"/>
      <c r="CY26" s="661"/>
      <c r="CZ26" s="664">
        <v>11.4</v>
      </c>
      <c r="DA26" s="693"/>
      <c r="DB26" s="693"/>
      <c r="DC26" s="697"/>
      <c r="DD26" s="668">
        <v>1357708</v>
      </c>
      <c r="DE26" s="660"/>
      <c r="DF26" s="660"/>
      <c r="DG26" s="660"/>
      <c r="DH26" s="660"/>
      <c r="DI26" s="660"/>
      <c r="DJ26" s="660"/>
      <c r="DK26" s="661"/>
      <c r="DL26" s="668" t="s">
        <v>221</v>
      </c>
      <c r="DM26" s="660"/>
      <c r="DN26" s="660"/>
      <c r="DO26" s="660"/>
      <c r="DP26" s="660"/>
      <c r="DQ26" s="660"/>
      <c r="DR26" s="660"/>
      <c r="DS26" s="660"/>
      <c r="DT26" s="660"/>
      <c r="DU26" s="660"/>
      <c r="DV26" s="661"/>
      <c r="DW26" s="664" t="s">
        <v>221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1633106</v>
      </c>
      <c r="S27" s="660"/>
      <c r="T27" s="660"/>
      <c r="U27" s="660"/>
      <c r="V27" s="660"/>
      <c r="W27" s="660"/>
      <c r="X27" s="660"/>
      <c r="Y27" s="661"/>
      <c r="Z27" s="662">
        <v>12.9</v>
      </c>
      <c r="AA27" s="662"/>
      <c r="AB27" s="662"/>
      <c r="AC27" s="662"/>
      <c r="AD27" s="663" t="s">
        <v>221</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4395081</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1709575</v>
      </c>
      <c r="CS27" s="695"/>
      <c r="CT27" s="695"/>
      <c r="CU27" s="695"/>
      <c r="CV27" s="695"/>
      <c r="CW27" s="695"/>
      <c r="CX27" s="695"/>
      <c r="CY27" s="696"/>
      <c r="CZ27" s="664">
        <v>13.6</v>
      </c>
      <c r="DA27" s="693"/>
      <c r="DB27" s="693"/>
      <c r="DC27" s="697"/>
      <c r="DD27" s="668">
        <v>496378</v>
      </c>
      <c r="DE27" s="695"/>
      <c r="DF27" s="695"/>
      <c r="DG27" s="695"/>
      <c r="DH27" s="695"/>
      <c r="DI27" s="695"/>
      <c r="DJ27" s="695"/>
      <c r="DK27" s="696"/>
      <c r="DL27" s="668">
        <v>371451</v>
      </c>
      <c r="DM27" s="695"/>
      <c r="DN27" s="695"/>
      <c r="DO27" s="695"/>
      <c r="DP27" s="695"/>
      <c r="DQ27" s="695"/>
      <c r="DR27" s="695"/>
      <c r="DS27" s="695"/>
      <c r="DT27" s="695"/>
      <c r="DU27" s="695"/>
      <c r="DV27" s="696"/>
      <c r="DW27" s="664">
        <v>4.8</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v>8426</v>
      </c>
      <c r="S28" s="660"/>
      <c r="T28" s="660"/>
      <c r="U28" s="660"/>
      <c r="V28" s="660"/>
      <c r="W28" s="660"/>
      <c r="X28" s="660"/>
      <c r="Y28" s="661"/>
      <c r="Z28" s="662">
        <v>0.1</v>
      </c>
      <c r="AA28" s="662"/>
      <c r="AB28" s="662"/>
      <c r="AC28" s="662"/>
      <c r="AD28" s="663">
        <v>8426</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1229751</v>
      </c>
      <c r="CS28" s="660"/>
      <c r="CT28" s="660"/>
      <c r="CU28" s="660"/>
      <c r="CV28" s="660"/>
      <c r="CW28" s="660"/>
      <c r="CX28" s="660"/>
      <c r="CY28" s="661"/>
      <c r="CZ28" s="664">
        <v>9.8000000000000007</v>
      </c>
      <c r="DA28" s="693"/>
      <c r="DB28" s="693"/>
      <c r="DC28" s="697"/>
      <c r="DD28" s="668">
        <v>1143416</v>
      </c>
      <c r="DE28" s="660"/>
      <c r="DF28" s="660"/>
      <c r="DG28" s="660"/>
      <c r="DH28" s="660"/>
      <c r="DI28" s="660"/>
      <c r="DJ28" s="660"/>
      <c r="DK28" s="661"/>
      <c r="DL28" s="668">
        <v>1143416</v>
      </c>
      <c r="DM28" s="660"/>
      <c r="DN28" s="660"/>
      <c r="DO28" s="660"/>
      <c r="DP28" s="660"/>
      <c r="DQ28" s="660"/>
      <c r="DR28" s="660"/>
      <c r="DS28" s="660"/>
      <c r="DT28" s="660"/>
      <c r="DU28" s="660"/>
      <c r="DV28" s="661"/>
      <c r="DW28" s="664">
        <v>14.7</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721406</v>
      </c>
      <c r="S29" s="660"/>
      <c r="T29" s="660"/>
      <c r="U29" s="660"/>
      <c r="V29" s="660"/>
      <c r="W29" s="660"/>
      <c r="X29" s="660"/>
      <c r="Y29" s="661"/>
      <c r="Z29" s="662">
        <v>5.7</v>
      </c>
      <c r="AA29" s="662"/>
      <c r="AB29" s="662"/>
      <c r="AC29" s="662"/>
      <c r="AD29" s="663" t="s">
        <v>121</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1229751</v>
      </c>
      <c r="CS29" s="695"/>
      <c r="CT29" s="695"/>
      <c r="CU29" s="695"/>
      <c r="CV29" s="695"/>
      <c r="CW29" s="695"/>
      <c r="CX29" s="695"/>
      <c r="CY29" s="696"/>
      <c r="CZ29" s="664">
        <v>9.8000000000000007</v>
      </c>
      <c r="DA29" s="693"/>
      <c r="DB29" s="693"/>
      <c r="DC29" s="697"/>
      <c r="DD29" s="668">
        <v>1143416</v>
      </c>
      <c r="DE29" s="695"/>
      <c r="DF29" s="695"/>
      <c r="DG29" s="695"/>
      <c r="DH29" s="695"/>
      <c r="DI29" s="695"/>
      <c r="DJ29" s="695"/>
      <c r="DK29" s="696"/>
      <c r="DL29" s="668">
        <v>1143416</v>
      </c>
      <c r="DM29" s="695"/>
      <c r="DN29" s="695"/>
      <c r="DO29" s="695"/>
      <c r="DP29" s="695"/>
      <c r="DQ29" s="695"/>
      <c r="DR29" s="695"/>
      <c r="DS29" s="695"/>
      <c r="DT29" s="695"/>
      <c r="DU29" s="695"/>
      <c r="DV29" s="696"/>
      <c r="DW29" s="664">
        <v>14.7</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33798</v>
      </c>
      <c r="S30" s="660"/>
      <c r="T30" s="660"/>
      <c r="U30" s="660"/>
      <c r="V30" s="660"/>
      <c r="W30" s="660"/>
      <c r="X30" s="660"/>
      <c r="Y30" s="661"/>
      <c r="Z30" s="662">
        <v>0.3</v>
      </c>
      <c r="AA30" s="662"/>
      <c r="AB30" s="662"/>
      <c r="AC30" s="662"/>
      <c r="AD30" s="663">
        <v>27545</v>
      </c>
      <c r="AE30" s="663"/>
      <c r="AF30" s="663"/>
      <c r="AG30" s="663"/>
      <c r="AH30" s="663"/>
      <c r="AI30" s="663"/>
      <c r="AJ30" s="663"/>
      <c r="AK30" s="663"/>
      <c r="AL30" s="664">
        <v>0.4</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98.9</v>
      </c>
      <c r="BH30" s="720"/>
      <c r="BI30" s="720"/>
      <c r="BJ30" s="720"/>
      <c r="BK30" s="720"/>
      <c r="BL30" s="720"/>
      <c r="BM30" s="654">
        <v>95.5</v>
      </c>
      <c r="BN30" s="720"/>
      <c r="BO30" s="720"/>
      <c r="BP30" s="720"/>
      <c r="BQ30" s="721"/>
      <c r="BR30" s="719">
        <v>98.8</v>
      </c>
      <c r="BS30" s="720"/>
      <c r="BT30" s="720"/>
      <c r="BU30" s="720"/>
      <c r="BV30" s="720"/>
      <c r="BW30" s="720"/>
      <c r="BX30" s="654">
        <v>94.7</v>
      </c>
      <c r="BY30" s="720"/>
      <c r="BZ30" s="720"/>
      <c r="CA30" s="720"/>
      <c r="CB30" s="721"/>
      <c r="CD30" s="724"/>
      <c r="CE30" s="725"/>
      <c r="CF30" s="674" t="s">
        <v>303</v>
      </c>
      <c r="CG30" s="675"/>
      <c r="CH30" s="675"/>
      <c r="CI30" s="675"/>
      <c r="CJ30" s="675"/>
      <c r="CK30" s="675"/>
      <c r="CL30" s="675"/>
      <c r="CM30" s="675"/>
      <c r="CN30" s="675"/>
      <c r="CO30" s="675"/>
      <c r="CP30" s="675"/>
      <c r="CQ30" s="676"/>
      <c r="CR30" s="659">
        <v>1125037</v>
      </c>
      <c r="CS30" s="660"/>
      <c r="CT30" s="660"/>
      <c r="CU30" s="660"/>
      <c r="CV30" s="660"/>
      <c r="CW30" s="660"/>
      <c r="CX30" s="660"/>
      <c r="CY30" s="661"/>
      <c r="CZ30" s="664">
        <v>9</v>
      </c>
      <c r="DA30" s="693"/>
      <c r="DB30" s="693"/>
      <c r="DC30" s="697"/>
      <c r="DD30" s="668">
        <v>1057047</v>
      </c>
      <c r="DE30" s="660"/>
      <c r="DF30" s="660"/>
      <c r="DG30" s="660"/>
      <c r="DH30" s="660"/>
      <c r="DI30" s="660"/>
      <c r="DJ30" s="660"/>
      <c r="DK30" s="661"/>
      <c r="DL30" s="668">
        <v>1057047</v>
      </c>
      <c r="DM30" s="660"/>
      <c r="DN30" s="660"/>
      <c r="DO30" s="660"/>
      <c r="DP30" s="660"/>
      <c r="DQ30" s="660"/>
      <c r="DR30" s="660"/>
      <c r="DS30" s="660"/>
      <c r="DT30" s="660"/>
      <c r="DU30" s="660"/>
      <c r="DV30" s="661"/>
      <c r="DW30" s="664">
        <v>13.6</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206133</v>
      </c>
      <c r="S31" s="660"/>
      <c r="T31" s="660"/>
      <c r="U31" s="660"/>
      <c r="V31" s="660"/>
      <c r="W31" s="660"/>
      <c r="X31" s="660"/>
      <c r="Y31" s="661"/>
      <c r="Z31" s="662">
        <v>1.6</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98.7</v>
      </c>
      <c r="BH31" s="695"/>
      <c r="BI31" s="695"/>
      <c r="BJ31" s="695"/>
      <c r="BK31" s="695"/>
      <c r="BL31" s="695"/>
      <c r="BM31" s="665">
        <v>94.8</v>
      </c>
      <c r="BN31" s="717"/>
      <c r="BO31" s="717"/>
      <c r="BP31" s="717"/>
      <c r="BQ31" s="718"/>
      <c r="BR31" s="716">
        <v>98.5</v>
      </c>
      <c r="BS31" s="695"/>
      <c r="BT31" s="695"/>
      <c r="BU31" s="695"/>
      <c r="BV31" s="695"/>
      <c r="BW31" s="695"/>
      <c r="BX31" s="665">
        <v>93.5</v>
      </c>
      <c r="BY31" s="717"/>
      <c r="BZ31" s="717"/>
      <c r="CA31" s="717"/>
      <c r="CB31" s="718"/>
      <c r="CD31" s="724"/>
      <c r="CE31" s="725"/>
      <c r="CF31" s="674" t="s">
        <v>307</v>
      </c>
      <c r="CG31" s="675"/>
      <c r="CH31" s="675"/>
      <c r="CI31" s="675"/>
      <c r="CJ31" s="675"/>
      <c r="CK31" s="675"/>
      <c r="CL31" s="675"/>
      <c r="CM31" s="675"/>
      <c r="CN31" s="675"/>
      <c r="CO31" s="675"/>
      <c r="CP31" s="675"/>
      <c r="CQ31" s="676"/>
      <c r="CR31" s="659">
        <v>104714</v>
      </c>
      <c r="CS31" s="695"/>
      <c r="CT31" s="695"/>
      <c r="CU31" s="695"/>
      <c r="CV31" s="695"/>
      <c r="CW31" s="695"/>
      <c r="CX31" s="695"/>
      <c r="CY31" s="696"/>
      <c r="CZ31" s="664">
        <v>0.8</v>
      </c>
      <c r="DA31" s="693"/>
      <c r="DB31" s="693"/>
      <c r="DC31" s="697"/>
      <c r="DD31" s="668">
        <v>86369</v>
      </c>
      <c r="DE31" s="695"/>
      <c r="DF31" s="695"/>
      <c r="DG31" s="695"/>
      <c r="DH31" s="695"/>
      <c r="DI31" s="695"/>
      <c r="DJ31" s="695"/>
      <c r="DK31" s="696"/>
      <c r="DL31" s="668">
        <v>86369</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213324</v>
      </c>
      <c r="S32" s="660"/>
      <c r="T32" s="660"/>
      <c r="U32" s="660"/>
      <c r="V32" s="660"/>
      <c r="W32" s="660"/>
      <c r="X32" s="660"/>
      <c r="Y32" s="661"/>
      <c r="Z32" s="662">
        <v>1.7</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98.9</v>
      </c>
      <c r="BH32" s="729"/>
      <c r="BI32" s="729"/>
      <c r="BJ32" s="729"/>
      <c r="BK32" s="729"/>
      <c r="BL32" s="729"/>
      <c r="BM32" s="730">
        <v>95.7</v>
      </c>
      <c r="BN32" s="729"/>
      <c r="BO32" s="729"/>
      <c r="BP32" s="729"/>
      <c r="BQ32" s="731"/>
      <c r="BR32" s="728">
        <v>98.9</v>
      </c>
      <c r="BS32" s="729"/>
      <c r="BT32" s="729"/>
      <c r="BU32" s="729"/>
      <c r="BV32" s="729"/>
      <c r="BW32" s="729"/>
      <c r="BX32" s="730">
        <v>95.1</v>
      </c>
      <c r="BY32" s="729"/>
      <c r="BZ32" s="729"/>
      <c r="CA32" s="729"/>
      <c r="CB32" s="731"/>
      <c r="CD32" s="726"/>
      <c r="CE32" s="727"/>
      <c r="CF32" s="674" t="s">
        <v>310</v>
      </c>
      <c r="CG32" s="675"/>
      <c r="CH32" s="675"/>
      <c r="CI32" s="675"/>
      <c r="CJ32" s="675"/>
      <c r="CK32" s="675"/>
      <c r="CL32" s="675"/>
      <c r="CM32" s="675"/>
      <c r="CN32" s="675"/>
      <c r="CO32" s="675"/>
      <c r="CP32" s="675"/>
      <c r="CQ32" s="676"/>
      <c r="CR32" s="659" t="s">
        <v>221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221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153750</v>
      </c>
      <c r="S33" s="660"/>
      <c r="T33" s="660"/>
      <c r="U33" s="660"/>
      <c r="V33" s="660"/>
      <c r="W33" s="660"/>
      <c r="X33" s="660"/>
      <c r="Y33" s="661"/>
      <c r="Z33" s="662">
        <v>1.2</v>
      </c>
      <c r="AA33" s="662"/>
      <c r="AB33" s="662"/>
      <c r="AC33" s="662"/>
      <c r="AD33" s="663" t="s">
        <v>121</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5849462</v>
      </c>
      <c r="CS33" s="695"/>
      <c r="CT33" s="695"/>
      <c r="CU33" s="695"/>
      <c r="CV33" s="695"/>
      <c r="CW33" s="695"/>
      <c r="CX33" s="695"/>
      <c r="CY33" s="696"/>
      <c r="CZ33" s="664">
        <v>46.7</v>
      </c>
      <c r="DA33" s="693"/>
      <c r="DB33" s="693"/>
      <c r="DC33" s="697"/>
      <c r="DD33" s="668">
        <v>4528485</v>
      </c>
      <c r="DE33" s="695"/>
      <c r="DF33" s="695"/>
      <c r="DG33" s="695"/>
      <c r="DH33" s="695"/>
      <c r="DI33" s="695"/>
      <c r="DJ33" s="695"/>
      <c r="DK33" s="696"/>
      <c r="DL33" s="668">
        <v>3541491</v>
      </c>
      <c r="DM33" s="695"/>
      <c r="DN33" s="695"/>
      <c r="DO33" s="695"/>
      <c r="DP33" s="695"/>
      <c r="DQ33" s="695"/>
      <c r="DR33" s="695"/>
      <c r="DS33" s="695"/>
      <c r="DT33" s="695"/>
      <c r="DU33" s="695"/>
      <c r="DV33" s="696"/>
      <c r="DW33" s="664">
        <v>45.6</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310807</v>
      </c>
      <c r="S34" s="660"/>
      <c r="T34" s="660"/>
      <c r="U34" s="660"/>
      <c r="V34" s="660"/>
      <c r="W34" s="660"/>
      <c r="X34" s="660"/>
      <c r="Y34" s="661"/>
      <c r="Z34" s="662">
        <v>2.5</v>
      </c>
      <c r="AA34" s="662"/>
      <c r="AB34" s="662"/>
      <c r="AC34" s="662"/>
      <c r="AD34" s="663">
        <v>10</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1910364</v>
      </c>
      <c r="CS34" s="660"/>
      <c r="CT34" s="660"/>
      <c r="CU34" s="660"/>
      <c r="CV34" s="660"/>
      <c r="CW34" s="660"/>
      <c r="CX34" s="660"/>
      <c r="CY34" s="661"/>
      <c r="CZ34" s="664">
        <v>15.2</v>
      </c>
      <c r="DA34" s="693"/>
      <c r="DB34" s="693"/>
      <c r="DC34" s="697"/>
      <c r="DD34" s="668">
        <v>1291554</v>
      </c>
      <c r="DE34" s="660"/>
      <c r="DF34" s="660"/>
      <c r="DG34" s="660"/>
      <c r="DH34" s="660"/>
      <c r="DI34" s="660"/>
      <c r="DJ34" s="660"/>
      <c r="DK34" s="661"/>
      <c r="DL34" s="668">
        <v>985312</v>
      </c>
      <c r="DM34" s="660"/>
      <c r="DN34" s="660"/>
      <c r="DO34" s="660"/>
      <c r="DP34" s="660"/>
      <c r="DQ34" s="660"/>
      <c r="DR34" s="660"/>
      <c r="DS34" s="660"/>
      <c r="DT34" s="660"/>
      <c r="DU34" s="660"/>
      <c r="DV34" s="661"/>
      <c r="DW34" s="664">
        <v>12.7</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1155400</v>
      </c>
      <c r="S35" s="660"/>
      <c r="T35" s="660"/>
      <c r="U35" s="660"/>
      <c r="V35" s="660"/>
      <c r="W35" s="660"/>
      <c r="X35" s="660"/>
      <c r="Y35" s="661"/>
      <c r="Z35" s="662">
        <v>9.1</v>
      </c>
      <c r="AA35" s="662"/>
      <c r="AB35" s="662"/>
      <c r="AC35" s="662"/>
      <c r="AD35" s="663" t="s">
        <v>221</v>
      </c>
      <c r="AE35" s="663"/>
      <c r="AF35" s="663"/>
      <c r="AG35" s="663"/>
      <c r="AH35" s="663"/>
      <c r="AI35" s="663"/>
      <c r="AJ35" s="663"/>
      <c r="AK35" s="663"/>
      <c r="AL35" s="664" t="s">
        <v>121</v>
      </c>
      <c r="AM35" s="665"/>
      <c r="AN35" s="665"/>
      <c r="AO35" s="666"/>
      <c r="AP35" s="214"/>
      <c r="AQ35" s="732" t="s">
        <v>318</v>
      </c>
      <c r="AR35" s="733"/>
      <c r="AS35" s="733"/>
      <c r="AT35" s="733"/>
      <c r="AU35" s="733"/>
      <c r="AV35" s="733"/>
      <c r="AW35" s="733"/>
      <c r="AX35" s="733"/>
      <c r="AY35" s="734"/>
      <c r="AZ35" s="648">
        <v>2066880</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84115</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80499</v>
      </c>
      <c r="CS35" s="695"/>
      <c r="CT35" s="695"/>
      <c r="CU35" s="695"/>
      <c r="CV35" s="695"/>
      <c r="CW35" s="695"/>
      <c r="CX35" s="695"/>
      <c r="CY35" s="696"/>
      <c r="CZ35" s="664">
        <v>0.6</v>
      </c>
      <c r="DA35" s="693"/>
      <c r="DB35" s="693"/>
      <c r="DC35" s="697"/>
      <c r="DD35" s="668">
        <v>63897</v>
      </c>
      <c r="DE35" s="695"/>
      <c r="DF35" s="695"/>
      <c r="DG35" s="695"/>
      <c r="DH35" s="695"/>
      <c r="DI35" s="695"/>
      <c r="DJ35" s="695"/>
      <c r="DK35" s="696"/>
      <c r="DL35" s="668">
        <v>63897</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221</v>
      </c>
      <c r="AA36" s="662"/>
      <c r="AB36" s="662"/>
      <c r="AC36" s="662"/>
      <c r="AD36" s="663" t="s">
        <v>221</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462127</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11829</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1560049</v>
      </c>
      <c r="CS36" s="660"/>
      <c r="CT36" s="660"/>
      <c r="CU36" s="660"/>
      <c r="CV36" s="660"/>
      <c r="CW36" s="660"/>
      <c r="CX36" s="660"/>
      <c r="CY36" s="661"/>
      <c r="CZ36" s="664">
        <v>12.5</v>
      </c>
      <c r="DA36" s="693"/>
      <c r="DB36" s="693"/>
      <c r="DC36" s="697"/>
      <c r="DD36" s="668">
        <v>1388271</v>
      </c>
      <c r="DE36" s="660"/>
      <c r="DF36" s="660"/>
      <c r="DG36" s="660"/>
      <c r="DH36" s="660"/>
      <c r="DI36" s="660"/>
      <c r="DJ36" s="660"/>
      <c r="DK36" s="661"/>
      <c r="DL36" s="668">
        <v>1084084</v>
      </c>
      <c r="DM36" s="660"/>
      <c r="DN36" s="660"/>
      <c r="DO36" s="660"/>
      <c r="DP36" s="660"/>
      <c r="DQ36" s="660"/>
      <c r="DR36" s="660"/>
      <c r="DS36" s="660"/>
      <c r="DT36" s="660"/>
      <c r="DU36" s="660"/>
      <c r="DV36" s="661"/>
      <c r="DW36" s="664">
        <v>13.9</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514000</v>
      </c>
      <c r="S37" s="660"/>
      <c r="T37" s="660"/>
      <c r="U37" s="660"/>
      <c r="V37" s="660"/>
      <c r="W37" s="660"/>
      <c r="X37" s="660"/>
      <c r="Y37" s="661"/>
      <c r="Z37" s="662">
        <v>4.0999999999999996</v>
      </c>
      <c r="AA37" s="662"/>
      <c r="AB37" s="662"/>
      <c r="AC37" s="662"/>
      <c r="AD37" s="663" t="s">
        <v>221</v>
      </c>
      <c r="AE37" s="663"/>
      <c r="AF37" s="663"/>
      <c r="AG37" s="663"/>
      <c r="AH37" s="663"/>
      <c r="AI37" s="663"/>
      <c r="AJ37" s="663"/>
      <c r="AK37" s="663"/>
      <c r="AL37" s="664" t="s">
        <v>221</v>
      </c>
      <c r="AM37" s="665"/>
      <c r="AN37" s="665"/>
      <c r="AO37" s="666"/>
      <c r="AQ37" s="736" t="s">
        <v>326</v>
      </c>
      <c r="AR37" s="737"/>
      <c r="AS37" s="737"/>
      <c r="AT37" s="737"/>
      <c r="AU37" s="737"/>
      <c r="AV37" s="737"/>
      <c r="AW37" s="737"/>
      <c r="AX37" s="737"/>
      <c r="AY37" s="738"/>
      <c r="AZ37" s="659">
        <v>424513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5310</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671658</v>
      </c>
      <c r="CS37" s="695"/>
      <c r="CT37" s="695"/>
      <c r="CU37" s="695"/>
      <c r="CV37" s="695"/>
      <c r="CW37" s="695"/>
      <c r="CX37" s="695"/>
      <c r="CY37" s="696"/>
      <c r="CZ37" s="664">
        <v>5.4</v>
      </c>
      <c r="DA37" s="693"/>
      <c r="DB37" s="693"/>
      <c r="DC37" s="697"/>
      <c r="DD37" s="668">
        <v>665661</v>
      </c>
      <c r="DE37" s="695"/>
      <c r="DF37" s="695"/>
      <c r="DG37" s="695"/>
      <c r="DH37" s="695"/>
      <c r="DI37" s="695"/>
      <c r="DJ37" s="695"/>
      <c r="DK37" s="696"/>
      <c r="DL37" s="668">
        <v>634888</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12678425</v>
      </c>
      <c r="S38" s="740"/>
      <c r="T38" s="740"/>
      <c r="U38" s="740"/>
      <c r="V38" s="740"/>
      <c r="W38" s="740"/>
      <c r="X38" s="740"/>
      <c r="Y38" s="741"/>
      <c r="Z38" s="742">
        <v>100</v>
      </c>
      <c r="AA38" s="742"/>
      <c r="AB38" s="742"/>
      <c r="AC38" s="742"/>
      <c r="AD38" s="743">
        <v>7260307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456</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8967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1604297</v>
      </c>
      <c r="CS38" s="660"/>
      <c r="CT38" s="660"/>
      <c r="CU38" s="660"/>
      <c r="CV38" s="660"/>
      <c r="CW38" s="660"/>
      <c r="CX38" s="660"/>
      <c r="CY38" s="661"/>
      <c r="CZ38" s="664">
        <v>12.8</v>
      </c>
      <c r="DA38" s="693"/>
      <c r="DB38" s="693"/>
      <c r="DC38" s="697"/>
      <c r="DD38" s="668">
        <v>1367972</v>
      </c>
      <c r="DE38" s="660"/>
      <c r="DF38" s="660"/>
      <c r="DG38" s="660"/>
      <c r="DH38" s="660"/>
      <c r="DI38" s="660"/>
      <c r="DJ38" s="660"/>
      <c r="DK38" s="661"/>
      <c r="DL38" s="668">
        <v>1275171</v>
      </c>
      <c r="DM38" s="660"/>
      <c r="DN38" s="660"/>
      <c r="DO38" s="660"/>
      <c r="DP38" s="660"/>
      <c r="DQ38" s="660"/>
      <c r="DR38" s="660"/>
      <c r="DS38" s="660"/>
      <c r="DT38" s="660"/>
      <c r="DU38" s="660"/>
      <c r="DV38" s="661"/>
      <c r="DW38" s="664">
        <v>16.399999999999999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121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87</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422482</v>
      </c>
      <c r="CS39" s="695"/>
      <c r="CT39" s="695"/>
      <c r="CU39" s="695"/>
      <c r="CV39" s="695"/>
      <c r="CW39" s="695"/>
      <c r="CX39" s="695"/>
      <c r="CY39" s="696"/>
      <c r="CZ39" s="664">
        <v>3.4</v>
      </c>
      <c r="DA39" s="693"/>
      <c r="DB39" s="693"/>
      <c r="DC39" s="697"/>
      <c r="DD39" s="668">
        <v>205020</v>
      </c>
      <c r="DE39" s="695"/>
      <c r="DF39" s="695"/>
      <c r="DG39" s="695"/>
      <c r="DH39" s="695"/>
      <c r="DI39" s="695"/>
      <c r="DJ39" s="695"/>
      <c r="DK39" s="696"/>
      <c r="DL39" s="668" t="s">
        <v>221</v>
      </c>
      <c r="DM39" s="695"/>
      <c r="DN39" s="695"/>
      <c r="DO39" s="695"/>
      <c r="DP39" s="695"/>
      <c r="DQ39" s="695"/>
      <c r="DR39" s="695"/>
      <c r="DS39" s="695"/>
      <c r="DT39" s="695"/>
      <c r="DU39" s="695"/>
      <c r="DV39" s="696"/>
      <c r="DW39" s="664" t="s">
        <v>221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321794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271771</v>
      </c>
      <c r="CS40" s="660"/>
      <c r="CT40" s="660"/>
      <c r="CU40" s="660"/>
      <c r="CV40" s="660"/>
      <c r="CW40" s="660"/>
      <c r="CX40" s="660"/>
      <c r="CY40" s="661"/>
      <c r="CZ40" s="664">
        <v>2.2000000000000002</v>
      </c>
      <c r="DA40" s="693"/>
      <c r="DB40" s="693"/>
      <c r="DC40" s="697"/>
      <c r="DD40" s="668">
        <v>211771</v>
      </c>
      <c r="DE40" s="660"/>
      <c r="DF40" s="660"/>
      <c r="DG40" s="660"/>
      <c r="DH40" s="660"/>
      <c r="DI40" s="660"/>
      <c r="DJ40" s="660"/>
      <c r="DK40" s="661"/>
      <c r="DL40" s="668">
        <v>133027</v>
      </c>
      <c r="DM40" s="660"/>
      <c r="DN40" s="660"/>
      <c r="DO40" s="660"/>
      <c r="DP40" s="660"/>
      <c r="DQ40" s="660"/>
      <c r="DR40" s="660"/>
      <c r="DS40" s="660"/>
      <c r="DT40" s="660"/>
      <c r="DU40" s="660"/>
      <c r="DV40" s="661"/>
      <c r="DW40" s="664">
        <v>1.7</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857990</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330</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221</v>
      </c>
      <c r="CS41" s="695"/>
      <c r="CT41" s="695"/>
      <c r="CU41" s="695"/>
      <c r="CV41" s="695"/>
      <c r="CW41" s="695"/>
      <c r="CX41" s="695"/>
      <c r="CY41" s="696"/>
      <c r="CZ41" s="664" t="s">
        <v>121</v>
      </c>
      <c r="DA41" s="693"/>
      <c r="DB41" s="693"/>
      <c r="DC41" s="697"/>
      <c r="DD41" s="668" t="s">
        <v>221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1524210</v>
      </c>
      <c r="CS42" s="660"/>
      <c r="CT42" s="660"/>
      <c r="CU42" s="660"/>
      <c r="CV42" s="660"/>
      <c r="CW42" s="660"/>
      <c r="CX42" s="660"/>
      <c r="CY42" s="661"/>
      <c r="CZ42" s="664">
        <v>12.2</v>
      </c>
      <c r="DA42" s="665"/>
      <c r="DB42" s="665"/>
      <c r="DC42" s="760"/>
      <c r="DD42" s="668">
        <v>281276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35250</v>
      </c>
      <c r="CS43" s="695"/>
      <c r="CT43" s="695"/>
      <c r="CU43" s="695"/>
      <c r="CV43" s="695"/>
      <c r="CW43" s="695"/>
      <c r="CX43" s="695"/>
      <c r="CY43" s="696"/>
      <c r="CZ43" s="664">
        <v>0.3</v>
      </c>
      <c r="DA43" s="693"/>
      <c r="DB43" s="693"/>
      <c r="DC43" s="697"/>
      <c r="DD43" s="668">
        <v>35250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1521245</v>
      </c>
      <c r="CS44" s="660"/>
      <c r="CT44" s="660"/>
      <c r="CU44" s="660"/>
      <c r="CV44" s="660"/>
      <c r="CW44" s="660"/>
      <c r="CX44" s="660"/>
      <c r="CY44" s="661"/>
      <c r="CZ44" s="664">
        <v>12.1</v>
      </c>
      <c r="DA44" s="665"/>
      <c r="DB44" s="665"/>
      <c r="DC44" s="760"/>
      <c r="DD44" s="668">
        <v>278311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1063608</v>
      </c>
      <c r="CS45" s="695"/>
      <c r="CT45" s="695"/>
      <c r="CU45" s="695"/>
      <c r="CV45" s="695"/>
      <c r="CW45" s="695"/>
      <c r="CX45" s="695"/>
      <c r="CY45" s="696"/>
      <c r="CZ45" s="664">
        <v>8.5</v>
      </c>
      <c r="DA45" s="693"/>
      <c r="DB45" s="693"/>
      <c r="DC45" s="697"/>
      <c r="DD45" s="668">
        <v>14859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457637</v>
      </c>
      <c r="CS46" s="660"/>
      <c r="CT46" s="660"/>
      <c r="CU46" s="660"/>
      <c r="CV46" s="660"/>
      <c r="CW46" s="660"/>
      <c r="CX46" s="660"/>
      <c r="CY46" s="661"/>
      <c r="CZ46" s="664">
        <v>3.7</v>
      </c>
      <c r="DA46" s="665"/>
      <c r="DB46" s="665"/>
      <c r="DC46" s="760"/>
      <c r="DD46" s="668">
        <v>263452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2965</v>
      </c>
      <c r="CS47" s="695"/>
      <c r="CT47" s="695"/>
      <c r="CU47" s="695"/>
      <c r="CV47" s="695"/>
      <c r="CW47" s="695"/>
      <c r="CX47" s="695"/>
      <c r="CY47" s="696"/>
      <c r="CZ47" s="664">
        <v>0</v>
      </c>
      <c r="DA47" s="693"/>
      <c r="DB47" s="693"/>
      <c r="DC47" s="697"/>
      <c r="DD47" s="668">
        <v>2965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221</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12529972</v>
      </c>
      <c r="CS49" s="729"/>
      <c r="CT49" s="729"/>
      <c r="CU49" s="729"/>
      <c r="CV49" s="729"/>
      <c r="CW49" s="729"/>
      <c r="CX49" s="729"/>
      <c r="CY49" s="761"/>
      <c r="CZ49" s="744">
        <v>100</v>
      </c>
      <c r="DA49" s="762"/>
      <c r="DB49" s="762"/>
      <c r="DC49" s="763"/>
      <c r="DD49" s="764">
        <v>8512361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bao64uLw1l8v9t/GrmQr2FmVLvjHTU5hV0fqL9tWB00TWg8k+SAoMYZUf8JS6nyHCFIooqmUFVogrzohgcXIyw==" saltValue="LaXP7aUYSXQ75TcbQ360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12678</v>
      </c>
      <c r="R7" s="795"/>
      <c r="S7" s="795"/>
      <c r="T7" s="795"/>
      <c r="U7" s="795"/>
      <c r="V7" s="795">
        <v>12530</v>
      </c>
      <c r="W7" s="795"/>
      <c r="X7" s="795"/>
      <c r="Y7" s="795"/>
      <c r="Z7" s="795"/>
      <c r="AA7" s="795">
        <v>148</v>
      </c>
      <c r="AB7" s="795"/>
      <c r="AC7" s="795"/>
      <c r="AD7" s="795"/>
      <c r="AE7" s="796"/>
      <c r="AF7" s="797">
        <v>123</v>
      </c>
      <c r="AG7" s="798"/>
      <c r="AH7" s="798"/>
      <c r="AI7" s="798"/>
      <c r="AJ7" s="799"/>
      <c r="AK7" s="834" t="s">
        <v>565</v>
      </c>
      <c r="AL7" s="835"/>
      <c r="AM7" s="835"/>
      <c r="AN7" s="835"/>
      <c r="AO7" s="835"/>
      <c r="AP7" s="835">
        <v>14440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12678</v>
      </c>
      <c r="R23" s="854"/>
      <c r="S23" s="854"/>
      <c r="T23" s="854"/>
      <c r="U23" s="854"/>
      <c r="V23" s="854">
        <v>12530</v>
      </c>
      <c r="W23" s="854"/>
      <c r="X23" s="854"/>
      <c r="Y23" s="854"/>
      <c r="Z23" s="854"/>
      <c r="AA23" s="854">
        <v>148</v>
      </c>
      <c r="AB23" s="854"/>
      <c r="AC23" s="854"/>
      <c r="AD23" s="854"/>
      <c r="AE23" s="855"/>
      <c r="AF23" s="856">
        <v>123</v>
      </c>
      <c r="AG23" s="854"/>
      <c r="AH23" s="854"/>
      <c r="AI23" s="854"/>
      <c r="AJ23" s="857"/>
      <c r="AK23" s="858"/>
      <c r="AL23" s="859"/>
      <c r="AM23" s="859"/>
      <c r="AN23" s="859"/>
      <c r="AO23" s="859"/>
      <c r="AP23" s="854">
        <v>14440</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4754</v>
      </c>
      <c r="R28" s="883"/>
      <c r="S28" s="883"/>
      <c r="T28" s="883"/>
      <c r="U28" s="883"/>
      <c r="V28" s="883">
        <v>4670</v>
      </c>
      <c r="W28" s="883"/>
      <c r="X28" s="883"/>
      <c r="Y28" s="883"/>
      <c r="Z28" s="883"/>
      <c r="AA28" s="883">
        <v>84</v>
      </c>
      <c r="AB28" s="883"/>
      <c r="AC28" s="883"/>
      <c r="AD28" s="883"/>
      <c r="AE28" s="884"/>
      <c r="AF28" s="885">
        <v>84</v>
      </c>
      <c r="AG28" s="883"/>
      <c r="AH28" s="883"/>
      <c r="AI28" s="883"/>
      <c r="AJ28" s="886"/>
      <c r="AK28" s="887">
        <v>322</v>
      </c>
      <c r="AL28" s="878"/>
      <c r="AM28" s="878"/>
      <c r="AN28" s="878"/>
      <c r="AO28" s="878"/>
      <c r="AP28" s="878" t="s">
        <v>556</v>
      </c>
      <c r="AQ28" s="878"/>
      <c r="AR28" s="878"/>
      <c r="AS28" s="878"/>
      <c r="AT28" s="878"/>
      <c r="AU28" s="878" t="s">
        <v>556</v>
      </c>
      <c r="AV28" s="878"/>
      <c r="AW28" s="878"/>
      <c r="AX28" s="878"/>
      <c r="AY28" s="878"/>
      <c r="AZ28" s="879" t="s">
        <v>557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2917</v>
      </c>
      <c r="R29" s="819"/>
      <c r="S29" s="819"/>
      <c r="T29" s="819"/>
      <c r="U29" s="819"/>
      <c r="V29" s="819">
        <v>2851</v>
      </c>
      <c r="W29" s="819"/>
      <c r="X29" s="819"/>
      <c r="Y29" s="819"/>
      <c r="Z29" s="819"/>
      <c r="AA29" s="819">
        <v>67</v>
      </c>
      <c r="AB29" s="819"/>
      <c r="AC29" s="819"/>
      <c r="AD29" s="819"/>
      <c r="AE29" s="820"/>
      <c r="AF29" s="821">
        <v>67</v>
      </c>
      <c r="AG29" s="822"/>
      <c r="AH29" s="822"/>
      <c r="AI29" s="822"/>
      <c r="AJ29" s="823"/>
      <c r="AK29" s="890">
        <v>466</v>
      </c>
      <c r="AL29" s="891"/>
      <c r="AM29" s="891"/>
      <c r="AN29" s="891"/>
      <c r="AO29" s="891"/>
      <c r="AP29" s="891" t="s">
        <v>556</v>
      </c>
      <c r="AQ29" s="891"/>
      <c r="AR29" s="891"/>
      <c r="AS29" s="891"/>
      <c r="AT29" s="891"/>
      <c r="AU29" s="891" t="s">
        <v>556</v>
      </c>
      <c r="AV29" s="891"/>
      <c r="AW29" s="891"/>
      <c r="AX29" s="891"/>
      <c r="AY29" s="891"/>
      <c r="AZ29" s="892" t="s">
        <v>556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397</v>
      </c>
      <c r="R30" s="819"/>
      <c r="S30" s="819"/>
      <c r="T30" s="819"/>
      <c r="U30" s="819"/>
      <c r="V30" s="819">
        <v>395</v>
      </c>
      <c r="W30" s="819"/>
      <c r="X30" s="819"/>
      <c r="Y30" s="819"/>
      <c r="Z30" s="819"/>
      <c r="AA30" s="819">
        <v>3</v>
      </c>
      <c r="AB30" s="819"/>
      <c r="AC30" s="819"/>
      <c r="AD30" s="819"/>
      <c r="AE30" s="820"/>
      <c r="AF30" s="821">
        <v>3</v>
      </c>
      <c r="AG30" s="822"/>
      <c r="AH30" s="822"/>
      <c r="AI30" s="822"/>
      <c r="AJ30" s="823"/>
      <c r="AK30" s="890">
        <v>87</v>
      </c>
      <c r="AL30" s="891"/>
      <c r="AM30" s="891"/>
      <c r="AN30" s="891"/>
      <c r="AO30" s="891"/>
      <c r="AP30" s="891" t="s">
        <v>556</v>
      </c>
      <c r="AQ30" s="891"/>
      <c r="AR30" s="891"/>
      <c r="AS30" s="891"/>
      <c r="AT30" s="891"/>
      <c r="AU30" s="891" t="s">
        <v>556</v>
      </c>
      <c r="AV30" s="891"/>
      <c r="AW30" s="891"/>
      <c r="AX30" s="891"/>
      <c r="AY30" s="891"/>
      <c r="AZ30" s="892" t="s">
        <v>556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1232</v>
      </c>
      <c r="R31" s="819"/>
      <c r="S31" s="819"/>
      <c r="T31" s="819"/>
      <c r="U31" s="819"/>
      <c r="V31" s="819">
        <v>1053</v>
      </c>
      <c r="W31" s="819"/>
      <c r="X31" s="819"/>
      <c r="Y31" s="819"/>
      <c r="Z31" s="819"/>
      <c r="AA31" s="819">
        <v>179</v>
      </c>
      <c r="AB31" s="819"/>
      <c r="AC31" s="819"/>
      <c r="AD31" s="819"/>
      <c r="AE31" s="820"/>
      <c r="AF31" s="821">
        <v>1194</v>
      </c>
      <c r="AG31" s="822"/>
      <c r="AH31" s="822"/>
      <c r="AI31" s="822"/>
      <c r="AJ31" s="823"/>
      <c r="AK31" s="890" t="s">
        <v>556</v>
      </c>
      <c r="AL31" s="891"/>
      <c r="AM31" s="891"/>
      <c r="AN31" s="891"/>
      <c r="AO31" s="891"/>
      <c r="AP31" s="891">
        <v>2700</v>
      </c>
      <c r="AQ31" s="891"/>
      <c r="AR31" s="891"/>
      <c r="AS31" s="891"/>
      <c r="AT31" s="891"/>
      <c r="AU31" s="891" t="s">
        <v>556</v>
      </c>
      <c r="AV31" s="891"/>
      <c r="AW31" s="891"/>
      <c r="AX31" s="891"/>
      <c r="AY31" s="891"/>
      <c r="AZ31" s="892" t="s">
        <v>556</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1579</v>
      </c>
      <c r="R32" s="819"/>
      <c r="S32" s="819"/>
      <c r="T32" s="819"/>
      <c r="U32" s="819"/>
      <c r="V32" s="819">
        <v>1557</v>
      </c>
      <c r="W32" s="819"/>
      <c r="X32" s="819"/>
      <c r="Y32" s="819"/>
      <c r="Z32" s="819"/>
      <c r="AA32" s="819">
        <v>22</v>
      </c>
      <c r="AB32" s="819"/>
      <c r="AC32" s="819"/>
      <c r="AD32" s="819"/>
      <c r="AE32" s="820"/>
      <c r="AF32" s="821">
        <v>12</v>
      </c>
      <c r="AG32" s="822"/>
      <c r="AH32" s="822"/>
      <c r="AI32" s="822"/>
      <c r="AJ32" s="823"/>
      <c r="AK32" s="890">
        <v>352</v>
      </c>
      <c r="AL32" s="891"/>
      <c r="AM32" s="891"/>
      <c r="AN32" s="891"/>
      <c r="AO32" s="891"/>
      <c r="AP32" s="891">
        <v>7110</v>
      </c>
      <c r="AQ32" s="891"/>
      <c r="AR32" s="891"/>
      <c r="AS32" s="891"/>
      <c r="AT32" s="891"/>
      <c r="AU32" s="891">
        <v>3242</v>
      </c>
      <c r="AV32" s="891"/>
      <c r="AW32" s="891"/>
      <c r="AX32" s="891"/>
      <c r="AY32" s="891"/>
      <c r="AZ32" s="892" t="s">
        <v>556</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1360</v>
      </c>
      <c r="AG63" s="902"/>
      <c r="AH63" s="902"/>
      <c r="AI63" s="902"/>
      <c r="AJ63" s="903"/>
      <c r="AK63" s="904"/>
      <c r="AL63" s="899"/>
      <c r="AM63" s="899"/>
      <c r="AN63" s="899"/>
      <c r="AO63" s="899"/>
      <c r="AP63" s="902">
        <v>9810</v>
      </c>
      <c r="AQ63" s="902"/>
      <c r="AR63" s="902"/>
      <c r="AS63" s="902"/>
      <c r="AT63" s="902"/>
      <c r="AU63" s="902">
        <v>3242</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558</v>
      </c>
      <c r="C68" s="930"/>
      <c r="D68" s="930"/>
      <c r="E68" s="930"/>
      <c r="F68" s="930"/>
      <c r="G68" s="930"/>
      <c r="H68" s="930"/>
      <c r="I68" s="930"/>
      <c r="J68" s="930"/>
      <c r="K68" s="930"/>
      <c r="L68" s="930"/>
      <c r="M68" s="930"/>
      <c r="N68" s="930"/>
      <c r="O68" s="930"/>
      <c r="P68" s="931"/>
      <c r="Q68" s="932">
        <v>15065</v>
      </c>
      <c r="R68" s="926"/>
      <c r="S68" s="926"/>
      <c r="T68" s="926"/>
      <c r="U68" s="926"/>
      <c r="V68" s="926">
        <v>14640</v>
      </c>
      <c r="W68" s="926"/>
      <c r="X68" s="926"/>
      <c r="Y68" s="926"/>
      <c r="Z68" s="926"/>
      <c r="AA68" s="926">
        <v>424</v>
      </c>
      <c r="AB68" s="926"/>
      <c r="AC68" s="926"/>
      <c r="AD68" s="926"/>
      <c r="AE68" s="926"/>
      <c r="AF68" s="926">
        <v>424</v>
      </c>
      <c r="AG68" s="926"/>
      <c r="AH68" s="926"/>
      <c r="AI68" s="926"/>
      <c r="AJ68" s="926"/>
      <c r="AK68" s="926" t="s">
        <v>565</v>
      </c>
      <c r="AL68" s="926"/>
      <c r="AM68" s="926"/>
      <c r="AN68" s="926"/>
      <c r="AO68" s="926"/>
      <c r="AP68" s="926" t="s">
        <v>566</v>
      </c>
      <c r="AQ68" s="926"/>
      <c r="AR68" s="926"/>
      <c r="AS68" s="926"/>
      <c r="AT68" s="926"/>
      <c r="AU68" s="926" t="s">
        <v>565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559</v>
      </c>
      <c r="C69" s="934"/>
      <c r="D69" s="934"/>
      <c r="E69" s="934"/>
      <c r="F69" s="934"/>
      <c r="G69" s="934"/>
      <c r="H69" s="934"/>
      <c r="I69" s="934"/>
      <c r="J69" s="934"/>
      <c r="K69" s="934"/>
      <c r="L69" s="934"/>
      <c r="M69" s="934"/>
      <c r="N69" s="934"/>
      <c r="O69" s="934"/>
      <c r="P69" s="935"/>
      <c r="Q69" s="936">
        <v>971</v>
      </c>
      <c r="R69" s="891"/>
      <c r="S69" s="891"/>
      <c r="T69" s="891"/>
      <c r="U69" s="891"/>
      <c r="V69" s="891">
        <v>969</v>
      </c>
      <c r="W69" s="891"/>
      <c r="X69" s="891"/>
      <c r="Y69" s="891"/>
      <c r="Z69" s="891"/>
      <c r="AA69" s="891">
        <v>2</v>
      </c>
      <c r="AB69" s="891"/>
      <c r="AC69" s="891"/>
      <c r="AD69" s="891"/>
      <c r="AE69" s="891"/>
      <c r="AF69" s="891">
        <v>2</v>
      </c>
      <c r="AG69" s="891"/>
      <c r="AH69" s="891"/>
      <c r="AI69" s="891"/>
      <c r="AJ69" s="891"/>
      <c r="AK69" s="891">
        <v>3</v>
      </c>
      <c r="AL69" s="891"/>
      <c r="AM69" s="891"/>
      <c r="AN69" s="891"/>
      <c r="AO69" s="891"/>
      <c r="AP69" s="891" t="s">
        <v>565</v>
      </c>
      <c r="AQ69" s="891"/>
      <c r="AR69" s="891"/>
      <c r="AS69" s="891"/>
      <c r="AT69" s="891"/>
      <c r="AU69" s="891" t="s">
        <v>567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560</v>
      </c>
      <c r="C70" s="934"/>
      <c r="D70" s="934"/>
      <c r="E70" s="934"/>
      <c r="F70" s="934"/>
      <c r="G70" s="934"/>
      <c r="H70" s="934"/>
      <c r="I70" s="934"/>
      <c r="J70" s="934"/>
      <c r="K70" s="934"/>
      <c r="L70" s="934"/>
      <c r="M70" s="934"/>
      <c r="N70" s="934"/>
      <c r="O70" s="934"/>
      <c r="P70" s="935"/>
      <c r="Q70" s="936">
        <v>4655</v>
      </c>
      <c r="R70" s="891"/>
      <c r="S70" s="891"/>
      <c r="T70" s="891"/>
      <c r="U70" s="891"/>
      <c r="V70" s="891">
        <v>4508</v>
      </c>
      <c r="W70" s="891"/>
      <c r="X70" s="891"/>
      <c r="Y70" s="891"/>
      <c r="Z70" s="891"/>
      <c r="AA70" s="891">
        <v>147</v>
      </c>
      <c r="AB70" s="891"/>
      <c r="AC70" s="891"/>
      <c r="AD70" s="891"/>
      <c r="AE70" s="891"/>
      <c r="AF70" s="891">
        <v>144</v>
      </c>
      <c r="AG70" s="891"/>
      <c r="AH70" s="891"/>
      <c r="AI70" s="891"/>
      <c r="AJ70" s="891"/>
      <c r="AK70" s="891">
        <v>84</v>
      </c>
      <c r="AL70" s="891"/>
      <c r="AM70" s="891"/>
      <c r="AN70" s="891"/>
      <c r="AO70" s="891"/>
      <c r="AP70" s="891">
        <v>3349</v>
      </c>
      <c r="AQ70" s="891"/>
      <c r="AR70" s="891"/>
      <c r="AS70" s="891"/>
      <c r="AT70" s="891"/>
      <c r="AU70" s="891">
        <v>678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561</v>
      </c>
      <c r="C71" s="934"/>
      <c r="D71" s="934"/>
      <c r="E71" s="934"/>
      <c r="F71" s="934"/>
      <c r="G71" s="934"/>
      <c r="H71" s="934"/>
      <c r="I71" s="934"/>
      <c r="J71" s="934"/>
      <c r="K71" s="934"/>
      <c r="L71" s="934"/>
      <c r="M71" s="934"/>
      <c r="N71" s="934"/>
      <c r="O71" s="934"/>
      <c r="P71" s="935"/>
      <c r="Q71" s="936">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565</v>
      </c>
      <c r="AL71" s="891"/>
      <c r="AM71" s="891"/>
      <c r="AN71" s="891"/>
      <c r="AO71" s="891"/>
      <c r="AP71" s="891" t="s">
        <v>568</v>
      </c>
      <c r="AQ71" s="891"/>
      <c r="AR71" s="891"/>
      <c r="AS71" s="891"/>
      <c r="AT71" s="891"/>
      <c r="AU71" s="891" t="s">
        <v>565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562</v>
      </c>
      <c r="C72" s="934"/>
      <c r="D72" s="934"/>
      <c r="E72" s="934"/>
      <c r="F72" s="934"/>
      <c r="G72" s="934"/>
      <c r="H72" s="934"/>
      <c r="I72" s="934"/>
      <c r="J72" s="934"/>
      <c r="K72" s="934"/>
      <c r="L72" s="934"/>
      <c r="M72" s="934"/>
      <c r="N72" s="934"/>
      <c r="O72" s="934"/>
      <c r="P72" s="935"/>
      <c r="Q72" s="936">
        <v>8501</v>
      </c>
      <c r="R72" s="891"/>
      <c r="S72" s="891"/>
      <c r="T72" s="891"/>
      <c r="U72" s="891"/>
      <c r="V72" s="891">
        <v>9733</v>
      </c>
      <c r="W72" s="891"/>
      <c r="X72" s="891"/>
      <c r="Y72" s="891"/>
      <c r="Z72" s="891"/>
      <c r="AA72" s="891">
        <v>-1232</v>
      </c>
      <c r="AB72" s="891"/>
      <c r="AC72" s="891"/>
      <c r="AD72" s="891"/>
      <c r="AE72" s="891"/>
      <c r="AF72" s="891">
        <v>659</v>
      </c>
      <c r="AG72" s="891"/>
      <c r="AH72" s="891"/>
      <c r="AI72" s="891"/>
      <c r="AJ72" s="891"/>
      <c r="AK72" s="891">
        <v>1495</v>
      </c>
      <c r="AL72" s="891"/>
      <c r="AM72" s="891"/>
      <c r="AN72" s="891"/>
      <c r="AO72" s="891"/>
      <c r="AP72" s="891">
        <v>9056</v>
      </c>
      <c r="AQ72" s="891"/>
      <c r="AR72" s="891"/>
      <c r="AS72" s="891"/>
      <c r="AT72" s="891"/>
      <c r="AU72" s="891">
        <v>2432</v>
      </c>
      <c r="AV72" s="891"/>
      <c r="AW72" s="891"/>
      <c r="AX72" s="891"/>
      <c r="AY72" s="891"/>
      <c r="AZ72" s="937" t="s">
        <v>570</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563</v>
      </c>
      <c r="C73" s="934"/>
      <c r="D73" s="934"/>
      <c r="E73" s="934"/>
      <c r="F73" s="934"/>
      <c r="G73" s="934"/>
      <c r="H73" s="934"/>
      <c r="I73" s="934"/>
      <c r="J73" s="934"/>
      <c r="K73" s="934"/>
      <c r="L73" s="934"/>
      <c r="M73" s="934"/>
      <c r="N73" s="934"/>
      <c r="O73" s="934"/>
      <c r="P73" s="935"/>
      <c r="Q73" s="936">
        <v>217</v>
      </c>
      <c r="R73" s="891"/>
      <c r="S73" s="891"/>
      <c r="T73" s="891"/>
      <c r="U73" s="891"/>
      <c r="V73" s="891">
        <v>163</v>
      </c>
      <c r="W73" s="891"/>
      <c r="X73" s="891"/>
      <c r="Y73" s="891"/>
      <c r="Z73" s="891"/>
      <c r="AA73" s="891">
        <v>54</v>
      </c>
      <c r="AB73" s="891"/>
      <c r="AC73" s="891"/>
      <c r="AD73" s="891"/>
      <c r="AE73" s="891"/>
      <c r="AF73" s="891">
        <v>54</v>
      </c>
      <c r="AG73" s="891"/>
      <c r="AH73" s="891"/>
      <c r="AI73" s="891"/>
      <c r="AJ73" s="891"/>
      <c r="AK73" s="891">
        <v>37</v>
      </c>
      <c r="AL73" s="891"/>
      <c r="AM73" s="891"/>
      <c r="AN73" s="891"/>
      <c r="AO73" s="891"/>
      <c r="AP73" s="891" t="s">
        <v>565</v>
      </c>
      <c r="AQ73" s="891"/>
      <c r="AR73" s="891"/>
      <c r="AS73" s="891"/>
      <c r="AT73" s="891"/>
      <c r="AU73" s="891" t="s">
        <v>565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564</v>
      </c>
      <c r="C74" s="934"/>
      <c r="D74" s="934"/>
      <c r="E74" s="934"/>
      <c r="F74" s="934"/>
      <c r="G74" s="934"/>
      <c r="H74" s="934"/>
      <c r="I74" s="934"/>
      <c r="J74" s="934"/>
      <c r="K74" s="934"/>
      <c r="L74" s="934"/>
      <c r="M74" s="934"/>
      <c r="N74" s="934"/>
      <c r="O74" s="934"/>
      <c r="P74" s="935"/>
      <c r="Q74" s="936">
        <v>258848</v>
      </c>
      <c r="R74" s="891"/>
      <c r="S74" s="891"/>
      <c r="T74" s="891"/>
      <c r="U74" s="891"/>
      <c r="V74" s="891">
        <v>251777</v>
      </c>
      <c r="W74" s="891"/>
      <c r="X74" s="891"/>
      <c r="Y74" s="891"/>
      <c r="Z74" s="891"/>
      <c r="AA74" s="891">
        <v>7071</v>
      </c>
      <c r="AB74" s="891"/>
      <c r="AC74" s="891"/>
      <c r="AD74" s="891"/>
      <c r="AE74" s="891"/>
      <c r="AF74" s="891">
        <v>7071</v>
      </c>
      <c r="AG74" s="891"/>
      <c r="AH74" s="891"/>
      <c r="AI74" s="891"/>
      <c r="AJ74" s="891"/>
      <c r="AK74" s="891">
        <v>8966</v>
      </c>
      <c r="AL74" s="891"/>
      <c r="AM74" s="891"/>
      <c r="AN74" s="891"/>
      <c r="AO74" s="891"/>
      <c r="AP74" s="891" t="s">
        <v>565</v>
      </c>
      <c r="AQ74" s="891"/>
      <c r="AR74" s="891"/>
      <c r="AS74" s="891"/>
      <c r="AT74" s="891"/>
      <c r="AU74" s="891" t="s">
        <v>569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8361</v>
      </c>
      <c r="AG88" s="902"/>
      <c r="AH88" s="902"/>
      <c r="AI88" s="902"/>
      <c r="AJ88" s="902"/>
      <c r="AK88" s="899"/>
      <c r="AL88" s="899"/>
      <c r="AM88" s="899"/>
      <c r="AN88" s="899"/>
      <c r="AO88" s="899"/>
      <c r="AP88" s="902">
        <v>12405</v>
      </c>
      <c r="AQ88" s="902"/>
      <c r="AR88" s="902"/>
      <c r="AS88" s="902"/>
      <c r="AT88" s="902"/>
      <c r="AU88" s="902">
        <v>3110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298</v>
      </c>
      <c r="AG109" s="955"/>
      <c r="AH109" s="955"/>
      <c r="AI109" s="955"/>
      <c r="AJ109" s="956"/>
      <c r="AK109" s="954" t="s">
        <v>297</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298</v>
      </c>
      <c r="BW109" s="955"/>
      <c r="BX109" s="955"/>
      <c r="BY109" s="955"/>
      <c r="BZ109" s="956"/>
      <c r="CA109" s="954" t="s">
        <v>297</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298</v>
      </c>
      <c r="DM109" s="955"/>
      <c r="DN109" s="955"/>
      <c r="DO109" s="955"/>
      <c r="DP109" s="956"/>
      <c r="DQ109" s="954" t="s">
        <v>297</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1228107</v>
      </c>
      <c r="AB110" s="962"/>
      <c r="AC110" s="962"/>
      <c r="AD110" s="962"/>
      <c r="AE110" s="963"/>
      <c r="AF110" s="964">
        <v>1188825</v>
      </c>
      <c r="AG110" s="962"/>
      <c r="AH110" s="962"/>
      <c r="AI110" s="962"/>
      <c r="AJ110" s="963"/>
      <c r="AK110" s="964">
        <v>1229751</v>
      </c>
      <c r="AL110" s="962"/>
      <c r="AM110" s="962"/>
      <c r="AN110" s="962"/>
      <c r="AO110" s="963"/>
      <c r="AP110" s="965">
        <v>18.600000000000001</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14375395</v>
      </c>
      <c r="BR110" s="997"/>
      <c r="BS110" s="997"/>
      <c r="BT110" s="997"/>
      <c r="BU110" s="997"/>
      <c r="BV110" s="997">
        <v>14409487</v>
      </c>
      <c r="BW110" s="997"/>
      <c r="BX110" s="997"/>
      <c r="BY110" s="997"/>
      <c r="BZ110" s="997"/>
      <c r="CA110" s="997">
        <v>14439850</v>
      </c>
      <c r="CB110" s="997"/>
      <c r="CC110" s="997"/>
      <c r="CD110" s="997"/>
      <c r="CE110" s="997"/>
      <c r="CF110" s="1011">
        <v>218.3</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425</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121</v>
      </c>
      <c r="AG111" s="1004"/>
      <c r="AH111" s="1004"/>
      <c r="AI111" s="1004"/>
      <c r="AJ111" s="1005"/>
      <c r="AK111" s="1006" t="s">
        <v>425</v>
      </c>
      <c r="AL111" s="1004"/>
      <c r="AM111" s="1004"/>
      <c r="AN111" s="1004"/>
      <c r="AO111" s="1005"/>
      <c r="AP111" s="1007" t="s">
        <v>121</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30695</v>
      </c>
      <c r="BR111" s="990"/>
      <c r="BS111" s="990"/>
      <c r="BT111" s="990"/>
      <c r="BU111" s="990"/>
      <c r="BV111" s="990">
        <v>23775</v>
      </c>
      <c r="BW111" s="990"/>
      <c r="BX111" s="990"/>
      <c r="BY111" s="990"/>
      <c r="BZ111" s="990"/>
      <c r="CA111" s="990">
        <v>23638</v>
      </c>
      <c r="CB111" s="990"/>
      <c r="CC111" s="990"/>
      <c r="CD111" s="990"/>
      <c r="CE111" s="990"/>
      <c r="CF111" s="984">
        <v>0.4</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430</v>
      </c>
      <c r="DM111" s="990"/>
      <c r="DN111" s="990"/>
      <c r="DO111" s="990"/>
      <c r="DP111" s="990"/>
      <c r="DQ111" s="990" t="s">
        <v>121</v>
      </c>
      <c r="DR111" s="990"/>
      <c r="DS111" s="990"/>
      <c r="DT111" s="990"/>
      <c r="DU111" s="990"/>
      <c r="DV111" s="991" t="s">
        <v>430</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121</v>
      </c>
      <c r="AG112" s="1029"/>
      <c r="AH112" s="1029"/>
      <c r="AI112" s="1029"/>
      <c r="AJ112" s="1030"/>
      <c r="AK112" s="1031" t="s">
        <v>430</v>
      </c>
      <c r="AL112" s="1029"/>
      <c r="AM112" s="1029"/>
      <c r="AN112" s="1029"/>
      <c r="AO112" s="1030"/>
      <c r="AP112" s="1032" t="s">
        <v>121</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4203200</v>
      </c>
      <c r="BR112" s="990"/>
      <c r="BS112" s="990"/>
      <c r="BT112" s="990"/>
      <c r="BU112" s="990"/>
      <c r="BV112" s="990">
        <v>3923038</v>
      </c>
      <c r="BW112" s="990"/>
      <c r="BX112" s="990"/>
      <c r="BY112" s="990"/>
      <c r="BZ112" s="990"/>
      <c r="CA112" s="990">
        <v>3562059</v>
      </c>
      <c r="CB112" s="990"/>
      <c r="CC112" s="990"/>
      <c r="CD112" s="990"/>
      <c r="CE112" s="990"/>
      <c r="CF112" s="984">
        <v>53.9</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121</v>
      </c>
      <c r="DM112" s="990"/>
      <c r="DN112" s="990"/>
      <c r="DO112" s="990"/>
      <c r="DP112" s="990"/>
      <c r="DQ112" s="990" t="s">
        <v>430</v>
      </c>
      <c r="DR112" s="990"/>
      <c r="DS112" s="990"/>
      <c r="DT112" s="990"/>
      <c r="DU112" s="990"/>
      <c r="DV112" s="991" t="s">
        <v>121</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355274</v>
      </c>
      <c r="AB113" s="1004"/>
      <c r="AC113" s="1004"/>
      <c r="AD113" s="1004"/>
      <c r="AE113" s="1005"/>
      <c r="AF113" s="1006">
        <v>360319</v>
      </c>
      <c r="AG113" s="1004"/>
      <c r="AH113" s="1004"/>
      <c r="AI113" s="1004"/>
      <c r="AJ113" s="1005"/>
      <c r="AK113" s="1006">
        <v>318252</v>
      </c>
      <c r="AL113" s="1004"/>
      <c r="AM113" s="1004"/>
      <c r="AN113" s="1004"/>
      <c r="AO113" s="1005"/>
      <c r="AP113" s="1007">
        <v>4.8</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3202134</v>
      </c>
      <c r="BR113" s="990"/>
      <c r="BS113" s="990"/>
      <c r="BT113" s="990"/>
      <c r="BU113" s="990"/>
      <c r="BV113" s="990">
        <v>3241974</v>
      </c>
      <c r="BW113" s="990"/>
      <c r="BX113" s="990"/>
      <c r="BY113" s="990"/>
      <c r="BZ113" s="990"/>
      <c r="CA113" s="990">
        <v>3109924</v>
      </c>
      <c r="CB113" s="990"/>
      <c r="CC113" s="990"/>
      <c r="CD113" s="990"/>
      <c r="CE113" s="990"/>
      <c r="CF113" s="984">
        <v>47</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430</v>
      </c>
      <c r="DR113" s="1029"/>
      <c r="DS113" s="1029"/>
      <c r="DT113" s="1029"/>
      <c r="DU113" s="1030"/>
      <c r="DV113" s="1032" t="s">
        <v>121</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203787</v>
      </c>
      <c r="AB114" s="1029"/>
      <c r="AC114" s="1029"/>
      <c r="AD114" s="1029"/>
      <c r="AE114" s="1030"/>
      <c r="AF114" s="1031">
        <v>212780</v>
      </c>
      <c r="AG114" s="1029"/>
      <c r="AH114" s="1029"/>
      <c r="AI114" s="1029"/>
      <c r="AJ114" s="1030"/>
      <c r="AK114" s="1031">
        <v>192504</v>
      </c>
      <c r="AL114" s="1029"/>
      <c r="AM114" s="1029"/>
      <c r="AN114" s="1029"/>
      <c r="AO114" s="1030"/>
      <c r="AP114" s="1032">
        <v>2.9</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1983917</v>
      </c>
      <c r="BR114" s="990"/>
      <c r="BS114" s="990"/>
      <c r="BT114" s="990"/>
      <c r="BU114" s="990"/>
      <c r="BV114" s="990">
        <v>1951467</v>
      </c>
      <c r="BW114" s="990"/>
      <c r="BX114" s="990"/>
      <c r="BY114" s="990"/>
      <c r="BZ114" s="990"/>
      <c r="CA114" s="990">
        <v>1893234</v>
      </c>
      <c r="CB114" s="990"/>
      <c r="CC114" s="990"/>
      <c r="CD114" s="990"/>
      <c r="CE114" s="990"/>
      <c r="CF114" s="984">
        <v>28.6</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427</v>
      </c>
      <c r="DM114" s="1029"/>
      <c r="DN114" s="1029"/>
      <c r="DO114" s="1029"/>
      <c r="DP114" s="1030"/>
      <c r="DQ114" s="1031" t="s">
        <v>121</v>
      </c>
      <c r="DR114" s="1029"/>
      <c r="DS114" s="1029"/>
      <c r="DT114" s="1029"/>
      <c r="DU114" s="1030"/>
      <c r="DV114" s="1032" t="s">
        <v>430</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12176</v>
      </c>
      <c r="AB115" s="1004"/>
      <c r="AC115" s="1004"/>
      <c r="AD115" s="1004"/>
      <c r="AE115" s="1005"/>
      <c r="AF115" s="1006">
        <v>9632</v>
      </c>
      <c r="AG115" s="1004"/>
      <c r="AH115" s="1004"/>
      <c r="AI115" s="1004"/>
      <c r="AJ115" s="1005"/>
      <c r="AK115" s="1006">
        <v>7285</v>
      </c>
      <c r="AL115" s="1004"/>
      <c r="AM115" s="1004"/>
      <c r="AN115" s="1004"/>
      <c r="AO115" s="1005"/>
      <c r="AP115" s="1007">
        <v>0.1</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22799</v>
      </c>
      <c r="BR115" s="990"/>
      <c r="BS115" s="990"/>
      <c r="BT115" s="990"/>
      <c r="BU115" s="990"/>
      <c r="BV115" s="990">
        <v>16642</v>
      </c>
      <c r="BW115" s="990"/>
      <c r="BX115" s="990"/>
      <c r="BY115" s="990"/>
      <c r="BZ115" s="990"/>
      <c r="CA115" s="990">
        <v>14506</v>
      </c>
      <c r="CB115" s="990"/>
      <c r="CC115" s="990"/>
      <c r="CD115" s="990"/>
      <c r="CE115" s="990"/>
      <c r="CF115" s="984">
        <v>0.2</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425</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425</v>
      </c>
      <c r="AB116" s="1029"/>
      <c r="AC116" s="1029"/>
      <c r="AD116" s="1029"/>
      <c r="AE116" s="1030"/>
      <c r="AF116" s="1031" t="s">
        <v>121</v>
      </c>
      <c r="AG116" s="1029"/>
      <c r="AH116" s="1029"/>
      <c r="AI116" s="1029"/>
      <c r="AJ116" s="1030"/>
      <c r="AK116" s="1031" t="s">
        <v>121</v>
      </c>
      <c r="AL116" s="1029"/>
      <c r="AM116" s="1029"/>
      <c r="AN116" s="1029"/>
      <c r="AO116" s="1030"/>
      <c r="AP116" s="1032" t="s">
        <v>427</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121</v>
      </c>
      <c r="BW116" s="990"/>
      <c r="BX116" s="990"/>
      <c r="BY116" s="990"/>
      <c r="BZ116" s="990"/>
      <c r="CA116" s="990" t="s">
        <v>121</v>
      </c>
      <c r="CB116" s="990"/>
      <c r="CC116" s="990"/>
      <c r="CD116" s="990"/>
      <c r="CE116" s="990"/>
      <c r="CF116" s="984" t="s">
        <v>430</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425</v>
      </c>
      <c r="DM116" s="1029"/>
      <c r="DN116" s="1029"/>
      <c r="DO116" s="1029"/>
      <c r="DP116" s="1030"/>
      <c r="DQ116" s="1031" t="s">
        <v>430</v>
      </c>
      <c r="DR116" s="1029"/>
      <c r="DS116" s="1029"/>
      <c r="DT116" s="1029"/>
      <c r="DU116" s="1030"/>
      <c r="DV116" s="1032" t="s">
        <v>425</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1799344</v>
      </c>
      <c r="AB117" s="1047"/>
      <c r="AC117" s="1047"/>
      <c r="AD117" s="1047"/>
      <c r="AE117" s="1048"/>
      <c r="AF117" s="1049">
        <v>1771556</v>
      </c>
      <c r="AG117" s="1047"/>
      <c r="AH117" s="1047"/>
      <c r="AI117" s="1047"/>
      <c r="AJ117" s="1048"/>
      <c r="AK117" s="1049">
        <v>1747792</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121</v>
      </c>
      <c r="BW117" s="990"/>
      <c r="BX117" s="990"/>
      <c r="BY117" s="990"/>
      <c r="BZ117" s="990"/>
      <c r="CA117" s="990" t="s">
        <v>121</v>
      </c>
      <c r="CB117" s="990"/>
      <c r="CC117" s="990"/>
      <c r="CD117" s="990"/>
      <c r="CE117" s="990"/>
      <c r="CF117" s="984" t="s">
        <v>430</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430</v>
      </c>
      <c r="DR117" s="1029"/>
      <c r="DS117" s="1029"/>
      <c r="DT117" s="1029"/>
      <c r="DU117" s="1030"/>
      <c r="DV117" s="1032" t="s">
        <v>121</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298</v>
      </c>
      <c r="AG118" s="955"/>
      <c r="AH118" s="955"/>
      <c r="AI118" s="955"/>
      <c r="AJ118" s="956"/>
      <c r="AK118" s="954" t="s">
        <v>297</v>
      </c>
      <c r="AL118" s="955"/>
      <c r="AM118" s="955"/>
      <c r="AN118" s="955"/>
      <c r="AO118" s="956"/>
      <c r="AP118" s="1041" t="s">
        <v>419</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425</v>
      </c>
      <c r="BR118" s="1068"/>
      <c r="BS118" s="1068"/>
      <c r="BT118" s="1068"/>
      <c r="BU118" s="1068"/>
      <c r="BV118" s="1068" t="s">
        <v>121</v>
      </c>
      <c r="BW118" s="1068"/>
      <c r="BX118" s="1068"/>
      <c r="BY118" s="1068"/>
      <c r="BZ118" s="1068"/>
      <c r="CA118" s="1068">
        <v>203653</v>
      </c>
      <c r="CB118" s="1068"/>
      <c r="CC118" s="1068"/>
      <c r="CD118" s="1068"/>
      <c r="CE118" s="1068"/>
      <c r="CF118" s="984">
        <v>3.1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425</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425</v>
      </c>
      <c r="AB119" s="962"/>
      <c r="AC119" s="962"/>
      <c r="AD119" s="962"/>
      <c r="AE119" s="963"/>
      <c r="AF119" s="964" t="s">
        <v>121</v>
      </c>
      <c r="AG119" s="962"/>
      <c r="AH119" s="962"/>
      <c r="AI119" s="962"/>
      <c r="AJ119" s="963"/>
      <c r="AK119" s="964" t="s">
        <v>121</v>
      </c>
      <c r="AL119" s="962"/>
      <c r="AM119" s="962"/>
      <c r="AN119" s="962"/>
      <c r="AO119" s="963"/>
      <c r="AP119" s="965" t="s">
        <v>425</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23818140</v>
      </c>
      <c r="BR119" s="1068"/>
      <c r="BS119" s="1068"/>
      <c r="BT119" s="1068"/>
      <c r="BU119" s="1068"/>
      <c r="BV119" s="1068">
        <v>23566383</v>
      </c>
      <c r="BW119" s="1068"/>
      <c r="BX119" s="1068"/>
      <c r="BY119" s="1068"/>
      <c r="BZ119" s="1068"/>
      <c r="CA119" s="1068">
        <v>23246864</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30695</v>
      </c>
      <c r="DH119" s="1054"/>
      <c r="DI119" s="1054"/>
      <c r="DJ119" s="1054"/>
      <c r="DK119" s="1055"/>
      <c r="DL119" s="1053">
        <v>23775</v>
      </c>
      <c r="DM119" s="1054"/>
      <c r="DN119" s="1054"/>
      <c r="DO119" s="1054"/>
      <c r="DP119" s="1055"/>
      <c r="DQ119" s="1053">
        <v>23638</v>
      </c>
      <c r="DR119" s="1054"/>
      <c r="DS119" s="1054"/>
      <c r="DT119" s="1054"/>
      <c r="DU119" s="1055"/>
      <c r="DV119" s="1056">
        <v>0.4</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430</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2213428</v>
      </c>
      <c r="BR120" s="997"/>
      <c r="BS120" s="997"/>
      <c r="BT120" s="997"/>
      <c r="BU120" s="997"/>
      <c r="BV120" s="997">
        <v>3040574</v>
      </c>
      <c r="BW120" s="997"/>
      <c r="BX120" s="997"/>
      <c r="BY120" s="997"/>
      <c r="BZ120" s="997"/>
      <c r="CA120" s="997">
        <v>3343695</v>
      </c>
      <c r="CB120" s="997"/>
      <c r="CC120" s="997"/>
      <c r="CD120" s="997"/>
      <c r="CE120" s="997"/>
      <c r="CF120" s="1011">
        <v>50.6</v>
      </c>
      <c r="CG120" s="1012"/>
      <c r="CH120" s="1012"/>
      <c r="CI120" s="1012"/>
      <c r="CJ120" s="1012"/>
      <c r="CK120" s="1077" t="s">
        <v>456</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4203200</v>
      </c>
      <c r="DH120" s="997"/>
      <c r="DI120" s="997"/>
      <c r="DJ120" s="997"/>
      <c r="DK120" s="997"/>
      <c r="DL120" s="997">
        <v>3923038</v>
      </c>
      <c r="DM120" s="997"/>
      <c r="DN120" s="997"/>
      <c r="DO120" s="997"/>
      <c r="DP120" s="997"/>
      <c r="DQ120" s="997">
        <v>3562059</v>
      </c>
      <c r="DR120" s="997"/>
      <c r="DS120" s="997"/>
      <c r="DT120" s="997"/>
      <c r="DU120" s="997"/>
      <c r="DV120" s="998">
        <v>53.9</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430</v>
      </c>
      <c r="AL121" s="1029"/>
      <c r="AM121" s="1029"/>
      <c r="AN121" s="1029"/>
      <c r="AO121" s="1030"/>
      <c r="AP121" s="1032" t="s">
        <v>121</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3883423</v>
      </c>
      <c r="BR121" s="990"/>
      <c r="BS121" s="990"/>
      <c r="BT121" s="990"/>
      <c r="BU121" s="990"/>
      <c r="BV121" s="990">
        <v>4216523</v>
      </c>
      <c r="BW121" s="990"/>
      <c r="BX121" s="990"/>
      <c r="BY121" s="990"/>
      <c r="BZ121" s="990"/>
      <c r="CA121" s="990">
        <v>4349644</v>
      </c>
      <c r="CB121" s="990"/>
      <c r="CC121" s="990"/>
      <c r="CD121" s="990"/>
      <c r="CE121" s="990"/>
      <c r="CF121" s="984">
        <v>65.8</v>
      </c>
      <c r="CG121" s="985"/>
      <c r="CH121" s="985"/>
      <c r="CI121" s="985"/>
      <c r="CJ121" s="985"/>
      <c r="CK121" s="1080"/>
      <c r="CL121" s="1081"/>
      <c r="CM121" s="1081"/>
      <c r="CN121" s="1081"/>
      <c r="CO121" s="1082"/>
      <c r="CP121" s="1090" t="s">
        <v>391</v>
      </c>
      <c r="CQ121" s="1091"/>
      <c r="CR121" s="1091"/>
      <c r="CS121" s="1091"/>
      <c r="CT121" s="1091"/>
      <c r="CU121" s="1091"/>
      <c r="CV121" s="1091"/>
      <c r="CW121" s="1091"/>
      <c r="CX121" s="1091"/>
      <c r="CY121" s="1091"/>
      <c r="CZ121" s="1091"/>
      <c r="DA121" s="1091"/>
      <c r="DB121" s="1091"/>
      <c r="DC121" s="1091"/>
      <c r="DD121" s="1091"/>
      <c r="DE121" s="1091"/>
      <c r="DF121" s="1092"/>
      <c r="DG121" s="989" t="s">
        <v>425</v>
      </c>
      <c r="DH121" s="990"/>
      <c r="DI121" s="990"/>
      <c r="DJ121" s="990"/>
      <c r="DK121" s="990"/>
      <c r="DL121" s="990" t="s">
        <v>121</v>
      </c>
      <c r="DM121" s="990"/>
      <c r="DN121" s="990"/>
      <c r="DO121" s="990"/>
      <c r="DP121" s="990"/>
      <c r="DQ121" s="990" t="s">
        <v>121</v>
      </c>
      <c r="DR121" s="990"/>
      <c r="DS121" s="990"/>
      <c r="DT121" s="990"/>
      <c r="DU121" s="990"/>
      <c r="DV121" s="991" t="s">
        <v>430</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425</v>
      </c>
      <c r="AG122" s="1029"/>
      <c r="AH122" s="1029"/>
      <c r="AI122" s="1029"/>
      <c r="AJ122" s="1030"/>
      <c r="AK122" s="1031" t="s">
        <v>430</v>
      </c>
      <c r="AL122" s="1029"/>
      <c r="AM122" s="1029"/>
      <c r="AN122" s="1029"/>
      <c r="AO122" s="1030"/>
      <c r="AP122" s="1032" t="s">
        <v>121</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13127207</v>
      </c>
      <c r="BR122" s="1068"/>
      <c r="BS122" s="1068"/>
      <c r="BT122" s="1068"/>
      <c r="BU122" s="1068"/>
      <c r="BV122" s="1068">
        <v>13282720</v>
      </c>
      <c r="BW122" s="1068"/>
      <c r="BX122" s="1068"/>
      <c r="BY122" s="1068"/>
      <c r="BZ122" s="1068"/>
      <c r="CA122" s="1068">
        <v>12826108</v>
      </c>
      <c r="CB122" s="1068"/>
      <c r="CC122" s="1068"/>
      <c r="CD122" s="1068"/>
      <c r="CE122" s="1068"/>
      <c r="CF122" s="1088">
        <v>193.9</v>
      </c>
      <c r="CG122" s="1089"/>
      <c r="CH122" s="1089"/>
      <c r="CI122" s="1089"/>
      <c r="CJ122" s="1089"/>
      <c r="CK122" s="1080"/>
      <c r="CL122" s="1081"/>
      <c r="CM122" s="1081"/>
      <c r="CN122" s="1081"/>
      <c r="CO122" s="1082"/>
      <c r="CP122" s="1090" t="s">
        <v>460</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425</v>
      </c>
      <c r="DM122" s="990"/>
      <c r="DN122" s="990"/>
      <c r="DO122" s="990"/>
      <c r="DP122" s="990"/>
      <c r="DQ122" s="990" t="s">
        <v>121</v>
      </c>
      <c r="DR122" s="990"/>
      <c r="DS122" s="990"/>
      <c r="DT122" s="990"/>
      <c r="DU122" s="990"/>
      <c r="DV122" s="991" t="s">
        <v>121</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430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461</v>
      </c>
      <c r="BP123" s="1076"/>
      <c r="BQ123" s="1135">
        <v>19224058</v>
      </c>
      <c r="BR123" s="1136"/>
      <c r="BS123" s="1136"/>
      <c r="BT123" s="1136"/>
      <c r="BU123" s="1136"/>
      <c r="BV123" s="1136">
        <v>20539817</v>
      </c>
      <c r="BW123" s="1136"/>
      <c r="BX123" s="1136"/>
      <c r="BY123" s="1136"/>
      <c r="BZ123" s="1136"/>
      <c r="CA123" s="1136">
        <v>20519447</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t="s">
        <v>425</v>
      </c>
      <c r="DH123" s="1029"/>
      <c r="DI123" s="1029"/>
      <c r="DJ123" s="1029"/>
      <c r="DK123" s="1030"/>
      <c r="DL123" s="1031" t="s">
        <v>425</v>
      </c>
      <c r="DM123" s="1029"/>
      <c r="DN123" s="1029"/>
      <c r="DO123" s="1029"/>
      <c r="DP123" s="1030"/>
      <c r="DQ123" s="1031" t="s">
        <v>121</v>
      </c>
      <c r="DR123" s="1029"/>
      <c r="DS123" s="1029"/>
      <c r="DT123" s="1029"/>
      <c r="DU123" s="1030"/>
      <c r="DV123" s="1032" t="s">
        <v>425</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425</v>
      </c>
      <c r="AB124" s="1029"/>
      <c r="AC124" s="1029"/>
      <c r="AD124" s="1029"/>
      <c r="AE124" s="1030"/>
      <c r="AF124" s="1031" t="s">
        <v>425</v>
      </c>
      <c r="AG124" s="1029"/>
      <c r="AH124" s="1029"/>
      <c r="AI124" s="1029"/>
      <c r="AJ124" s="1030"/>
      <c r="AK124" s="1031" t="s">
        <v>121</v>
      </c>
      <c r="AL124" s="1029"/>
      <c r="AM124" s="1029"/>
      <c r="AN124" s="1029"/>
      <c r="AO124" s="1030"/>
      <c r="AP124" s="1032" t="s">
        <v>121</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69.5</v>
      </c>
      <c r="BR124" s="1098"/>
      <c r="BS124" s="1098"/>
      <c r="BT124" s="1098"/>
      <c r="BU124" s="1098"/>
      <c r="BV124" s="1098">
        <v>46</v>
      </c>
      <c r="BW124" s="1098"/>
      <c r="BX124" s="1098"/>
      <c r="BY124" s="1098"/>
      <c r="BZ124" s="1098"/>
      <c r="CA124" s="1098">
        <v>41.2</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430</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9989</v>
      </c>
      <c r="AB126" s="1029"/>
      <c r="AC126" s="1029"/>
      <c r="AD126" s="1029"/>
      <c r="AE126" s="1030"/>
      <c r="AF126" s="1031">
        <v>8264</v>
      </c>
      <c r="AG126" s="1029"/>
      <c r="AH126" s="1029"/>
      <c r="AI126" s="1029"/>
      <c r="AJ126" s="1030"/>
      <c r="AK126" s="1031">
        <v>6030</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430</v>
      </c>
      <c r="DM126" s="990"/>
      <c r="DN126" s="990"/>
      <c r="DO126" s="990"/>
      <c r="DP126" s="990"/>
      <c r="DQ126" s="990" t="s">
        <v>121</v>
      </c>
      <c r="DR126" s="990"/>
      <c r="DS126" s="990"/>
      <c r="DT126" s="990"/>
      <c r="DU126" s="990"/>
      <c r="DV126" s="991" t="s">
        <v>430</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2187</v>
      </c>
      <c r="AB127" s="1029"/>
      <c r="AC127" s="1029"/>
      <c r="AD127" s="1029"/>
      <c r="AE127" s="1030"/>
      <c r="AF127" s="1031">
        <v>1368</v>
      </c>
      <c r="AG127" s="1029"/>
      <c r="AH127" s="1029"/>
      <c r="AI127" s="1029"/>
      <c r="AJ127" s="1030"/>
      <c r="AK127" s="1031">
        <v>1255</v>
      </c>
      <c r="AL127" s="1029"/>
      <c r="AM127" s="1029"/>
      <c r="AN127" s="1029"/>
      <c r="AO127" s="1030"/>
      <c r="AP127" s="1032">
        <v>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430</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278734</v>
      </c>
      <c r="AB128" s="1118"/>
      <c r="AC128" s="1118"/>
      <c r="AD128" s="1118"/>
      <c r="AE128" s="1119"/>
      <c r="AF128" s="1120">
        <v>356680</v>
      </c>
      <c r="AG128" s="1118"/>
      <c r="AH128" s="1118"/>
      <c r="AI128" s="1118"/>
      <c r="AJ128" s="1119"/>
      <c r="AK128" s="1120">
        <v>355068</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121</v>
      </c>
      <c r="BG128" s="1125"/>
      <c r="BH128" s="1125"/>
      <c r="BI128" s="1125"/>
      <c r="BJ128" s="1125"/>
      <c r="BK128" s="1125"/>
      <c r="BL128" s="1126"/>
      <c r="BM128" s="1124">
        <v>13.79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v>22799</v>
      </c>
      <c r="DH128" s="1110"/>
      <c r="DI128" s="1110"/>
      <c r="DJ128" s="1110"/>
      <c r="DK128" s="1110"/>
      <c r="DL128" s="1110">
        <v>16642</v>
      </c>
      <c r="DM128" s="1110"/>
      <c r="DN128" s="1110"/>
      <c r="DO128" s="1110"/>
      <c r="DP128" s="1110"/>
      <c r="DQ128" s="1110">
        <v>14506</v>
      </c>
      <c r="DR128" s="1110"/>
      <c r="DS128" s="1110"/>
      <c r="DT128" s="1110"/>
      <c r="DU128" s="1110"/>
      <c r="DV128" s="1111">
        <v>0.2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7869030</v>
      </c>
      <c r="AB129" s="1029"/>
      <c r="AC129" s="1029"/>
      <c r="AD129" s="1029"/>
      <c r="AE129" s="1030"/>
      <c r="AF129" s="1031">
        <v>7795215</v>
      </c>
      <c r="AG129" s="1029"/>
      <c r="AH129" s="1029"/>
      <c r="AI129" s="1029"/>
      <c r="AJ129" s="1030"/>
      <c r="AK129" s="1031">
        <v>7831001</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121</v>
      </c>
      <c r="BG129" s="1139"/>
      <c r="BH129" s="1139"/>
      <c r="BI129" s="1139"/>
      <c r="BJ129" s="1139"/>
      <c r="BK129" s="1139"/>
      <c r="BL129" s="1140"/>
      <c r="BM129" s="1138">
        <v>18.79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1263669</v>
      </c>
      <c r="AB130" s="1029"/>
      <c r="AC130" s="1029"/>
      <c r="AD130" s="1029"/>
      <c r="AE130" s="1030"/>
      <c r="AF130" s="1031">
        <v>1228917</v>
      </c>
      <c r="AG130" s="1029"/>
      <c r="AH130" s="1029"/>
      <c r="AI130" s="1029"/>
      <c r="AJ130" s="1030"/>
      <c r="AK130" s="1031">
        <v>1217277</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3.1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6605361</v>
      </c>
      <c r="AB131" s="1054"/>
      <c r="AC131" s="1054"/>
      <c r="AD131" s="1054"/>
      <c r="AE131" s="1055"/>
      <c r="AF131" s="1053">
        <v>6566298</v>
      </c>
      <c r="AG131" s="1054"/>
      <c r="AH131" s="1054"/>
      <c r="AI131" s="1054"/>
      <c r="AJ131" s="1055"/>
      <c r="AK131" s="1053">
        <v>6613724</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41.2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3.8898858060000001</v>
      </c>
      <c r="AB132" s="1170"/>
      <c r="AC132" s="1170"/>
      <c r="AD132" s="1170"/>
      <c r="AE132" s="1171"/>
      <c r="AF132" s="1172">
        <v>2.8320219400000002</v>
      </c>
      <c r="AG132" s="1170"/>
      <c r="AH132" s="1170"/>
      <c r="AI132" s="1170"/>
      <c r="AJ132" s="1171"/>
      <c r="AK132" s="1172">
        <v>2.6527717210000001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5.5</v>
      </c>
      <c r="AB133" s="1153"/>
      <c r="AC133" s="1153"/>
      <c r="AD133" s="1153"/>
      <c r="AE133" s="1154"/>
      <c r="AF133" s="1152">
        <v>3.7</v>
      </c>
      <c r="AG133" s="1153"/>
      <c r="AH133" s="1153"/>
      <c r="AI133" s="1153"/>
      <c r="AJ133" s="1154"/>
      <c r="AK133" s="1152">
        <v>3.1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NZkykhJMG0imsLbmUuA7p7OFs8PakS5D3eMBtZXT+9U0SMssDUYD8hguN/DfgMgAxuJsPxChE9ZIFG9Z0R5kQ==" saltValue="GMok9ySToXYSnnD9HsE0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EiIjyM0PyGYdy2YwslKuO7KfZp3ZGX0ovFxevUZVV4IahUSGKooNmsSRi6tD3RTONRe6wvZKX+DytxrAW9PIA==" saltValue="zD5g0AVINwKU36LO+J9F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K65WkMR/i7luCYvAK0H8oZw8b/RDwl/cfxmHVLWGjtkQ5a4wEBKp+NEmypZiAQMjrSYIhSA/58wCxGkxzvaAg==" saltValue="AGLCQ78ZOQr98qjgN0jZ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2216974</v>
      </c>
      <c r="AP9" s="292">
        <v>58323</v>
      </c>
      <c r="AQ9" s="293">
        <v>55995</v>
      </c>
      <c r="AR9" s="294">
        <v>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182232</v>
      </c>
      <c r="AP10" s="295">
        <v>4794</v>
      </c>
      <c r="AQ10" s="296">
        <v>5813</v>
      </c>
      <c r="AR10" s="297">
        <v>-17.5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382358</v>
      </c>
      <c r="AP11" s="295">
        <v>10059</v>
      </c>
      <c r="AQ11" s="296">
        <v>8381</v>
      </c>
      <c r="AR11" s="297">
        <v>20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170</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120696</v>
      </c>
      <c r="AP14" s="295">
        <v>3175</v>
      </c>
      <c r="AQ14" s="296">
        <v>2724</v>
      </c>
      <c r="AR14" s="297">
        <v>16.600000000000001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35250</v>
      </c>
      <c r="AP15" s="295">
        <v>927</v>
      </c>
      <c r="AQ15" s="296">
        <v>1180</v>
      </c>
      <c r="AR15" s="297">
        <v>-21.4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-227919</v>
      </c>
      <c r="AP16" s="295">
        <v>-5996</v>
      </c>
      <c r="AQ16" s="296">
        <v>-5022</v>
      </c>
      <c r="AR16" s="297">
        <v>19.399999999999999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2709591</v>
      </c>
      <c r="AP17" s="295">
        <v>71283</v>
      </c>
      <c r="AQ17" s="296">
        <v>69242</v>
      </c>
      <c r="AR17" s="297">
        <v>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7.26</v>
      </c>
      <c r="AP21" s="308">
        <v>6.42</v>
      </c>
      <c r="AQ21" s="309">
        <v>0.84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95.7</v>
      </c>
      <c r="AP22" s="313">
        <v>97.3</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1229751</v>
      </c>
      <c r="AP32" s="322">
        <v>32352</v>
      </c>
      <c r="AQ32" s="323">
        <v>31321</v>
      </c>
      <c r="AR32" s="324">
        <v>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318252</v>
      </c>
      <c r="AP35" s="322">
        <v>8372</v>
      </c>
      <c r="AQ35" s="323">
        <v>9685</v>
      </c>
      <c r="AR35" s="324">
        <v>-13.6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192504</v>
      </c>
      <c r="AP36" s="322">
        <v>5064</v>
      </c>
      <c r="AQ36" s="323">
        <v>2454</v>
      </c>
      <c r="AR36" s="324">
        <v>106.4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7285</v>
      </c>
      <c r="AP37" s="322">
        <v>192</v>
      </c>
      <c r="AQ37" s="323">
        <v>1182</v>
      </c>
      <c r="AR37" s="324">
        <v>-83.8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-355068</v>
      </c>
      <c r="AP39" s="322">
        <v>-9341</v>
      </c>
      <c r="AQ39" s="323">
        <v>-3213</v>
      </c>
      <c r="AR39" s="324">
        <v>190.7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-1217277</v>
      </c>
      <c r="AP40" s="322">
        <v>-32023</v>
      </c>
      <c r="AQ40" s="323">
        <v>-28480</v>
      </c>
      <c r="AR40" s="324">
        <v>12.4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175447</v>
      </c>
      <c r="AP41" s="322">
        <v>4616</v>
      </c>
      <c r="AQ41" s="323">
        <v>12950</v>
      </c>
      <c r="AR41" s="324">
        <v>-64.400000000000006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1817501</v>
      </c>
      <c r="AN51" s="344">
        <v>47081</v>
      </c>
      <c r="AO51" s="345">
        <v>-42.6</v>
      </c>
      <c r="AP51" s="346">
        <v>53270</v>
      </c>
      <c r="AQ51" s="347">
        <v>13.8</v>
      </c>
      <c r="AR51" s="348">
        <v>-56.4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745751</v>
      </c>
      <c r="AN52" s="352">
        <v>19318</v>
      </c>
      <c r="AO52" s="353">
        <v>-46</v>
      </c>
      <c r="AP52" s="354">
        <v>24316</v>
      </c>
      <c r="AQ52" s="355">
        <v>0.8</v>
      </c>
      <c r="AR52" s="356">
        <v>-46.8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2705643</v>
      </c>
      <c r="AN53" s="344">
        <v>70386</v>
      </c>
      <c r="AO53" s="345">
        <v>49.5</v>
      </c>
      <c r="AP53" s="346">
        <v>53292</v>
      </c>
      <c r="AQ53" s="347">
        <v>0</v>
      </c>
      <c r="AR53" s="348">
        <v>49.5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1047239</v>
      </c>
      <c r="AN54" s="352">
        <v>27243</v>
      </c>
      <c r="AO54" s="353">
        <v>41</v>
      </c>
      <c r="AP54" s="354">
        <v>28900</v>
      </c>
      <c r="AQ54" s="355">
        <v>18.899999999999999</v>
      </c>
      <c r="AR54" s="356">
        <v>22.1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2630497</v>
      </c>
      <c r="AN55" s="344">
        <v>68472</v>
      </c>
      <c r="AO55" s="345">
        <v>-2.7</v>
      </c>
      <c r="AP55" s="346">
        <v>49919</v>
      </c>
      <c r="AQ55" s="347">
        <v>-6.3</v>
      </c>
      <c r="AR55" s="348">
        <v>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560020</v>
      </c>
      <c r="AN56" s="352">
        <v>14577</v>
      </c>
      <c r="AO56" s="353">
        <v>-46.5</v>
      </c>
      <c r="AP56" s="354">
        <v>26398</v>
      </c>
      <c r="AQ56" s="355">
        <v>-8.6999999999999993</v>
      </c>
      <c r="AR56" s="356">
        <v>-37.799999999999997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1208893</v>
      </c>
      <c r="AN57" s="344">
        <v>31565</v>
      </c>
      <c r="AO57" s="345">
        <v>-53.9</v>
      </c>
      <c r="AP57" s="346">
        <v>47738</v>
      </c>
      <c r="AQ57" s="347">
        <v>-4.4000000000000004</v>
      </c>
      <c r="AR57" s="348">
        <v>-49.5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575862</v>
      </c>
      <c r="AN58" s="352">
        <v>15036</v>
      </c>
      <c r="AO58" s="353">
        <v>3.1</v>
      </c>
      <c r="AP58" s="354">
        <v>24937</v>
      </c>
      <c r="AQ58" s="355">
        <v>-5.5</v>
      </c>
      <c r="AR58" s="356">
        <v>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1521245</v>
      </c>
      <c r="AN59" s="344">
        <v>40020</v>
      </c>
      <c r="AO59" s="345">
        <v>26.8</v>
      </c>
      <c r="AP59" s="346">
        <v>52191</v>
      </c>
      <c r="AQ59" s="347">
        <v>9.3000000000000007</v>
      </c>
      <c r="AR59" s="348">
        <v>17.5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457637</v>
      </c>
      <c r="AN60" s="352">
        <v>12039</v>
      </c>
      <c r="AO60" s="353">
        <v>-19.899999999999999</v>
      </c>
      <c r="AP60" s="354">
        <v>24843</v>
      </c>
      <c r="AQ60" s="355">
        <v>-0.4</v>
      </c>
      <c r="AR60" s="356">
        <v>-19.5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1976756</v>
      </c>
      <c r="AN61" s="359">
        <v>51505</v>
      </c>
      <c r="AO61" s="360">
        <v>-4.5999999999999996</v>
      </c>
      <c r="AP61" s="361">
        <v>51282</v>
      </c>
      <c r="AQ61" s="362">
        <v>2.5</v>
      </c>
      <c r="AR61" s="348">
        <v>-7.1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677302</v>
      </c>
      <c r="AN62" s="352">
        <v>17643</v>
      </c>
      <c r="AO62" s="353">
        <v>-13.7</v>
      </c>
      <c r="AP62" s="354">
        <v>25879</v>
      </c>
      <c r="AQ62" s="355">
        <v>1</v>
      </c>
      <c r="AR62" s="356">
        <v>-14.7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lyV/eT3/rjHlKHXKpIrEYuscsJgBZrMDkYy/Dxi47U4CUQQcF8DEgl7ehFLfEFi81m2bvA9RmdPquUdeIe6Eg==" saltValue="oMl78nffBn9xPx6EVZ3F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QH+nkeSnkgLF/mu1z5iGwpHxnjNc5IKXjB9NpQxyJvlEYtUAGj3bSV2H80zPyfgrnTKOHFfczTwGTVMmrXng==" saltValue="EsVJv174gX10RlS7UTEP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BaAXoYWWX5Nfxn0lk3t7Dfpkup0b34sYNfZfN7kUwgItRLuiGgANMt3TFUD78jrqkdqWKXodsi388fe12YY3g==" saltValue="qffs4PKUPVqmvTLESvGp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16.579999999999998</v>
      </c>
      <c r="G47" s="12">
        <v>18.28</v>
      </c>
      <c r="H47" s="12">
        <v>18.670000000000002</v>
      </c>
      <c r="I47" s="12">
        <v>19</v>
      </c>
      <c r="J47" s="13">
        <v>18.98</v>
      </c>
    </row>
    <row r="48" spans="2:10" ht="57.75" customHeight="1" x14ac:dyDescent="0.15">
      <c r="B48" s="14"/>
      <c r="C48" s="1214" t="s">
        <v>4</v>
      </c>
      <c r="D48" s="1214"/>
      <c r="E48" s="1215"/>
      <c r="F48" s="15">
        <v>1.39</v>
      </c>
      <c r="G48" s="16">
        <v>1.31</v>
      </c>
      <c r="H48" s="16">
        <v>0.99</v>
      </c>
      <c r="I48" s="16">
        <v>1.26</v>
      </c>
      <c r="J48" s="17">
        <v>1.57</v>
      </c>
    </row>
    <row r="49" spans="2:10" ht="57.75" customHeight="1" thickBot="1" x14ac:dyDescent="0.2">
      <c r="B49" s="18"/>
      <c r="C49" s="1216" t="s">
        <v>5</v>
      </c>
      <c r="D49" s="1216"/>
      <c r="E49" s="1217"/>
      <c r="F49" s="19">
        <v>0.56000000000000005</v>
      </c>
      <c r="G49" s="20">
        <v>1.25</v>
      </c>
      <c r="H49" s="20">
        <v>0.45</v>
      </c>
      <c r="I49" s="20">
        <v>0.41</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FCOlQVv6KMc/NcGtPbicE7OC29tZXtToiWmesCF7lhta7O3Wf73qUQE7yYPXdLkEJ6+DpUrqt/UrS18zhvoXA==" saltValue="MWAGXCniFydF2TC5bMbi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2019-09-05T05:27:19Z</cp:lastPrinted>
  <dcterms:created xsi:type="dcterms:W3CDTF">2019-02-14T01:27:32Z</dcterms:created>
  <dcterms:modified xsi:type="dcterms:W3CDTF">2019-10-29T07:36:29Z</dcterms:modified>
  <cp:category/>
</cp:coreProperties>
</file>