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29年度決算\14_財政状況資料集\02_２回目（１０月公表分）※システム不具合により公表時期遅延\03_市町村から\02_最終確認\15 蔵王町★\"/>
    </mc:Choice>
  </mc:AlternateContent>
  <bookViews>
    <workbookView xWindow="0" yWindow="0" windowWidth="20490" windowHeight="7620" tabRatio="8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BE34" i="10" l="1"/>
  <c r="BW34" i="10"/>
  <c r="BW35" i="10" s="1"/>
  <c r="BW36" i="10" s="1"/>
  <c r="BW37" i="10" s="1"/>
  <c r="BW38" i="10" s="1"/>
  <c r="BW39" i="10" s="1"/>
  <c r="BW40" i="10" s="1"/>
  <c r="BW41" i="10" s="1"/>
</calcChain>
</file>

<file path=xl/sharedStrings.xml><?xml version="1.0" encoding="utf-8"?>
<sst xmlns="http://schemas.openxmlformats.org/spreadsheetml/2006/main" count="1083" uniqueCount="590">
  <si>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</si>
  <si>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</si>
  <si>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</si>
  <si>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</si>
  <si>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</si>
  <si>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</si>
  <si>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</si>
  <si>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</si>
  <si>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</si>
  <si>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</si>
  <si>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</si>
  <si>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</si>
  <si>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</si>
  <si>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</si>
  <si>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</si>
  <si>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</si>
  <si>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</si>
  <si>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</si>
  <si>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</si>
  <si>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</si>
  <si>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</si>
  <si>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</si>
  <si>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</si>
  <si>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</si>
  <si>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</si>
  <si>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</si>
  <si>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</si>
  <si>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</si>
  <si>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</si>
  <si>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</si>
  <si>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</si>
  <si>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</si>
  <si>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</si>
  <si>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</si>
  <si>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</si>
  <si>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</si>
  <si>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</si>
  <si>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</si>
  <si>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</si>
  <si>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</si>
  <si>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</si>
  <si>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</si>
  <si>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</si>
  <si>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</si>
  <si>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</si>
  <si>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</si>
  <si>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</si>
  <si>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</si>
  <si>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</si>
  <si>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</si>
  <si>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</si>
  <si>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</si>
  <si>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</si>
  <si>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</si>
  <si>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</si>
  <si>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</si>
  <si>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</si>
  <si>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</si>
  <si>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</si>
  <si>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</si>
  <si>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</si>
  <si>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</si>
  <si>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</si>
  <si>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</si>
  <si>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</si>
  <si>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</si>
  <si>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</si>
  <si>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</si>
  <si>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</si>
  <si>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</si>
  <si>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</si>
  <si>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</si>
  <si>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</si>
  <si>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</si>
  <si>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</si>
  <si>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</si>
  <si>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</si>
  <si>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</si>
  <si>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</si>
  <si>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</si>
  <si>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</si>
  <si>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</si>
  <si>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</si>
  <si>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</si>
  <si>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</si>
  <si>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</si>
  <si>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</si>
  <si>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</si>
  <si>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</si>
  <si>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</si>
  <si>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</si>
  <si>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蔵王町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</si>
  <si>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</si>
  <si>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</si>
  <si>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</si>
  <si>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</si>
  <si>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</si>
  <si>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</si>
  <si>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</si>
  <si>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</si>
  <si>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</si>
  <si>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</si>
  <si>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</si>
  <si>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</si>
  <si>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</si>
  <si>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</si>
  <si>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</si>
  <si>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</si>
  <si>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</si>
  <si>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</si>
  <si>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</si>
  <si>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</si>
  <si>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</si>
  <si>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</si>
  <si>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</si>
  <si>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</si>
  <si>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</si>
  <si>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</si>
  <si>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</si>
  <si>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</si>
  <si>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</si>
  <si>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</si>
  <si>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</si>
  <si>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</si>
  <si>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</si>
  <si>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</si>
  <si>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</si>
  <si>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</si>
  <si>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</si>
  <si>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</si>
  <si>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</si>
  <si>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</si>
  <si>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</si>
  <si>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</si>
  <si>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</si>
  <si>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</si>
  <si>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</si>
  <si>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</si>
  <si>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</si>
  <si>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</si>
  <si>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</si>
  <si>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</si>
  <si>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</si>
  <si>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</si>
  <si>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</si>
  <si>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</si>
  <si>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</si>
  <si>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</si>
  <si>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</si>
  <si>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</si>
  <si>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</si>
  <si>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</si>
  <si>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</si>
  <si>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</si>
  <si>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</si>
  <si>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</si>
  <si>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</si>
  <si>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</si>
  <si>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</si>
  <si>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</si>
  <si>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</si>
  <si>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</si>
  <si>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</si>
  <si>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</si>
  <si>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</si>
  <si>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</si>
  <si>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</si>
  <si>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</si>
  <si>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</si>
  <si>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</si>
  <si>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</si>
  <si>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</si>
  <si>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</si>
  <si>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</si>
  <si>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</si>
  <si>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</si>
  <si>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</si>
  <si>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</si>
  <si>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</si>
  <si>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</si>
  <si>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</si>
  <si>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</si>
  <si>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</si>
  <si>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</si>
  <si>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</si>
  <si>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</si>
  <si>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</si>
  <si>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</si>
  <si>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</si>
  <si>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</si>
  <si>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</si>
  <si>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</si>
  <si>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</si>
  <si>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</si>
  <si>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</si>
  <si>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</si>
  <si>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</si>
  <si>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</si>
  <si>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</si>
  <si>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</si>
  <si>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</si>
  <si>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</si>
  <si>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</si>
  <si>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</si>
  <si>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</si>
  <si>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</si>
  <si>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</si>
  <si>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</si>
  <si>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宮城県蔵王町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</si>
  <si>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</si>
  <si>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</si>
  <si>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</si>
  <si>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</si>
  <si>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</si>
  <si>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</si>
  <si>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</si>
  <si>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</si>
  <si>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</si>
  <si>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</si>
  <si>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</si>
  <si>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</si>
  <si>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</si>
  <si>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</si>
  <si>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</si>
  <si>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</si>
  <si>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</si>
  <si>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</si>
  <si>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</si>
  <si>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</si>
  <si>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</si>
  <si>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</si>
  <si>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</si>
  <si>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</si>
  <si>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</si>
  <si>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</si>
  <si>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</si>
  <si>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</si>
  <si>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</si>
  <si>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</si>
  <si>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</si>
  <si>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</si>
  <si>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</si>
  <si>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</si>
  <si>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</si>
  <si>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</si>
  <si>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</si>
  <si>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</si>
  <si>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</si>
  <si>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</si>
  <si>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</si>
  <si>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</si>
  <si>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</si>
  <si>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</si>
  <si>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</si>
  <si>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</si>
  <si>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</si>
  <si>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</si>
  <si>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</si>
  <si>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</si>
  <si>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</si>
  <si>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</si>
  <si>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</si>
  <si>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</si>
  <si>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</si>
  <si>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</si>
  <si>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</si>
  <si>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</si>
  <si>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</si>
  <si>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</si>
  <si>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</si>
  <si>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</si>
  <si>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</si>
  <si>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</si>
  <si>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</si>
  <si>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</si>
  <si>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</si>
  <si>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</si>
  <si>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</si>
  <si>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</si>
  <si>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</si>
  <si>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</si>
  <si>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</si>
  <si>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</si>
  <si>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</si>
  <si>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</si>
  <si>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</si>
  <si>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</si>
  <si>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</si>
  <si>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</si>
  <si>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</si>
  <si>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</si>
  <si>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</si>
  <si>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</si>
  <si>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</si>
  <si>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</si>
  <si>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</si>
  <si>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</si>
  <si>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</si>
  <si>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</si>
  <si>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</si>
  <si>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</si>
  <si>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</si>
  <si>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</si>
  <si>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</si>
  <si>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</si>
  <si>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</si>
  <si>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</si>
  <si>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</si>
  <si>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</si>
  <si>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</si>
  <si>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</si>
  <si>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</si>
  <si>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</si>
  <si>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</si>
  <si>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</si>
  <si>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</si>
  <si>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</si>
  <si>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</si>
  <si>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</si>
  <si>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</si>
  <si>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</si>
  <si>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</si>
  <si>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</si>
  <si>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</si>
  <si>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</si>
  <si>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</si>
  <si>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</si>
  <si>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</si>
  <si>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</si>
  <si>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</si>
  <si>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</si>
  <si>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</si>
  <si>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</si>
  <si>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</si>
  <si>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</si>
  <si>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</si>
  <si>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</si>
  <si>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</si>
  <si>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</si>
  <si>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</si>
  <si>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</si>
  <si>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</si>
  <si>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</si>
  <si>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</si>
  <si>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</si>
  <si>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</si>
  <si>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</si>
  <si>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</si>
  <si>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</si>
  <si>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</si>
  <si>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</si>
  <si>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</si>
  <si>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</si>
  <si>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</si>
  <si>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</si>
  <si>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</si>
  <si>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</si>
  <si>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宮城県蔵王町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</si>
  <si>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</si>
  <si>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</si>
  <si>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</si>
  <si>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</si>
  <si>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</si>
  <si>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</si>
  <si>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</si>
  <si>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</si>
  <si>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</si>
  <si>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</si>
  <si>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</si>
  <si>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</si>
  <si>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</si>
  <si>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</si>
  <si>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</si>
  <si>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</si>
  <si>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</si>
  <si>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</si>
  <si>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</si>
  <si>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</si>
  <si>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</si>
  <si>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</si>
  <si>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</si>
  <si>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</si>
  <si>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</si>
  <si>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</si>
  <si>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</si>
  <si>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</si>
  <si>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</si>
  <si>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</si>
  <si>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</si>
  <si>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</si>
  <si>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</si>
  <si>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</si>
  <si>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</si>
  <si>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</si>
  <si>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国民健康保険蔵王病院事業会計</t>
    <phoneticPr fontId="5"/>
  </si>
  <si>
    <t>法適用企業</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</si>
  <si>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</si>
  <si>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</si>
  <si>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</si>
  <si>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</si>
  <si>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</si>
  <si>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</si>
  <si>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</si>
  <si>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</si>
  <si>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</si>
  <si>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</si>
  <si>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</si>
  <si>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</si>
  <si>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</si>
  <si>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</si>
  <si>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</si>
  <si>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</si>
  <si>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</si>
  <si>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</si>
  <si>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</si>
  <si>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</si>
  <si>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</si>
  <si>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</si>
  <si>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</si>
  <si>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</si>
  <si>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</si>
  <si>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</si>
  <si>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</si>
  <si>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</si>
  <si>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</si>
  <si>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</si>
  <si>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</si>
  <si>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</si>
  <si>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</si>
  <si>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</si>
  <si>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</si>
  <si>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</si>
  <si>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</si>
  <si>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</si>
  <si>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</si>
  <si>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</si>
  <si>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</si>
  <si>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</si>
  <si>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</si>
  <si>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</si>
  <si>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</si>
  <si>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</si>
  <si>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</si>
  <si>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</si>
  <si>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</si>
  <si>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</si>
  <si>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</si>
  <si>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</si>
  <si>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</si>
  <si>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</si>
  <si>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</si>
  <si>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</si>
  <si>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</si>
  <si>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</si>
  <si>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</si>
  <si>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</si>
  <si>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</si>
  <si>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</si>
  <si>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</si>
  <si>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</si>
  <si>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</si>
  <si>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国民健康保険蔵王病院事業会計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</si>
  <si>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</si>
  <si>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</si>
  <si>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</si>
  <si>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</si>
  <si>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</si>
  <si>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</si>
  <si>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</si>
  <si>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</si>
  <si>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</si>
  <si>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</si>
  <si>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</si>
  <si>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</si>
  <si>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</si>
  <si>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</si>
  <si>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</si>
  <si>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</si>
  <si>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</si>
  <si>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</si>
  <si>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</si>
  <si>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</si>
  <si>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</si>
  <si>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</si>
  <si>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</si>
  <si>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</si>
  <si>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</si>
  <si>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</si>
  <si>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</si>
  <si>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</si>
  <si>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</si>
  <si>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</si>
  <si>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</si>
  <si>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</si>
  <si>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</si>
  <si>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</si>
  <si>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</si>
  <si>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</si>
  <si>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</si>
  <si>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</si>
  <si>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</si>
  <si>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</si>
  <si>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</si>
  <si>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</si>
  <si>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</si>
  <si>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</si>
  <si>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</si>
  <si>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</si>
  <si>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</si>
  <si>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</si>
  <si>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</si>
  <si>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</si>
  <si>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</si>
  <si>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</si>
  <si>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</si>
  <si>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</si>
  <si>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</si>
  <si>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</si>
  <si>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</si>
  <si>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</si>
  <si>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</si>
  <si>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</si>
  <si>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</si>
  <si>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</si>
  <si>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</si>
  <si>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</si>
  <si>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</si>
  <si>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</si>
  <si>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</si>
  <si>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</si>
  <si>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</si>
  <si>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</si>
  <si>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</si>
  <si>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</si>
  <si>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</si>
  <si>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</si>
  <si>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</si>
  <si>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</si>
  <si>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</si>
  <si>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</si>
  <si>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</si>
  <si>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</si>
  <si>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</si>
  <si>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</si>
  <si>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</si>
  <si>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</si>
  <si>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</si>
  <si>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</si>
  <si>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</si>
  <si>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5.45</t>
  </si>
  <si>
    <t>▲ 2.34</t>
  </si>
  <si>
    <t>▲ 3.59</t>
  </si>
  <si>
    <t>水道事業会計</t>
  </si>
  <si>
    <t>国民健康保険蔵王病院事業会計</t>
  </si>
  <si>
    <t>一般会計</t>
  </si>
  <si>
    <t>国民健康保険特別会計</t>
  </si>
  <si>
    <t>介護保険特別会計</t>
  </si>
  <si>
    <t>公共下水道事業特別会計</t>
  </si>
  <si>
    <t>後期高齢者医療特別会計</t>
  </si>
  <si>
    <t>その他会計（赤字）</t>
  </si>
  <si>
    <t>その他会計（黒字）</t>
  </si>
  <si>
    <t>-</t>
    <phoneticPr fontId="2"/>
  </si>
  <si>
    <t>仙南地域広域行政事務組合：一般会計</t>
    <rPh sb="0" eb="2">
      <t>センナン</t>
    </rPh>
    <rPh sb="2" eb="4">
      <t>チイキ</t>
    </rPh>
    <rPh sb="4" eb="6">
      <t>コウイキ</t>
    </rPh>
    <rPh sb="6" eb="8">
      <t>ギョウセイ</t>
    </rPh>
    <rPh sb="8" eb="10">
      <t>ジム</t>
    </rPh>
    <rPh sb="10" eb="12">
      <t>クミアイ</t>
    </rPh>
    <rPh sb="13" eb="15">
      <t>イッパン</t>
    </rPh>
    <rPh sb="15" eb="17">
      <t>カイケイ</t>
    </rPh>
    <phoneticPr fontId="2"/>
  </si>
  <si>
    <t>白石市外二町組合：一般会計</t>
    <rPh sb="0" eb="3">
      <t>シロイシシ</t>
    </rPh>
    <rPh sb="3" eb="4">
      <t>ホカ</t>
    </rPh>
    <rPh sb="4" eb="6">
      <t>ニチョウ</t>
    </rPh>
    <rPh sb="6" eb="8">
      <t>クミアイ</t>
    </rPh>
    <rPh sb="9" eb="11">
      <t>イッパン</t>
    </rPh>
    <rPh sb="11" eb="13">
      <t>カイケイ</t>
    </rPh>
    <phoneticPr fontId="2"/>
  </si>
  <si>
    <t>白石市外二町組合：病院会計</t>
    <rPh sb="0" eb="3">
      <t>シロイシシ</t>
    </rPh>
    <rPh sb="3" eb="4">
      <t>ホカ</t>
    </rPh>
    <rPh sb="4" eb="6">
      <t>ニチョウ</t>
    </rPh>
    <rPh sb="6" eb="8">
      <t>クミアイ</t>
    </rPh>
    <rPh sb="9" eb="11">
      <t>ビョウイン</t>
    </rPh>
    <rPh sb="11" eb="13">
      <t>カイケイ</t>
    </rPh>
    <phoneticPr fontId="2"/>
  </si>
  <si>
    <t>宮城県市町村職員退職手当組合：一般会計</t>
    <rPh sb="0" eb="3">
      <t>ミヤギケン</t>
    </rPh>
    <rPh sb="3" eb="6">
      <t>シチョウソン</t>
    </rPh>
    <rPh sb="6" eb="8">
      <t>ショクイン</t>
    </rPh>
    <rPh sb="8" eb="10">
      <t>タイショク</t>
    </rPh>
    <rPh sb="10" eb="12">
      <t>テアテ</t>
    </rPh>
    <rPh sb="12" eb="14">
      <t>クミアイ</t>
    </rPh>
    <rPh sb="15" eb="17">
      <t>イッパン</t>
    </rPh>
    <rPh sb="17" eb="19">
      <t>カイケイ</t>
    </rPh>
    <phoneticPr fontId="2"/>
  </si>
  <si>
    <t>宮城県市町村非常勤消防団員補償報償組合：一般会計</t>
    <rPh sb="0" eb="3">
      <t>ミヤギケン</t>
    </rPh>
    <rPh sb="3" eb="6">
      <t>シチョウソン</t>
    </rPh>
    <rPh sb="6" eb="9">
      <t>ヒジョウキン</t>
    </rPh>
    <rPh sb="9" eb="17">
      <t>ショウボウダンインホショウホウショウ</t>
    </rPh>
    <rPh sb="17" eb="19">
      <t>クミアイ</t>
    </rPh>
    <rPh sb="20" eb="22">
      <t>イッパン</t>
    </rPh>
    <rPh sb="22" eb="24">
      <t>カイケイ</t>
    </rPh>
    <phoneticPr fontId="2"/>
  </si>
  <si>
    <t>宮城県市町村自治振興センター：一般会計</t>
    <rPh sb="0" eb="3">
      <t>ミヤギケン</t>
    </rPh>
    <rPh sb="3" eb="6">
      <t>シチョウソン</t>
    </rPh>
    <rPh sb="6" eb="8">
      <t>ジチ</t>
    </rPh>
    <rPh sb="8" eb="10">
      <t>シンコウ</t>
    </rPh>
    <rPh sb="15" eb="17">
      <t>イッパン</t>
    </rPh>
    <rPh sb="17" eb="19">
      <t>カイケイ</t>
    </rPh>
    <phoneticPr fontId="2"/>
  </si>
  <si>
    <t>宮城県後期高齢者医療広域連合：一般会計</t>
    <rPh sb="0" eb="3">
      <t>ミヤギケン</t>
    </rPh>
    <rPh sb="3" eb="5">
      <t>コウキ</t>
    </rPh>
    <rPh sb="5" eb="8">
      <t>コウレイシャ</t>
    </rPh>
    <rPh sb="8" eb="10">
      <t>イリョウ</t>
    </rPh>
    <rPh sb="10" eb="12">
      <t>コウイキ</t>
    </rPh>
    <rPh sb="12" eb="14">
      <t>レンゴウ</t>
    </rPh>
    <rPh sb="15" eb="17">
      <t>イッパン</t>
    </rPh>
    <rPh sb="17" eb="19">
      <t>カイケイ</t>
    </rPh>
    <phoneticPr fontId="2"/>
  </si>
  <si>
    <t>宮城県後期高齢者医療広域連合：事業会計</t>
    <rPh sb="0" eb="3">
      <t>ミヤギケン</t>
    </rPh>
    <rPh sb="3" eb="5">
      <t>コウキ</t>
    </rPh>
    <rPh sb="5" eb="8">
      <t>コウレイシャ</t>
    </rPh>
    <rPh sb="8" eb="10">
      <t>イリョウ</t>
    </rPh>
    <rPh sb="10" eb="12">
      <t>コウイキ</t>
    </rPh>
    <rPh sb="12" eb="14">
      <t>レンゴウ</t>
    </rPh>
    <rPh sb="15" eb="17">
      <t>ジギョウ</t>
    </rPh>
    <rPh sb="17" eb="19">
      <t>カイケイ</t>
    </rPh>
    <phoneticPr fontId="2"/>
  </si>
  <si>
    <t>法適用企業</t>
    <rPh sb="0" eb="1">
      <t>ホウ</t>
    </rPh>
    <rPh sb="1" eb="3">
      <t>テキヨウ</t>
    </rPh>
    <rPh sb="3" eb="5">
      <t>キギョウ</t>
    </rPh>
    <phoneticPr fontId="2"/>
  </si>
  <si>
    <t>義務教育施設整備基金</t>
    <rPh sb="0" eb="2">
      <t>ギム</t>
    </rPh>
    <rPh sb="2" eb="4">
      <t>キョウイク</t>
    </rPh>
    <rPh sb="4" eb="6">
      <t>シセツ</t>
    </rPh>
    <rPh sb="6" eb="8">
      <t>セイビ</t>
    </rPh>
    <rPh sb="8" eb="10">
      <t>キキン</t>
    </rPh>
    <phoneticPr fontId="11"/>
  </si>
  <si>
    <t>公共施設等維持補修基金</t>
    <rPh sb="0" eb="2">
      <t>コウキョウ</t>
    </rPh>
    <rPh sb="2" eb="5">
      <t>シセツトウ</t>
    </rPh>
    <rPh sb="5" eb="7">
      <t>イジ</t>
    </rPh>
    <rPh sb="7" eb="9">
      <t>ホシュウ</t>
    </rPh>
    <rPh sb="9" eb="11">
      <t>キキン</t>
    </rPh>
    <phoneticPr fontId="11"/>
  </si>
  <si>
    <t>地域福祉基金</t>
    <rPh sb="0" eb="2">
      <t>チイキ</t>
    </rPh>
    <rPh sb="2" eb="4">
      <t>フクシ</t>
    </rPh>
    <rPh sb="4" eb="6">
      <t>キキン</t>
    </rPh>
    <phoneticPr fontId="11"/>
  </si>
  <si>
    <t>東日本大震災復興基金</t>
    <rPh sb="0" eb="1">
      <t>ヒガシ</t>
    </rPh>
    <rPh sb="1" eb="3">
      <t>ニホン</t>
    </rPh>
    <rPh sb="3" eb="6">
      <t>ダイシンサイ</t>
    </rPh>
    <rPh sb="6" eb="8">
      <t>フッコウ</t>
    </rPh>
    <rPh sb="8" eb="10">
      <t>キキン</t>
    </rPh>
    <phoneticPr fontId="11"/>
  </si>
  <si>
    <t>ふるさと応援寄附基金</t>
    <rPh sb="4" eb="6">
      <t>オウエン</t>
    </rPh>
    <rPh sb="6" eb="8">
      <t>キフ</t>
    </rPh>
    <rPh sb="8" eb="10">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</si>
  <si>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</si>
  <si>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</si>
  <si>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</si>
  <si>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</si>
  <si>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</si>
  <si>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</si>
  <si>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</si>
  <si>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</si>
  <si>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</si>
  <si>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</si>
  <si>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</si>
  <si>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</si>
  <si>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これまで実施してきた新規地方債発行の抑制、平成20～25年度の補償金免除繰上償還、平成24年度の任意繰上償還により将来負担比率は減少傾向にある。また、有形固定資産減価償却率も類似団体と比べて同水準となっているが、新たな施設の建設を抑制していることから今後高くなっていくことが予想されるため、公共施設等総合管理計画に基づき老朽化対策に取組んでいく。</t>
    <phoneticPr fontId="5"/>
  </si>
  <si>
    <t>　将来負担比率及び実質公債費比率は、類似団体と比較して低い水準にある。これまで実施してきた新規地方債発行の抑制、H20～25年度の補償金免除繰上償還、H24年度の任意繰上償還に取り組んできたた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</si>
</sst>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105751</c:v>
                </c:pt>
                <c:pt idx="1">
                  <c:v>158564</c:v>
                </c:pt>
                <c:pt idx="2">
                  <c:v>106092</c:v>
                </c:pt>
                <c:pt idx="3">
                  <c:v>78903</c:v>
                </c:pt>
                <c:pt idx="4">
                  <c:v>82993</c:v>
                </c:pt>
              </c:numCache>
            </c:numRef>
          </c:val>
          <c:smooth val="0"/>
          <c:extLst>
            <c:ext xmlns:c16="http://schemas.microsoft.com/office/drawing/2014/chart" uri="{C3380CC4-5D6E-409C-BE32-E72D297353CC}">
              <c16:uniqueId val="{00000000-549D-419F-A5B3-296EDD03D89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31066</c:v>
                </c:pt>
                <c:pt idx="1">
                  <c:v>66885</c:v>
                </c:pt>
                <c:pt idx="2">
                  <c:v>28975</c:v>
                </c:pt>
                <c:pt idx="3">
                  <c:v>26638</c:v>
                </c:pt>
                <c:pt idx="4">
                  <c:v>43870</c:v>
                </c:pt>
              </c:numCache>
            </c:numRef>
          </c:val>
          <c:smooth val="0"/>
          <c:extLst>
            <c:ext xmlns:c16="http://schemas.microsoft.com/office/drawing/2014/chart" uri="{C3380CC4-5D6E-409C-BE32-E72D297353CC}">
              <c16:uniqueId val="{00000001-549D-419F-A5B3-296EDD03D892}"/>
            </c:ext>
          </c:extLst>
        </c:ser>
        <c:dLbls>
          <c:showLegendKey val="0"/>
          <c:showVal val="0"/>
          <c:showCatName val="0"/>
          <c:showSerName val="0"/>
          <c:showPercent val="0"/>
          <c:showBubbleSize val="0"/>
        </c:dLbls>
        <c:marker val="1"/>
        <c:smooth val="0"/>
        <c:axId val="57957376"/>
        <c:axId val="57967744"/>
      </c:lineChart>
      <c:catAx>
        <c:axId val="57957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967744"/>
        <c:crosses val="autoZero"/>
        <c:auto val="1"/>
        <c:lblAlgn val="ctr"/>
        <c:lblOffset val="100"/>
        <c:tickLblSkip val="1"/>
        <c:tickMarkSkip val="1"/>
        <c:noMultiLvlLbl val="0"/>
      </c:catAx>
      <c:valAx>
        <c:axId val="5796774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957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5.32</c:v>
                </c:pt>
                <c:pt idx="1">
                  <c:v>3.39</c:v>
                </c:pt>
                <c:pt idx="2">
                  <c:v>4.88</c:v>
                </c:pt>
                <c:pt idx="3">
                  <c:v>3.33</c:v>
                </c:pt>
                <c:pt idx="4">
                  <c:v>3.85</c:v>
                </c:pt>
              </c:numCache>
            </c:numRef>
          </c:val>
          <c:extLst>
            <c:ext xmlns:c16="http://schemas.microsoft.com/office/drawing/2014/chart" uri="{C3380CC4-5D6E-409C-BE32-E72D297353CC}">
              <c16:uniqueId val="{00000000-984A-45E6-8365-3389C052800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16.71</c:v>
                </c:pt>
                <c:pt idx="1">
                  <c:v>16.2</c:v>
                </c:pt>
                <c:pt idx="2">
                  <c:v>16.170000000000002</c:v>
                </c:pt>
                <c:pt idx="3">
                  <c:v>18.260000000000002</c:v>
                </c:pt>
                <c:pt idx="4">
                  <c:v>15.97</c:v>
                </c:pt>
              </c:numCache>
            </c:numRef>
          </c:val>
          <c:extLst>
            <c:ext xmlns:c16="http://schemas.microsoft.com/office/drawing/2014/chart" uri="{C3380CC4-5D6E-409C-BE32-E72D297353CC}">
              <c16:uniqueId val="{00000001-984A-45E6-8365-3389C0528003}"/>
            </c:ext>
          </c:extLst>
        </c:ser>
        <c:dLbls>
          <c:showLegendKey val="0"/>
          <c:showVal val="0"/>
          <c:showCatName val="0"/>
          <c:showSerName val="0"/>
          <c:showPercent val="0"/>
          <c:showBubbleSize val="0"/>
        </c:dLbls>
        <c:gapWidth val="250"/>
        <c:overlap val="100"/>
        <c:axId val="134415488"/>
        <c:axId val="134417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1.43</c:v>
                </c:pt>
                <c:pt idx="1">
                  <c:v>-5.45</c:v>
                </c:pt>
                <c:pt idx="2">
                  <c:v>0.09</c:v>
                </c:pt>
                <c:pt idx="3">
                  <c:v>-2.34</c:v>
                </c:pt>
                <c:pt idx="4">
                  <c:v>-3.59</c:v>
                </c:pt>
              </c:numCache>
            </c:numRef>
          </c:val>
          <c:smooth val="0"/>
          <c:extLst>
            <c:ext xmlns:c16="http://schemas.microsoft.com/office/drawing/2014/chart" uri="{C3380CC4-5D6E-409C-BE32-E72D297353CC}">
              <c16:uniqueId val="{00000002-984A-45E6-8365-3389C0528003}"/>
            </c:ext>
          </c:extLst>
        </c:ser>
        <c:dLbls>
          <c:showLegendKey val="0"/>
          <c:showVal val="0"/>
          <c:showCatName val="0"/>
          <c:showSerName val="0"/>
          <c:showPercent val="0"/>
          <c:showBubbleSize val="0"/>
        </c:dLbls>
        <c:marker val="1"/>
        <c:smooth val="0"/>
        <c:axId val="134415488"/>
        <c:axId val="134417408"/>
      </c:lineChart>
      <c:catAx>
        <c:axId val="13441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417408"/>
        <c:crosses val="autoZero"/>
        <c:auto val="1"/>
        <c:lblAlgn val="ctr"/>
        <c:lblOffset val="100"/>
        <c:tickLblSkip val="1"/>
        <c:tickMarkSkip val="1"/>
        <c:noMultiLvlLbl val="0"/>
      </c:catAx>
      <c:valAx>
        <c:axId val="134417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415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C0B-433A-B5AB-A2B6B6D3AD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C0B-433A-B5AB-A2B6B6D3AD7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C0B-433A-B5AB-A2B6B6D3AD7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AC0B-433A-B5AB-A2B6B6D3AD70}"/>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0.25</c:v>
                </c:pt>
                <c:pt idx="2">
                  <c:v>#N/A</c:v>
                </c:pt>
                <c:pt idx="3">
                  <c:v>0.37</c:v>
                </c:pt>
                <c:pt idx="4">
                  <c:v>#N/A</c:v>
                </c:pt>
                <c:pt idx="5">
                  <c:v>7.0000000000000007E-2</c:v>
                </c:pt>
                <c:pt idx="6">
                  <c:v>#N/A</c:v>
                </c:pt>
                <c:pt idx="7">
                  <c:v>0</c:v>
                </c:pt>
                <c:pt idx="8">
                  <c:v>#N/A</c:v>
                </c:pt>
                <c:pt idx="9">
                  <c:v>7.0000000000000007E-2</c:v>
                </c:pt>
              </c:numCache>
            </c:numRef>
          </c:val>
          <c:extLst>
            <c:ext xmlns:c16="http://schemas.microsoft.com/office/drawing/2014/chart" uri="{C3380CC4-5D6E-409C-BE32-E72D297353CC}">
              <c16:uniqueId val="{00000004-AC0B-433A-B5AB-A2B6B6D3AD7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1.1200000000000001</c:v>
                </c:pt>
                <c:pt idx="2">
                  <c:v>#N/A</c:v>
                </c:pt>
                <c:pt idx="3">
                  <c:v>1.44</c:v>
                </c:pt>
                <c:pt idx="4">
                  <c:v>#N/A</c:v>
                </c:pt>
                <c:pt idx="5">
                  <c:v>1.69</c:v>
                </c:pt>
                <c:pt idx="6">
                  <c:v>#N/A</c:v>
                </c:pt>
                <c:pt idx="7">
                  <c:v>1.44</c:v>
                </c:pt>
                <c:pt idx="8">
                  <c:v>#N/A</c:v>
                </c:pt>
                <c:pt idx="9">
                  <c:v>1.1299999999999999</c:v>
                </c:pt>
              </c:numCache>
            </c:numRef>
          </c:val>
          <c:extLst>
            <c:ext xmlns:c16="http://schemas.microsoft.com/office/drawing/2014/chart" uri="{C3380CC4-5D6E-409C-BE32-E72D297353CC}">
              <c16:uniqueId val="{00000005-AC0B-433A-B5AB-A2B6B6D3AD7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2.74</c:v>
                </c:pt>
                <c:pt idx="2">
                  <c:v>#N/A</c:v>
                </c:pt>
                <c:pt idx="3">
                  <c:v>2.59</c:v>
                </c:pt>
                <c:pt idx="4">
                  <c:v>#N/A</c:v>
                </c:pt>
                <c:pt idx="5">
                  <c:v>3.45</c:v>
                </c:pt>
                <c:pt idx="6">
                  <c:v>#N/A</c:v>
                </c:pt>
                <c:pt idx="7">
                  <c:v>3.47</c:v>
                </c:pt>
                <c:pt idx="8">
                  <c:v>#N/A</c:v>
                </c:pt>
                <c:pt idx="9">
                  <c:v>2.33</c:v>
                </c:pt>
              </c:numCache>
            </c:numRef>
          </c:val>
          <c:extLst>
            <c:ext xmlns:c16="http://schemas.microsoft.com/office/drawing/2014/chart" uri="{C3380CC4-5D6E-409C-BE32-E72D297353CC}">
              <c16:uniqueId val="{00000006-AC0B-433A-B5AB-A2B6B6D3AD7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5.31</c:v>
                </c:pt>
                <c:pt idx="2">
                  <c:v>#N/A</c:v>
                </c:pt>
                <c:pt idx="3">
                  <c:v>3.39</c:v>
                </c:pt>
                <c:pt idx="4">
                  <c:v>#N/A</c:v>
                </c:pt>
                <c:pt idx="5">
                  <c:v>4.87</c:v>
                </c:pt>
                <c:pt idx="6">
                  <c:v>#N/A</c:v>
                </c:pt>
                <c:pt idx="7">
                  <c:v>3.33</c:v>
                </c:pt>
                <c:pt idx="8">
                  <c:v>#N/A</c:v>
                </c:pt>
                <c:pt idx="9">
                  <c:v>3.84</c:v>
                </c:pt>
              </c:numCache>
            </c:numRef>
          </c:val>
          <c:extLst>
            <c:ext xmlns:c16="http://schemas.microsoft.com/office/drawing/2014/chart" uri="{C3380CC4-5D6E-409C-BE32-E72D297353CC}">
              <c16:uniqueId val="{00000007-AC0B-433A-B5AB-A2B6B6D3AD70}"/>
            </c:ext>
          </c:extLst>
        </c:ser>
        <c:ser>
          <c:idx val="8"/>
          <c:order val="8"/>
          <c:tx>
            <c:strRef>
              <c:f>データシート!$A$35</c:f>
              <c:strCache>
                <c:ptCount val="1"/>
                <c:pt idx="0">
                  <c:v>国民健康保険蔵王病院事業会計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6.2</c:v>
                </c:pt>
                <c:pt idx="2">
                  <c:v>#N/A</c:v>
                </c:pt>
                <c:pt idx="3">
                  <c:v>6.38</c:v>
                </c:pt>
                <c:pt idx="4">
                  <c:v>#N/A</c:v>
                </c:pt>
                <c:pt idx="5">
                  <c:v>6.68</c:v>
                </c:pt>
                <c:pt idx="6">
                  <c:v>#N/A</c:v>
                </c:pt>
                <c:pt idx="7">
                  <c:v>7.15</c:v>
                </c:pt>
                <c:pt idx="8">
                  <c:v>#N/A</c:v>
                </c:pt>
                <c:pt idx="9">
                  <c:v>7.24</c:v>
                </c:pt>
              </c:numCache>
            </c:numRef>
          </c:val>
          <c:extLst>
            <c:ext xmlns:c16="http://schemas.microsoft.com/office/drawing/2014/chart" uri="{C3380CC4-5D6E-409C-BE32-E72D297353CC}">
              <c16:uniqueId val="{00000008-AC0B-433A-B5AB-A2B6B6D3AD7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15.66</c:v>
                </c:pt>
                <c:pt idx="2">
                  <c:v>#N/A</c:v>
                </c:pt>
                <c:pt idx="3">
                  <c:v>16.600000000000001</c:v>
                </c:pt>
                <c:pt idx="4">
                  <c:v>#N/A</c:v>
                </c:pt>
                <c:pt idx="5">
                  <c:v>15.92</c:v>
                </c:pt>
                <c:pt idx="6">
                  <c:v>#N/A</c:v>
                </c:pt>
                <c:pt idx="7">
                  <c:v>16.309999999999999</c:v>
                </c:pt>
                <c:pt idx="8">
                  <c:v>#N/A</c:v>
                </c:pt>
                <c:pt idx="9">
                  <c:v>16.079999999999998</c:v>
                </c:pt>
              </c:numCache>
            </c:numRef>
          </c:val>
          <c:extLst>
            <c:ext xmlns:c16="http://schemas.microsoft.com/office/drawing/2014/chart" uri="{C3380CC4-5D6E-409C-BE32-E72D297353CC}">
              <c16:uniqueId val="{00000009-AC0B-433A-B5AB-A2B6B6D3AD70}"/>
            </c:ext>
          </c:extLst>
        </c:ser>
        <c:dLbls>
          <c:showLegendKey val="0"/>
          <c:showVal val="0"/>
          <c:showCatName val="0"/>
          <c:showSerName val="0"/>
          <c:showPercent val="0"/>
          <c:showBubbleSize val="0"/>
        </c:dLbls>
        <c:gapWidth val="150"/>
        <c:overlap val="100"/>
        <c:axId val="134507520"/>
        <c:axId val="134513408"/>
      </c:barChart>
      <c:catAx>
        <c:axId val="13450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513408"/>
        <c:crosses val="autoZero"/>
        <c:auto val="1"/>
        <c:lblAlgn val="ctr"/>
        <c:lblOffset val="100"/>
        <c:tickLblSkip val="1"/>
        <c:tickMarkSkip val="1"/>
        <c:noMultiLvlLbl val="0"/>
      </c:catAx>
      <c:valAx>
        <c:axId val="134513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507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568</c:v>
                </c:pt>
                <c:pt idx="5">
                  <c:v>588</c:v>
                </c:pt>
                <c:pt idx="8">
                  <c:v>580</c:v>
                </c:pt>
                <c:pt idx="11">
                  <c:v>584</c:v>
                </c:pt>
                <c:pt idx="14">
                  <c:v>574</c:v>
                </c:pt>
              </c:numCache>
            </c:numRef>
          </c:val>
          <c:extLst>
            <c:ext xmlns:c16="http://schemas.microsoft.com/office/drawing/2014/chart" uri="{C3380CC4-5D6E-409C-BE32-E72D297353CC}">
              <c16:uniqueId val="{00000000-91C8-4A5B-B62D-F7A6ABA801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C8-4A5B-B62D-F7A6ABA801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0</c:v>
                </c:pt>
                <c:pt idx="6">
                  <c:v>1</c:v>
                </c:pt>
                <c:pt idx="9">
                  <c:v>1</c:v>
                </c:pt>
                <c:pt idx="12">
                  <c:v>1</c:v>
                </c:pt>
              </c:numCache>
            </c:numRef>
          </c:val>
          <c:extLst>
            <c:ext xmlns:c16="http://schemas.microsoft.com/office/drawing/2014/chart" uri="{C3380CC4-5D6E-409C-BE32-E72D297353CC}">
              <c16:uniqueId val="{00000002-91C8-4A5B-B62D-F7A6ABA801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53</c:v>
                </c:pt>
                <c:pt idx="3">
                  <c:v>51</c:v>
                </c:pt>
                <c:pt idx="6">
                  <c:v>50</c:v>
                </c:pt>
                <c:pt idx="9">
                  <c:v>52</c:v>
                </c:pt>
                <c:pt idx="12">
                  <c:v>58</c:v>
                </c:pt>
              </c:numCache>
            </c:numRef>
          </c:val>
          <c:extLst>
            <c:ext xmlns:c16="http://schemas.microsoft.com/office/drawing/2014/chart" uri="{C3380CC4-5D6E-409C-BE32-E72D297353CC}">
              <c16:uniqueId val="{00000003-91C8-4A5B-B62D-F7A6ABA801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231</c:v>
                </c:pt>
                <c:pt idx="3">
                  <c:v>210</c:v>
                </c:pt>
                <c:pt idx="6">
                  <c:v>209</c:v>
                </c:pt>
                <c:pt idx="9">
                  <c:v>223</c:v>
                </c:pt>
                <c:pt idx="12">
                  <c:v>199</c:v>
                </c:pt>
              </c:numCache>
            </c:numRef>
          </c:val>
          <c:extLst>
            <c:ext xmlns:c16="http://schemas.microsoft.com/office/drawing/2014/chart" uri="{C3380CC4-5D6E-409C-BE32-E72D297353CC}">
              <c16:uniqueId val="{00000004-91C8-4A5B-B62D-F7A6ABA801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C8-4A5B-B62D-F7A6ABA801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C8-4A5B-B62D-F7A6ABA801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550</c:v>
                </c:pt>
                <c:pt idx="3">
                  <c:v>540</c:v>
                </c:pt>
                <c:pt idx="6">
                  <c:v>501</c:v>
                </c:pt>
                <c:pt idx="9">
                  <c:v>500</c:v>
                </c:pt>
                <c:pt idx="12">
                  <c:v>493</c:v>
                </c:pt>
              </c:numCache>
            </c:numRef>
          </c:val>
          <c:extLst>
            <c:ext xmlns:c16="http://schemas.microsoft.com/office/drawing/2014/chart" uri="{C3380CC4-5D6E-409C-BE32-E72D297353CC}">
              <c16:uniqueId val="{00000007-91C8-4A5B-B62D-F7A6ABA80192}"/>
            </c:ext>
          </c:extLst>
        </c:ser>
        <c:dLbls>
          <c:showLegendKey val="0"/>
          <c:showVal val="0"/>
          <c:showCatName val="0"/>
          <c:showSerName val="0"/>
          <c:showPercent val="0"/>
          <c:showBubbleSize val="0"/>
        </c:dLbls>
        <c:gapWidth val="100"/>
        <c:overlap val="100"/>
        <c:axId val="152549632"/>
        <c:axId val="152555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267</c:v>
                </c:pt>
                <c:pt idx="2">
                  <c:v>#N/A</c:v>
                </c:pt>
                <c:pt idx="3">
                  <c:v>#N/A</c:v>
                </c:pt>
                <c:pt idx="4">
                  <c:v>213</c:v>
                </c:pt>
                <c:pt idx="5">
                  <c:v>#N/A</c:v>
                </c:pt>
                <c:pt idx="6">
                  <c:v>#N/A</c:v>
                </c:pt>
                <c:pt idx="7">
                  <c:v>181</c:v>
                </c:pt>
                <c:pt idx="8">
                  <c:v>#N/A</c:v>
                </c:pt>
                <c:pt idx="9">
                  <c:v>#N/A</c:v>
                </c:pt>
                <c:pt idx="10">
                  <c:v>192</c:v>
                </c:pt>
                <c:pt idx="11">
                  <c:v>#N/A</c:v>
                </c:pt>
                <c:pt idx="12">
                  <c:v>#N/A</c:v>
                </c:pt>
                <c:pt idx="13">
                  <c:v>177</c:v>
                </c:pt>
                <c:pt idx="14">
                  <c:v>#N/A</c:v>
                </c:pt>
              </c:numCache>
            </c:numRef>
          </c:val>
          <c:smooth val="0"/>
          <c:extLst>
            <c:ext xmlns:c16="http://schemas.microsoft.com/office/drawing/2014/chart" uri="{C3380CC4-5D6E-409C-BE32-E72D297353CC}">
              <c16:uniqueId val="{00000008-91C8-4A5B-B62D-F7A6ABA80192}"/>
            </c:ext>
          </c:extLst>
        </c:ser>
        <c:dLbls>
          <c:showLegendKey val="0"/>
          <c:showVal val="0"/>
          <c:showCatName val="0"/>
          <c:showSerName val="0"/>
          <c:showPercent val="0"/>
          <c:showBubbleSize val="0"/>
        </c:dLbls>
        <c:marker val="1"/>
        <c:smooth val="0"/>
        <c:axId val="152549632"/>
        <c:axId val="152555904"/>
      </c:lineChart>
      <c:catAx>
        <c:axId val="15254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555904"/>
        <c:crosses val="autoZero"/>
        <c:auto val="1"/>
        <c:lblAlgn val="ctr"/>
        <c:lblOffset val="100"/>
        <c:tickLblSkip val="1"/>
        <c:tickMarkSkip val="1"/>
        <c:noMultiLvlLbl val="0"/>
      </c:catAx>
      <c:valAx>
        <c:axId val="152555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549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6331</c:v>
                </c:pt>
                <c:pt idx="5">
                  <c:v>6176</c:v>
                </c:pt>
                <c:pt idx="8">
                  <c:v>6015</c:v>
                </c:pt>
                <c:pt idx="11">
                  <c:v>5831</c:v>
                </c:pt>
                <c:pt idx="14">
                  <c:v>5657</c:v>
                </c:pt>
              </c:numCache>
            </c:numRef>
          </c:val>
          <c:extLst>
            <c:ext xmlns:c16="http://schemas.microsoft.com/office/drawing/2014/chart" uri="{C3380CC4-5D6E-409C-BE32-E72D297353CC}">
              <c16:uniqueId val="{00000000-E59A-4C16-B4F1-8F8CF28E4A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70</c:v>
                </c:pt>
                <c:pt idx="5">
                  <c:v>68</c:v>
                </c:pt>
                <c:pt idx="8">
                  <c:v>62</c:v>
                </c:pt>
                <c:pt idx="11">
                  <c:v>55</c:v>
                </c:pt>
                <c:pt idx="14">
                  <c:v>45</c:v>
                </c:pt>
              </c:numCache>
            </c:numRef>
          </c:val>
          <c:extLst>
            <c:ext xmlns:c16="http://schemas.microsoft.com/office/drawing/2014/chart" uri="{C3380CC4-5D6E-409C-BE32-E72D297353CC}">
              <c16:uniqueId val="{00000001-E59A-4C16-B4F1-8F8CF28E4A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1843</c:v>
                </c:pt>
                <c:pt idx="5">
                  <c:v>1912</c:v>
                </c:pt>
                <c:pt idx="8">
                  <c:v>2235</c:v>
                </c:pt>
                <c:pt idx="11">
                  <c:v>2449</c:v>
                </c:pt>
                <c:pt idx="14">
                  <c:v>2519</c:v>
                </c:pt>
              </c:numCache>
            </c:numRef>
          </c:val>
          <c:extLst>
            <c:ext xmlns:c16="http://schemas.microsoft.com/office/drawing/2014/chart" uri="{C3380CC4-5D6E-409C-BE32-E72D297353CC}">
              <c16:uniqueId val="{00000002-E59A-4C16-B4F1-8F8CF28E4A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59A-4C16-B4F1-8F8CF28E4A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59A-4C16-B4F1-8F8CF28E4A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9A-4C16-B4F1-8F8CF28E4A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936</c:v>
                </c:pt>
                <c:pt idx="3">
                  <c:v>844</c:v>
                </c:pt>
                <c:pt idx="6">
                  <c:v>742</c:v>
                </c:pt>
                <c:pt idx="9">
                  <c:v>726</c:v>
                </c:pt>
                <c:pt idx="12">
                  <c:v>766</c:v>
                </c:pt>
              </c:numCache>
            </c:numRef>
          </c:val>
          <c:extLst>
            <c:ext xmlns:c16="http://schemas.microsoft.com/office/drawing/2014/chart" uri="{C3380CC4-5D6E-409C-BE32-E72D297353CC}">
              <c16:uniqueId val="{00000006-E59A-4C16-B4F1-8F8CF28E4A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628</c:v>
                </c:pt>
                <c:pt idx="3">
                  <c:v>610</c:v>
                </c:pt>
                <c:pt idx="6">
                  <c:v>702</c:v>
                </c:pt>
                <c:pt idx="9">
                  <c:v>773</c:v>
                </c:pt>
                <c:pt idx="12">
                  <c:v>738</c:v>
                </c:pt>
              </c:numCache>
            </c:numRef>
          </c:val>
          <c:extLst>
            <c:ext xmlns:c16="http://schemas.microsoft.com/office/drawing/2014/chart" uri="{C3380CC4-5D6E-409C-BE32-E72D297353CC}">
              <c16:uniqueId val="{00000007-E59A-4C16-B4F1-8F8CF28E4A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3141</c:v>
                </c:pt>
                <c:pt idx="3">
                  <c:v>2807</c:v>
                </c:pt>
                <c:pt idx="6">
                  <c:v>2598</c:v>
                </c:pt>
                <c:pt idx="9">
                  <c:v>2450</c:v>
                </c:pt>
                <c:pt idx="12">
                  <c:v>2330</c:v>
                </c:pt>
              </c:numCache>
            </c:numRef>
          </c:val>
          <c:extLst>
            <c:ext xmlns:c16="http://schemas.microsoft.com/office/drawing/2014/chart" uri="{C3380CC4-5D6E-409C-BE32-E72D297353CC}">
              <c16:uniqueId val="{00000008-E59A-4C16-B4F1-8F8CF28E4A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9-E59A-4C16-B4F1-8F8CF28E4A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4898</c:v>
                </c:pt>
                <c:pt idx="3">
                  <c:v>4710</c:v>
                </c:pt>
                <c:pt idx="6">
                  <c:v>4550</c:v>
                </c:pt>
                <c:pt idx="9">
                  <c:v>4405</c:v>
                </c:pt>
                <c:pt idx="12">
                  <c:v>4332</c:v>
                </c:pt>
              </c:numCache>
            </c:numRef>
          </c:val>
          <c:extLst>
            <c:ext xmlns:c16="http://schemas.microsoft.com/office/drawing/2014/chart" uri="{C3380CC4-5D6E-409C-BE32-E72D297353CC}">
              <c16:uniqueId val="{0000000A-E59A-4C16-B4F1-8F8CF28E4AE0}"/>
            </c:ext>
          </c:extLst>
        </c:ser>
        <c:dLbls>
          <c:showLegendKey val="0"/>
          <c:showVal val="0"/>
          <c:showCatName val="0"/>
          <c:showSerName val="0"/>
          <c:showPercent val="0"/>
          <c:showBubbleSize val="0"/>
        </c:dLbls>
        <c:gapWidth val="100"/>
        <c:overlap val="100"/>
        <c:axId val="153095168"/>
        <c:axId val="153097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1359</c:v>
                </c:pt>
                <c:pt idx="2">
                  <c:v>#N/A</c:v>
                </c:pt>
                <c:pt idx="3">
                  <c:v>#N/A</c:v>
                </c:pt>
                <c:pt idx="4">
                  <c:v>814</c:v>
                </c:pt>
                <c:pt idx="5">
                  <c:v>#N/A</c:v>
                </c:pt>
                <c:pt idx="6">
                  <c:v>#N/A</c:v>
                </c:pt>
                <c:pt idx="7">
                  <c:v>281</c:v>
                </c:pt>
                <c:pt idx="8">
                  <c:v>#N/A</c:v>
                </c:pt>
                <c:pt idx="9">
                  <c:v>#N/A</c:v>
                </c:pt>
                <c:pt idx="10">
                  <c:v>19</c:v>
                </c:pt>
                <c:pt idx="11">
                  <c:v>#N/A</c:v>
                </c:pt>
                <c:pt idx="12">
                  <c:v>#N/A</c:v>
                </c:pt>
                <c:pt idx="13">
                  <c:v>0</c:v>
                </c:pt>
                <c:pt idx="14">
                  <c:v>#N/A</c:v>
                </c:pt>
              </c:numCache>
            </c:numRef>
          </c:val>
          <c:smooth val="0"/>
          <c:extLst>
            <c:ext xmlns:c16="http://schemas.microsoft.com/office/drawing/2014/chart" uri="{C3380CC4-5D6E-409C-BE32-E72D297353CC}">
              <c16:uniqueId val="{0000000B-E59A-4C16-B4F1-8F8CF28E4AE0}"/>
            </c:ext>
          </c:extLst>
        </c:ser>
        <c:dLbls>
          <c:showLegendKey val="0"/>
          <c:showVal val="0"/>
          <c:showCatName val="0"/>
          <c:showSerName val="0"/>
          <c:showPercent val="0"/>
          <c:showBubbleSize val="0"/>
        </c:dLbls>
        <c:marker val="1"/>
        <c:smooth val="0"/>
        <c:axId val="153095168"/>
        <c:axId val="153097344"/>
      </c:lineChart>
      <c:catAx>
        <c:axId val="15309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3097344"/>
        <c:crosses val="autoZero"/>
        <c:auto val="1"/>
        <c:lblAlgn val="ctr"/>
        <c:lblOffset val="100"/>
        <c:tickLblSkip val="1"/>
        <c:tickMarkSkip val="1"/>
        <c:noMultiLvlLbl val="0"/>
      </c:catAx>
      <c:valAx>
        <c:axId val="153097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095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659</c:v>
                </c:pt>
                <c:pt idx="1">
                  <c:v>731</c:v>
                </c:pt>
                <c:pt idx="2">
                  <c:v>637</c:v>
                </c:pt>
              </c:numCache>
            </c:numRef>
          </c:val>
          <c:extLst>
            <c:ext xmlns:c16="http://schemas.microsoft.com/office/drawing/2014/chart" uri="{C3380CC4-5D6E-409C-BE32-E72D297353CC}">
              <c16:uniqueId val="{00000000-B178-4F80-968B-EF18F2AC04F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484</c:v>
                </c:pt>
                <c:pt idx="1">
                  <c:v>510</c:v>
                </c:pt>
                <c:pt idx="2">
                  <c:v>507</c:v>
                </c:pt>
              </c:numCache>
            </c:numRef>
          </c:val>
          <c:extLst>
            <c:ext xmlns:c16="http://schemas.microsoft.com/office/drawing/2014/chart" uri="{C3380CC4-5D6E-409C-BE32-E72D297353CC}">
              <c16:uniqueId val="{00000001-B178-4F80-968B-EF18F2AC04F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626</c:v>
                </c:pt>
                <c:pt idx="1">
                  <c:v>645</c:v>
                </c:pt>
                <c:pt idx="2">
                  <c:v>682</c:v>
                </c:pt>
              </c:numCache>
            </c:numRef>
          </c:val>
          <c:extLst>
            <c:ext xmlns:c16="http://schemas.microsoft.com/office/drawing/2014/chart" uri="{C3380CC4-5D6E-409C-BE32-E72D297353CC}">
              <c16:uniqueId val="{00000002-B178-4F80-968B-EF18F2AC04FC}"/>
            </c:ext>
          </c:extLst>
        </c:ser>
        <c:dLbls>
          <c:showLegendKey val="0"/>
          <c:showVal val="0"/>
          <c:showCatName val="0"/>
          <c:showSerName val="0"/>
          <c:showPercent val="0"/>
          <c:showBubbleSize val="0"/>
        </c:dLbls>
        <c:gapWidth val="120"/>
        <c:overlap val="100"/>
        <c:axId val="153215360"/>
        <c:axId val="153216896"/>
      </c:barChart>
      <c:catAx>
        <c:axId val="15321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3216896"/>
        <c:crosses val="autoZero"/>
        <c:auto val="1"/>
        <c:lblAlgn val="ctr"/>
        <c:lblOffset val="100"/>
        <c:tickLblSkip val="1"/>
        <c:tickMarkSkip val="1"/>
        <c:noMultiLvlLbl val="0"/>
      </c:catAx>
      <c:valAx>
        <c:axId val="1532168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321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{8E33C65C-8F41-4FDD-A11A-B0C04260E090}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BC0-4EB9-98B0-7F1FFCF8C5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{B5862EEB-6AFA-4467-B25C-5EECE689BD85}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C0-4EB9-98B0-7F1FFCF8C5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{0020FD7E-EE19-46E4-A136-81B781E946EE}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C0-4EB9-98B0-7F1FFCF8C5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{77FAB00D-CD13-4B4C-8860-710E2B92E9FF}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C0-4EB9-98B0-7F1FFCF8C5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{BF23D082-263E-4DBD-AF41-8BE77B7378F9}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C0-4EB9-98B0-7F1FFCF8C58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{7975B3D2-1828-45E6-9E7A-C721874DABD1}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BC0-4EB9-98B0-7F1FFCF8C58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{F33722A7-3FC0-4E25-BCA4-E8AD695F0F93}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BC0-4EB9-98B0-7F1FFCF8C58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{8A8ACB0B-EE48-4668-9DE1-6EB666B26716}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BC0-4EB9-98B0-7F1FFCF8C58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{B54F1FEA-3613-492F-863C-A2E584E0B9E9}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BC0-4EB9-98B0-7F1FFCF8C5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43</c:v>
                </c:pt>
                <c:pt idx="24">
                  <c:v>58.4</c:v>
                </c:pt>
                <c:pt idx="32">
                  <c:v>59</c:v>
                </c:pt>
              </c:numCache>
            </c:numRef>
          </c:xVal>
          <c:yVal>
            <c:numRef>
              <c:f>公会計指標分析・財政指標組合せ分析表!$BP$51:$DC$51</c:f>
              <c:numCache>
                <c:formatCode>#,##0.0;"▲ "#,##0.0</c:formatCode>
                <c:ptCount val="40"/>
                <c:pt idx="16">
                  <c:v>8</c:v>
                </c:pt>
                <c:pt idx="24">
                  <c:v>0.5</c:v>
                </c:pt>
              </c:numCache>
            </c:numRef>
          </c:yVal>
          <c:smooth val="0"/>
          <c:extLst>
            <c:ext xmlns:c16="http://schemas.microsoft.com/office/drawing/2014/chart" uri="{C3380CC4-5D6E-409C-BE32-E72D297353CC}">
              <c16:uniqueId val="{00000009-5BC0-4EB9-98B0-7F1FFCF8C58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{9A7210F7-D219-4C55-B059-2A8592B51FD6}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BC0-4EB9-98B0-7F1FFCF8C58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{12F94482-2BC1-458C-85C5-807C9B0F49AB}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C0-4EB9-98B0-7F1FFCF8C5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{9EE6BC95-16CB-4312-964A-0110F74F885D}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C0-4EB9-98B0-7F1FFCF8C5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{3E571B10-07E0-48A0-9259-D795A87E5643}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C0-4EB9-98B0-7F1FFCF8C5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{784A271B-F1FA-4AD1-806E-8056302ED9AE}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C0-4EB9-98B0-7F1FFCF8C58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{F860B6B4-FD03-4460-B906-5BA2D2259EB8}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BC0-4EB9-98B0-7F1FFCF8C582}"/>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{452C4AA4-1BBD-4237-9A7F-37149D55ECA1}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BC0-4EB9-98B0-7F1FFCF8C582}"/>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{2ED1F63B-4093-46A1-837E-4D0410CD49A4}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BC0-4EB9-98B0-7F1FFCF8C582}"/>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{95D53A99-FAC5-471B-A5FA-820F5B7C9F57}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BC0-4EB9-98B0-7F1FFCF8C5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57.6</c:v>
                </c:pt>
                <c:pt idx="32">
                  <c:v>59.3</c:v>
                </c:pt>
              </c:numCache>
            </c:numRef>
          </c:xVal>
          <c:yVal>
            <c:numRef>
              <c:f>公会計指標分析・財政指標組合せ分析表!$BP$55:$DC$55</c:f>
              <c:numCache>
                <c:formatCode>#,##0.0;"▲ "#,##0.0</c:formatCode>
                <c:ptCount val="40"/>
                <c:pt idx="16">
                  <c:v>20.2</c:v>
                </c:pt>
                <c:pt idx="24">
                  <c:v>38.5</c:v>
                </c:pt>
                <c:pt idx="32">
                  <c:v>32.799999999999997</c:v>
                </c:pt>
              </c:numCache>
            </c:numRef>
          </c:yVal>
          <c:smooth val="0"/>
          <c:extLst>
            <c:ext xmlns:c16="http://schemas.microsoft.com/office/drawing/2014/chart" uri="{C3380CC4-5D6E-409C-BE32-E72D297353CC}">
              <c16:uniqueId val="{00000013-5BC0-4EB9-98B0-7F1FFCF8C582}"/>
            </c:ext>
          </c:extLst>
        </c:ser>
        <c:dLbls>
          <c:showLegendKey val="0"/>
          <c:showVal val="1"/>
          <c:showCatName val="0"/>
          <c:showSerName val="0"/>
          <c:showPercent val="0"/>
          <c:showBubbleSize val="0"/>
        </c:dLbls>
        <c:axId val="152891776"/>
        <c:axId val="152893696"/>
      </c:scatterChart>
      <c:valAx>
        <c:axId val="152891776"/>
        <c:scaling>
          <c:orientation val="minMax"/>
          <c:max val="61"/>
          <c:min val="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2893696"/>
        <c:crosses val="autoZero"/>
        <c:crossBetween val="midCat"/>
      </c:valAx>
      <c:valAx>
        <c:axId val="152893696"/>
        <c:scaling>
          <c:orientation val="minMax"/>
          <c:max val="4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2891776"/>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{B5D92F9B-DEDA-4002-8632-4E1DE024326D}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502-4AED-BA43-11BACFD6867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{74B497AD-58BF-4C74-838E-2F1BD534D152}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02-4AED-BA43-11BACFD6867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{7A6AD8AE-8A58-4981-8F0C-74E5609AAC62}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02-4AED-BA43-11BACFD6867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{128F7D62-1668-4890-9E82-D46023ADEBC6}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02-4AED-BA43-11BACFD6867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{73199D1B-DB73-4553-934B-095CC4D09E69}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02-4AED-BA43-11BACFD6867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{D5B2DCA4-B1F7-40E3-BF7A-9B25A5ED5541}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502-4AED-BA43-11BACFD6867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{E7E49E30-EC9E-4948-AC53-1613C5187642}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502-4AED-BA43-11BACFD6867F}"/>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{57299D85-EFDF-4D4F-B928-10A395456592}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502-4AED-BA43-11BACFD6867F}"/>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{D0E261F5-C31A-40D2-8B11-B5F4F0E83440}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502-4AED-BA43-11BACFD686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7.7</c:v>
                </c:pt>
                <c:pt idx="16">
                  <c:v>6.3</c:v>
                </c:pt>
                <c:pt idx="24">
                  <c:v>5.6</c:v>
                </c:pt>
                <c:pt idx="32">
                  <c:v>5.2</c:v>
                </c:pt>
              </c:numCache>
            </c:numRef>
          </c:xVal>
          <c:yVal>
            <c:numRef>
              <c:f>公会計指標分析・財政指標組合せ分析表!$BP$73:$DC$73</c:f>
              <c:numCache>
                <c:formatCode>#,##0.0;"▲ "#,##0.0</c:formatCode>
                <c:ptCount val="40"/>
                <c:pt idx="0">
                  <c:v>38.799999999999997</c:v>
                </c:pt>
                <c:pt idx="8">
                  <c:v>23.7</c:v>
                </c:pt>
                <c:pt idx="16">
                  <c:v>8</c:v>
                </c:pt>
                <c:pt idx="24">
                  <c:v>0.5</c:v>
                </c:pt>
              </c:numCache>
            </c:numRef>
          </c:yVal>
          <c:smooth val="0"/>
          <c:extLst>
            <c:ext xmlns:c16="http://schemas.microsoft.com/office/drawing/2014/chart" uri="{C3380CC4-5D6E-409C-BE32-E72D297353CC}">
              <c16:uniqueId val="{00000009-4502-4AED-BA43-11BACFD6867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{A4FDB391-EABB-4073-A063-63CCCDFDC401}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502-4AED-BA43-11BACFD6867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{248AD4DC-6774-4225-8D09-0AAC36457779}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02-4AED-BA43-11BACFD6867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{229079D6-5CB4-466A-A4AB-D12F24CB53C6}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02-4AED-BA43-11BACFD6867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{EABAA099-FB4E-44C2-AA49-40147442C713}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02-4AED-BA43-11BACFD6867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{2717AAC9-26E3-450D-A97A-11774FB912F0}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02-4AED-BA43-11BACFD6867F}"/>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{7E0D63B3-7EBC-4C86-BDCD-1295A40816BB}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502-4AED-BA43-11BACFD6867F}"/>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{9820F709-57A9-4A1E-AC4D-9EEB4A4DCDAA}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502-4AED-BA43-11BACFD6867F}"/>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{BDB8FC68-E20B-4FFE-8092-32C43F1CEFA0}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502-4AED-BA43-11BACFD6867F}"/>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{F42274AF-53EF-478D-80CF-DA284ADBFAFE}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502-4AED-BA43-11BACFD686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8.5</c:v>
                </c:pt>
                <c:pt idx="16">
                  <c:v>9.3000000000000007</c:v>
                </c:pt>
                <c:pt idx="24">
                  <c:v>9.1999999999999993</c:v>
                </c:pt>
                <c:pt idx="32">
                  <c:v>9.1</c:v>
                </c:pt>
              </c:numCache>
            </c:numRef>
          </c:xVal>
          <c:yVal>
            <c:numRef>
              <c:f>公会計指標分析・財政指標組合せ分析表!$BP$77:$DC$77</c:f>
              <c:numCache>
                <c:formatCode>#,##0.0;"▲ "#,##0.0</c:formatCode>
                <c:ptCount val="40"/>
                <c:pt idx="0">
                  <c:v>24.3</c:v>
                </c:pt>
                <c:pt idx="8">
                  <c:v>0</c:v>
                </c:pt>
                <c:pt idx="16">
                  <c:v>20.2</c:v>
                </c:pt>
                <c:pt idx="24">
                  <c:v>38.5</c:v>
                </c:pt>
                <c:pt idx="32">
                  <c:v>32.799999999999997</c:v>
                </c:pt>
              </c:numCache>
            </c:numRef>
          </c:yVal>
          <c:smooth val="0"/>
          <c:extLst>
            <c:ext xmlns:c16="http://schemas.microsoft.com/office/drawing/2014/chart" uri="{C3380CC4-5D6E-409C-BE32-E72D297353CC}">
              <c16:uniqueId val="{00000013-4502-4AED-BA43-11BACFD6867F}"/>
            </c:ext>
          </c:extLst>
        </c:ser>
        <c:dLbls>
          <c:showLegendKey val="0"/>
          <c:showVal val="1"/>
          <c:showCatName val="0"/>
          <c:showSerName val="0"/>
          <c:showPercent val="0"/>
          <c:showBubbleSize val="0"/>
        </c:dLbls>
        <c:axId val="153520384"/>
        <c:axId val="153432448"/>
      </c:scatterChart>
      <c:valAx>
        <c:axId val="153520384"/>
        <c:scaling>
          <c:orientation val="minMax"/>
          <c:max val="10.199999999999999"/>
          <c:min val="5.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3432448"/>
        <c:crosses val="autoZero"/>
        <c:crossBetween val="midCat"/>
      </c:valAx>
      <c:valAx>
        <c:axId val="153432448"/>
        <c:scaling>
          <c:orientation val="minMax"/>
          <c:max val="46"/>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3520384"/>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宮城県蔵王町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年度の実質公債費比率は、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ポイント）となった。これまで実施してきた新規地方債発行の抑制、平成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年度の補償金免除繰上償還、平成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年度の任意繰上償還により、分子となる額が小さくなったことが要因である。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宮城県蔵王町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年度の将来負担比率は、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ポイント）となった。地方債現在高の減少や充当可能基金の増加により、将来負担額を充当可能財源等が上回ったことが要因である。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宮城県蔵王町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統合中学校建設事業に対応するため義務教育施設整備基金に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千円積み立てた一方、財源不足に伴い財政調整基金から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163,791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千円を取り崩したこと、旧訪問看護事務所改修工事等のため地域福祉基金から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東日本大震災や蔵王山の火山対策等の非常時の行政需要に対応できるように、財政調整基金の残高は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千円を目安に積み立てていく。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統合中学校建設事業に対応するため、義務教育施設整備基金に優先して積み立てていく。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義務教育施設整備基金：義務教育施設の整備資金に充てる。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公共施設等維持補修基金：行政財産として管理する建物の修繕その他の維持補修に充てる。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義務教育施設整備基金：統合中学校建設事業に対応するため、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ふるさと応援寄附基金：ふるさと応援寄附額の増加に伴う増。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義務教育施設整備基金：統合中学校建設事業に充当するため、減少していく見込み。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東日本大震災復興基金：計画的に復興事業に充てているため、平成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年度で全額取り崩す見込み。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国勢調査の人口を算定に用いることとなったこと等による地方交付税の減少。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東日本大震災や蔵王山の火山対策等の非常時の行政需要に対応できるように、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千円を目安に積み立てていく。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地方債の償還計画を踏まえ、毎年度計画的に積立てを行っていく。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12,333
12,260
152.83
6,080,946
5,898,458
153,665
3,992,078
4,332,048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4" name="テキスト ボックス 33"/>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6" name="テキスト ボックス 35"/>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有形固定資産減価償却率は類似団体と比べて同水準にある。公共施設等総合管理計画に基づき施設の維持管理を適切に行い、老朽化対策に取組んでいく。</a:t>
          </a:r>
          <a:endParaRPr lang="ja-JP" altLang="ja-JP">
            <a:effectLst/>
          </a:endParaRPr>
        </a:p>
        <a:p>
          <a:r>
            <a:rPr lang="ja-JP" altLang="ja-JP" sz="1100">
              <a:solidFill>
                <a:schemeClr val="dk1"/>
              </a:solidFill>
              <a:effectLst/>
              <a:latin typeface="+mn-lt"/>
              <a:ea typeface="+mn-ea"/>
              <a:cs typeface="+mn-cs"/>
            </a:rPr>
            <a:t>　</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3" name="直線コネクタ 52"/>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4" name="テキスト ボックス 53"/>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5" name="直線コネクタ 54"/>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6" name="テキスト ボックス 55"/>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9" name="直線コネクタ 58"/>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0" name="テキスト ボックス 59"/>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1" name="直線コネクタ 60"/>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2" name="テキスト ボックス 61"/>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36195</xdr:rowOff>
    </xdr:to>
    <xdr:cxnSp macro="">
      <xdr:nvCxnSpPr>
        <xdr:cNvPr id="66" name="直線コネクタ 65"/>
        <xdr:cNvCxnSpPr/>
      </xdr:nvCxnSpPr>
      <xdr:spPr>
        <a:xfrm flipV="1">
          <a:off x="4760595" y="5471160"/>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69"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0" name="直線コネクタ 69"/>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114740</xdr:rowOff>
    </xdr:from>
    <xdr:ext cx="405111" cy="259045"/>
    <xdr:sp macro="" textlink="">
      <xdr:nvSpPr>
        <xdr:cNvPr id="71" name="有形固定資産減価償却率平均値テキスト"/>
        <xdr:cNvSpPr txBox="1"/>
      </xdr:nvSpPr>
      <xdr:spPr>
        <a:xfrm>
          <a:off x="4813300" y="5858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72" name="フローチャート: 判断 71"/>
        <xdr:cNvSpPr/>
      </xdr:nvSpPr>
      <xdr:spPr>
        <a:xfrm>
          <a:off x="47117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153035</xdr:rowOff>
    </xdr:from>
    <xdr:to>
      <xdr:col>19</xdr:col>
      <xdr:colOff>187325</xdr:colOff>
      <xdr:row>31</xdr:row>
      <xdr:rowOff>83185</xdr:rowOff>
    </xdr:to>
    <xdr:sp macro="" textlink="">
      <xdr:nvSpPr>
        <xdr:cNvPr id="73" name="フローチャート: 判断 72"/>
        <xdr:cNvSpPr/>
      </xdr:nvSpPr>
      <xdr:spPr>
        <a:xfrm>
          <a:off x="4000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4" name="フローチャート: 判断 73"/>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0" name="楕円 79"/>
        <xdr:cNvSpPr/>
      </xdr:nvSpPr>
      <xdr:spPr>
        <a:xfrm>
          <a:off x="47117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81085</xdr:rowOff>
    </xdr:from>
    <xdr:ext cx="405111" cy="259045"/>
    <xdr:sp macro="" textlink="">
      <xdr:nvSpPr>
        <xdr:cNvPr id="81" name="有形固定資産減価償却率該当値テキスト"/>
        <xdr:cNvSpPr txBox="1"/>
      </xdr:nvSpPr>
      <xdr:spPr>
        <a:xfrm>
          <a:off x="4813300" y="5996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124248</xdr:rowOff>
    </xdr:from>
    <xdr:to>
      <xdr:col>19</xdr:col>
      <xdr:colOff>187325</xdr:colOff>
      <xdr:row>31</xdr:row>
      <xdr:rowOff>54398</xdr:rowOff>
    </xdr:to>
    <xdr:sp macro="" textlink="">
      <xdr:nvSpPr>
        <xdr:cNvPr id="82" name="楕円 81"/>
        <xdr:cNvSpPr/>
      </xdr:nvSpPr>
      <xdr:spPr>
        <a:xfrm>
          <a:off x="40005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153458</xdr:rowOff>
    </xdr:from>
    <xdr:to>
      <xdr:col>23</xdr:col>
      <xdr:colOff>85725</xdr:colOff>
      <xdr:row>31</xdr:row>
      <xdr:rowOff>3598</xdr:rowOff>
    </xdr:to>
    <xdr:cxnSp macro="">
      <xdr:nvCxnSpPr>
        <xdr:cNvPr id="83" name="直線コネクタ 82"/>
        <xdr:cNvCxnSpPr/>
      </xdr:nvCxnSpPr>
      <xdr:spPr>
        <a:xfrm flipV="1">
          <a:off x="4051300" y="6068483"/>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164042</xdr:rowOff>
    </xdr:from>
    <xdr:to>
      <xdr:col>15</xdr:col>
      <xdr:colOff>187325</xdr:colOff>
      <xdr:row>34</xdr:row>
      <xdr:rowOff>94192</xdr:rowOff>
    </xdr:to>
    <xdr:sp macro="" textlink="">
      <xdr:nvSpPr>
        <xdr:cNvPr id="84" name="楕円 83"/>
        <xdr:cNvSpPr/>
      </xdr:nvSpPr>
      <xdr:spPr>
        <a:xfrm>
          <a:off x="3238500" y="659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3598</xdr:rowOff>
    </xdr:from>
    <xdr:to>
      <xdr:col>19</xdr:col>
      <xdr:colOff>136525</xdr:colOff>
      <xdr:row>34</xdr:row>
      <xdr:rowOff>43392</xdr:rowOff>
    </xdr:to>
    <xdr:cxnSp macro="">
      <xdr:nvCxnSpPr>
        <xdr:cNvPr id="85" name="直線コネクタ 84"/>
        <xdr:cNvCxnSpPr/>
      </xdr:nvCxnSpPr>
      <xdr:spPr>
        <a:xfrm flipV="1">
          <a:off x="3289300" y="6090073"/>
          <a:ext cx="762000" cy="55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74312</xdr:rowOff>
    </xdr:from>
    <xdr:ext cx="405111" cy="259045"/>
    <xdr:sp macro="" textlink="">
      <xdr:nvSpPr>
        <xdr:cNvPr id="86" name="n_1aveValue有形固定資産減価償却率"/>
        <xdr:cNvSpPr txBox="1"/>
      </xdr:nvSpPr>
      <xdr:spPr>
        <a:xfrm>
          <a:off x="38360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87" name="n_2aveValue有形固定資産減価償却率"/>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70925</xdr:rowOff>
    </xdr:from>
    <xdr:ext cx="405111" cy="259045"/>
    <xdr:sp macro="" textlink="">
      <xdr:nvSpPr>
        <xdr:cNvPr id="88" name="n_1mainValue有形固定資産減価償却率"/>
        <xdr:cNvSpPr txBox="1"/>
      </xdr:nvSpPr>
      <xdr:spPr>
        <a:xfrm>
          <a:off x="3836044" y="58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85319</xdr:rowOff>
    </xdr:from>
    <xdr:ext cx="405111" cy="259045"/>
    <xdr:sp macro="" textlink="">
      <xdr:nvSpPr>
        <xdr:cNvPr id="89" name="n_2mainValue有形固定資産減価償却率"/>
        <xdr:cNvSpPr txBox="1"/>
      </xdr:nvSpPr>
      <xdr:spPr>
        <a:xfrm>
          <a:off x="3086744" y="6686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将来負担額は減少傾向にあるものの、町営の保育所・幼稚園などの施設を有しているほか、再任用制度の活用などにより類似団体より人件費が高い傾向にあるため、債務償還可能年数も長くなっている。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118" name="直線コネクタ 117"/>
        <xdr:cNvCxnSpPr/>
      </xdr:nvCxnSpPr>
      <xdr:spPr>
        <a:xfrm flipV="1">
          <a:off x="14793595" y="5360811"/>
          <a:ext cx="1269" cy="1391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121" name="債務償還可能年数最大値テキスト"/>
        <xdr:cNvSpPr txBox="1"/>
      </xdr:nvSpPr>
      <xdr:spPr>
        <a:xfrm>
          <a:off x="14846300" y="513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122" name="直線コネクタ 121"/>
        <xdr:cNvCxnSpPr/>
      </xdr:nvCxnSpPr>
      <xdr:spPr>
        <a:xfrm>
          <a:off x="14706600" y="536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3"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4" name="フローチャート: 判断 123"/>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126647</xdr:rowOff>
    </xdr:from>
    <xdr:to>
      <xdr:col>76</xdr:col>
      <xdr:colOff>73025</xdr:colOff>
      <xdr:row>31</xdr:row>
      <xdr:rowOff>56797</xdr:rowOff>
    </xdr:to>
    <xdr:sp macro="" textlink="">
      <xdr:nvSpPr>
        <xdr:cNvPr id="130" name="楕円 129"/>
        <xdr:cNvSpPr/>
      </xdr:nvSpPr>
      <xdr:spPr>
        <a:xfrm>
          <a:off x="14744700" y="60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149524</xdr:rowOff>
    </xdr:from>
    <xdr:ext cx="340478" cy="259045"/>
    <xdr:sp macro="" textlink="">
      <xdr:nvSpPr>
        <xdr:cNvPr id="131" name="債務償還可能年数該当値テキスト"/>
        <xdr:cNvSpPr txBox="1"/>
      </xdr:nvSpPr>
      <xdr:spPr>
        <a:xfrm>
          <a:off x="14846300" y="5893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12,333
12,260
152.83
6,080,946
5,898,458
153,665
3,992,078
4,332,048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41</xdr:row>
      <xdr:rowOff>30480</xdr:rowOff>
    </xdr:to>
    <xdr:cxnSp macro="">
      <xdr:nvCxnSpPr>
        <xdr:cNvPr id="56" name="直線コネクタ 55"/>
        <xdr:cNvCxnSpPr/>
      </xdr:nvCxnSpPr>
      <xdr:spPr>
        <a:xfrm flipV="1">
          <a:off x="4634865" y="57835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7" name="【道路】&#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8" name="直線コネクタ 57"/>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59" name="【道路】&#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0" name="直線コネクタ 59"/>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1" name="【道路】&#10;有形固定資産減価償却率平均値テキスト"/>
        <xdr:cNvSpPr txBox="1"/>
      </xdr:nvSpPr>
      <xdr:spPr>
        <a:xfrm>
          <a:off x="4673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21590</xdr:rowOff>
    </xdr:from>
    <xdr:to>
      <xdr:col>20</xdr:col>
      <xdr:colOff>38100</xdr:colOff>
      <xdr:row>38</xdr:row>
      <xdr:rowOff>123190</xdr:rowOff>
    </xdr:to>
    <xdr:sp macro="" textlink="">
      <xdr:nvSpPr>
        <xdr:cNvPr id="63" name="フローチャート: 判断 62"/>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73025</xdr:rowOff>
    </xdr:from>
    <xdr:to>
      <xdr:col>24</xdr:col>
      <xdr:colOff>114300</xdr:colOff>
      <xdr:row>41</xdr:row>
      <xdr:rowOff>3175</xdr:rowOff>
    </xdr:to>
    <xdr:sp macro="" textlink="">
      <xdr:nvSpPr>
        <xdr:cNvPr id="70" name="楕円 69"/>
        <xdr:cNvSpPr/>
      </xdr:nvSpPr>
      <xdr:spPr>
        <a:xfrm>
          <a:off x="4584700" y="69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159402</xdr:rowOff>
    </xdr:from>
    <xdr:ext cx="405111" cy="259045"/>
    <xdr:sp macro="" textlink="">
      <xdr:nvSpPr>
        <xdr:cNvPr id="71" name="【道路】&#10;有形固定資産減価償却率該当値テキスト"/>
        <xdr:cNvSpPr txBox="1"/>
      </xdr:nvSpPr>
      <xdr:spPr>
        <a:xfrm>
          <a:off x="46736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88265</xdr:rowOff>
    </xdr:from>
    <xdr:to>
      <xdr:col>20</xdr:col>
      <xdr:colOff>38100</xdr:colOff>
      <xdr:row>41</xdr:row>
      <xdr:rowOff>18415</xdr:rowOff>
    </xdr:to>
    <xdr:sp macro="" textlink="">
      <xdr:nvSpPr>
        <xdr:cNvPr id="72" name="楕円 71"/>
        <xdr:cNvSpPr/>
      </xdr:nvSpPr>
      <xdr:spPr>
        <a:xfrm>
          <a:off x="37465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123825</xdr:rowOff>
    </xdr:from>
    <xdr:to>
      <xdr:col>24</xdr:col>
      <xdr:colOff>63500</xdr:colOff>
      <xdr:row>40</xdr:row>
      <xdr:rowOff>139065</xdr:rowOff>
    </xdr:to>
    <xdr:cxnSp macro="">
      <xdr:nvCxnSpPr>
        <xdr:cNvPr id="73" name="直線コネクタ 72"/>
        <xdr:cNvCxnSpPr/>
      </xdr:nvCxnSpPr>
      <xdr:spPr>
        <a:xfrm flipV="1">
          <a:off x="3797300" y="698182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126365</xdr:rowOff>
    </xdr:from>
    <xdr:to>
      <xdr:col>15</xdr:col>
      <xdr:colOff>101600</xdr:colOff>
      <xdr:row>41</xdr:row>
      <xdr:rowOff>56515</xdr:rowOff>
    </xdr:to>
    <xdr:sp macro="" textlink="">
      <xdr:nvSpPr>
        <xdr:cNvPr id="74" name="楕円 73"/>
        <xdr:cNvSpPr/>
      </xdr:nvSpPr>
      <xdr:spPr>
        <a:xfrm>
          <a:off x="2857500" y="6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139065</xdr:rowOff>
    </xdr:from>
    <xdr:to>
      <xdr:col>19</xdr:col>
      <xdr:colOff>177800</xdr:colOff>
      <xdr:row>41</xdr:row>
      <xdr:rowOff>5715</xdr:rowOff>
    </xdr:to>
    <xdr:cxnSp macro="">
      <xdr:nvCxnSpPr>
        <xdr:cNvPr id="75" name="直線コネクタ 74"/>
        <xdr:cNvCxnSpPr/>
      </xdr:nvCxnSpPr>
      <xdr:spPr>
        <a:xfrm flipV="1">
          <a:off x="2908300" y="69970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139717</xdr:rowOff>
    </xdr:from>
    <xdr:ext cx="405111" cy="259045"/>
    <xdr:sp macro="" textlink="">
      <xdr:nvSpPr>
        <xdr:cNvPr id="76" name="n_1aveValue【道路】&#10;有形固定資産減価償却率"/>
        <xdr:cNvSpPr txBox="1"/>
      </xdr:nvSpPr>
      <xdr:spPr>
        <a:xfrm>
          <a:off x="3582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153052</xdr:rowOff>
    </xdr:from>
    <xdr:ext cx="405111" cy="259045"/>
    <xdr:sp macro="" textlink="">
      <xdr:nvSpPr>
        <xdr:cNvPr id="77" name="n_2aveValue【道路】&#10;有形固定資産減価償却率"/>
        <xdr:cNvSpPr txBox="1"/>
      </xdr:nvSpPr>
      <xdr:spPr>
        <a:xfrm>
          <a:off x="2705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9542</xdr:rowOff>
    </xdr:from>
    <xdr:ext cx="405111" cy="259045"/>
    <xdr:sp macro="" textlink="">
      <xdr:nvSpPr>
        <xdr:cNvPr id="78" name="n_1mainValue【道路】&#10;有形固定資産減価償却率"/>
        <xdr:cNvSpPr txBox="1"/>
      </xdr:nvSpPr>
      <xdr:spPr>
        <a:xfrm>
          <a:off x="3582044" y="703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47642</xdr:rowOff>
    </xdr:from>
    <xdr:ext cx="405111" cy="259045"/>
    <xdr:sp macro="" textlink="">
      <xdr:nvSpPr>
        <xdr:cNvPr id="79" name="n_2mainValue【道路】&#10;有形固定資産減価償却率"/>
        <xdr:cNvSpPr txBox="1"/>
      </xdr:nvSpPr>
      <xdr:spPr>
        <a:xfrm>
          <a:off x="2705744"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154896</xdr:rowOff>
    </xdr:from>
    <xdr:to>
      <xdr:col>54</xdr:col>
      <xdr:colOff>189865</xdr:colOff>
      <xdr:row>41</xdr:row>
      <xdr:rowOff>23508</xdr:rowOff>
    </xdr:to>
    <xdr:cxnSp macro="">
      <xdr:nvCxnSpPr>
        <xdr:cNvPr id="103" name="直線コネクタ 102"/>
        <xdr:cNvCxnSpPr/>
      </xdr:nvCxnSpPr>
      <xdr:spPr>
        <a:xfrm flipV="1">
          <a:off x="10476865" y="5641296"/>
          <a:ext cx="0" cy="1411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27335</xdr:rowOff>
    </xdr:from>
    <xdr:ext cx="469744" cy="259045"/>
    <xdr:sp macro="" textlink="">
      <xdr:nvSpPr>
        <xdr:cNvPr id="104" name="【道路】&#10;一人当たり延長最小値テキスト"/>
        <xdr:cNvSpPr txBox="1"/>
      </xdr:nvSpPr>
      <xdr:spPr>
        <a:xfrm>
          <a:off x="10515600" y="70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23508</xdr:rowOff>
    </xdr:from>
    <xdr:to>
      <xdr:col>55</xdr:col>
      <xdr:colOff>88900</xdr:colOff>
      <xdr:row>41</xdr:row>
      <xdr:rowOff>23508</xdr:rowOff>
    </xdr:to>
    <xdr:cxnSp macro="">
      <xdr:nvCxnSpPr>
        <xdr:cNvPr id="105" name="直線コネクタ 104"/>
        <xdr:cNvCxnSpPr/>
      </xdr:nvCxnSpPr>
      <xdr:spPr>
        <a:xfrm>
          <a:off x="10388600" y="705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101573</xdr:rowOff>
    </xdr:from>
    <xdr:ext cx="534377" cy="259045"/>
    <xdr:sp macro="" textlink="">
      <xdr:nvSpPr>
        <xdr:cNvPr id="106" name="【道路】&#10;一人当たり延長最大値テキスト"/>
        <xdr:cNvSpPr txBox="1"/>
      </xdr:nvSpPr>
      <xdr:spPr>
        <a:xfrm>
          <a:off x="10515600" y="54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154896</xdr:rowOff>
    </xdr:from>
    <xdr:to>
      <xdr:col>55</xdr:col>
      <xdr:colOff>88900</xdr:colOff>
      <xdr:row>32</xdr:row>
      <xdr:rowOff>154896</xdr:rowOff>
    </xdr:to>
    <xdr:cxnSp macro="">
      <xdr:nvCxnSpPr>
        <xdr:cNvPr id="107" name="直線コネクタ 106"/>
        <xdr:cNvCxnSpPr/>
      </xdr:nvCxnSpPr>
      <xdr:spPr>
        <a:xfrm>
          <a:off x="10388600" y="5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134955</xdr:rowOff>
    </xdr:from>
    <xdr:ext cx="534377" cy="259045"/>
    <xdr:sp macro="" textlink="">
      <xdr:nvSpPr>
        <xdr:cNvPr id="108" name="【道路】&#10;一人当たり延長平均値テキスト"/>
        <xdr:cNvSpPr txBox="1"/>
      </xdr:nvSpPr>
      <xdr:spPr>
        <a:xfrm>
          <a:off x="10515600" y="6478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112078</xdr:rowOff>
    </xdr:from>
    <xdr:to>
      <xdr:col>55</xdr:col>
      <xdr:colOff>50800</xdr:colOff>
      <xdr:row>39</xdr:row>
      <xdr:rowOff>42228</xdr:rowOff>
    </xdr:to>
    <xdr:sp macro="" textlink="">
      <xdr:nvSpPr>
        <xdr:cNvPr id="109" name="フローチャート: 判断 108"/>
        <xdr:cNvSpPr/>
      </xdr:nvSpPr>
      <xdr:spPr>
        <a:xfrm>
          <a:off x="10426700" y="66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126232</xdr:rowOff>
    </xdr:from>
    <xdr:to>
      <xdr:col>50</xdr:col>
      <xdr:colOff>165100</xdr:colOff>
      <xdr:row>39</xdr:row>
      <xdr:rowOff>56382</xdr:rowOff>
    </xdr:to>
    <xdr:sp macro="" textlink="">
      <xdr:nvSpPr>
        <xdr:cNvPr id="110" name="フローチャート: 判断 109"/>
        <xdr:cNvSpPr/>
      </xdr:nvSpPr>
      <xdr:spPr>
        <a:xfrm>
          <a:off x="9588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15704</xdr:rowOff>
    </xdr:from>
    <xdr:to>
      <xdr:col>46</xdr:col>
      <xdr:colOff>38100</xdr:colOff>
      <xdr:row>39</xdr:row>
      <xdr:rowOff>117304</xdr:rowOff>
    </xdr:to>
    <xdr:sp macro="" textlink="">
      <xdr:nvSpPr>
        <xdr:cNvPr id="111" name="フローチャート: 判断 110"/>
        <xdr:cNvSpPr/>
      </xdr:nvSpPr>
      <xdr:spPr>
        <a:xfrm>
          <a:off x="8699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118211</xdr:rowOff>
    </xdr:from>
    <xdr:to>
      <xdr:col>55</xdr:col>
      <xdr:colOff>50800</xdr:colOff>
      <xdr:row>40</xdr:row>
      <xdr:rowOff>48361</xdr:rowOff>
    </xdr:to>
    <xdr:sp macro="" textlink="">
      <xdr:nvSpPr>
        <xdr:cNvPr id="117" name="楕円 116"/>
        <xdr:cNvSpPr/>
      </xdr:nvSpPr>
      <xdr:spPr>
        <a:xfrm>
          <a:off x="10426700" y="680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96638</xdr:rowOff>
    </xdr:from>
    <xdr:ext cx="534377" cy="259045"/>
    <xdr:sp macro="" textlink="">
      <xdr:nvSpPr>
        <xdr:cNvPr id="118" name="【道路】&#10;一人当たり延長該当値テキスト"/>
        <xdr:cNvSpPr txBox="1"/>
      </xdr:nvSpPr>
      <xdr:spPr>
        <a:xfrm>
          <a:off x="10515600" y="678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134824</xdr:rowOff>
    </xdr:from>
    <xdr:to>
      <xdr:col>50</xdr:col>
      <xdr:colOff>165100</xdr:colOff>
      <xdr:row>40</xdr:row>
      <xdr:rowOff>64974</xdr:rowOff>
    </xdr:to>
    <xdr:sp macro="" textlink="">
      <xdr:nvSpPr>
        <xdr:cNvPr id="119" name="楕円 118"/>
        <xdr:cNvSpPr/>
      </xdr:nvSpPr>
      <xdr:spPr>
        <a:xfrm>
          <a:off x="9588500" y="68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169011</xdr:rowOff>
    </xdr:from>
    <xdr:to>
      <xdr:col>55</xdr:col>
      <xdr:colOff>0</xdr:colOff>
      <xdr:row>40</xdr:row>
      <xdr:rowOff>14174</xdr:rowOff>
    </xdr:to>
    <xdr:cxnSp macro="">
      <xdr:nvCxnSpPr>
        <xdr:cNvPr id="120" name="直線コネクタ 119"/>
        <xdr:cNvCxnSpPr/>
      </xdr:nvCxnSpPr>
      <xdr:spPr>
        <a:xfrm flipV="1">
          <a:off x="9639300" y="6855561"/>
          <a:ext cx="838200" cy="1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139471</xdr:rowOff>
    </xdr:from>
    <xdr:to>
      <xdr:col>46</xdr:col>
      <xdr:colOff>38100</xdr:colOff>
      <xdr:row>40</xdr:row>
      <xdr:rowOff>69621</xdr:rowOff>
    </xdr:to>
    <xdr:sp macro="" textlink="">
      <xdr:nvSpPr>
        <xdr:cNvPr id="121" name="楕円 120"/>
        <xdr:cNvSpPr/>
      </xdr:nvSpPr>
      <xdr:spPr>
        <a:xfrm>
          <a:off x="8699500" y="682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14174</xdr:rowOff>
    </xdr:from>
    <xdr:to>
      <xdr:col>50</xdr:col>
      <xdr:colOff>114300</xdr:colOff>
      <xdr:row>40</xdr:row>
      <xdr:rowOff>18821</xdr:rowOff>
    </xdr:to>
    <xdr:cxnSp macro="">
      <xdr:nvCxnSpPr>
        <xdr:cNvPr id="122" name="直線コネクタ 121"/>
        <xdr:cNvCxnSpPr/>
      </xdr:nvCxnSpPr>
      <xdr:spPr>
        <a:xfrm flipV="1">
          <a:off x="8750300" y="6872174"/>
          <a:ext cx="8890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72909</xdr:rowOff>
    </xdr:from>
    <xdr:ext cx="534377" cy="259045"/>
    <xdr:sp macro="" textlink="">
      <xdr:nvSpPr>
        <xdr:cNvPr id="123" name="n_1aveValue【道路】&#10;一人当たり延長"/>
        <xdr:cNvSpPr txBox="1"/>
      </xdr:nvSpPr>
      <xdr:spPr>
        <a:xfrm>
          <a:off x="93594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133831</xdr:rowOff>
    </xdr:from>
    <xdr:ext cx="534377" cy="259045"/>
    <xdr:sp macro="" textlink="">
      <xdr:nvSpPr>
        <xdr:cNvPr id="124" name="n_2aveValue【道路】&#10;一人当たり延長"/>
        <xdr:cNvSpPr txBox="1"/>
      </xdr:nvSpPr>
      <xdr:spPr>
        <a:xfrm>
          <a:off x="8483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56101</xdr:rowOff>
    </xdr:from>
    <xdr:ext cx="534377" cy="259045"/>
    <xdr:sp macro="" textlink="">
      <xdr:nvSpPr>
        <xdr:cNvPr id="125" name="n_1mainValue【道路】&#10;一人当たり延長"/>
        <xdr:cNvSpPr txBox="1"/>
      </xdr:nvSpPr>
      <xdr:spPr>
        <a:xfrm>
          <a:off x="9359411" y="691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60748</xdr:rowOff>
    </xdr:from>
    <xdr:ext cx="534377" cy="259045"/>
    <xdr:sp macro="" textlink="">
      <xdr:nvSpPr>
        <xdr:cNvPr id="126" name="n_2mainValue【道路】&#10;一人当たり延長"/>
        <xdr:cNvSpPr txBox="1"/>
      </xdr:nvSpPr>
      <xdr:spPr>
        <a:xfrm>
          <a:off x="8483111" y="691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71846</xdr:rowOff>
    </xdr:to>
    <xdr:cxnSp macro="">
      <xdr:nvCxnSpPr>
        <xdr:cNvPr id="152" name="直線コネクタ 151"/>
        <xdr:cNvCxnSpPr/>
      </xdr:nvCxnSpPr>
      <xdr:spPr>
        <a:xfrm flipV="1">
          <a:off x="4634865" y="9470572"/>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340478" cy="259045"/>
    <xdr:sp macro="" textlink="">
      <xdr:nvSpPr>
        <xdr:cNvPr id="153" name="【橋りょう・トンネル】&#10;有形固定資産減価償却率最小値テキスト"/>
        <xdr:cNvSpPr txBox="1"/>
      </xdr:nvSpPr>
      <xdr:spPr>
        <a:xfrm>
          <a:off x="4673600" y="110484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54" name="直線コネクタ 153"/>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5"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6" name="直線コネクタ 15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25961</xdr:rowOff>
    </xdr:from>
    <xdr:ext cx="405111" cy="259045"/>
    <xdr:sp macro="" textlink="">
      <xdr:nvSpPr>
        <xdr:cNvPr id="157" name="【橋りょう・トンネル】&#10;有形固定資産減価償却率平均値テキスト"/>
        <xdr:cNvSpPr txBox="1"/>
      </xdr:nvSpPr>
      <xdr:spPr>
        <a:xfrm>
          <a:off x="4673600" y="9970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58" name="フローチャート: 判断 157"/>
        <xdr:cNvSpPr/>
      </xdr:nvSpPr>
      <xdr:spPr>
        <a:xfrm>
          <a:off x="45847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9" name="フローチャート: 判断 158"/>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60" name="フローチャート: 判断 159"/>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78196</xdr:rowOff>
    </xdr:from>
    <xdr:to>
      <xdr:col>24</xdr:col>
      <xdr:colOff>114300</xdr:colOff>
      <xdr:row>62</xdr:row>
      <xdr:rowOff>8346</xdr:rowOff>
    </xdr:to>
    <xdr:sp macro="" textlink="">
      <xdr:nvSpPr>
        <xdr:cNvPr id="166" name="楕円 165"/>
        <xdr:cNvSpPr/>
      </xdr:nvSpPr>
      <xdr:spPr>
        <a:xfrm>
          <a:off x="45847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56623</xdr:rowOff>
    </xdr:from>
    <xdr:ext cx="405111" cy="259045"/>
    <xdr:sp macro="" textlink="">
      <xdr:nvSpPr>
        <xdr:cNvPr id="167" name="【橋りょう・トンネル】&#10;有形固定資産減価償却率該当値テキスト"/>
        <xdr:cNvSpPr txBox="1"/>
      </xdr:nvSpPr>
      <xdr:spPr>
        <a:xfrm>
          <a:off x="4673600"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78196</xdr:rowOff>
    </xdr:from>
    <xdr:to>
      <xdr:col>20</xdr:col>
      <xdr:colOff>38100</xdr:colOff>
      <xdr:row>61</xdr:row>
      <xdr:rowOff>8346</xdr:rowOff>
    </xdr:to>
    <xdr:sp macro="" textlink="">
      <xdr:nvSpPr>
        <xdr:cNvPr id="168" name="楕円 167"/>
        <xdr:cNvSpPr/>
      </xdr:nvSpPr>
      <xdr:spPr>
        <a:xfrm>
          <a:off x="3746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128996</xdr:rowOff>
    </xdr:from>
    <xdr:to>
      <xdr:col>24</xdr:col>
      <xdr:colOff>63500</xdr:colOff>
      <xdr:row>61</xdr:row>
      <xdr:rowOff>128996</xdr:rowOff>
    </xdr:to>
    <xdr:cxnSp macro="">
      <xdr:nvCxnSpPr>
        <xdr:cNvPr id="169" name="直線コネクタ 168"/>
        <xdr:cNvCxnSpPr/>
      </xdr:nvCxnSpPr>
      <xdr:spPr>
        <a:xfrm>
          <a:off x="3797300" y="10415996"/>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21046</xdr:rowOff>
    </xdr:from>
    <xdr:to>
      <xdr:col>15</xdr:col>
      <xdr:colOff>101600</xdr:colOff>
      <xdr:row>60</xdr:row>
      <xdr:rowOff>122646</xdr:rowOff>
    </xdr:to>
    <xdr:sp macro="" textlink="">
      <xdr:nvSpPr>
        <xdr:cNvPr id="170" name="楕円 169"/>
        <xdr:cNvSpPr/>
      </xdr:nvSpPr>
      <xdr:spPr>
        <a:xfrm>
          <a:off x="2857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71846</xdr:rowOff>
    </xdr:from>
    <xdr:to>
      <xdr:col>19</xdr:col>
      <xdr:colOff>177800</xdr:colOff>
      <xdr:row>60</xdr:row>
      <xdr:rowOff>128996</xdr:rowOff>
    </xdr:to>
    <xdr:cxnSp macro="">
      <xdr:nvCxnSpPr>
        <xdr:cNvPr id="171" name="直線コネクタ 170"/>
        <xdr:cNvCxnSpPr/>
      </xdr:nvCxnSpPr>
      <xdr:spPr>
        <a:xfrm>
          <a:off x="2908300" y="1035884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72"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73"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170923</xdr:rowOff>
    </xdr:from>
    <xdr:ext cx="405111" cy="259045"/>
    <xdr:sp macro="" textlink="">
      <xdr:nvSpPr>
        <xdr:cNvPr id="174" name="n_1mainValue【橋りょう・トンネル】&#10;有形固定資産減価償却率"/>
        <xdr:cNvSpPr txBox="1"/>
      </xdr:nvSpPr>
      <xdr:spPr>
        <a:xfrm>
          <a:off x="35820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113773</xdr:rowOff>
    </xdr:from>
    <xdr:ext cx="405111" cy="259045"/>
    <xdr:sp macro="" textlink="">
      <xdr:nvSpPr>
        <xdr:cNvPr id="175" name="n_2mainValue【橋りょう・トンネル】&#10;有形固定資産減価償却率"/>
        <xdr:cNvSpPr txBox="1"/>
      </xdr:nvSpPr>
      <xdr:spPr>
        <a:xfrm>
          <a:off x="27057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1" name="テキスト ボックス 19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3" name="テキスト ボックス 19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5" name="テキスト ボックス 19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18490</xdr:rowOff>
    </xdr:from>
    <xdr:to>
      <xdr:col>54</xdr:col>
      <xdr:colOff>189865</xdr:colOff>
      <xdr:row>64</xdr:row>
      <xdr:rowOff>73240</xdr:rowOff>
    </xdr:to>
    <xdr:cxnSp macro="">
      <xdr:nvCxnSpPr>
        <xdr:cNvPr id="199" name="直線コネクタ 198"/>
        <xdr:cNvCxnSpPr/>
      </xdr:nvCxnSpPr>
      <xdr:spPr>
        <a:xfrm flipV="1">
          <a:off x="10476865" y="9791140"/>
          <a:ext cx="0" cy="125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77067</xdr:rowOff>
    </xdr:from>
    <xdr:ext cx="469744" cy="259045"/>
    <xdr:sp macro="" textlink="">
      <xdr:nvSpPr>
        <xdr:cNvPr id="200" name="【橋りょう・トンネル】&#10;一人当たり有形固定資産（償却資産）額最小値テキスト"/>
        <xdr:cNvSpPr txBox="1"/>
      </xdr:nvSpPr>
      <xdr:spPr>
        <a:xfrm>
          <a:off x="10515600" y="110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73240</xdr:rowOff>
    </xdr:from>
    <xdr:to>
      <xdr:col>55</xdr:col>
      <xdr:colOff>88900</xdr:colOff>
      <xdr:row>64</xdr:row>
      <xdr:rowOff>73240</xdr:rowOff>
    </xdr:to>
    <xdr:cxnSp macro="">
      <xdr:nvCxnSpPr>
        <xdr:cNvPr id="201" name="直線コネクタ 200"/>
        <xdr:cNvCxnSpPr/>
      </xdr:nvCxnSpPr>
      <xdr:spPr>
        <a:xfrm>
          <a:off x="10388600" y="11046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136617</xdr:rowOff>
    </xdr:from>
    <xdr:ext cx="690189" cy="259045"/>
    <xdr:sp macro="" textlink="">
      <xdr:nvSpPr>
        <xdr:cNvPr id="202" name="【橋りょう・トンネル】&#10;一人当たり有形固定資産（償却資産）額最大値テキスト"/>
        <xdr:cNvSpPr txBox="1"/>
      </xdr:nvSpPr>
      <xdr:spPr>
        <a:xfrm>
          <a:off x="10515600" y="9566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18490</xdr:rowOff>
    </xdr:from>
    <xdr:to>
      <xdr:col>55</xdr:col>
      <xdr:colOff>88900</xdr:colOff>
      <xdr:row>57</xdr:row>
      <xdr:rowOff>18490</xdr:rowOff>
    </xdr:to>
    <xdr:cxnSp macro="">
      <xdr:nvCxnSpPr>
        <xdr:cNvPr id="203" name="直線コネクタ 202"/>
        <xdr:cNvCxnSpPr/>
      </xdr:nvCxnSpPr>
      <xdr:spPr>
        <a:xfrm>
          <a:off x="10388600" y="97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122206</xdr:rowOff>
    </xdr:from>
    <xdr:ext cx="599010" cy="259045"/>
    <xdr:sp macro="" textlink="">
      <xdr:nvSpPr>
        <xdr:cNvPr id="204" name="【橋りょう・トンネル】&#10;一人当たり有形固定資産（償却資産）額平均値テキスト"/>
        <xdr:cNvSpPr txBox="1"/>
      </xdr:nvSpPr>
      <xdr:spPr>
        <a:xfrm>
          <a:off x="10515600" y="10580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99329</xdr:rowOff>
    </xdr:from>
    <xdr:to>
      <xdr:col>55</xdr:col>
      <xdr:colOff>50800</xdr:colOff>
      <xdr:row>63</xdr:row>
      <xdr:rowOff>29479</xdr:rowOff>
    </xdr:to>
    <xdr:sp macro="" textlink="">
      <xdr:nvSpPr>
        <xdr:cNvPr id="205" name="フローチャート: 判断 204"/>
        <xdr:cNvSpPr/>
      </xdr:nvSpPr>
      <xdr:spPr>
        <a:xfrm>
          <a:off x="10426700" y="107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92158</xdr:rowOff>
    </xdr:from>
    <xdr:to>
      <xdr:col>50</xdr:col>
      <xdr:colOff>165100</xdr:colOff>
      <xdr:row>63</xdr:row>
      <xdr:rowOff>22308</xdr:rowOff>
    </xdr:to>
    <xdr:sp macro="" textlink="">
      <xdr:nvSpPr>
        <xdr:cNvPr id="206" name="フローチャート: 判断 205"/>
        <xdr:cNvSpPr/>
      </xdr:nvSpPr>
      <xdr:spPr>
        <a:xfrm>
          <a:off x="9588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145990</xdr:rowOff>
    </xdr:from>
    <xdr:to>
      <xdr:col>46</xdr:col>
      <xdr:colOff>38100</xdr:colOff>
      <xdr:row>63</xdr:row>
      <xdr:rowOff>76140</xdr:rowOff>
    </xdr:to>
    <xdr:sp macro="" textlink="">
      <xdr:nvSpPr>
        <xdr:cNvPr id="207" name="フローチャート: 判断 206"/>
        <xdr:cNvSpPr/>
      </xdr:nvSpPr>
      <xdr:spPr>
        <a:xfrm>
          <a:off x="8699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103605</xdr:rowOff>
    </xdr:from>
    <xdr:to>
      <xdr:col>55</xdr:col>
      <xdr:colOff>50800</xdr:colOff>
      <xdr:row>64</xdr:row>
      <xdr:rowOff>33755</xdr:rowOff>
    </xdr:to>
    <xdr:sp macro="" textlink="">
      <xdr:nvSpPr>
        <xdr:cNvPr id="213" name="楕円 212"/>
        <xdr:cNvSpPr/>
      </xdr:nvSpPr>
      <xdr:spPr>
        <a:xfrm>
          <a:off x="10426700" y="1090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18532</xdr:rowOff>
    </xdr:from>
    <xdr:ext cx="599010" cy="259045"/>
    <xdr:sp macro="" textlink="">
      <xdr:nvSpPr>
        <xdr:cNvPr id="214" name="【橋りょう・トンネル】&#10;一人当たり有形固定資産（償却資産）額該当値テキスト"/>
        <xdr:cNvSpPr txBox="1"/>
      </xdr:nvSpPr>
      <xdr:spPr>
        <a:xfrm>
          <a:off x="10515600" y="1081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130196</xdr:rowOff>
    </xdr:from>
    <xdr:to>
      <xdr:col>50</xdr:col>
      <xdr:colOff>165100</xdr:colOff>
      <xdr:row>64</xdr:row>
      <xdr:rowOff>60346</xdr:rowOff>
    </xdr:to>
    <xdr:sp macro="" textlink="">
      <xdr:nvSpPr>
        <xdr:cNvPr id="215" name="楕円 214"/>
        <xdr:cNvSpPr/>
      </xdr:nvSpPr>
      <xdr:spPr>
        <a:xfrm>
          <a:off x="9588500" y="109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154405</xdr:rowOff>
    </xdr:from>
    <xdr:to>
      <xdr:col>55</xdr:col>
      <xdr:colOff>0</xdr:colOff>
      <xdr:row>64</xdr:row>
      <xdr:rowOff>9546</xdr:rowOff>
    </xdr:to>
    <xdr:cxnSp macro="">
      <xdr:nvCxnSpPr>
        <xdr:cNvPr id="216" name="直線コネクタ 215"/>
        <xdr:cNvCxnSpPr/>
      </xdr:nvCxnSpPr>
      <xdr:spPr>
        <a:xfrm flipV="1">
          <a:off x="9639300" y="10955755"/>
          <a:ext cx="838200" cy="2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137806</xdr:rowOff>
    </xdr:from>
    <xdr:to>
      <xdr:col>46</xdr:col>
      <xdr:colOff>38100</xdr:colOff>
      <xdr:row>64</xdr:row>
      <xdr:rowOff>67956</xdr:rowOff>
    </xdr:to>
    <xdr:sp macro="" textlink="">
      <xdr:nvSpPr>
        <xdr:cNvPr id="217" name="楕円 216"/>
        <xdr:cNvSpPr/>
      </xdr:nvSpPr>
      <xdr:spPr>
        <a:xfrm>
          <a:off x="8699500" y="1093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9546</xdr:rowOff>
    </xdr:from>
    <xdr:to>
      <xdr:col>50</xdr:col>
      <xdr:colOff>114300</xdr:colOff>
      <xdr:row>64</xdr:row>
      <xdr:rowOff>17156</xdr:rowOff>
    </xdr:to>
    <xdr:cxnSp macro="">
      <xdr:nvCxnSpPr>
        <xdr:cNvPr id="218" name="直線コネクタ 217"/>
        <xdr:cNvCxnSpPr/>
      </xdr:nvCxnSpPr>
      <xdr:spPr>
        <a:xfrm flipV="1">
          <a:off x="8750300" y="10982346"/>
          <a:ext cx="889000" cy="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38835</xdr:rowOff>
    </xdr:from>
    <xdr:ext cx="599010" cy="259045"/>
    <xdr:sp macro="" textlink="">
      <xdr:nvSpPr>
        <xdr:cNvPr id="219" name="n_1aveValue【橋りょう・トンネル】&#10;一人当たり有形固定資産（償却資産）額"/>
        <xdr:cNvSpPr txBox="1"/>
      </xdr:nvSpPr>
      <xdr:spPr>
        <a:xfrm>
          <a:off x="93270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92667</xdr:rowOff>
    </xdr:from>
    <xdr:ext cx="599010" cy="259045"/>
    <xdr:sp macro="" textlink="">
      <xdr:nvSpPr>
        <xdr:cNvPr id="220" name="n_2aveValue【橋りょう・トンネル】&#10;一人当たり有形固定資産（償却資産）額"/>
        <xdr:cNvSpPr txBox="1"/>
      </xdr:nvSpPr>
      <xdr:spPr>
        <a:xfrm>
          <a:off x="8450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51473</xdr:rowOff>
    </xdr:from>
    <xdr:ext cx="534377" cy="259045"/>
    <xdr:sp macro="" textlink="">
      <xdr:nvSpPr>
        <xdr:cNvPr id="221" name="n_1mainValue【橋りょう・トンネル】&#10;一人当たり有形固定資産（償却資産）額"/>
        <xdr:cNvSpPr txBox="1"/>
      </xdr:nvSpPr>
      <xdr:spPr>
        <a:xfrm>
          <a:off x="9359411" y="1102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59083</xdr:rowOff>
    </xdr:from>
    <xdr:ext cx="534377" cy="259045"/>
    <xdr:sp macro="" textlink="">
      <xdr:nvSpPr>
        <xdr:cNvPr id="222" name="n_2mainValue【橋りょう・トンネル】&#10;一人当たり有形固定資産（償却資産）額"/>
        <xdr:cNvSpPr txBox="1"/>
      </xdr:nvSpPr>
      <xdr:spPr>
        <a:xfrm>
          <a:off x="8483111" y="1103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129539</xdr:rowOff>
    </xdr:to>
    <xdr:cxnSp macro="">
      <xdr:nvCxnSpPr>
        <xdr:cNvPr id="247" name="直線コネクタ 246"/>
        <xdr:cNvCxnSpPr/>
      </xdr:nvCxnSpPr>
      <xdr:spPr>
        <a:xfrm flipV="1">
          <a:off x="4634865" y="13335000"/>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48" name="【公営住宅】&#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49" name="直線コネクタ 248"/>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38116</xdr:rowOff>
    </xdr:from>
    <xdr:ext cx="405111" cy="259045"/>
    <xdr:sp macro="" textlink="">
      <xdr:nvSpPr>
        <xdr:cNvPr id="252" name="【公営住宅】&#10;有形固定資産減価償却率平均値テキスト"/>
        <xdr:cNvSpPr txBox="1"/>
      </xdr:nvSpPr>
      <xdr:spPr>
        <a:xfrm>
          <a:off x="4673600" y="1392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253" name="フローチャート: 判断 252"/>
        <xdr:cNvSpPr/>
      </xdr:nvSpPr>
      <xdr:spPr>
        <a:xfrm>
          <a:off x="45847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54" name="フローチャート: 判断 253"/>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168275</xdr:rowOff>
    </xdr:from>
    <xdr:to>
      <xdr:col>15</xdr:col>
      <xdr:colOff>101600</xdr:colOff>
      <xdr:row>82</xdr:row>
      <xdr:rowOff>98425</xdr:rowOff>
    </xdr:to>
    <xdr:sp macro="" textlink="">
      <xdr:nvSpPr>
        <xdr:cNvPr id="255" name="フローチャート: 判断 254"/>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23495</xdr:rowOff>
    </xdr:from>
    <xdr:to>
      <xdr:col>24</xdr:col>
      <xdr:colOff>114300</xdr:colOff>
      <xdr:row>81</xdr:row>
      <xdr:rowOff>125095</xdr:rowOff>
    </xdr:to>
    <xdr:sp macro="" textlink="">
      <xdr:nvSpPr>
        <xdr:cNvPr id="261" name="楕円 260"/>
        <xdr:cNvSpPr/>
      </xdr:nvSpPr>
      <xdr:spPr>
        <a:xfrm>
          <a:off x="45847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46372</xdr:rowOff>
    </xdr:from>
    <xdr:ext cx="405111" cy="259045"/>
    <xdr:sp macro="" textlink="">
      <xdr:nvSpPr>
        <xdr:cNvPr id="262" name="【公営住宅】&#10;有形固定資産減価償却率該当値テキスト"/>
        <xdr:cNvSpPr txBox="1"/>
      </xdr:nvSpPr>
      <xdr:spPr>
        <a:xfrm>
          <a:off x="4673600"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71120</xdr:rowOff>
    </xdr:from>
    <xdr:to>
      <xdr:col>20</xdr:col>
      <xdr:colOff>38100</xdr:colOff>
      <xdr:row>82</xdr:row>
      <xdr:rowOff>1270</xdr:rowOff>
    </xdr:to>
    <xdr:sp macro="" textlink="">
      <xdr:nvSpPr>
        <xdr:cNvPr id="263" name="楕円 262"/>
        <xdr:cNvSpPr/>
      </xdr:nvSpPr>
      <xdr:spPr>
        <a:xfrm>
          <a:off x="3746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74295</xdr:rowOff>
    </xdr:from>
    <xdr:to>
      <xdr:col>24</xdr:col>
      <xdr:colOff>63500</xdr:colOff>
      <xdr:row>81</xdr:row>
      <xdr:rowOff>121920</xdr:rowOff>
    </xdr:to>
    <xdr:cxnSp macro="">
      <xdr:nvCxnSpPr>
        <xdr:cNvPr id="264" name="直線コネクタ 263"/>
        <xdr:cNvCxnSpPr/>
      </xdr:nvCxnSpPr>
      <xdr:spPr>
        <a:xfrm flipV="1">
          <a:off x="3797300" y="1396174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120650</xdr:rowOff>
    </xdr:from>
    <xdr:to>
      <xdr:col>15</xdr:col>
      <xdr:colOff>101600</xdr:colOff>
      <xdr:row>82</xdr:row>
      <xdr:rowOff>50800</xdr:rowOff>
    </xdr:to>
    <xdr:sp macro="" textlink="">
      <xdr:nvSpPr>
        <xdr:cNvPr id="265" name="楕円 264"/>
        <xdr:cNvSpPr/>
      </xdr:nvSpPr>
      <xdr:spPr>
        <a:xfrm>
          <a:off x="2857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121920</xdr:rowOff>
    </xdr:from>
    <xdr:to>
      <xdr:col>19</xdr:col>
      <xdr:colOff>177800</xdr:colOff>
      <xdr:row>82</xdr:row>
      <xdr:rowOff>0</xdr:rowOff>
    </xdr:to>
    <xdr:cxnSp macro="">
      <xdr:nvCxnSpPr>
        <xdr:cNvPr id="266" name="直線コネクタ 265"/>
        <xdr:cNvCxnSpPr/>
      </xdr:nvCxnSpPr>
      <xdr:spPr>
        <a:xfrm flipV="1">
          <a:off x="2908300" y="140093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267" name="n_1aveValue【公営住宅】&#10;有形固定資産減価償却率"/>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89552</xdr:rowOff>
    </xdr:from>
    <xdr:ext cx="405111" cy="259045"/>
    <xdr:sp macro="" textlink="">
      <xdr:nvSpPr>
        <xdr:cNvPr id="268" name="n_2aveValue【公営住宅】&#10;有形固定資産減価償却率"/>
        <xdr:cNvSpPr txBox="1"/>
      </xdr:nvSpPr>
      <xdr:spPr>
        <a:xfrm>
          <a:off x="2705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17797</xdr:rowOff>
    </xdr:from>
    <xdr:ext cx="405111" cy="259045"/>
    <xdr:sp macro="" textlink="">
      <xdr:nvSpPr>
        <xdr:cNvPr id="269" name="n_1mainValue【公営住宅】&#10;有形固定資産減価償却率"/>
        <xdr:cNvSpPr txBox="1"/>
      </xdr:nvSpPr>
      <xdr:spPr>
        <a:xfrm>
          <a:off x="35820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270" name="n_2mainValue【公営住宅】&#10;有形固定資産減価償却率"/>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17907</xdr:rowOff>
    </xdr:from>
    <xdr:to>
      <xdr:col>54</xdr:col>
      <xdr:colOff>189865</xdr:colOff>
      <xdr:row>86</xdr:row>
      <xdr:rowOff>94107</xdr:rowOff>
    </xdr:to>
    <xdr:cxnSp macro="">
      <xdr:nvCxnSpPr>
        <xdr:cNvPr id="294" name="直線コネクタ 293"/>
        <xdr:cNvCxnSpPr/>
      </xdr:nvCxnSpPr>
      <xdr:spPr>
        <a:xfrm flipV="1">
          <a:off x="10476865" y="13562457"/>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295"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296" name="直線コネクタ 295"/>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136034</xdr:rowOff>
    </xdr:from>
    <xdr:ext cx="469744" cy="259045"/>
    <xdr:sp macro="" textlink="">
      <xdr:nvSpPr>
        <xdr:cNvPr id="297" name="【公営住宅】&#10;一人当たり面積最大値テキスト"/>
        <xdr:cNvSpPr txBox="1"/>
      </xdr:nvSpPr>
      <xdr:spPr>
        <a:xfrm>
          <a:off x="10515600" y="1333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17907</xdr:rowOff>
    </xdr:from>
    <xdr:to>
      <xdr:col>55</xdr:col>
      <xdr:colOff>88900</xdr:colOff>
      <xdr:row>79</xdr:row>
      <xdr:rowOff>17907</xdr:rowOff>
    </xdr:to>
    <xdr:cxnSp macro="">
      <xdr:nvCxnSpPr>
        <xdr:cNvPr id="298" name="直線コネクタ 297"/>
        <xdr:cNvCxnSpPr/>
      </xdr:nvCxnSpPr>
      <xdr:spPr>
        <a:xfrm>
          <a:off x="10388600" y="1356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158766</xdr:rowOff>
    </xdr:from>
    <xdr:ext cx="469744" cy="259045"/>
    <xdr:sp macro="" textlink="">
      <xdr:nvSpPr>
        <xdr:cNvPr id="299" name="【公営住宅】&#10;一人当たり面積平均値テキスト"/>
        <xdr:cNvSpPr txBox="1"/>
      </xdr:nvSpPr>
      <xdr:spPr>
        <a:xfrm>
          <a:off x="10515600" y="1438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300" name="フローチャート: 判断 299"/>
        <xdr:cNvSpPr/>
      </xdr:nvSpPr>
      <xdr:spPr>
        <a:xfrm>
          <a:off x="10426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96647</xdr:rowOff>
    </xdr:from>
    <xdr:to>
      <xdr:col>50</xdr:col>
      <xdr:colOff>165100</xdr:colOff>
      <xdr:row>85</xdr:row>
      <xdr:rowOff>26797</xdr:rowOff>
    </xdr:to>
    <xdr:sp macro="" textlink="">
      <xdr:nvSpPr>
        <xdr:cNvPr id="301" name="フローチャート: 判断 300"/>
        <xdr:cNvSpPr/>
      </xdr:nvSpPr>
      <xdr:spPr>
        <a:xfrm>
          <a:off x="9588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302" name="フローチャート: 判断 301"/>
        <xdr:cNvSpPr/>
      </xdr:nvSpPr>
      <xdr:spPr>
        <a:xfrm>
          <a:off x="8699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20065</xdr:rowOff>
    </xdr:from>
    <xdr:to>
      <xdr:col>55</xdr:col>
      <xdr:colOff>50800</xdr:colOff>
      <xdr:row>85</xdr:row>
      <xdr:rowOff>121665</xdr:rowOff>
    </xdr:to>
    <xdr:sp macro="" textlink="">
      <xdr:nvSpPr>
        <xdr:cNvPr id="308" name="楕円 307"/>
        <xdr:cNvSpPr/>
      </xdr:nvSpPr>
      <xdr:spPr>
        <a:xfrm>
          <a:off x="10426700" y="1459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169942</xdr:rowOff>
    </xdr:from>
    <xdr:ext cx="469744" cy="259045"/>
    <xdr:sp macro="" textlink="">
      <xdr:nvSpPr>
        <xdr:cNvPr id="309" name="【公営住宅】&#10;一人当たり面積該当値テキスト"/>
        <xdr:cNvSpPr txBox="1"/>
      </xdr:nvSpPr>
      <xdr:spPr>
        <a:xfrm>
          <a:off x="10515600" y="1457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22352</xdr:rowOff>
    </xdr:from>
    <xdr:to>
      <xdr:col>50</xdr:col>
      <xdr:colOff>165100</xdr:colOff>
      <xdr:row>85</xdr:row>
      <xdr:rowOff>123952</xdr:rowOff>
    </xdr:to>
    <xdr:sp macro="" textlink="">
      <xdr:nvSpPr>
        <xdr:cNvPr id="310" name="楕円 309"/>
        <xdr:cNvSpPr/>
      </xdr:nvSpPr>
      <xdr:spPr>
        <a:xfrm>
          <a:off x="9588500" y="1459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70865</xdr:rowOff>
    </xdr:from>
    <xdr:to>
      <xdr:col>55</xdr:col>
      <xdr:colOff>0</xdr:colOff>
      <xdr:row>85</xdr:row>
      <xdr:rowOff>73152</xdr:rowOff>
    </xdr:to>
    <xdr:cxnSp macro="">
      <xdr:nvCxnSpPr>
        <xdr:cNvPr id="311" name="直線コネクタ 310"/>
        <xdr:cNvCxnSpPr/>
      </xdr:nvCxnSpPr>
      <xdr:spPr>
        <a:xfrm flipV="1">
          <a:off x="9639300" y="1464411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24637</xdr:rowOff>
    </xdr:from>
    <xdr:to>
      <xdr:col>46</xdr:col>
      <xdr:colOff>38100</xdr:colOff>
      <xdr:row>85</xdr:row>
      <xdr:rowOff>126237</xdr:rowOff>
    </xdr:to>
    <xdr:sp macro="" textlink="">
      <xdr:nvSpPr>
        <xdr:cNvPr id="312" name="楕円 311"/>
        <xdr:cNvSpPr/>
      </xdr:nvSpPr>
      <xdr:spPr>
        <a:xfrm>
          <a:off x="8699500" y="1459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73152</xdr:rowOff>
    </xdr:from>
    <xdr:to>
      <xdr:col>50</xdr:col>
      <xdr:colOff>114300</xdr:colOff>
      <xdr:row>85</xdr:row>
      <xdr:rowOff>75437</xdr:rowOff>
    </xdr:to>
    <xdr:cxnSp macro="">
      <xdr:nvCxnSpPr>
        <xdr:cNvPr id="313" name="直線コネクタ 312"/>
        <xdr:cNvCxnSpPr/>
      </xdr:nvCxnSpPr>
      <xdr:spPr>
        <a:xfrm flipV="1">
          <a:off x="8750300" y="1464640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43324</xdr:rowOff>
    </xdr:from>
    <xdr:ext cx="469744" cy="259045"/>
    <xdr:sp macro="" textlink="">
      <xdr:nvSpPr>
        <xdr:cNvPr id="314" name="n_1aveValue【公営住宅】&#10;一人当たり面積"/>
        <xdr:cNvSpPr txBox="1"/>
      </xdr:nvSpPr>
      <xdr:spPr>
        <a:xfrm>
          <a:off x="93917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82187</xdr:rowOff>
    </xdr:from>
    <xdr:ext cx="469744" cy="259045"/>
    <xdr:sp macro="" textlink="">
      <xdr:nvSpPr>
        <xdr:cNvPr id="315" name="n_2aveValue【公営住宅】&#10;一人当たり面積"/>
        <xdr:cNvSpPr txBox="1"/>
      </xdr:nvSpPr>
      <xdr:spPr>
        <a:xfrm>
          <a:off x="8515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115079</xdr:rowOff>
    </xdr:from>
    <xdr:ext cx="469744" cy="259045"/>
    <xdr:sp macro="" textlink="">
      <xdr:nvSpPr>
        <xdr:cNvPr id="316" name="n_1mainValue【公営住宅】&#10;一人当たり面積"/>
        <xdr:cNvSpPr txBox="1"/>
      </xdr:nvSpPr>
      <xdr:spPr>
        <a:xfrm>
          <a:off x="9391727" y="146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117364</xdr:rowOff>
    </xdr:from>
    <xdr:ext cx="469744" cy="259045"/>
    <xdr:sp macro="" textlink="">
      <xdr:nvSpPr>
        <xdr:cNvPr id="317" name="n_2mainValue【公営住宅】&#10;一人当たり面積"/>
        <xdr:cNvSpPr txBox="1"/>
      </xdr:nvSpPr>
      <xdr:spPr>
        <a:xfrm>
          <a:off x="8515427"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19" name="正方形/長方形 31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20" name="正方形/長方形 31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21" name="正方形/長方形 32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22" name="正方形/長方形 32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25" name="正方形/長方形 32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26" name="正方形/長方形 32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27" name="正方形/長方形 32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28" name="正方形/長方形 32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0" name="テキスト ボックス 3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1" name="直線コネクタ 3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2" name="テキスト ボックス 3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3" name="直線コネクタ 3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4" name="テキスト ボックス 3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5" name="直線コネクタ 3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6" name="テキスト ボックス 3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7" name="直線コネクタ 3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8" name="テキスト ボックス 3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9" name="直線コネクタ 3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0" name="テキスト ボックス 3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40</xdr:row>
      <xdr:rowOff>135255</xdr:rowOff>
    </xdr:to>
    <xdr:cxnSp macro="">
      <xdr:nvCxnSpPr>
        <xdr:cNvPr id="354" name="直線コネクタ 353"/>
        <xdr:cNvCxnSpPr/>
      </xdr:nvCxnSpPr>
      <xdr:spPr>
        <a:xfrm flipV="1">
          <a:off x="16318864" y="5739765"/>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139082</xdr:rowOff>
    </xdr:from>
    <xdr:ext cx="405111" cy="259045"/>
    <xdr:sp macro="" textlink="">
      <xdr:nvSpPr>
        <xdr:cNvPr id="355" name="【認定こども園・幼稚園・保育所】&#10;有形固定資産減価償却率最小値テキスト"/>
        <xdr:cNvSpPr txBox="1"/>
      </xdr:nvSpPr>
      <xdr:spPr>
        <a:xfrm>
          <a:off x="1635760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135255</xdr:rowOff>
    </xdr:from>
    <xdr:to>
      <xdr:col>86</xdr:col>
      <xdr:colOff>25400</xdr:colOff>
      <xdr:row>40</xdr:row>
      <xdr:rowOff>135255</xdr:rowOff>
    </xdr:to>
    <xdr:cxnSp macro="">
      <xdr:nvCxnSpPr>
        <xdr:cNvPr id="356" name="直線コネクタ 355"/>
        <xdr:cNvCxnSpPr/>
      </xdr:nvCxnSpPr>
      <xdr:spPr>
        <a:xfrm>
          <a:off x="16230600" y="69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57"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58" name="直線コネクタ 357"/>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13352</xdr:rowOff>
    </xdr:from>
    <xdr:ext cx="405111" cy="259045"/>
    <xdr:sp macro="" textlink="">
      <xdr:nvSpPr>
        <xdr:cNvPr id="359" name="【認定こども園・幼稚園・保育所】&#10;有形固定資産減価償却率平均値テキスト"/>
        <xdr:cNvSpPr txBox="1"/>
      </xdr:nvSpPr>
      <xdr:spPr>
        <a:xfrm>
          <a:off x="16357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360" name="フローチャート: 判断 359"/>
        <xdr:cNvSpPr/>
      </xdr:nvSpPr>
      <xdr:spPr>
        <a:xfrm>
          <a:off x="16268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61" name="フローチャート: 判断 360"/>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362" name="フローチャート: 判断 361"/>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3" name="テキスト ボックス 3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4" name="テキスト ボックス 3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5" name="テキスト ボックス 3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6" name="テキスト ボックス 3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7" name="テキスト ボックス 3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111125</xdr:rowOff>
    </xdr:from>
    <xdr:to>
      <xdr:col>85</xdr:col>
      <xdr:colOff>177800</xdr:colOff>
      <xdr:row>36</xdr:row>
      <xdr:rowOff>41275</xdr:rowOff>
    </xdr:to>
    <xdr:sp macro="" textlink="">
      <xdr:nvSpPr>
        <xdr:cNvPr id="368" name="楕円 367"/>
        <xdr:cNvSpPr/>
      </xdr:nvSpPr>
      <xdr:spPr>
        <a:xfrm>
          <a:off x="162687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134002</xdr:rowOff>
    </xdr:from>
    <xdr:ext cx="405111" cy="259045"/>
    <xdr:sp macro="" textlink="">
      <xdr:nvSpPr>
        <xdr:cNvPr id="369" name="【認定こども園・幼稚園・保育所】&#10;有形固定資産減価償却率該当値テキスト"/>
        <xdr:cNvSpPr txBox="1"/>
      </xdr:nvSpPr>
      <xdr:spPr>
        <a:xfrm>
          <a:off x="16357600"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156845</xdr:rowOff>
    </xdr:from>
    <xdr:to>
      <xdr:col>81</xdr:col>
      <xdr:colOff>101600</xdr:colOff>
      <xdr:row>36</xdr:row>
      <xdr:rowOff>86995</xdr:rowOff>
    </xdr:to>
    <xdr:sp macro="" textlink="">
      <xdr:nvSpPr>
        <xdr:cNvPr id="370" name="楕円 369"/>
        <xdr:cNvSpPr/>
      </xdr:nvSpPr>
      <xdr:spPr>
        <a:xfrm>
          <a:off x="154305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161925</xdr:rowOff>
    </xdr:from>
    <xdr:to>
      <xdr:col>85</xdr:col>
      <xdr:colOff>127000</xdr:colOff>
      <xdr:row>36</xdr:row>
      <xdr:rowOff>36195</xdr:rowOff>
    </xdr:to>
    <xdr:cxnSp macro="">
      <xdr:nvCxnSpPr>
        <xdr:cNvPr id="371" name="直線コネクタ 370"/>
        <xdr:cNvCxnSpPr/>
      </xdr:nvCxnSpPr>
      <xdr:spPr>
        <a:xfrm flipV="1">
          <a:off x="15481300" y="61626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29210</xdr:rowOff>
    </xdr:from>
    <xdr:to>
      <xdr:col>76</xdr:col>
      <xdr:colOff>165100</xdr:colOff>
      <xdr:row>36</xdr:row>
      <xdr:rowOff>130810</xdr:rowOff>
    </xdr:to>
    <xdr:sp macro="" textlink="">
      <xdr:nvSpPr>
        <xdr:cNvPr id="372" name="楕円 371"/>
        <xdr:cNvSpPr/>
      </xdr:nvSpPr>
      <xdr:spPr>
        <a:xfrm>
          <a:off x="14541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36195</xdr:rowOff>
    </xdr:from>
    <xdr:to>
      <xdr:col>81</xdr:col>
      <xdr:colOff>50800</xdr:colOff>
      <xdr:row>36</xdr:row>
      <xdr:rowOff>80010</xdr:rowOff>
    </xdr:to>
    <xdr:cxnSp macro="">
      <xdr:nvCxnSpPr>
        <xdr:cNvPr id="373" name="直線コネクタ 372"/>
        <xdr:cNvCxnSpPr/>
      </xdr:nvCxnSpPr>
      <xdr:spPr>
        <a:xfrm flipV="1">
          <a:off x="14592300" y="62083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114317</xdr:rowOff>
    </xdr:from>
    <xdr:ext cx="405111" cy="259045"/>
    <xdr:sp macro="" textlink="">
      <xdr:nvSpPr>
        <xdr:cNvPr id="374" name="n_1aveValue【認定こども園・幼稚園・保育所】&#10;有形固定資産減価償却率"/>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137177</xdr:rowOff>
    </xdr:from>
    <xdr:ext cx="405111" cy="259045"/>
    <xdr:sp macro="" textlink="">
      <xdr:nvSpPr>
        <xdr:cNvPr id="375" name="n_2aveValue【認定こども園・幼稚園・保育所】&#10;有形固定資産減価償却率"/>
        <xdr:cNvSpPr txBox="1"/>
      </xdr:nvSpPr>
      <xdr:spPr>
        <a:xfrm>
          <a:off x="14389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103522</xdr:rowOff>
    </xdr:from>
    <xdr:ext cx="405111" cy="259045"/>
    <xdr:sp macro="" textlink="">
      <xdr:nvSpPr>
        <xdr:cNvPr id="376" name="n_1mainValue【認定こども園・幼稚園・保育所】&#10;有形固定資産減価償却率"/>
        <xdr:cNvSpPr txBox="1"/>
      </xdr:nvSpPr>
      <xdr:spPr>
        <a:xfrm>
          <a:off x="152660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147337</xdr:rowOff>
    </xdr:from>
    <xdr:ext cx="405111" cy="259045"/>
    <xdr:sp macro="" textlink="">
      <xdr:nvSpPr>
        <xdr:cNvPr id="377" name="n_2mainValue【認定こども園・幼稚園・保育所】&#10;有形固定資産減価償却率"/>
        <xdr:cNvSpPr txBox="1"/>
      </xdr:nvSpPr>
      <xdr:spPr>
        <a:xfrm>
          <a:off x="1438974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8" name="直線コネクタ 38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9" name="テキスト ボックス 38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0" name="直線コネクタ 38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1" name="テキスト ボックス 39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2" name="直線コネクタ 39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3" name="テキスト ボックス 39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4" name="直線コネクタ 39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5" name="テキスト ボックス 39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7" name="テキスト ボックス 39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99060</xdr:rowOff>
    </xdr:to>
    <xdr:cxnSp macro="">
      <xdr:nvCxnSpPr>
        <xdr:cNvPr id="399" name="直線コネクタ 398"/>
        <xdr:cNvCxnSpPr/>
      </xdr:nvCxnSpPr>
      <xdr:spPr>
        <a:xfrm flipV="1">
          <a:off x="22160864" y="574776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00"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01" name="直線コネクタ 400"/>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402" name="【認定こども園・幼稚園・保育所】&#10;一人当たり面積最大値テキスト"/>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403" name="直線コネクタ 402"/>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147845</xdr:rowOff>
    </xdr:from>
    <xdr:ext cx="469744" cy="259045"/>
    <xdr:sp macro="" textlink="">
      <xdr:nvSpPr>
        <xdr:cNvPr id="404" name="【認定こども園・幼稚園・保育所】&#10;一人当たり面積平均値テキスト"/>
        <xdr:cNvSpPr txBox="1"/>
      </xdr:nvSpPr>
      <xdr:spPr>
        <a:xfrm>
          <a:off x="22199600" y="649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405" name="フローチャート: 判断 404"/>
        <xdr:cNvSpPr/>
      </xdr:nvSpPr>
      <xdr:spPr>
        <a:xfrm>
          <a:off x="22110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50546</xdr:rowOff>
    </xdr:from>
    <xdr:to>
      <xdr:col>112</xdr:col>
      <xdr:colOff>38100</xdr:colOff>
      <xdr:row>37</xdr:row>
      <xdr:rowOff>152146</xdr:rowOff>
    </xdr:to>
    <xdr:sp macro="" textlink="">
      <xdr:nvSpPr>
        <xdr:cNvPr id="406" name="フローチャート: 判断 405"/>
        <xdr:cNvSpPr/>
      </xdr:nvSpPr>
      <xdr:spPr>
        <a:xfrm>
          <a:off x="21272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80264</xdr:rowOff>
    </xdr:from>
    <xdr:to>
      <xdr:col>107</xdr:col>
      <xdr:colOff>101600</xdr:colOff>
      <xdr:row>39</xdr:row>
      <xdr:rowOff>10414</xdr:rowOff>
    </xdr:to>
    <xdr:sp macro="" textlink="">
      <xdr:nvSpPr>
        <xdr:cNvPr id="407" name="フローチャート: 判断 406"/>
        <xdr:cNvSpPr/>
      </xdr:nvSpPr>
      <xdr:spPr>
        <a:xfrm>
          <a:off x="2038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160274</xdr:rowOff>
    </xdr:from>
    <xdr:to>
      <xdr:col>116</xdr:col>
      <xdr:colOff>114300</xdr:colOff>
      <xdr:row>38</xdr:row>
      <xdr:rowOff>90424</xdr:rowOff>
    </xdr:to>
    <xdr:sp macro="" textlink="">
      <xdr:nvSpPr>
        <xdr:cNvPr id="413" name="楕円 412"/>
        <xdr:cNvSpPr/>
      </xdr:nvSpPr>
      <xdr:spPr>
        <a:xfrm>
          <a:off x="221107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11701</xdr:rowOff>
    </xdr:from>
    <xdr:ext cx="469744" cy="259045"/>
    <xdr:sp macro="" textlink="">
      <xdr:nvSpPr>
        <xdr:cNvPr id="414" name="【認定こども園・幼稚園・保育所】&#10;一人当たり面積該当値テキスト"/>
        <xdr:cNvSpPr txBox="1"/>
      </xdr:nvSpPr>
      <xdr:spPr>
        <a:xfrm>
          <a:off x="22199600" y="635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167132</xdr:rowOff>
    </xdr:from>
    <xdr:to>
      <xdr:col>112</xdr:col>
      <xdr:colOff>38100</xdr:colOff>
      <xdr:row>38</xdr:row>
      <xdr:rowOff>97282</xdr:rowOff>
    </xdr:to>
    <xdr:sp macro="" textlink="">
      <xdr:nvSpPr>
        <xdr:cNvPr id="415" name="楕円 414"/>
        <xdr:cNvSpPr/>
      </xdr:nvSpPr>
      <xdr:spPr>
        <a:xfrm>
          <a:off x="21272500" y="65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39624</xdr:rowOff>
    </xdr:from>
    <xdr:to>
      <xdr:col>116</xdr:col>
      <xdr:colOff>63500</xdr:colOff>
      <xdr:row>38</xdr:row>
      <xdr:rowOff>46482</xdr:rowOff>
    </xdr:to>
    <xdr:cxnSp macro="">
      <xdr:nvCxnSpPr>
        <xdr:cNvPr id="416" name="直線コネクタ 415"/>
        <xdr:cNvCxnSpPr/>
      </xdr:nvCxnSpPr>
      <xdr:spPr>
        <a:xfrm flipV="1">
          <a:off x="21323300" y="655472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xdr:rowOff>
    </xdr:from>
    <xdr:to>
      <xdr:col>107</xdr:col>
      <xdr:colOff>101600</xdr:colOff>
      <xdr:row>38</xdr:row>
      <xdr:rowOff>104140</xdr:rowOff>
    </xdr:to>
    <xdr:sp macro="" textlink="">
      <xdr:nvSpPr>
        <xdr:cNvPr id="417" name="楕円 416"/>
        <xdr:cNvSpPr/>
      </xdr:nvSpPr>
      <xdr:spPr>
        <a:xfrm>
          <a:off x="20383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46482</xdr:rowOff>
    </xdr:from>
    <xdr:to>
      <xdr:col>111</xdr:col>
      <xdr:colOff>177800</xdr:colOff>
      <xdr:row>38</xdr:row>
      <xdr:rowOff>53340</xdr:rowOff>
    </xdr:to>
    <xdr:cxnSp macro="">
      <xdr:nvCxnSpPr>
        <xdr:cNvPr id="418" name="直線コネクタ 417"/>
        <xdr:cNvCxnSpPr/>
      </xdr:nvCxnSpPr>
      <xdr:spPr>
        <a:xfrm flipV="1">
          <a:off x="20434300" y="656158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168673</xdr:rowOff>
    </xdr:from>
    <xdr:ext cx="469744" cy="259045"/>
    <xdr:sp macro="" textlink="">
      <xdr:nvSpPr>
        <xdr:cNvPr id="419" name="n_1aveValue【認定こども園・幼稚園・保育所】&#10;一人当たり面積"/>
        <xdr:cNvSpPr txBox="1"/>
      </xdr:nvSpPr>
      <xdr:spPr>
        <a:xfrm>
          <a:off x="21075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1541</xdr:rowOff>
    </xdr:from>
    <xdr:ext cx="469744" cy="259045"/>
    <xdr:sp macro="" textlink="">
      <xdr:nvSpPr>
        <xdr:cNvPr id="420" name="n_2aveValue【認定こども園・幼稚園・保育所】&#10;一人当たり面積"/>
        <xdr:cNvSpPr txBox="1"/>
      </xdr:nvSpPr>
      <xdr:spPr>
        <a:xfrm>
          <a:off x="20199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88409</xdr:rowOff>
    </xdr:from>
    <xdr:ext cx="469744" cy="259045"/>
    <xdr:sp macro="" textlink="">
      <xdr:nvSpPr>
        <xdr:cNvPr id="421" name="n_1mainValue【認定こども園・幼稚園・保育所】&#10;一人当たり面積"/>
        <xdr:cNvSpPr txBox="1"/>
      </xdr:nvSpPr>
      <xdr:spPr>
        <a:xfrm>
          <a:off x="21075727" y="660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120667</xdr:rowOff>
    </xdr:from>
    <xdr:ext cx="469744" cy="259045"/>
    <xdr:sp macro="" textlink="">
      <xdr:nvSpPr>
        <xdr:cNvPr id="422" name="n_2mainValue【認定こども園・幼稚園・保育所】&#10;一人当たり面積"/>
        <xdr:cNvSpPr txBox="1"/>
      </xdr:nvSpPr>
      <xdr:spPr>
        <a:xfrm>
          <a:off x="20199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3" name="直線コネクタ 43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4" name="テキスト ボックス 43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5" name="直線コネクタ 43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6" name="テキスト ボックス 43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7" name="直線コネクタ 43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8" name="テキスト ボックス 43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9" name="直線コネクタ 43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0" name="テキスト ボックス 43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1" name="直線コネクタ 44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2" name="テキスト ボックス 44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3" name="直線コネクタ 44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4" name="テキスト ボックス 44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5" name="直線コネクタ 4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6" name="テキスト ボックス 4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89807</xdr:rowOff>
    </xdr:from>
    <xdr:to>
      <xdr:col>85</xdr:col>
      <xdr:colOff>126364</xdr:colOff>
      <xdr:row>64</xdr:row>
      <xdr:rowOff>16328</xdr:rowOff>
    </xdr:to>
    <xdr:cxnSp macro="">
      <xdr:nvCxnSpPr>
        <xdr:cNvPr id="448" name="直線コネクタ 447"/>
        <xdr:cNvCxnSpPr/>
      </xdr:nvCxnSpPr>
      <xdr:spPr>
        <a:xfrm flipV="1">
          <a:off x="16318864" y="9691007"/>
          <a:ext cx="0" cy="129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20155</xdr:rowOff>
    </xdr:from>
    <xdr:ext cx="340478" cy="259045"/>
    <xdr:sp macro="" textlink="">
      <xdr:nvSpPr>
        <xdr:cNvPr id="449" name="【学校施設】&#10;有形固定資産減価償却率最小値テキスト"/>
        <xdr:cNvSpPr txBox="1"/>
      </xdr:nvSpPr>
      <xdr:spPr>
        <a:xfrm>
          <a:off x="16357600" y="10992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xdr:rowOff>
    </xdr:from>
    <xdr:to>
      <xdr:col>86</xdr:col>
      <xdr:colOff>25400</xdr:colOff>
      <xdr:row>64</xdr:row>
      <xdr:rowOff>16328</xdr:rowOff>
    </xdr:to>
    <xdr:cxnSp macro="">
      <xdr:nvCxnSpPr>
        <xdr:cNvPr id="450" name="直線コネクタ 449"/>
        <xdr:cNvCxnSpPr/>
      </xdr:nvCxnSpPr>
      <xdr:spPr>
        <a:xfrm>
          <a:off x="16230600" y="1098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36484</xdr:rowOff>
    </xdr:from>
    <xdr:ext cx="405111" cy="259045"/>
    <xdr:sp macro="" textlink="">
      <xdr:nvSpPr>
        <xdr:cNvPr id="451" name="【学校施設】&#10;有形固定資産減価償却率最大値テキスト"/>
        <xdr:cNvSpPr txBox="1"/>
      </xdr:nvSpPr>
      <xdr:spPr>
        <a:xfrm>
          <a:off x="16357600" y="946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89807</xdr:rowOff>
    </xdr:from>
    <xdr:to>
      <xdr:col>86</xdr:col>
      <xdr:colOff>25400</xdr:colOff>
      <xdr:row>56</xdr:row>
      <xdr:rowOff>89807</xdr:rowOff>
    </xdr:to>
    <xdr:cxnSp macro="">
      <xdr:nvCxnSpPr>
        <xdr:cNvPr id="452" name="直線コネクタ 451"/>
        <xdr:cNvCxnSpPr/>
      </xdr:nvCxnSpPr>
      <xdr:spPr>
        <a:xfrm>
          <a:off x="16230600" y="969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32130</xdr:rowOff>
    </xdr:from>
    <xdr:ext cx="405111" cy="259045"/>
    <xdr:sp macro="" textlink="">
      <xdr:nvSpPr>
        <xdr:cNvPr id="453" name="【学校施設】&#10;有形固定資産減価償却率平均値テキスト"/>
        <xdr:cNvSpPr txBox="1"/>
      </xdr:nvSpPr>
      <xdr:spPr>
        <a:xfrm>
          <a:off x="163576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454" name="フローチャート: 判断 453"/>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61867</xdr:rowOff>
    </xdr:from>
    <xdr:to>
      <xdr:col>81</xdr:col>
      <xdr:colOff>101600</xdr:colOff>
      <xdr:row>59</xdr:row>
      <xdr:rowOff>163467</xdr:rowOff>
    </xdr:to>
    <xdr:sp macro="" textlink="">
      <xdr:nvSpPr>
        <xdr:cNvPr id="455" name="フローチャート: 判断 454"/>
        <xdr:cNvSpPr/>
      </xdr:nvSpPr>
      <xdr:spPr>
        <a:xfrm>
          <a:off x="15430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30843</xdr:rowOff>
    </xdr:from>
    <xdr:to>
      <xdr:col>76</xdr:col>
      <xdr:colOff>165100</xdr:colOff>
      <xdr:row>59</xdr:row>
      <xdr:rowOff>132443</xdr:rowOff>
    </xdr:to>
    <xdr:sp macro="" textlink="">
      <xdr:nvSpPr>
        <xdr:cNvPr id="456" name="フローチャート: 判断 455"/>
        <xdr:cNvSpPr/>
      </xdr:nvSpPr>
      <xdr:spPr>
        <a:xfrm>
          <a:off x="14541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7" name="テキスト ボックス 4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8" name="テキスト ボックス 4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9" name="テキスト ボックス 4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0" name="テキスト ボックス 4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1" name="テキスト ボックス 4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39007</xdr:rowOff>
    </xdr:from>
    <xdr:to>
      <xdr:col>85</xdr:col>
      <xdr:colOff>177800</xdr:colOff>
      <xdr:row>56</xdr:row>
      <xdr:rowOff>140607</xdr:rowOff>
    </xdr:to>
    <xdr:sp macro="" textlink="">
      <xdr:nvSpPr>
        <xdr:cNvPr id="462" name="楕円 461"/>
        <xdr:cNvSpPr/>
      </xdr:nvSpPr>
      <xdr:spPr>
        <a:xfrm>
          <a:off x="16268700" y="964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163484</xdr:rowOff>
    </xdr:from>
    <xdr:ext cx="405111" cy="259045"/>
    <xdr:sp macro="" textlink="">
      <xdr:nvSpPr>
        <xdr:cNvPr id="463" name="【学校施設】&#10;有形固定資産減価償却率該当値テキスト"/>
        <xdr:cNvSpPr txBox="1"/>
      </xdr:nvSpPr>
      <xdr:spPr>
        <a:xfrm>
          <a:off x="16357600" y="9593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65133</xdr:rowOff>
    </xdr:from>
    <xdr:to>
      <xdr:col>81</xdr:col>
      <xdr:colOff>101600</xdr:colOff>
      <xdr:row>56</xdr:row>
      <xdr:rowOff>166733</xdr:rowOff>
    </xdr:to>
    <xdr:sp macro="" textlink="">
      <xdr:nvSpPr>
        <xdr:cNvPr id="464" name="楕円 463"/>
        <xdr:cNvSpPr/>
      </xdr:nvSpPr>
      <xdr:spPr>
        <a:xfrm>
          <a:off x="15430500" y="96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89807</xdr:rowOff>
    </xdr:from>
    <xdr:to>
      <xdr:col>85</xdr:col>
      <xdr:colOff>127000</xdr:colOff>
      <xdr:row>56</xdr:row>
      <xdr:rowOff>115933</xdr:rowOff>
    </xdr:to>
    <xdr:cxnSp macro="">
      <xdr:nvCxnSpPr>
        <xdr:cNvPr id="465" name="直線コネクタ 464"/>
        <xdr:cNvCxnSpPr/>
      </xdr:nvCxnSpPr>
      <xdr:spPr>
        <a:xfrm flipV="1">
          <a:off x="15481300" y="969100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94524</xdr:rowOff>
    </xdr:from>
    <xdr:to>
      <xdr:col>76</xdr:col>
      <xdr:colOff>165100</xdr:colOff>
      <xdr:row>57</xdr:row>
      <xdr:rowOff>24674</xdr:rowOff>
    </xdr:to>
    <xdr:sp macro="" textlink="">
      <xdr:nvSpPr>
        <xdr:cNvPr id="466" name="楕円 465"/>
        <xdr:cNvSpPr/>
      </xdr:nvSpPr>
      <xdr:spPr>
        <a:xfrm>
          <a:off x="14541500" y="969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115933</xdr:rowOff>
    </xdr:from>
    <xdr:to>
      <xdr:col>81</xdr:col>
      <xdr:colOff>50800</xdr:colOff>
      <xdr:row>56</xdr:row>
      <xdr:rowOff>145324</xdr:rowOff>
    </xdr:to>
    <xdr:cxnSp macro="">
      <xdr:nvCxnSpPr>
        <xdr:cNvPr id="467" name="直線コネクタ 466"/>
        <xdr:cNvCxnSpPr/>
      </xdr:nvCxnSpPr>
      <xdr:spPr>
        <a:xfrm flipV="1">
          <a:off x="14592300" y="971713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154594</xdr:rowOff>
    </xdr:from>
    <xdr:ext cx="405111" cy="259045"/>
    <xdr:sp macro="" textlink="">
      <xdr:nvSpPr>
        <xdr:cNvPr id="468" name="n_1aveValue【学校施設】&#10;有形固定資産減価償却率"/>
        <xdr:cNvSpPr txBox="1"/>
      </xdr:nvSpPr>
      <xdr:spPr>
        <a:xfrm>
          <a:off x="152660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123570</xdr:rowOff>
    </xdr:from>
    <xdr:ext cx="405111" cy="259045"/>
    <xdr:sp macro="" textlink="">
      <xdr:nvSpPr>
        <xdr:cNvPr id="469" name="n_2aveValue【学校施設】&#10;有形固定資産減価償却率"/>
        <xdr:cNvSpPr txBox="1"/>
      </xdr:nvSpPr>
      <xdr:spPr>
        <a:xfrm>
          <a:off x="143897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11810</xdr:rowOff>
    </xdr:from>
    <xdr:ext cx="405111" cy="259045"/>
    <xdr:sp macro="" textlink="">
      <xdr:nvSpPr>
        <xdr:cNvPr id="470" name="n_1mainValue【学校施設】&#10;有形固定資産減価償却率"/>
        <xdr:cNvSpPr txBox="1"/>
      </xdr:nvSpPr>
      <xdr:spPr>
        <a:xfrm>
          <a:off x="15266044" y="9441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41201</xdr:rowOff>
    </xdr:from>
    <xdr:ext cx="405111" cy="259045"/>
    <xdr:sp macro="" textlink="">
      <xdr:nvSpPr>
        <xdr:cNvPr id="471" name="n_2mainValue【学校施設】&#10;有形固定資産減価償却率"/>
        <xdr:cNvSpPr txBox="1"/>
      </xdr:nvSpPr>
      <xdr:spPr>
        <a:xfrm>
          <a:off x="14389744" y="947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2" name="テキスト ボックス 4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3" name="直線コネクタ 48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4" name="テキスト ボックス 48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5" name="直線コネクタ 48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6" name="テキスト ボックス 48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7" name="直線コネクタ 48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8" name="テキスト ボックス 48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9" name="直線コネクタ 48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0" name="テキスト ボックス 48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63094</xdr:rowOff>
    </xdr:from>
    <xdr:to>
      <xdr:col>116</xdr:col>
      <xdr:colOff>62864</xdr:colOff>
      <xdr:row>62</xdr:row>
      <xdr:rowOff>169621</xdr:rowOff>
    </xdr:to>
    <xdr:cxnSp macro="">
      <xdr:nvCxnSpPr>
        <xdr:cNvPr id="494" name="直線コネクタ 493"/>
        <xdr:cNvCxnSpPr/>
      </xdr:nvCxnSpPr>
      <xdr:spPr>
        <a:xfrm flipV="1">
          <a:off x="22160864" y="9835744"/>
          <a:ext cx="0" cy="96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1998</xdr:rowOff>
    </xdr:from>
    <xdr:ext cx="469744" cy="259045"/>
    <xdr:sp macro="" textlink="">
      <xdr:nvSpPr>
        <xdr:cNvPr id="495" name="【学校施設】&#10;一人当たり面積最小値テキスト"/>
        <xdr:cNvSpPr txBox="1"/>
      </xdr:nvSpPr>
      <xdr:spPr>
        <a:xfrm>
          <a:off x="22199600" y="1080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169621</xdr:rowOff>
    </xdr:from>
    <xdr:to>
      <xdr:col>116</xdr:col>
      <xdr:colOff>152400</xdr:colOff>
      <xdr:row>62</xdr:row>
      <xdr:rowOff>169621</xdr:rowOff>
    </xdr:to>
    <xdr:cxnSp macro="">
      <xdr:nvCxnSpPr>
        <xdr:cNvPr id="496" name="直線コネクタ 495"/>
        <xdr:cNvCxnSpPr/>
      </xdr:nvCxnSpPr>
      <xdr:spPr>
        <a:xfrm>
          <a:off x="22072600" y="10799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9771</xdr:rowOff>
    </xdr:from>
    <xdr:ext cx="469744" cy="259045"/>
    <xdr:sp macro="" textlink="">
      <xdr:nvSpPr>
        <xdr:cNvPr id="497" name="【学校施設】&#10;一人当たり面積最大値テキスト"/>
        <xdr:cNvSpPr txBox="1"/>
      </xdr:nvSpPr>
      <xdr:spPr>
        <a:xfrm>
          <a:off x="22199600" y="961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63094</xdr:rowOff>
    </xdr:from>
    <xdr:to>
      <xdr:col>116</xdr:col>
      <xdr:colOff>152400</xdr:colOff>
      <xdr:row>57</xdr:row>
      <xdr:rowOff>63094</xdr:rowOff>
    </xdr:to>
    <xdr:cxnSp macro="">
      <xdr:nvCxnSpPr>
        <xdr:cNvPr id="498" name="直線コネクタ 497"/>
        <xdr:cNvCxnSpPr/>
      </xdr:nvCxnSpPr>
      <xdr:spPr>
        <a:xfrm>
          <a:off x="22072600" y="983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140225</xdr:rowOff>
    </xdr:from>
    <xdr:ext cx="469744" cy="259045"/>
    <xdr:sp macro="" textlink="">
      <xdr:nvSpPr>
        <xdr:cNvPr id="499" name="【学校施設】&#10;一人当たり面積平均値テキスト"/>
        <xdr:cNvSpPr txBox="1"/>
      </xdr:nvSpPr>
      <xdr:spPr>
        <a:xfrm>
          <a:off x="22199600" y="10427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500" name="フローチャート: 判断 499"/>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92304</xdr:rowOff>
    </xdr:from>
    <xdr:to>
      <xdr:col>112</xdr:col>
      <xdr:colOff>38100</xdr:colOff>
      <xdr:row>61</xdr:row>
      <xdr:rowOff>22454</xdr:rowOff>
    </xdr:to>
    <xdr:sp macro="" textlink="">
      <xdr:nvSpPr>
        <xdr:cNvPr id="501" name="フローチャート: 判断 500"/>
        <xdr:cNvSpPr/>
      </xdr:nvSpPr>
      <xdr:spPr>
        <a:xfrm>
          <a:off x="21272500" y="1037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502" name="フローチャート: 判断 501"/>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90475</xdr:rowOff>
    </xdr:from>
    <xdr:to>
      <xdr:col>116</xdr:col>
      <xdr:colOff>114300</xdr:colOff>
      <xdr:row>61</xdr:row>
      <xdr:rowOff>20625</xdr:rowOff>
    </xdr:to>
    <xdr:sp macro="" textlink="">
      <xdr:nvSpPr>
        <xdr:cNvPr id="508" name="楕円 507"/>
        <xdr:cNvSpPr/>
      </xdr:nvSpPr>
      <xdr:spPr>
        <a:xfrm>
          <a:off x="22110700" y="103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113352</xdr:rowOff>
    </xdr:from>
    <xdr:ext cx="469744" cy="259045"/>
    <xdr:sp macro="" textlink="">
      <xdr:nvSpPr>
        <xdr:cNvPr id="509" name="【学校施設】&#10;一人当たり面積該当値テキスト"/>
        <xdr:cNvSpPr txBox="1"/>
      </xdr:nvSpPr>
      <xdr:spPr>
        <a:xfrm>
          <a:off x="22199600" y="1022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99619</xdr:rowOff>
    </xdr:from>
    <xdr:to>
      <xdr:col>112</xdr:col>
      <xdr:colOff>38100</xdr:colOff>
      <xdr:row>61</xdr:row>
      <xdr:rowOff>29769</xdr:rowOff>
    </xdr:to>
    <xdr:sp macro="" textlink="">
      <xdr:nvSpPr>
        <xdr:cNvPr id="510" name="楕円 509"/>
        <xdr:cNvSpPr/>
      </xdr:nvSpPr>
      <xdr:spPr>
        <a:xfrm>
          <a:off x="21272500" y="1038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141275</xdr:rowOff>
    </xdr:from>
    <xdr:to>
      <xdr:col>116</xdr:col>
      <xdr:colOff>63500</xdr:colOff>
      <xdr:row>60</xdr:row>
      <xdr:rowOff>150419</xdr:rowOff>
    </xdr:to>
    <xdr:cxnSp macro="">
      <xdr:nvCxnSpPr>
        <xdr:cNvPr id="511" name="直線コネクタ 510"/>
        <xdr:cNvCxnSpPr/>
      </xdr:nvCxnSpPr>
      <xdr:spPr>
        <a:xfrm flipV="1">
          <a:off x="21323300" y="10428275"/>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111049</xdr:rowOff>
    </xdr:from>
    <xdr:to>
      <xdr:col>107</xdr:col>
      <xdr:colOff>101600</xdr:colOff>
      <xdr:row>61</xdr:row>
      <xdr:rowOff>41199</xdr:rowOff>
    </xdr:to>
    <xdr:sp macro="" textlink="">
      <xdr:nvSpPr>
        <xdr:cNvPr id="512" name="楕円 511"/>
        <xdr:cNvSpPr/>
      </xdr:nvSpPr>
      <xdr:spPr>
        <a:xfrm>
          <a:off x="20383500" y="1039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150419</xdr:rowOff>
    </xdr:from>
    <xdr:to>
      <xdr:col>111</xdr:col>
      <xdr:colOff>177800</xdr:colOff>
      <xdr:row>60</xdr:row>
      <xdr:rowOff>161849</xdr:rowOff>
    </xdr:to>
    <xdr:cxnSp macro="">
      <xdr:nvCxnSpPr>
        <xdr:cNvPr id="513" name="直線コネクタ 512"/>
        <xdr:cNvCxnSpPr/>
      </xdr:nvCxnSpPr>
      <xdr:spPr>
        <a:xfrm flipV="1">
          <a:off x="20434300" y="1043741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38981</xdr:rowOff>
    </xdr:from>
    <xdr:ext cx="469744" cy="259045"/>
    <xdr:sp macro="" textlink="">
      <xdr:nvSpPr>
        <xdr:cNvPr id="514" name="n_1aveValue【学校施設】&#10;一人当たり面積"/>
        <xdr:cNvSpPr txBox="1"/>
      </xdr:nvSpPr>
      <xdr:spPr>
        <a:xfrm>
          <a:off x="21075727" y="1015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88104</xdr:rowOff>
    </xdr:from>
    <xdr:ext cx="469744" cy="259045"/>
    <xdr:sp macro="" textlink="">
      <xdr:nvSpPr>
        <xdr:cNvPr id="515" name="n_2aveValue【学校施設】&#10;一人当たり面積"/>
        <xdr:cNvSpPr txBox="1"/>
      </xdr:nvSpPr>
      <xdr:spPr>
        <a:xfrm>
          <a:off x="20199427" y="1054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20896</xdr:rowOff>
    </xdr:from>
    <xdr:ext cx="469744" cy="259045"/>
    <xdr:sp macro="" textlink="">
      <xdr:nvSpPr>
        <xdr:cNvPr id="516" name="n_1mainValue【学校施設】&#10;一人当たり面積"/>
        <xdr:cNvSpPr txBox="1"/>
      </xdr:nvSpPr>
      <xdr:spPr>
        <a:xfrm>
          <a:off x="21075727" y="1047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57726</xdr:rowOff>
    </xdr:from>
    <xdr:ext cx="469744" cy="259045"/>
    <xdr:sp macro="" textlink="">
      <xdr:nvSpPr>
        <xdr:cNvPr id="517" name="n_2mainValue【学校施設】&#10;一人当たり面積"/>
        <xdr:cNvSpPr txBox="1"/>
      </xdr:nvSpPr>
      <xdr:spPr>
        <a:xfrm>
          <a:off x="20199427" y="1017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8" name="テキスト ボックス 52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9" name="直線コネクタ 52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0" name="テキスト ボックス 52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1" name="直線コネクタ 53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2" name="テキスト ボックス 53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3" name="直線コネクタ 53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4" name="テキスト ボックス 53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5" name="直線コネクタ 53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6" name="テキスト ボックス 53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7" name="直線コネクタ 53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8" name="テキスト ボックス 53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9" name="直線コネクタ 5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0" name="テキスト ボックス 53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140970</xdr:rowOff>
    </xdr:to>
    <xdr:cxnSp macro="">
      <xdr:nvCxnSpPr>
        <xdr:cNvPr id="542" name="直線コネクタ 541"/>
        <xdr:cNvCxnSpPr/>
      </xdr:nvCxnSpPr>
      <xdr:spPr>
        <a:xfrm flipV="1">
          <a:off x="16318864" y="133350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543" name="【児童館】&#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544" name="直線コネクタ 543"/>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5"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6" name="直線コネクタ 54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133366</xdr:rowOff>
    </xdr:from>
    <xdr:ext cx="405111" cy="259045"/>
    <xdr:sp macro="" textlink="">
      <xdr:nvSpPr>
        <xdr:cNvPr id="547" name="【児童館】&#10;有形固定資産減価償却率平均値テキスト"/>
        <xdr:cNvSpPr txBox="1"/>
      </xdr:nvSpPr>
      <xdr:spPr>
        <a:xfrm>
          <a:off x="16357600" y="13849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154939</xdr:rowOff>
    </xdr:from>
    <xdr:to>
      <xdr:col>85</xdr:col>
      <xdr:colOff>177800</xdr:colOff>
      <xdr:row>81</xdr:row>
      <xdr:rowOff>85089</xdr:rowOff>
    </xdr:to>
    <xdr:sp macro="" textlink="">
      <xdr:nvSpPr>
        <xdr:cNvPr id="548" name="フローチャート: 判断 547"/>
        <xdr:cNvSpPr/>
      </xdr:nvSpPr>
      <xdr:spPr>
        <a:xfrm>
          <a:off x="16268700" y="138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xdr:rowOff>
    </xdr:from>
    <xdr:to>
      <xdr:col>81</xdr:col>
      <xdr:colOff>101600</xdr:colOff>
      <xdr:row>81</xdr:row>
      <xdr:rowOff>106045</xdr:rowOff>
    </xdr:to>
    <xdr:sp macro="" textlink="">
      <xdr:nvSpPr>
        <xdr:cNvPr id="549" name="フローチャート: 判断 548"/>
        <xdr:cNvSpPr/>
      </xdr:nvSpPr>
      <xdr:spPr>
        <a:xfrm>
          <a:off x="15430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139700</xdr:rowOff>
    </xdr:from>
    <xdr:to>
      <xdr:col>76</xdr:col>
      <xdr:colOff>165100</xdr:colOff>
      <xdr:row>83</xdr:row>
      <xdr:rowOff>69850</xdr:rowOff>
    </xdr:to>
    <xdr:sp macro="" textlink="">
      <xdr:nvSpPr>
        <xdr:cNvPr id="550" name="フローチャート: 判断 549"/>
        <xdr:cNvSpPr/>
      </xdr:nvSpPr>
      <xdr:spPr>
        <a:xfrm>
          <a:off x="14541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1" name="テキスト ボックス 5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2" name="テキスト ボックス 5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3" name="テキスト ボックス 5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4" name="テキスト ボックス 5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5" name="テキスト ボックス 5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118745</xdr:rowOff>
    </xdr:from>
    <xdr:to>
      <xdr:col>85</xdr:col>
      <xdr:colOff>177800</xdr:colOff>
      <xdr:row>81</xdr:row>
      <xdr:rowOff>48895</xdr:rowOff>
    </xdr:to>
    <xdr:sp macro="" textlink="">
      <xdr:nvSpPr>
        <xdr:cNvPr id="556" name="楕円 555"/>
        <xdr:cNvSpPr/>
      </xdr:nvSpPr>
      <xdr:spPr>
        <a:xfrm>
          <a:off x="162687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141622</xdr:rowOff>
    </xdr:from>
    <xdr:ext cx="405111" cy="259045"/>
    <xdr:sp macro="" textlink="">
      <xdr:nvSpPr>
        <xdr:cNvPr id="557" name="【児童館】&#10;有形固定資産減価償却率該当値テキスト"/>
        <xdr:cNvSpPr txBox="1"/>
      </xdr:nvSpPr>
      <xdr:spPr>
        <a:xfrm>
          <a:off x="16357600"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162561</xdr:rowOff>
    </xdr:from>
    <xdr:to>
      <xdr:col>81</xdr:col>
      <xdr:colOff>101600</xdr:colOff>
      <xdr:row>81</xdr:row>
      <xdr:rowOff>92711</xdr:rowOff>
    </xdr:to>
    <xdr:sp macro="" textlink="">
      <xdr:nvSpPr>
        <xdr:cNvPr id="558" name="楕円 557"/>
        <xdr:cNvSpPr/>
      </xdr:nvSpPr>
      <xdr:spPr>
        <a:xfrm>
          <a:off x="15430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169545</xdr:rowOff>
    </xdr:from>
    <xdr:to>
      <xdr:col>85</xdr:col>
      <xdr:colOff>127000</xdr:colOff>
      <xdr:row>81</xdr:row>
      <xdr:rowOff>41911</xdr:rowOff>
    </xdr:to>
    <xdr:cxnSp macro="">
      <xdr:nvCxnSpPr>
        <xdr:cNvPr id="559" name="直線コネクタ 558"/>
        <xdr:cNvCxnSpPr/>
      </xdr:nvCxnSpPr>
      <xdr:spPr>
        <a:xfrm flipV="1">
          <a:off x="15481300" y="138855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34925</xdr:rowOff>
    </xdr:from>
    <xdr:to>
      <xdr:col>76</xdr:col>
      <xdr:colOff>165100</xdr:colOff>
      <xdr:row>81</xdr:row>
      <xdr:rowOff>136525</xdr:rowOff>
    </xdr:to>
    <xdr:sp macro="" textlink="">
      <xdr:nvSpPr>
        <xdr:cNvPr id="560" name="楕円 559"/>
        <xdr:cNvSpPr/>
      </xdr:nvSpPr>
      <xdr:spPr>
        <a:xfrm>
          <a:off x="14541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41911</xdr:rowOff>
    </xdr:from>
    <xdr:to>
      <xdr:col>81</xdr:col>
      <xdr:colOff>50800</xdr:colOff>
      <xdr:row>81</xdr:row>
      <xdr:rowOff>85725</xdr:rowOff>
    </xdr:to>
    <xdr:cxnSp macro="">
      <xdr:nvCxnSpPr>
        <xdr:cNvPr id="561" name="直線コネクタ 560"/>
        <xdr:cNvCxnSpPr/>
      </xdr:nvCxnSpPr>
      <xdr:spPr>
        <a:xfrm flipV="1">
          <a:off x="14592300" y="139293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97172</xdr:rowOff>
    </xdr:from>
    <xdr:ext cx="405111" cy="259045"/>
    <xdr:sp macro="" textlink="">
      <xdr:nvSpPr>
        <xdr:cNvPr id="562" name="n_1aveValue【児童館】&#10;有形固定資産減価償却率"/>
        <xdr:cNvSpPr txBox="1"/>
      </xdr:nvSpPr>
      <xdr:spPr>
        <a:xfrm>
          <a:off x="152660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60977</xdr:rowOff>
    </xdr:from>
    <xdr:ext cx="405111" cy="259045"/>
    <xdr:sp macro="" textlink="">
      <xdr:nvSpPr>
        <xdr:cNvPr id="563" name="n_2aveValue【児童館】&#10;有形固定資産減価償却率"/>
        <xdr:cNvSpPr txBox="1"/>
      </xdr:nvSpPr>
      <xdr:spPr>
        <a:xfrm>
          <a:off x="14389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109238</xdr:rowOff>
    </xdr:from>
    <xdr:ext cx="405111" cy="259045"/>
    <xdr:sp macro="" textlink="">
      <xdr:nvSpPr>
        <xdr:cNvPr id="564" name="n_1mainValue【児童館】&#10;有形固定資産減価償却率"/>
        <xdr:cNvSpPr txBox="1"/>
      </xdr:nvSpPr>
      <xdr:spPr>
        <a:xfrm>
          <a:off x="152660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153052</xdr:rowOff>
    </xdr:from>
    <xdr:ext cx="405111" cy="259045"/>
    <xdr:sp macro="" textlink="">
      <xdr:nvSpPr>
        <xdr:cNvPr id="565" name="n_2mainValue【児童館】&#10;有形固定資産減価償却率"/>
        <xdr:cNvSpPr txBox="1"/>
      </xdr:nvSpPr>
      <xdr:spPr>
        <a:xfrm>
          <a:off x="143897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6" name="正方形/長方形 5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7" name="正方形/長方形 5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8" name="正方形/長方形 5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9" name="正方形/長方形 5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0" name="正方形/長方形 5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1" name="正方形/長方形 5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2" name="正方形/長方形 5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3" name="正方形/長方形 5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4" name="テキスト ボックス 5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5" name="直線コネクタ 5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6" name="直線コネクタ 57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7" name="テキスト ボックス 57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8" name="直線コネクタ 57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9" name="テキスト ボックス 57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0" name="直線コネクタ 57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1" name="テキスト ボックス 58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2" name="直線コネクタ 58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3" name="テキスト ボックス 58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4" name="直線コネクタ 58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5" name="テキスト ボックス 58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6" name="直線コネクタ 58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7" name="テキスト ボックス 58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30480</xdr:rowOff>
    </xdr:to>
    <xdr:cxnSp macro="">
      <xdr:nvCxnSpPr>
        <xdr:cNvPr id="589" name="直線コネクタ 588"/>
        <xdr:cNvCxnSpPr/>
      </xdr:nvCxnSpPr>
      <xdr:spPr>
        <a:xfrm flipV="1">
          <a:off x="22160864" y="13578839"/>
          <a:ext cx="0" cy="119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34307</xdr:rowOff>
    </xdr:from>
    <xdr:ext cx="469744" cy="259045"/>
    <xdr:sp macro="" textlink="">
      <xdr:nvSpPr>
        <xdr:cNvPr id="590" name="【児童館】&#10;一人当たり面積最小値テキスト"/>
        <xdr:cNvSpPr txBox="1"/>
      </xdr:nvSpPr>
      <xdr:spPr>
        <a:xfrm>
          <a:off x="22199600"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30480</xdr:rowOff>
    </xdr:from>
    <xdr:to>
      <xdr:col>116</xdr:col>
      <xdr:colOff>152400</xdr:colOff>
      <xdr:row>86</xdr:row>
      <xdr:rowOff>30480</xdr:rowOff>
    </xdr:to>
    <xdr:cxnSp macro="">
      <xdr:nvCxnSpPr>
        <xdr:cNvPr id="591" name="直線コネクタ 590"/>
        <xdr:cNvCxnSpPr/>
      </xdr:nvCxnSpPr>
      <xdr:spPr>
        <a:xfrm>
          <a:off x="22072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592" name="【児童館】&#10;一人当たり面積最大値テキスト"/>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593" name="直線コネクタ 592"/>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594" name="【児童館】&#10;一人当たり面積平均値テキスト"/>
        <xdr:cNvSpPr txBox="1"/>
      </xdr:nvSpPr>
      <xdr:spPr>
        <a:xfrm>
          <a:off x="22199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595" name="フローチャート: 判断 594"/>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135889</xdr:rowOff>
    </xdr:from>
    <xdr:to>
      <xdr:col>112</xdr:col>
      <xdr:colOff>38100</xdr:colOff>
      <xdr:row>85</xdr:row>
      <xdr:rowOff>66039</xdr:rowOff>
    </xdr:to>
    <xdr:sp macro="" textlink="">
      <xdr:nvSpPr>
        <xdr:cNvPr id="596" name="フローチャート: 判断 595"/>
        <xdr:cNvSpPr/>
      </xdr:nvSpPr>
      <xdr:spPr>
        <a:xfrm>
          <a:off x="21272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52070</xdr:rowOff>
    </xdr:from>
    <xdr:to>
      <xdr:col>107</xdr:col>
      <xdr:colOff>101600</xdr:colOff>
      <xdr:row>85</xdr:row>
      <xdr:rowOff>153670</xdr:rowOff>
    </xdr:to>
    <xdr:sp macro="" textlink="">
      <xdr:nvSpPr>
        <xdr:cNvPr id="597" name="フローチャート: 判断 596"/>
        <xdr:cNvSpPr/>
      </xdr:nvSpPr>
      <xdr:spPr>
        <a:xfrm>
          <a:off x="20383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8" name="テキスト ボックス 5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9" name="テキスト ボックス 5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0" name="テキスト ボックス 5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1" name="テキスト ボックス 6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2" name="テキスト ボックス 6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113030</xdr:rowOff>
    </xdr:from>
    <xdr:to>
      <xdr:col>116</xdr:col>
      <xdr:colOff>114300</xdr:colOff>
      <xdr:row>83</xdr:row>
      <xdr:rowOff>43180</xdr:rowOff>
    </xdr:to>
    <xdr:sp macro="" textlink="">
      <xdr:nvSpPr>
        <xdr:cNvPr id="603" name="楕円 602"/>
        <xdr:cNvSpPr/>
      </xdr:nvSpPr>
      <xdr:spPr>
        <a:xfrm>
          <a:off x="22110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135907</xdr:rowOff>
    </xdr:from>
    <xdr:ext cx="469744" cy="259045"/>
    <xdr:sp macro="" textlink="">
      <xdr:nvSpPr>
        <xdr:cNvPr id="604" name="【児童館】&#10;一人当たり面積該当値テキスト"/>
        <xdr:cNvSpPr txBox="1"/>
      </xdr:nvSpPr>
      <xdr:spPr>
        <a:xfrm>
          <a:off x="22199600" y="1402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120650</xdr:rowOff>
    </xdr:from>
    <xdr:to>
      <xdr:col>112</xdr:col>
      <xdr:colOff>38100</xdr:colOff>
      <xdr:row>83</xdr:row>
      <xdr:rowOff>50800</xdr:rowOff>
    </xdr:to>
    <xdr:sp macro="" textlink="">
      <xdr:nvSpPr>
        <xdr:cNvPr id="605" name="楕円 604"/>
        <xdr:cNvSpPr/>
      </xdr:nvSpPr>
      <xdr:spPr>
        <a:xfrm>
          <a:off x="21272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163830</xdr:rowOff>
    </xdr:from>
    <xdr:to>
      <xdr:col>116</xdr:col>
      <xdr:colOff>63500</xdr:colOff>
      <xdr:row>83</xdr:row>
      <xdr:rowOff>0</xdr:rowOff>
    </xdr:to>
    <xdr:cxnSp macro="">
      <xdr:nvCxnSpPr>
        <xdr:cNvPr id="606" name="直線コネクタ 605"/>
        <xdr:cNvCxnSpPr/>
      </xdr:nvCxnSpPr>
      <xdr:spPr>
        <a:xfrm flipV="1">
          <a:off x="21323300" y="142227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128270</xdr:rowOff>
    </xdr:from>
    <xdr:to>
      <xdr:col>107</xdr:col>
      <xdr:colOff>101600</xdr:colOff>
      <xdr:row>83</xdr:row>
      <xdr:rowOff>58420</xdr:rowOff>
    </xdr:to>
    <xdr:sp macro="" textlink="">
      <xdr:nvSpPr>
        <xdr:cNvPr id="607" name="楕円 606"/>
        <xdr:cNvSpPr/>
      </xdr:nvSpPr>
      <xdr:spPr>
        <a:xfrm>
          <a:off x="20383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0</xdr:rowOff>
    </xdr:from>
    <xdr:to>
      <xdr:col>111</xdr:col>
      <xdr:colOff>177800</xdr:colOff>
      <xdr:row>83</xdr:row>
      <xdr:rowOff>7620</xdr:rowOff>
    </xdr:to>
    <xdr:cxnSp macro="">
      <xdr:nvCxnSpPr>
        <xdr:cNvPr id="608" name="直線コネクタ 607"/>
        <xdr:cNvCxnSpPr/>
      </xdr:nvCxnSpPr>
      <xdr:spPr>
        <a:xfrm flipV="1">
          <a:off x="20434300" y="14230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57166</xdr:rowOff>
    </xdr:from>
    <xdr:ext cx="469744" cy="259045"/>
    <xdr:sp macro="" textlink="">
      <xdr:nvSpPr>
        <xdr:cNvPr id="609" name="n_1aveValue【児童館】&#10;一人当たり面積"/>
        <xdr:cNvSpPr txBox="1"/>
      </xdr:nvSpPr>
      <xdr:spPr>
        <a:xfrm>
          <a:off x="210757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144797</xdr:rowOff>
    </xdr:from>
    <xdr:ext cx="469744" cy="259045"/>
    <xdr:sp macro="" textlink="">
      <xdr:nvSpPr>
        <xdr:cNvPr id="610" name="n_2aveValue【児童館】&#10;一人当たり面積"/>
        <xdr:cNvSpPr txBox="1"/>
      </xdr:nvSpPr>
      <xdr:spPr>
        <a:xfrm>
          <a:off x="20199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67327</xdr:rowOff>
    </xdr:from>
    <xdr:ext cx="469744" cy="259045"/>
    <xdr:sp macro="" textlink="">
      <xdr:nvSpPr>
        <xdr:cNvPr id="611" name="n_1mainValue【児童館】&#10;一人当たり面積"/>
        <xdr:cNvSpPr txBox="1"/>
      </xdr:nvSpPr>
      <xdr:spPr>
        <a:xfrm>
          <a:off x="210757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74947</xdr:rowOff>
    </xdr:from>
    <xdr:ext cx="469744" cy="259045"/>
    <xdr:sp macro="" textlink="">
      <xdr:nvSpPr>
        <xdr:cNvPr id="612" name="n_2mainValue【児童館】&#10;一人当たり面積"/>
        <xdr:cNvSpPr txBox="1"/>
      </xdr:nvSpPr>
      <xdr:spPr>
        <a:xfrm>
          <a:off x="20199427"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3" name="テキスト ボックス 62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4" name="直線コネクタ 62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5" name="テキスト ボックス 62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6" name="直線コネクタ 62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7" name="テキスト ボックス 62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8" name="直線コネクタ 62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9" name="テキスト ボックス 62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0" name="直線コネクタ 62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1" name="テキスト ボックス 63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2" name="直線コネクタ 63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3" name="テキスト ボックス 63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5" name="テキスト ボックス 6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118111</xdr:rowOff>
    </xdr:to>
    <xdr:cxnSp macro="">
      <xdr:nvCxnSpPr>
        <xdr:cNvPr id="637" name="直線コネクタ 636"/>
        <xdr:cNvCxnSpPr/>
      </xdr:nvCxnSpPr>
      <xdr:spPr>
        <a:xfrm flipV="1">
          <a:off x="16318864" y="1714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121938</xdr:rowOff>
    </xdr:from>
    <xdr:ext cx="405111" cy="259045"/>
    <xdr:sp macro="" textlink="">
      <xdr:nvSpPr>
        <xdr:cNvPr id="638" name="【公民館】&#10;有形固定資産減価償却率最小値テキスト"/>
        <xdr:cNvSpPr txBox="1"/>
      </xdr:nvSpPr>
      <xdr:spPr>
        <a:xfrm>
          <a:off x="16357600"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118111</xdr:rowOff>
    </xdr:from>
    <xdr:to>
      <xdr:col>86</xdr:col>
      <xdr:colOff>25400</xdr:colOff>
      <xdr:row>107</xdr:row>
      <xdr:rowOff>118111</xdr:rowOff>
    </xdr:to>
    <xdr:cxnSp macro="">
      <xdr:nvCxnSpPr>
        <xdr:cNvPr id="639" name="直線コネクタ 638"/>
        <xdr:cNvCxnSpPr/>
      </xdr:nvCxnSpPr>
      <xdr:spPr>
        <a:xfrm>
          <a:off x="16230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4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1" name="直線コネクタ 64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642"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43" name="フローチャート: 判断 642"/>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65405</xdr:rowOff>
    </xdr:from>
    <xdr:to>
      <xdr:col>81</xdr:col>
      <xdr:colOff>101600</xdr:colOff>
      <xdr:row>103</xdr:row>
      <xdr:rowOff>167005</xdr:rowOff>
    </xdr:to>
    <xdr:sp macro="" textlink="">
      <xdr:nvSpPr>
        <xdr:cNvPr id="644" name="フローチャート: 判断 643"/>
        <xdr:cNvSpPr/>
      </xdr:nvSpPr>
      <xdr:spPr>
        <a:xfrm>
          <a:off x="15430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645" name="フローチャート: 判断 644"/>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46355</xdr:rowOff>
    </xdr:from>
    <xdr:to>
      <xdr:col>85</xdr:col>
      <xdr:colOff>177800</xdr:colOff>
      <xdr:row>102</xdr:row>
      <xdr:rowOff>147955</xdr:rowOff>
    </xdr:to>
    <xdr:sp macro="" textlink="">
      <xdr:nvSpPr>
        <xdr:cNvPr id="651" name="楕円 650"/>
        <xdr:cNvSpPr/>
      </xdr:nvSpPr>
      <xdr:spPr>
        <a:xfrm>
          <a:off x="16268700" y="1753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69232</xdr:rowOff>
    </xdr:from>
    <xdr:ext cx="405111" cy="259045"/>
    <xdr:sp macro="" textlink="">
      <xdr:nvSpPr>
        <xdr:cNvPr id="652" name="【公民館】&#10;有形固定資産減価償却率該当値テキスト"/>
        <xdr:cNvSpPr txBox="1"/>
      </xdr:nvSpPr>
      <xdr:spPr>
        <a:xfrm>
          <a:off x="16357600" y="1738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86361</xdr:rowOff>
    </xdr:from>
    <xdr:to>
      <xdr:col>81</xdr:col>
      <xdr:colOff>101600</xdr:colOff>
      <xdr:row>103</xdr:row>
      <xdr:rowOff>16511</xdr:rowOff>
    </xdr:to>
    <xdr:sp macro="" textlink="">
      <xdr:nvSpPr>
        <xdr:cNvPr id="653" name="楕円 652"/>
        <xdr:cNvSpPr/>
      </xdr:nvSpPr>
      <xdr:spPr>
        <a:xfrm>
          <a:off x="154305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97155</xdr:rowOff>
    </xdr:from>
    <xdr:to>
      <xdr:col>85</xdr:col>
      <xdr:colOff>127000</xdr:colOff>
      <xdr:row>102</xdr:row>
      <xdr:rowOff>137161</xdr:rowOff>
    </xdr:to>
    <xdr:cxnSp macro="">
      <xdr:nvCxnSpPr>
        <xdr:cNvPr id="654" name="直線コネクタ 653"/>
        <xdr:cNvCxnSpPr/>
      </xdr:nvCxnSpPr>
      <xdr:spPr>
        <a:xfrm flipV="1">
          <a:off x="15481300" y="1758505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126364</xdr:rowOff>
    </xdr:from>
    <xdr:to>
      <xdr:col>76</xdr:col>
      <xdr:colOff>165100</xdr:colOff>
      <xdr:row>103</xdr:row>
      <xdr:rowOff>56514</xdr:rowOff>
    </xdr:to>
    <xdr:sp macro="" textlink="">
      <xdr:nvSpPr>
        <xdr:cNvPr id="655" name="楕円 654"/>
        <xdr:cNvSpPr/>
      </xdr:nvSpPr>
      <xdr:spPr>
        <a:xfrm>
          <a:off x="14541500" y="1761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137161</xdr:rowOff>
    </xdr:from>
    <xdr:to>
      <xdr:col>81</xdr:col>
      <xdr:colOff>50800</xdr:colOff>
      <xdr:row>103</xdr:row>
      <xdr:rowOff>5714</xdr:rowOff>
    </xdr:to>
    <xdr:cxnSp macro="">
      <xdr:nvCxnSpPr>
        <xdr:cNvPr id="656" name="直線コネクタ 655"/>
        <xdr:cNvCxnSpPr/>
      </xdr:nvCxnSpPr>
      <xdr:spPr>
        <a:xfrm flipV="1">
          <a:off x="14592300" y="176250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158132</xdr:rowOff>
    </xdr:from>
    <xdr:ext cx="405111" cy="259045"/>
    <xdr:sp macro="" textlink="">
      <xdr:nvSpPr>
        <xdr:cNvPr id="657" name="n_1aveValue【公民館】&#10;有形固定資産減価償却率"/>
        <xdr:cNvSpPr txBox="1"/>
      </xdr:nvSpPr>
      <xdr:spPr>
        <a:xfrm>
          <a:off x="15266044" y="1781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66691</xdr:rowOff>
    </xdr:from>
    <xdr:ext cx="405111" cy="259045"/>
    <xdr:sp macro="" textlink="">
      <xdr:nvSpPr>
        <xdr:cNvPr id="658" name="n_2aveValue【公民館】&#10;有形固定資産減価償却率"/>
        <xdr:cNvSpPr txBox="1"/>
      </xdr:nvSpPr>
      <xdr:spPr>
        <a:xfrm>
          <a:off x="143897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33038</xdr:rowOff>
    </xdr:from>
    <xdr:ext cx="405111" cy="259045"/>
    <xdr:sp macro="" textlink="">
      <xdr:nvSpPr>
        <xdr:cNvPr id="659" name="n_1mainValue【公民館】&#10;有形固定資産減価償却率"/>
        <xdr:cNvSpPr txBox="1"/>
      </xdr:nvSpPr>
      <xdr:spPr>
        <a:xfrm>
          <a:off x="15266044" y="1734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73041</xdr:rowOff>
    </xdr:from>
    <xdr:ext cx="405111" cy="259045"/>
    <xdr:sp macro="" textlink="">
      <xdr:nvSpPr>
        <xdr:cNvPr id="660" name="n_2mainValue【公民館】&#10;有形固定資産減価償却率"/>
        <xdr:cNvSpPr txBox="1"/>
      </xdr:nvSpPr>
      <xdr:spPr>
        <a:xfrm>
          <a:off x="14389744" y="1738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2" name="正方形/長方形 6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3" name="正方形/長方形 6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4" name="正方形/長方形 6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5" name="正方形/長方形 6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6" name="正方形/長方形 6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7" name="正方形/長方形 6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8" name="正方形/長方形 6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9" name="テキスト ボックス 6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1" name="直線コネクタ 67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2" name="テキスト ボックス 67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3" name="直線コネクタ 67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4" name="テキスト ボックス 67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5" name="直線コネクタ 67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6" name="テキスト ボックス 67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7" name="直線コネクタ 67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8" name="テキスト ボックス 67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9" name="直線コネクタ 67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0" name="テキスト ボックス 67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1" name="直線コネクタ 68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2" name="テキスト ボックス 68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139881</xdr:rowOff>
    </xdr:from>
    <xdr:to>
      <xdr:col>116</xdr:col>
      <xdr:colOff>62864</xdr:colOff>
      <xdr:row>109</xdr:row>
      <xdr:rowOff>20682</xdr:rowOff>
    </xdr:to>
    <xdr:cxnSp macro="">
      <xdr:nvCxnSpPr>
        <xdr:cNvPr id="686" name="直線コネクタ 685"/>
        <xdr:cNvCxnSpPr/>
      </xdr:nvCxnSpPr>
      <xdr:spPr>
        <a:xfrm flipV="1">
          <a:off x="22160864" y="17284881"/>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87"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88" name="直線コネクタ 687"/>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86558</xdr:rowOff>
    </xdr:from>
    <xdr:ext cx="469744" cy="259045"/>
    <xdr:sp macro="" textlink="">
      <xdr:nvSpPr>
        <xdr:cNvPr id="689" name="【公民館】&#10;一人当たり面積最大値テキスト"/>
        <xdr:cNvSpPr txBox="1"/>
      </xdr:nvSpPr>
      <xdr:spPr>
        <a:xfrm>
          <a:off x="22199600" y="1706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139881</xdr:rowOff>
    </xdr:from>
    <xdr:to>
      <xdr:col>116</xdr:col>
      <xdr:colOff>152400</xdr:colOff>
      <xdr:row>100</xdr:row>
      <xdr:rowOff>139881</xdr:rowOff>
    </xdr:to>
    <xdr:cxnSp macro="">
      <xdr:nvCxnSpPr>
        <xdr:cNvPr id="690" name="直線コネクタ 689"/>
        <xdr:cNvCxnSpPr/>
      </xdr:nvCxnSpPr>
      <xdr:spPr>
        <a:xfrm>
          <a:off x="22072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35214</xdr:rowOff>
    </xdr:from>
    <xdr:ext cx="469744" cy="259045"/>
    <xdr:sp macro="" textlink="">
      <xdr:nvSpPr>
        <xdr:cNvPr id="691" name="【公民館】&#10;一人当たり面積平均値テキスト"/>
        <xdr:cNvSpPr txBox="1"/>
      </xdr:nvSpPr>
      <xdr:spPr>
        <a:xfrm>
          <a:off x="22199600" y="1803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692" name="フローチャート: 判断 691"/>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15602</xdr:rowOff>
    </xdr:from>
    <xdr:to>
      <xdr:col>112</xdr:col>
      <xdr:colOff>38100</xdr:colOff>
      <xdr:row>106</xdr:row>
      <xdr:rowOff>117202</xdr:rowOff>
    </xdr:to>
    <xdr:sp macro="" textlink="">
      <xdr:nvSpPr>
        <xdr:cNvPr id="693" name="フローチャート: 判断 692"/>
        <xdr:cNvSpPr/>
      </xdr:nvSpPr>
      <xdr:spPr>
        <a:xfrm>
          <a:off x="21272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54792</xdr:rowOff>
    </xdr:from>
    <xdr:to>
      <xdr:col>107</xdr:col>
      <xdr:colOff>101600</xdr:colOff>
      <xdr:row>106</xdr:row>
      <xdr:rowOff>156392</xdr:rowOff>
    </xdr:to>
    <xdr:sp macro="" textlink="">
      <xdr:nvSpPr>
        <xdr:cNvPr id="694" name="フローチャート: 判断 693"/>
        <xdr:cNvSpPr/>
      </xdr:nvSpPr>
      <xdr:spPr>
        <a:xfrm>
          <a:off x="20383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700" name="楕円 699"/>
        <xdr:cNvSpPr/>
      </xdr:nvSpPr>
      <xdr:spPr>
        <a:xfrm>
          <a:off x="221107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150784</xdr:rowOff>
    </xdr:from>
    <xdr:ext cx="469744" cy="259045"/>
    <xdr:sp macro="" textlink="">
      <xdr:nvSpPr>
        <xdr:cNvPr id="701" name="【公民館】&#10;一人当たり面積該当値テキスト"/>
        <xdr:cNvSpPr txBox="1"/>
      </xdr:nvSpPr>
      <xdr:spPr>
        <a:xfrm>
          <a:off x="22199600"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4173</xdr:rowOff>
    </xdr:from>
    <xdr:to>
      <xdr:col>112</xdr:col>
      <xdr:colOff>38100</xdr:colOff>
      <xdr:row>107</xdr:row>
      <xdr:rowOff>105773</xdr:rowOff>
    </xdr:to>
    <xdr:sp macro="" textlink="">
      <xdr:nvSpPr>
        <xdr:cNvPr id="702" name="楕円 701"/>
        <xdr:cNvSpPr/>
      </xdr:nvSpPr>
      <xdr:spPr>
        <a:xfrm>
          <a:off x="21272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51707</xdr:rowOff>
    </xdr:from>
    <xdr:to>
      <xdr:col>116</xdr:col>
      <xdr:colOff>63500</xdr:colOff>
      <xdr:row>107</xdr:row>
      <xdr:rowOff>54973</xdr:rowOff>
    </xdr:to>
    <xdr:cxnSp macro="">
      <xdr:nvCxnSpPr>
        <xdr:cNvPr id="703" name="直線コネクタ 702"/>
        <xdr:cNvCxnSpPr/>
      </xdr:nvCxnSpPr>
      <xdr:spPr>
        <a:xfrm flipV="1">
          <a:off x="21323300" y="1839685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7438</xdr:rowOff>
    </xdr:from>
    <xdr:to>
      <xdr:col>107</xdr:col>
      <xdr:colOff>101600</xdr:colOff>
      <xdr:row>107</xdr:row>
      <xdr:rowOff>109038</xdr:rowOff>
    </xdr:to>
    <xdr:sp macro="" textlink="">
      <xdr:nvSpPr>
        <xdr:cNvPr id="704" name="楕円 703"/>
        <xdr:cNvSpPr/>
      </xdr:nvSpPr>
      <xdr:spPr>
        <a:xfrm>
          <a:off x="20383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54973</xdr:rowOff>
    </xdr:from>
    <xdr:to>
      <xdr:col>111</xdr:col>
      <xdr:colOff>177800</xdr:colOff>
      <xdr:row>107</xdr:row>
      <xdr:rowOff>58238</xdr:rowOff>
    </xdr:to>
    <xdr:cxnSp macro="">
      <xdr:nvCxnSpPr>
        <xdr:cNvPr id="705" name="直線コネクタ 704"/>
        <xdr:cNvCxnSpPr/>
      </xdr:nvCxnSpPr>
      <xdr:spPr>
        <a:xfrm flipV="1">
          <a:off x="20434300" y="184001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133729</xdr:rowOff>
    </xdr:from>
    <xdr:ext cx="469744" cy="259045"/>
    <xdr:sp macro="" textlink="">
      <xdr:nvSpPr>
        <xdr:cNvPr id="706" name="n_1aveValue【公民館】&#10;一人当たり面積"/>
        <xdr:cNvSpPr txBox="1"/>
      </xdr:nvSpPr>
      <xdr:spPr>
        <a:xfrm>
          <a:off x="210757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1469</xdr:rowOff>
    </xdr:from>
    <xdr:ext cx="469744" cy="259045"/>
    <xdr:sp macro="" textlink="">
      <xdr:nvSpPr>
        <xdr:cNvPr id="707" name="n_2aveValue【公民館】&#10;一人当たり面積"/>
        <xdr:cNvSpPr txBox="1"/>
      </xdr:nvSpPr>
      <xdr:spPr>
        <a:xfrm>
          <a:off x="20199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96900</xdr:rowOff>
    </xdr:from>
    <xdr:ext cx="469744" cy="259045"/>
    <xdr:sp macro="" textlink="">
      <xdr:nvSpPr>
        <xdr:cNvPr id="708" name="n_1mainValue【公民館】&#10;一人当たり面積"/>
        <xdr:cNvSpPr txBox="1"/>
      </xdr:nvSpPr>
      <xdr:spPr>
        <a:xfrm>
          <a:off x="210757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100165</xdr:rowOff>
    </xdr:from>
    <xdr:ext cx="469744" cy="259045"/>
    <xdr:sp macro="" textlink="">
      <xdr:nvSpPr>
        <xdr:cNvPr id="709" name="n_2mainValue【公民館】&#10;一人当たり面積"/>
        <xdr:cNvSpPr txBox="1"/>
      </xdr:nvSpPr>
      <xdr:spPr>
        <a:xfrm>
          <a:off x="201994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高くなっている施設は、認定子ども園・幼稚園・保育所、学校施設、児童館、公民館であり、老朽化対策が課題となっている。特に有形固定資産減価償却率が高くなっている学校施設については、学校再編計画等との整合を図りながら老朽化対策を図っ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12,333
12,260
152.83
6,080,946
5,898,458
153,665
3,992,078
4,332,048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53176</xdr:rowOff>
    </xdr:from>
    <xdr:ext cx="405111" cy="259045"/>
    <xdr:sp macro="" textlink="">
      <xdr:nvSpPr>
        <xdr:cNvPr id="62" name="【図書館】&#10;有形固定資産減価償却率平均値テキスト"/>
        <xdr:cNvSpPr txBox="1"/>
      </xdr:nvSpPr>
      <xdr:spPr>
        <a:xfrm>
          <a:off x="4673600" y="6396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30299</xdr:rowOff>
    </xdr:from>
    <xdr:to>
      <xdr:col>24</xdr:col>
      <xdr:colOff>114300</xdr:colOff>
      <xdr:row>38</xdr:row>
      <xdr:rowOff>131899</xdr:rowOff>
    </xdr:to>
    <xdr:sp macro="" textlink="">
      <xdr:nvSpPr>
        <xdr:cNvPr id="63" name="フローチャート: 判断 62"/>
        <xdr:cNvSpPr/>
      </xdr:nvSpPr>
      <xdr:spPr>
        <a:xfrm>
          <a:off x="4584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154396</xdr:rowOff>
    </xdr:from>
    <xdr:to>
      <xdr:col>20</xdr:col>
      <xdr:colOff>38100</xdr:colOff>
      <xdr:row>39</xdr:row>
      <xdr:rowOff>84546</xdr:rowOff>
    </xdr:to>
    <xdr:sp macro="" textlink="">
      <xdr:nvSpPr>
        <xdr:cNvPr id="64" name="フローチャート: 判断 63"/>
        <xdr:cNvSpPr/>
      </xdr:nvSpPr>
      <xdr:spPr>
        <a:xfrm>
          <a:off x="3746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2540</xdr:rowOff>
    </xdr:from>
    <xdr:to>
      <xdr:col>15</xdr:col>
      <xdr:colOff>101600</xdr:colOff>
      <xdr:row>39</xdr:row>
      <xdr:rowOff>104140</xdr:rowOff>
    </xdr:to>
    <xdr:sp macro="" textlink="">
      <xdr:nvSpPr>
        <xdr:cNvPr id="65" name="フローチャート: 判断 64"/>
        <xdr:cNvSpPr/>
      </xdr:nvSpPr>
      <xdr:spPr>
        <a:xfrm>
          <a:off x="2857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131535</xdr:rowOff>
    </xdr:from>
    <xdr:to>
      <xdr:col>24</xdr:col>
      <xdr:colOff>114300</xdr:colOff>
      <xdr:row>40</xdr:row>
      <xdr:rowOff>61685</xdr:rowOff>
    </xdr:to>
    <xdr:sp macro="" textlink="">
      <xdr:nvSpPr>
        <xdr:cNvPr id="71" name="楕円 70"/>
        <xdr:cNvSpPr/>
      </xdr:nvSpPr>
      <xdr:spPr>
        <a:xfrm>
          <a:off x="45847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109962</xdr:rowOff>
    </xdr:from>
    <xdr:ext cx="405111" cy="259045"/>
    <xdr:sp macro="" textlink="">
      <xdr:nvSpPr>
        <xdr:cNvPr id="72" name="【図書館】&#10;有形固定資産減価償却率該当値テキスト"/>
        <xdr:cNvSpPr txBox="1"/>
      </xdr:nvSpPr>
      <xdr:spPr>
        <a:xfrm>
          <a:off x="4673600"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164193</xdr:rowOff>
    </xdr:from>
    <xdr:to>
      <xdr:col>20</xdr:col>
      <xdr:colOff>38100</xdr:colOff>
      <xdr:row>40</xdr:row>
      <xdr:rowOff>94343</xdr:rowOff>
    </xdr:to>
    <xdr:sp macro="" textlink="">
      <xdr:nvSpPr>
        <xdr:cNvPr id="73" name="楕円 72"/>
        <xdr:cNvSpPr/>
      </xdr:nvSpPr>
      <xdr:spPr>
        <a:xfrm>
          <a:off x="3746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10885</xdr:rowOff>
    </xdr:from>
    <xdr:to>
      <xdr:col>24</xdr:col>
      <xdr:colOff>63500</xdr:colOff>
      <xdr:row>40</xdr:row>
      <xdr:rowOff>43543</xdr:rowOff>
    </xdr:to>
    <xdr:cxnSp macro="">
      <xdr:nvCxnSpPr>
        <xdr:cNvPr id="74" name="直線コネクタ 73"/>
        <xdr:cNvCxnSpPr/>
      </xdr:nvCxnSpPr>
      <xdr:spPr>
        <a:xfrm flipV="1">
          <a:off x="3797300" y="68688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25400</xdr:rowOff>
    </xdr:from>
    <xdr:to>
      <xdr:col>15</xdr:col>
      <xdr:colOff>101600</xdr:colOff>
      <xdr:row>40</xdr:row>
      <xdr:rowOff>127000</xdr:rowOff>
    </xdr:to>
    <xdr:sp macro="" textlink="">
      <xdr:nvSpPr>
        <xdr:cNvPr id="75" name="楕円 74"/>
        <xdr:cNvSpPr/>
      </xdr:nvSpPr>
      <xdr:spPr>
        <a:xfrm>
          <a:off x="2857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43543</xdr:rowOff>
    </xdr:from>
    <xdr:to>
      <xdr:col>19</xdr:col>
      <xdr:colOff>177800</xdr:colOff>
      <xdr:row>40</xdr:row>
      <xdr:rowOff>76200</xdr:rowOff>
    </xdr:to>
    <xdr:cxnSp macro="">
      <xdr:nvCxnSpPr>
        <xdr:cNvPr id="76" name="直線コネクタ 75"/>
        <xdr:cNvCxnSpPr/>
      </xdr:nvCxnSpPr>
      <xdr:spPr>
        <a:xfrm flipV="1">
          <a:off x="2908300" y="690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101073</xdr:rowOff>
    </xdr:from>
    <xdr:ext cx="405111" cy="259045"/>
    <xdr:sp macro="" textlink="">
      <xdr:nvSpPr>
        <xdr:cNvPr id="77" name="n_1aveValue【図書館】&#10;有形固定資産減価償却率"/>
        <xdr:cNvSpPr txBox="1"/>
      </xdr:nvSpPr>
      <xdr:spPr>
        <a:xfrm>
          <a:off x="3582044" y="644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120667</xdr:rowOff>
    </xdr:from>
    <xdr:ext cx="405111" cy="259045"/>
    <xdr:sp macro="" textlink="">
      <xdr:nvSpPr>
        <xdr:cNvPr id="78" name="n_2aveValue【図書館】&#10;有形固定資産減価償却率"/>
        <xdr:cNvSpPr txBox="1"/>
      </xdr:nvSpPr>
      <xdr:spPr>
        <a:xfrm>
          <a:off x="2705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85470</xdr:rowOff>
    </xdr:from>
    <xdr:ext cx="405111" cy="259045"/>
    <xdr:sp macro="" textlink="">
      <xdr:nvSpPr>
        <xdr:cNvPr id="79" name="n_1mainValue【図書館】&#10;有形固定資産減価償却率"/>
        <xdr:cNvSpPr txBox="1"/>
      </xdr:nvSpPr>
      <xdr:spPr>
        <a:xfrm>
          <a:off x="35820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118127</xdr:rowOff>
    </xdr:from>
    <xdr:ext cx="405111" cy="259045"/>
    <xdr:sp macro="" textlink="">
      <xdr:nvSpPr>
        <xdr:cNvPr id="80" name="n_2mainValue【図書館】&#10;有形固定資産減価償却率"/>
        <xdr:cNvSpPr txBox="1"/>
      </xdr:nvSpPr>
      <xdr:spPr>
        <a:xfrm>
          <a:off x="2705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140970</xdr:rowOff>
    </xdr:to>
    <xdr:cxnSp macro="">
      <xdr:nvCxnSpPr>
        <xdr:cNvPr id="104" name="直線コネクタ 103"/>
        <xdr:cNvCxnSpPr/>
      </xdr:nvCxnSpPr>
      <xdr:spPr>
        <a:xfrm flipV="1">
          <a:off x="10476865" y="562356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144797</xdr:rowOff>
    </xdr:from>
    <xdr:ext cx="469744" cy="259045"/>
    <xdr:sp macro="" textlink="">
      <xdr:nvSpPr>
        <xdr:cNvPr id="105" name="【図書館】&#10;一人当たり面積最小値テキスト"/>
        <xdr:cNvSpPr txBox="1"/>
      </xdr:nvSpPr>
      <xdr:spPr>
        <a:xfrm>
          <a:off x="10515600"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140970</xdr:rowOff>
    </xdr:from>
    <xdr:to>
      <xdr:col>55</xdr:col>
      <xdr:colOff>88900</xdr:colOff>
      <xdr:row>41</xdr:row>
      <xdr:rowOff>140970</xdr:rowOff>
    </xdr:to>
    <xdr:cxnSp macro="">
      <xdr:nvCxnSpPr>
        <xdr:cNvPr id="106" name="直線コネクタ 105"/>
        <xdr:cNvCxnSpPr/>
      </xdr:nvCxnSpPr>
      <xdr:spPr>
        <a:xfrm>
          <a:off x="10388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07" name="【図書館】&#10;一人当たり面積最大値テキスト"/>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08" name="直線コネクタ 107"/>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67327</xdr:rowOff>
    </xdr:from>
    <xdr:ext cx="469744" cy="259045"/>
    <xdr:sp macro="" textlink="">
      <xdr:nvSpPr>
        <xdr:cNvPr id="109" name="【図書館】&#10;一人当たり面積平均値テキスト"/>
        <xdr:cNvSpPr txBox="1"/>
      </xdr:nvSpPr>
      <xdr:spPr>
        <a:xfrm>
          <a:off x="10515600" y="658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10" name="フローチャート: 判断 109"/>
        <xdr:cNvSpPr/>
      </xdr:nvSpPr>
      <xdr:spPr>
        <a:xfrm>
          <a:off x="104267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63500</xdr:rowOff>
    </xdr:from>
    <xdr:to>
      <xdr:col>50</xdr:col>
      <xdr:colOff>165100</xdr:colOff>
      <xdr:row>39</xdr:row>
      <xdr:rowOff>165100</xdr:rowOff>
    </xdr:to>
    <xdr:sp macro="" textlink="">
      <xdr:nvSpPr>
        <xdr:cNvPr id="111" name="フローチャート: 判断 110"/>
        <xdr:cNvSpPr/>
      </xdr:nvSpPr>
      <xdr:spPr>
        <a:xfrm>
          <a:off x="9588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12" name="フローチャート: 判断 111"/>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120650</xdr:rowOff>
    </xdr:from>
    <xdr:to>
      <xdr:col>55</xdr:col>
      <xdr:colOff>50800</xdr:colOff>
      <xdr:row>41</xdr:row>
      <xdr:rowOff>50800</xdr:rowOff>
    </xdr:to>
    <xdr:sp macro="" textlink="">
      <xdr:nvSpPr>
        <xdr:cNvPr id="118" name="楕円 117"/>
        <xdr:cNvSpPr/>
      </xdr:nvSpPr>
      <xdr:spPr>
        <a:xfrm>
          <a:off x="104267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99077</xdr:rowOff>
    </xdr:from>
    <xdr:ext cx="469744" cy="259045"/>
    <xdr:sp macro="" textlink="">
      <xdr:nvSpPr>
        <xdr:cNvPr id="119" name="【図書館】&#10;一人当たり面積該当値テキスト"/>
        <xdr:cNvSpPr txBox="1"/>
      </xdr:nvSpPr>
      <xdr:spPr>
        <a:xfrm>
          <a:off x="10515600"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120650</xdr:rowOff>
    </xdr:from>
    <xdr:to>
      <xdr:col>50</xdr:col>
      <xdr:colOff>165100</xdr:colOff>
      <xdr:row>41</xdr:row>
      <xdr:rowOff>50800</xdr:rowOff>
    </xdr:to>
    <xdr:sp macro="" textlink="">
      <xdr:nvSpPr>
        <xdr:cNvPr id="120" name="楕円 119"/>
        <xdr:cNvSpPr/>
      </xdr:nvSpPr>
      <xdr:spPr>
        <a:xfrm>
          <a:off x="9588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0</xdr:rowOff>
    </xdr:from>
    <xdr:to>
      <xdr:col>55</xdr:col>
      <xdr:colOff>0</xdr:colOff>
      <xdr:row>41</xdr:row>
      <xdr:rowOff>0</xdr:rowOff>
    </xdr:to>
    <xdr:cxnSp macro="">
      <xdr:nvCxnSpPr>
        <xdr:cNvPr id="121" name="直線コネクタ 120"/>
        <xdr:cNvCxnSpPr/>
      </xdr:nvCxnSpPr>
      <xdr:spPr>
        <a:xfrm>
          <a:off x="9639300" y="702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124460</xdr:rowOff>
    </xdr:from>
    <xdr:to>
      <xdr:col>46</xdr:col>
      <xdr:colOff>38100</xdr:colOff>
      <xdr:row>41</xdr:row>
      <xdr:rowOff>54610</xdr:rowOff>
    </xdr:to>
    <xdr:sp macro="" textlink="">
      <xdr:nvSpPr>
        <xdr:cNvPr id="122" name="楕円 121"/>
        <xdr:cNvSpPr/>
      </xdr:nvSpPr>
      <xdr:spPr>
        <a:xfrm>
          <a:off x="8699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0</xdr:rowOff>
    </xdr:from>
    <xdr:to>
      <xdr:col>50</xdr:col>
      <xdr:colOff>114300</xdr:colOff>
      <xdr:row>41</xdr:row>
      <xdr:rowOff>3810</xdr:rowOff>
    </xdr:to>
    <xdr:cxnSp macro="">
      <xdr:nvCxnSpPr>
        <xdr:cNvPr id="123" name="直線コネクタ 122"/>
        <xdr:cNvCxnSpPr/>
      </xdr:nvCxnSpPr>
      <xdr:spPr>
        <a:xfrm flipV="1">
          <a:off x="8750300" y="7029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10177</xdr:rowOff>
    </xdr:from>
    <xdr:ext cx="469744" cy="259045"/>
    <xdr:sp macro="" textlink="">
      <xdr:nvSpPr>
        <xdr:cNvPr id="124" name="n_1aveValue【図書館】&#10;一人当たり面積"/>
        <xdr:cNvSpPr txBox="1"/>
      </xdr:nvSpPr>
      <xdr:spPr>
        <a:xfrm>
          <a:off x="93917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97807</xdr:rowOff>
    </xdr:from>
    <xdr:ext cx="469744" cy="259045"/>
    <xdr:sp macro="" textlink="">
      <xdr:nvSpPr>
        <xdr:cNvPr id="125" name="n_2aveValue【図書館】&#10;一人当たり面積"/>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41927</xdr:rowOff>
    </xdr:from>
    <xdr:ext cx="469744" cy="259045"/>
    <xdr:sp macro="" textlink="">
      <xdr:nvSpPr>
        <xdr:cNvPr id="126" name="n_1mainValue【図書館】&#10;一人当たり面積"/>
        <xdr:cNvSpPr txBox="1"/>
      </xdr:nvSpPr>
      <xdr:spPr>
        <a:xfrm>
          <a:off x="93917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45737</xdr:rowOff>
    </xdr:from>
    <xdr:ext cx="469744" cy="259045"/>
    <xdr:sp macro="" textlink="">
      <xdr:nvSpPr>
        <xdr:cNvPr id="127" name="n_2mainValue【図書館】&#10;一人当たり面積"/>
        <xdr:cNvSpPr txBox="1"/>
      </xdr:nvSpPr>
      <xdr:spPr>
        <a:xfrm>
          <a:off x="8515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8" name="テキスト ボックス 13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9" name="直線コネクタ 13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0" name="テキスト ボックス 13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1" name="直線コネクタ 14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2" name="テキスト ボックス 14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3" name="直線コネクタ 14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4" name="テキスト ボックス 14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5" name="直線コネクタ 14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6" name="テキスト ボックス 14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102870</xdr:rowOff>
    </xdr:to>
    <xdr:cxnSp macro="">
      <xdr:nvCxnSpPr>
        <xdr:cNvPr id="150" name="直線コネクタ 149"/>
        <xdr:cNvCxnSpPr/>
      </xdr:nvCxnSpPr>
      <xdr:spPr>
        <a:xfrm flipV="1">
          <a:off x="4634865" y="960120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51" name="【体育館・プー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2" name="直線コネクタ 151"/>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3"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4" name="直線コネクタ 15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112793</xdr:rowOff>
    </xdr:from>
    <xdr:ext cx="405111" cy="259045"/>
    <xdr:sp macro="" textlink="">
      <xdr:nvSpPr>
        <xdr:cNvPr id="155" name="【体育館・プール】&#10;有形固定資産減価償却率平均値テキスト"/>
        <xdr:cNvSpPr txBox="1"/>
      </xdr:nvSpPr>
      <xdr:spPr>
        <a:xfrm>
          <a:off x="4673600" y="10399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134366</xdr:rowOff>
    </xdr:from>
    <xdr:to>
      <xdr:col>24</xdr:col>
      <xdr:colOff>114300</xdr:colOff>
      <xdr:row>61</xdr:row>
      <xdr:rowOff>64516</xdr:rowOff>
    </xdr:to>
    <xdr:sp macro="" textlink="">
      <xdr:nvSpPr>
        <xdr:cNvPr id="156" name="フローチャート: 判断 155"/>
        <xdr:cNvSpPr/>
      </xdr:nvSpPr>
      <xdr:spPr>
        <a:xfrm>
          <a:off x="458470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xdr:rowOff>
    </xdr:from>
    <xdr:to>
      <xdr:col>20</xdr:col>
      <xdr:colOff>38100</xdr:colOff>
      <xdr:row>61</xdr:row>
      <xdr:rowOff>103378</xdr:rowOff>
    </xdr:to>
    <xdr:sp macro="" textlink="">
      <xdr:nvSpPr>
        <xdr:cNvPr id="157" name="フローチャート: 判断 156"/>
        <xdr:cNvSpPr/>
      </xdr:nvSpPr>
      <xdr:spPr>
        <a:xfrm>
          <a:off x="3746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79502</xdr:rowOff>
    </xdr:from>
    <xdr:to>
      <xdr:col>15</xdr:col>
      <xdr:colOff>101600</xdr:colOff>
      <xdr:row>61</xdr:row>
      <xdr:rowOff>9652</xdr:rowOff>
    </xdr:to>
    <xdr:sp macro="" textlink="">
      <xdr:nvSpPr>
        <xdr:cNvPr id="158" name="フローチャート: 判断 157"/>
        <xdr:cNvSpPr/>
      </xdr:nvSpPr>
      <xdr:spPr>
        <a:xfrm>
          <a:off x="2857500" y="103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70358</xdr:rowOff>
    </xdr:from>
    <xdr:to>
      <xdr:col>24</xdr:col>
      <xdr:colOff>114300</xdr:colOff>
      <xdr:row>60</xdr:row>
      <xdr:rowOff>508</xdr:rowOff>
    </xdr:to>
    <xdr:sp macro="" textlink="">
      <xdr:nvSpPr>
        <xdr:cNvPr id="164" name="楕円 163"/>
        <xdr:cNvSpPr/>
      </xdr:nvSpPr>
      <xdr:spPr>
        <a:xfrm>
          <a:off x="45847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93235</xdr:rowOff>
    </xdr:from>
    <xdr:ext cx="405111" cy="259045"/>
    <xdr:sp macro="" textlink="">
      <xdr:nvSpPr>
        <xdr:cNvPr id="165" name="【体育館・プール】&#10;有形固定資産減価償却率該当値テキスト"/>
        <xdr:cNvSpPr txBox="1"/>
      </xdr:nvSpPr>
      <xdr:spPr>
        <a:xfrm>
          <a:off x="4673600" y="10037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127508</xdr:rowOff>
    </xdr:from>
    <xdr:to>
      <xdr:col>20</xdr:col>
      <xdr:colOff>38100</xdr:colOff>
      <xdr:row>60</xdr:row>
      <xdr:rowOff>57658</xdr:rowOff>
    </xdr:to>
    <xdr:sp macro="" textlink="">
      <xdr:nvSpPr>
        <xdr:cNvPr id="166" name="楕円 165"/>
        <xdr:cNvSpPr/>
      </xdr:nvSpPr>
      <xdr:spPr>
        <a:xfrm>
          <a:off x="3746500" y="102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121158</xdr:rowOff>
    </xdr:from>
    <xdr:to>
      <xdr:col>24</xdr:col>
      <xdr:colOff>63500</xdr:colOff>
      <xdr:row>60</xdr:row>
      <xdr:rowOff>6858</xdr:rowOff>
    </xdr:to>
    <xdr:cxnSp macro="">
      <xdr:nvCxnSpPr>
        <xdr:cNvPr id="167" name="直線コネクタ 166"/>
        <xdr:cNvCxnSpPr/>
      </xdr:nvCxnSpPr>
      <xdr:spPr>
        <a:xfrm flipV="1">
          <a:off x="3797300" y="1023670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13208</xdr:rowOff>
    </xdr:from>
    <xdr:to>
      <xdr:col>15</xdr:col>
      <xdr:colOff>101600</xdr:colOff>
      <xdr:row>60</xdr:row>
      <xdr:rowOff>114808</xdr:rowOff>
    </xdr:to>
    <xdr:sp macro="" textlink="">
      <xdr:nvSpPr>
        <xdr:cNvPr id="168" name="楕円 167"/>
        <xdr:cNvSpPr/>
      </xdr:nvSpPr>
      <xdr:spPr>
        <a:xfrm>
          <a:off x="28575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6858</xdr:rowOff>
    </xdr:from>
    <xdr:to>
      <xdr:col>19</xdr:col>
      <xdr:colOff>177800</xdr:colOff>
      <xdr:row>60</xdr:row>
      <xdr:rowOff>64008</xdr:rowOff>
    </xdr:to>
    <xdr:cxnSp macro="">
      <xdr:nvCxnSpPr>
        <xdr:cNvPr id="169" name="直線コネクタ 168"/>
        <xdr:cNvCxnSpPr/>
      </xdr:nvCxnSpPr>
      <xdr:spPr>
        <a:xfrm flipV="1">
          <a:off x="2908300" y="1029385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94505</xdr:rowOff>
    </xdr:from>
    <xdr:ext cx="405111" cy="259045"/>
    <xdr:sp macro="" textlink="">
      <xdr:nvSpPr>
        <xdr:cNvPr id="170" name="n_1aveValue【体育館・プール】&#10;有形固定資産減価償却率"/>
        <xdr:cNvSpPr txBox="1"/>
      </xdr:nvSpPr>
      <xdr:spPr>
        <a:xfrm>
          <a:off x="35820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779</xdr:rowOff>
    </xdr:from>
    <xdr:ext cx="405111" cy="259045"/>
    <xdr:sp macro="" textlink="">
      <xdr:nvSpPr>
        <xdr:cNvPr id="171" name="n_2aveValue【体育館・プール】&#10;有形固定資産減価償却率"/>
        <xdr:cNvSpPr txBox="1"/>
      </xdr:nvSpPr>
      <xdr:spPr>
        <a:xfrm>
          <a:off x="2705744" y="1045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74185</xdr:rowOff>
    </xdr:from>
    <xdr:ext cx="405111" cy="259045"/>
    <xdr:sp macro="" textlink="">
      <xdr:nvSpPr>
        <xdr:cNvPr id="172" name="n_1mainValue【体育館・プール】&#10;有形固定資産減価償却率"/>
        <xdr:cNvSpPr txBox="1"/>
      </xdr:nvSpPr>
      <xdr:spPr>
        <a:xfrm>
          <a:off x="3582044" y="1001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131335</xdr:rowOff>
    </xdr:from>
    <xdr:ext cx="405111" cy="259045"/>
    <xdr:sp macro="" textlink="">
      <xdr:nvSpPr>
        <xdr:cNvPr id="173" name="n_2mainValue【体育館・プール】&#10;有形固定資産減価償却率"/>
        <xdr:cNvSpPr txBox="1"/>
      </xdr:nvSpPr>
      <xdr:spPr>
        <a:xfrm>
          <a:off x="2705744" y="1007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86360</xdr:rowOff>
    </xdr:from>
    <xdr:to>
      <xdr:col>54</xdr:col>
      <xdr:colOff>189865</xdr:colOff>
      <xdr:row>63</xdr:row>
      <xdr:rowOff>138430</xdr:rowOff>
    </xdr:to>
    <xdr:cxnSp macro="">
      <xdr:nvCxnSpPr>
        <xdr:cNvPr id="197" name="直線コネクタ 196"/>
        <xdr:cNvCxnSpPr/>
      </xdr:nvCxnSpPr>
      <xdr:spPr>
        <a:xfrm flipV="1">
          <a:off x="10476865" y="9516110"/>
          <a:ext cx="0" cy="14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142257</xdr:rowOff>
    </xdr:from>
    <xdr:ext cx="469744" cy="259045"/>
    <xdr:sp macro="" textlink="">
      <xdr:nvSpPr>
        <xdr:cNvPr id="198" name="【体育館・プール】&#10;一人当たり面積最小値テキスト"/>
        <xdr:cNvSpPr txBox="1"/>
      </xdr:nvSpPr>
      <xdr:spPr>
        <a:xfrm>
          <a:off x="10515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138430</xdr:rowOff>
    </xdr:from>
    <xdr:to>
      <xdr:col>55</xdr:col>
      <xdr:colOff>88900</xdr:colOff>
      <xdr:row>63</xdr:row>
      <xdr:rowOff>138430</xdr:rowOff>
    </xdr:to>
    <xdr:cxnSp macro="">
      <xdr:nvCxnSpPr>
        <xdr:cNvPr id="199" name="直線コネクタ 198"/>
        <xdr:cNvCxnSpPr/>
      </xdr:nvCxnSpPr>
      <xdr:spPr>
        <a:xfrm>
          <a:off x="10388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33037</xdr:rowOff>
    </xdr:from>
    <xdr:ext cx="469744" cy="259045"/>
    <xdr:sp macro="" textlink="">
      <xdr:nvSpPr>
        <xdr:cNvPr id="200" name="【体育館・プール】&#10;一人当たり面積最大値テキスト"/>
        <xdr:cNvSpPr txBox="1"/>
      </xdr:nvSpPr>
      <xdr:spPr>
        <a:xfrm>
          <a:off x="10515600" y="929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86360</xdr:rowOff>
    </xdr:from>
    <xdr:to>
      <xdr:col>55</xdr:col>
      <xdr:colOff>88900</xdr:colOff>
      <xdr:row>55</xdr:row>
      <xdr:rowOff>86360</xdr:rowOff>
    </xdr:to>
    <xdr:cxnSp macro="">
      <xdr:nvCxnSpPr>
        <xdr:cNvPr id="201" name="直線コネクタ 200"/>
        <xdr:cNvCxnSpPr/>
      </xdr:nvCxnSpPr>
      <xdr:spPr>
        <a:xfrm>
          <a:off x="10388600" y="95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6367</xdr:rowOff>
    </xdr:from>
    <xdr:ext cx="469744" cy="259045"/>
    <xdr:sp macro="" textlink="">
      <xdr:nvSpPr>
        <xdr:cNvPr id="202" name="【体育館・プール】&#10;一人当たり面積平均値テキスト"/>
        <xdr:cNvSpPr txBox="1"/>
      </xdr:nvSpPr>
      <xdr:spPr>
        <a:xfrm>
          <a:off x="10515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03" name="フローチャート: 判断 202"/>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204" name="フローチャート: 判断 203"/>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86360</xdr:rowOff>
    </xdr:from>
    <xdr:to>
      <xdr:col>46</xdr:col>
      <xdr:colOff>38100</xdr:colOff>
      <xdr:row>62</xdr:row>
      <xdr:rowOff>16510</xdr:rowOff>
    </xdr:to>
    <xdr:sp macro="" textlink="">
      <xdr:nvSpPr>
        <xdr:cNvPr id="205" name="フローチャート: 判断 204"/>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143510</xdr:rowOff>
    </xdr:from>
    <xdr:to>
      <xdr:col>55</xdr:col>
      <xdr:colOff>50800</xdr:colOff>
      <xdr:row>62</xdr:row>
      <xdr:rowOff>73660</xdr:rowOff>
    </xdr:to>
    <xdr:sp macro="" textlink="">
      <xdr:nvSpPr>
        <xdr:cNvPr id="211" name="楕円 210"/>
        <xdr:cNvSpPr/>
      </xdr:nvSpPr>
      <xdr:spPr>
        <a:xfrm>
          <a:off x="10426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121937</xdr:rowOff>
    </xdr:from>
    <xdr:ext cx="469744" cy="259045"/>
    <xdr:sp macro="" textlink="">
      <xdr:nvSpPr>
        <xdr:cNvPr id="212" name="【体育館・プール】&#10;一人当たり面積該当値テキスト"/>
        <xdr:cNvSpPr txBox="1"/>
      </xdr:nvSpPr>
      <xdr:spPr>
        <a:xfrm>
          <a:off x="10515600"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147320</xdr:rowOff>
    </xdr:from>
    <xdr:to>
      <xdr:col>50</xdr:col>
      <xdr:colOff>165100</xdr:colOff>
      <xdr:row>62</xdr:row>
      <xdr:rowOff>77470</xdr:rowOff>
    </xdr:to>
    <xdr:sp macro="" textlink="">
      <xdr:nvSpPr>
        <xdr:cNvPr id="213" name="楕円 212"/>
        <xdr:cNvSpPr/>
      </xdr:nvSpPr>
      <xdr:spPr>
        <a:xfrm>
          <a:off x="9588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22860</xdr:rowOff>
    </xdr:from>
    <xdr:to>
      <xdr:col>55</xdr:col>
      <xdr:colOff>0</xdr:colOff>
      <xdr:row>62</xdr:row>
      <xdr:rowOff>26670</xdr:rowOff>
    </xdr:to>
    <xdr:cxnSp macro="">
      <xdr:nvCxnSpPr>
        <xdr:cNvPr id="214" name="直線コネクタ 213"/>
        <xdr:cNvCxnSpPr/>
      </xdr:nvCxnSpPr>
      <xdr:spPr>
        <a:xfrm flipV="1">
          <a:off x="9639300" y="106527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151130</xdr:rowOff>
    </xdr:from>
    <xdr:to>
      <xdr:col>46</xdr:col>
      <xdr:colOff>38100</xdr:colOff>
      <xdr:row>62</xdr:row>
      <xdr:rowOff>81280</xdr:rowOff>
    </xdr:to>
    <xdr:sp macro="" textlink="">
      <xdr:nvSpPr>
        <xdr:cNvPr id="215" name="楕円 214"/>
        <xdr:cNvSpPr/>
      </xdr:nvSpPr>
      <xdr:spPr>
        <a:xfrm>
          <a:off x="8699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26670</xdr:rowOff>
    </xdr:from>
    <xdr:to>
      <xdr:col>50</xdr:col>
      <xdr:colOff>114300</xdr:colOff>
      <xdr:row>62</xdr:row>
      <xdr:rowOff>30480</xdr:rowOff>
    </xdr:to>
    <xdr:cxnSp macro="">
      <xdr:nvCxnSpPr>
        <xdr:cNvPr id="216" name="直線コネクタ 215"/>
        <xdr:cNvCxnSpPr/>
      </xdr:nvCxnSpPr>
      <xdr:spPr>
        <a:xfrm flipV="1">
          <a:off x="8750300" y="10656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151147</xdr:rowOff>
    </xdr:from>
    <xdr:ext cx="469744" cy="259045"/>
    <xdr:sp macro="" textlink="">
      <xdr:nvSpPr>
        <xdr:cNvPr id="217" name="n_1aveValue【体育館・プール】&#10;一人当たり面積"/>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33037</xdr:rowOff>
    </xdr:from>
    <xdr:ext cx="469744" cy="259045"/>
    <xdr:sp macro="" textlink="">
      <xdr:nvSpPr>
        <xdr:cNvPr id="218" name="n_2aveValue【体育館・プール】&#10;一人当たり面積"/>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68597</xdr:rowOff>
    </xdr:from>
    <xdr:ext cx="469744" cy="259045"/>
    <xdr:sp macro="" textlink="">
      <xdr:nvSpPr>
        <xdr:cNvPr id="219" name="n_1mainValue【体育館・プール】&#10;一人当たり面積"/>
        <xdr:cNvSpPr txBox="1"/>
      </xdr:nvSpPr>
      <xdr:spPr>
        <a:xfrm>
          <a:off x="939172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72407</xdr:rowOff>
    </xdr:from>
    <xdr:ext cx="469744" cy="259045"/>
    <xdr:sp macro="" textlink="">
      <xdr:nvSpPr>
        <xdr:cNvPr id="220" name="n_2mainValue【体育館・プール】&#10;一人当たり面積"/>
        <xdr:cNvSpPr txBox="1"/>
      </xdr:nvSpPr>
      <xdr:spPr>
        <a:xfrm>
          <a:off x="8515427"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6" name="正方形/長方形 23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7" name="正方形/長方形 2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8" name="正方形/長方形 2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9" name="正方形/長方形 2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0" name="正方形/長方形 2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1" name="正方形/長方形 2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2" name="正方形/長方形 2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3" name="正方形/長方形 2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4" name="正方形/長方形 24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5" name="テキスト ボックス 24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6" name="直線コネクタ 24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47" name="テキスト ボックス 24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48" name="直線コネクタ 24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49" name="テキスト ボックス 24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50" name="直線コネクタ 24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51" name="テキスト ボックス 25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52" name="直線コネクタ 25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53" name="テキスト ボックス 25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54" name="直線コネクタ 25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55" name="テキスト ボックス 25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6" name="直線コネクタ 25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7" name="テキスト ボックス 25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87630</xdr:rowOff>
    </xdr:from>
    <xdr:to>
      <xdr:col>24</xdr:col>
      <xdr:colOff>62865</xdr:colOff>
      <xdr:row>108</xdr:row>
      <xdr:rowOff>7620</xdr:rowOff>
    </xdr:to>
    <xdr:cxnSp macro="">
      <xdr:nvCxnSpPr>
        <xdr:cNvPr id="259" name="直線コネクタ 258"/>
        <xdr:cNvCxnSpPr/>
      </xdr:nvCxnSpPr>
      <xdr:spPr>
        <a:xfrm flipV="1">
          <a:off x="4634865" y="1723263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11447</xdr:rowOff>
    </xdr:from>
    <xdr:ext cx="405111" cy="259045"/>
    <xdr:sp macro="" textlink="">
      <xdr:nvSpPr>
        <xdr:cNvPr id="260" name="【市民会館】&#10;有形固定資産減価償却率最小値テキスト"/>
        <xdr:cNvSpPr txBox="1"/>
      </xdr:nvSpPr>
      <xdr:spPr>
        <a:xfrm>
          <a:off x="4673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xdr:rowOff>
    </xdr:from>
    <xdr:to>
      <xdr:col>24</xdr:col>
      <xdr:colOff>152400</xdr:colOff>
      <xdr:row>108</xdr:row>
      <xdr:rowOff>7620</xdr:rowOff>
    </xdr:to>
    <xdr:cxnSp macro="">
      <xdr:nvCxnSpPr>
        <xdr:cNvPr id="261" name="直線コネクタ 260"/>
        <xdr:cNvCxnSpPr/>
      </xdr:nvCxnSpPr>
      <xdr:spPr>
        <a:xfrm>
          <a:off x="4546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34307</xdr:rowOff>
    </xdr:from>
    <xdr:ext cx="405111" cy="259045"/>
    <xdr:sp macro="" textlink="">
      <xdr:nvSpPr>
        <xdr:cNvPr id="262" name="【市民会館】&#10;有形固定資産減価償却率最大値テキスト"/>
        <xdr:cNvSpPr txBox="1"/>
      </xdr:nvSpPr>
      <xdr:spPr>
        <a:xfrm>
          <a:off x="4673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87630</xdr:rowOff>
    </xdr:from>
    <xdr:to>
      <xdr:col>24</xdr:col>
      <xdr:colOff>152400</xdr:colOff>
      <xdr:row>100</xdr:row>
      <xdr:rowOff>87630</xdr:rowOff>
    </xdr:to>
    <xdr:cxnSp macro="">
      <xdr:nvCxnSpPr>
        <xdr:cNvPr id="263" name="直線コネクタ 262"/>
        <xdr:cNvCxnSpPr/>
      </xdr:nvCxnSpPr>
      <xdr:spPr>
        <a:xfrm>
          <a:off x="4546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155719</xdr:rowOff>
    </xdr:from>
    <xdr:ext cx="405111" cy="259045"/>
    <xdr:sp macro="" textlink="">
      <xdr:nvSpPr>
        <xdr:cNvPr id="264" name="【市民会館】&#10;有形固定資産減価償却率平均値テキスト"/>
        <xdr:cNvSpPr txBox="1"/>
      </xdr:nvSpPr>
      <xdr:spPr>
        <a:xfrm>
          <a:off x="4673600" y="1764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132842</xdr:rowOff>
    </xdr:from>
    <xdr:to>
      <xdr:col>24</xdr:col>
      <xdr:colOff>114300</xdr:colOff>
      <xdr:row>104</xdr:row>
      <xdr:rowOff>62992</xdr:rowOff>
    </xdr:to>
    <xdr:sp macro="" textlink="">
      <xdr:nvSpPr>
        <xdr:cNvPr id="265" name="フローチャート: 判断 264"/>
        <xdr:cNvSpPr/>
      </xdr:nvSpPr>
      <xdr:spPr>
        <a:xfrm>
          <a:off x="45847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50546</xdr:rowOff>
    </xdr:from>
    <xdr:to>
      <xdr:col>20</xdr:col>
      <xdr:colOff>38100</xdr:colOff>
      <xdr:row>104</xdr:row>
      <xdr:rowOff>152146</xdr:rowOff>
    </xdr:to>
    <xdr:sp macro="" textlink="">
      <xdr:nvSpPr>
        <xdr:cNvPr id="266" name="フローチャート: 判断 265"/>
        <xdr:cNvSpPr/>
      </xdr:nvSpPr>
      <xdr:spPr>
        <a:xfrm>
          <a:off x="37465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125985</xdr:rowOff>
    </xdr:from>
    <xdr:to>
      <xdr:col>15</xdr:col>
      <xdr:colOff>101600</xdr:colOff>
      <xdr:row>105</xdr:row>
      <xdr:rowOff>56135</xdr:rowOff>
    </xdr:to>
    <xdr:sp macro="" textlink="">
      <xdr:nvSpPr>
        <xdr:cNvPr id="267" name="フローチャート: 判断 266"/>
        <xdr:cNvSpPr/>
      </xdr:nvSpPr>
      <xdr:spPr>
        <a:xfrm>
          <a:off x="2857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8" name="テキスト ボックス 26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9" name="テキスト ボックス 26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0" name="テキスト ボックス 26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1" name="テキスト ボックス 27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2" name="テキスト ボックス 27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52832</xdr:rowOff>
    </xdr:from>
    <xdr:to>
      <xdr:col>24</xdr:col>
      <xdr:colOff>114300</xdr:colOff>
      <xdr:row>107</xdr:row>
      <xdr:rowOff>154432</xdr:rowOff>
    </xdr:to>
    <xdr:sp macro="" textlink="">
      <xdr:nvSpPr>
        <xdr:cNvPr id="273" name="楕円 272"/>
        <xdr:cNvSpPr/>
      </xdr:nvSpPr>
      <xdr:spPr>
        <a:xfrm>
          <a:off x="45847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139209</xdr:rowOff>
    </xdr:from>
    <xdr:ext cx="405111" cy="259045"/>
    <xdr:sp macro="" textlink="">
      <xdr:nvSpPr>
        <xdr:cNvPr id="274" name="【市民会館】&#10;有形固定資産減価償却率該当値テキスト"/>
        <xdr:cNvSpPr txBox="1"/>
      </xdr:nvSpPr>
      <xdr:spPr>
        <a:xfrm>
          <a:off x="4673600" y="18312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100837</xdr:rowOff>
    </xdr:from>
    <xdr:to>
      <xdr:col>20</xdr:col>
      <xdr:colOff>38100</xdr:colOff>
      <xdr:row>108</xdr:row>
      <xdr:rowOff>30987</xdr:rowOff>
    </xdr:to>
    <xdr:sp macro="" textlink="">
      <xdr:nvSpPr>
        <xdr:cNvPr id="275" name="楕円 274"/>
        <xdr:cNvSpPr/>
      </xdr:nvSpPr>
      <xdr:spPr>
        <a:xfrm>
          <a:off x="37465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103632</xdr:rowOff>
    </xdr:from>
    <xdr:to>
      <xdr:col>24</xdr:col>
      <xdr:colOff>63500</xdr:colOff>
      <xdr:row>107</xdr:row>
      <xdr:rowOff>151637</xdr:rowOff>
    </xdr:to>
    <xdr:cxnSp macro="">
      <xdr:nvCxnSpPr>
        <xdr:cNvPr id="276" name="直線コネクタ 275"/>
        <xdr:cNvCxnSpPr/>
      </xdr:nvCxnSpPr>
      <xdr:spPr>
        <a:xfrm flipV="1">
          <a:off x="3797300" y="18448782"/>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146558</xdr:rowOff>
    </xdr:from>
    <xdr:to>
      <xdr:col>15</xdr:col>
      <xdr:colOff>101600</xdr:colOff>
      <xdr:row>108</xdr:row>
      <xdr:rowOff>76708</xdr:rowOff>
    </xdr:to>
    <xdr:sp macro="" textlink="">
      <xdr:nvSpPr>
        <xdr:cNvPr id="277" name="楕円 276"/>
        <xdr:cNvSpPr/>
      </xdr:nvSpPr>
      <xdr:spPr>
        <a:xfrm>
          <a:off x="2857500" y="184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151637</xdr:rowOff>
    </xdr:from>
    <xdr:to>
      <xdr:col>19</xdr:col>
      <xdr:colOff>177800</xdr:colOff>
      <xdr:row>108</xdr:row>
      <xdr:rowOff>25908</xdr:rowOff>
    </xdr:to>
    <xdr:cxnSp macro="">
      <xdr:nvCxnSpPr>
        <xdr:cNvPr id="278" name="直線コネクタ 277"/>
        <xdr:cNvCxnSpPr/>
      </xdr:nvCxnSpPr>
      <xdr:spPr>
        <a:xfrm flipV="1">
          <a:off x="2908300" y="184967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168673</xdr:rowOff>
    </xdr:from>
    <xdr:ext cx="405111" cy="259045"/>
    <xdr:sp macro="" textlink="">
      <xdr:nvSpPr>
        <xdr:cNvPr id="279" name="n_1aveValue【市民会館】&#10;有形固定資産減価償却率"/>
        <xdr:cNvSpPr txBox="1"/>
      </xdr:nvSpPr>
      <xdr:spPr>
        <a:xfrm>
          <a:off x="3582044" y="1765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72662</xdr:rowOff>
    </xdr:from>
    <xdr:ext cx="405111" cy="259045"/>
    <xdr:sp macro="" textlink="">
      <xdr:nvSpPr>
        <xdr:cNvPr id="280" name="n_2aveValue【市民会館】&#10;有形固定資産減価償却率"/>
        <xdr:cNvSpPr txBox="1"/>
      </xdr:nvSpPr>
      <xdr:spPr>
        <a:xfrm>
          <a:off x="2705744" y="1773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22114</xdr:rowOff>
    </xdr:from>
    <xdr:ext cx="405111" cy="259045"/>
    <xdr:sp macro="" textlink="">
      <xdr:nvSpPr>
        <xdr:cNvPr id="281" name="n_1mainValue【市民会館】&#10;有形固定資産減価償却率"/>
        <xdr:cNvSpPr txBox="1"/>
      </xdr:nvSpPr>
      <xdr:spPr>
        <a:xfrm>
          <a:off x="3582044" y="1853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67835</xdr:rowOff>
    </xdr:from>
    <xdr:ext cx="405111" cy="259045"/>
    <xdr:sp macro="" textlink="">
      <xdr:nvSpPr>
        <xdr:cNvPr id="282" name="n_2mainValue【市民会館】&#10;有形固定資産減価償却率"/>
        <xdr:cNvSpPr txBox="1"/>
      </xdr:nvSpPr>
      <xdr:spPr>
        <a:xfrm>
          <a:off x="2705744" y="1858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1" name="テキスト ボックス 29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2" name="直線コネクタ 29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3" name="直線コネクタ 29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4" name="テキスト ボックス 29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5" name="直線コネクタ 29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6" name="テキスト ボックス 29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97" name="直線コネクタ 29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98" name="テキスト ボックス 29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99" name="直線コネクタ 29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0" name="テキスト ボックス 29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1" name="直線コネクタ 30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2" name="テキスト ボックス 30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3" name="直線コネクタ 30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4" name="テキスト ボックス 30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5" name="直線コネクタ 30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6" name="テキスト ボックス 30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54429</xdr:rowOff>
    </xdr:from>
    <xdr:to>
      <xdr:col>54</xdr:col>
      <xdr:colOff>189865</xdr:colOff>
      <xdr:row>108</xdr:row>
      <xdr:rowOff>160020</xdr:rowOff>
    </xdr:to>
    <xdr:cxnSp macro="">
      <xdr:nvCxnSpPr>
        <xdr:cNvPr id="308" name="直線コネクタ 307"/>
        <xdr:cNvCxnSpPr/>
      </xdr:nvCxnSpPr>
      <xdr:spPr>
        <a:xfrm flipV="1">
          <a:off x="10476865" y="17199429"/>
          <a:ext cx="0" cy="1477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163847</xdr:rowOff>
    </xdr:from>
    <xdr:ext cx="469744" cy="259045"/>
    <xdr:sp macro="" textlink="">
      <xdr:nvSpPr>
        <xdr:cNvPr id="309" name="【市民会館】&#10;一人当たり面積最小値テキスト"/>
        <xdr:cNvSpPr txBox="1"/>
      </xdr:nvSpPr>
      <xdr:spPr>
        <a:xfrm>
          <a:off x="10515600"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160020</xdr:rowOff>
    </xdr:from>
    <xdr:to>
      <xdr:col>55</xdr:col>
      <xdr:colOff>88900</xdr:colOff>
      <xdr:row>108</xdr:row>
      <xdr:rowOff>160020</xdr:rowOff>
    </xdr:to>
    <xdr:cxnSp macro="">
      <xdr:nvCxnSpPr>
        <xdr:cNvPr id="310" name="直線コネクタ 309"/>
        <xdr:cNvCxnSpPr/>
      </xdr:nvCxnSpPr>
      <xdr:spPr>
        <a:xfrm>
          <a:off x="10388600" y="1867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1106</xdr:rowOff>
    </xdr:from>
    <xdr:ext cx="469744" cy="259045"/>
    <xdr:sp macro="" textlink="">
      <xdr:nvSpPr>
        <xdr:cNvPr id="311" name="【市民会館】&#10;一人当たり面積最大値テキスト"/>
        <xdr:cNvSpPr txBox="1"/>
      </xdr:nvSpPr>
      <xdr:spPr>
        <a:xfrm>
          <a:off x="10515600" y="1697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54429</xdr:rowOff>
    </xdr:from>
    <xdr:to>
      <xdr:col>55</xdr:col>
      <xdr:colOff>88900</xdr:colOff>
      <xdr:row>100</xdr:row>
      <xdr:rowOff>54429</xdr:rowOff>
    </xdr:to>
    <xdr:cxnSp macro="">
      <xdr:nvCxnSpPr>
        <xdr:cNvPr id="312" name="直線コネクタ 311"/>
        <xdr:cNvCxnSpPr/>
      </xdr:nvCxnSpPr>
      <xdr:spPr>
        <a:xfrm>
          <a:off x="10388600" y="1719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9633</xdr:rowOff>
    </xdr:from>
    <xdr:ext cx="469744" cy="259045"/>
    <xdr:sp macro="" textlink="">
      <xdr:nvSpPr>
        <xdr:cNvPr id="313" name="【市民会館】&#10;一人当たり面積平均値テキスト"/>
        <xdr:cNvSpPr txBox="1"/>
      </xdr:nvSpPr>
      <xdr:spPr>
        <a:xfrm>
          <a:off x="10515600" y="1818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158206</xdr:rowOff>
    </xdr:from>
    <xdr:to>
      <xdr:col>55</xdr:col>
      <xdr:colOff>50800</xdr:colOff>
      <xdr:row>107</xdr:row>
      <xdr:rowOff>88356</xdr:rowOff>
    </xdr:to>
    <xdr:sp macro="" textlink="">
      <xdr:nvSpPr>
        <xdr:cNvPr id="314" name="フローチャート: 判断 313"/>
        <xdr:cNvSpPr/>
      </xdr:nvSpPr>
      <xdr:spPr>
        <a:xfrm>
          <a:off x="10426700" y="1833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138612</xdr:rowOff>
    </xdr:from>
    <xdr:to>
      <xdr:col>50</xdr:col>
      <xdr:colOff>165100</xdr:colOff>
      <xdr:row>107</xdr:row>
      <xdr:rowOff>68762</xdr:rowOff>
    </xdr:to>
    <xdr:sp macro="" textlink="">
      <xdr:nvSpPr>
        <xdr:cNvPr id="315" name="フローチャート: 判断 314"/>
        <xdr:cNvSpPr/>
      </xdr:nvSpPr>
      <xdr:spPr>
        <a:xfrm>
          <a:off x="9588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62956</xdr:rowOff>
    </xdr:from>
    <xdr:to>
      <xdr:col>46</xdr:col>
      <xdr:colOff>38100</xdr:colOff>
      <xdr:row>107</xdr:row>
      <xdr:rowOff>164556</xdr:rowOff>
    </xdr:to>
    <xdr:sp macro="" textlink="">
      <xdr:nvSpPr>
        <xdr:cNvPr id="316" name="フローチャート: 判断 315"/>
        <xdr:cNvSpPr/>
      </xdr:nvSpPr>
      <xdr:spPr>
        <a:xfrm>
          <a:off x="8699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7" name="テキスト ボックス 31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8" name="テキスト ボックス 31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9" name="テキスト ボックス 31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0" name="テキスト ボックス 31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1" name="テキスト ボックス 32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47716</xdr:rowOff>
    </xdr:from>
    <xdr:to>
      <xdr:col>55</xdr:col>
      <xdr:colOff>50800</xdr:colOff>
      <xdr:row>107</xdr:row>
      <xdr:rowOff>149316</xdr:rowOff>
    </xdr:to>
    <xdr:sp macro="" textlink="">
      <xdr:nvSpPr>
        <xdr:cNvPr id="322" name="楕円 321"/>
        <xdr:cNvSpPr/>
      </xdr:nvSpPr>
      <xdr:spPr>
        <a:xfrm>
          <a:off x="10426700" y="1839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26143</xdr:rowOff>
    </xdr:from>
    <xdr:ext cx="469744" cy="259045"/>
    <xdr:sp macro="" textlink="">
      <xdr:nvSpPr>
        <xdr:cNvPr id="323" name="【市民会館】&#10;一人当たり面積該当値テキスト"/>
        <xdr:cNvSpPr txBox="1"/>
      </xdr:nvSpPr>
      <xdr:spPr>
        <a:xfrm>
          <a:off x="10515600" y="1837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50981</xdr:rowOff>
    </xdr:from>
    <xdr:to>
      <xdr:col>50</xdr:col>
      <xdr:colOff>165100</xdr:colOff>
      <xdr:row>107</xdr:row>
      <xdr:rowOff>152581</xdr:rowOff>
    </xdr:to>
    <xdr:sp macro="" textlink="">
      <xdr:nvSpPr>
        <xdr:cNvPr id="324" name="楕円 323"/>
        <xdr:cNvSpPr/>
      </xdr:nvSpPr>
      <xdr:spPr>
        <a:xfrm>
          <a:off x="9588500" y="183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98516</xdr:rowOff>
    </xdr:from>
    <xdr:to>
      <xdr:col>55</xdr:col>
      <xdr:colOff>0</xdr:colOff>
      <xdr:row>107</xdr:row>
      <xdr:rowOff>101781</xdr:rowOff>
    </xdr:to>
    <xdr:cxnSp macro="">
      <xdr:nvCxnSpPr>
        <xdr:cNvPr id="325" name="直線コネクタ 324"/>
        <xdr:cNvCxnSpPr/>
      </xdr:nvCxnSpPr>
      <xdr:spPr>
        <a:xfrm flipV="1">
          <a:off x="9639300" y="184436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54248</xdr:rowOff>
    </xdr:from>
    <xdr:to>
      <xdr:col>46</xdr:col>
      <xdr:colOff>38100</xdr:colOff>
      <xdr:row>107</xdr:row>
      <xdr:rowOff>155848</xdr:rowOff>
    </xdr:to>
    <xdr:sp macro="" textlink="">
      <xdr:nvSpPr>
        <xdr:cNvPr id="326" name="楕円 325"/>
        <xdr:cNvSpPr/>
      </xdr:nvSpPr>
      <xdr:spPr>
        <a:xfrm>
          <a:off x="8699500" y="1839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101781</xdr:rowOff>
    </xdr:from>
    <xdr:to>
      <xdr:col>50</xdr:col>
      <xdr:colOff>114300</xdr:colOff>
      <xdr:row>107</xdr:row>
      <xdr:rowOff>105048</xdr:rowOff>
    </xdr:to>
    <xdr:cxnSp macro="">
      <xdr:nvCxnSpPr>
        <xdr:cNvPr id="327" name="直線コネクタ 326"/>
        <xdr:cNvCxnSpPr/>
      </xdr:nvCxnSpPr>
      <xdr:spPr>
        <a:xfrm flipV="1">
          <a:off x="8750300" y="184469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85289</xdr:rowOff>
    </xdr:from>
    <xdr:ext cx="469744" cy="259045"/>
    <xdr:sp macro="" textlink="">
      <xdr:nvSpPr>
        <xdr:cNvPr id="328" name="n_1aveValue【市民会館】&#10;一人当たり面積"/>
        <xdr:cNvSpPr txBox="1"/>
      </xdr:nvSpPr>
      <xdr:spPr>
        <a:xfrm>
          <a:off x="93917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155683</xdr:rowOff>
    </xdr:from>
    <xdr:ext cx="469744" cy="259045"/>
    <xdr:sp macro="" textlink="">
      <xdr:nvSpPr>
        <xdr:cNvPr id="329" name="n_2aveValue【市民会館】&#10;一人当たり面積"/>
        <xdr:cNvSpPr txBox="1"/>
      </xdr:nvSpPr>
      <xdr:spPr>
        <a:xfrm>
          <a:off x="8515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143708</xdr:rowOff>
    </xdr:from>
    <xdr:ext cx="469744" cy="259045"/>
    <xdr:sp macro="" textlink="">
      <xdr:nvSpPr>
        <xdr:cNvPr id="330" name="n_1mainValue【市民会館】&#10;一人当たり面積"/>
        <xdr:cNvSpPr txBox="1"/>
      </xdr:nvSpPr>
      <xdr:spPr>
        <a:xfrm>
          <a:off x="9391727"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925</xdr:rowOff>
    </xdr:from>
    <xdr:ext cx="469744" cy="259045"/>
    <xdr:sp macro="" textlink="">
      <xdr:nvSpPr>
        <xdr:cNvPr id="331" name="n_2mainValue【市民会館】&#10;一人当たり面積"/>
        <xdr:cNvSpPr txBox="1"/>
      </xdr:nvSpPr>
      <xdr:spPr>
        <a:xfrm>
          <a:off x="8515427" y="181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107224</xdr:rowOff>
    </xdr:from>
    <xdr:to>
      <xdr:col>85</xdr:col>
      <xdr:colOff>126364</xdr:colOff>
      <xdr:row>41</xdr:row>
      <xdr:rowOff>79466</xdr:rowOff>
    </xdr:to>
    <xdr:cxnSp macro="">
      <xdr:nvCxnSpPr>
        <xdr:cNvPr id="357" name="直線コネクタ 356"/>
        <xdr:cNvCxnSpPr/>
      </xdr:nvCxnSpPr>
      <xdr:spPr>
        <a:xfrm flipV="1">
          <a:off x="16318864" y="5765074"/>
          <a:ext cx="0" cy="134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83293</xdr:rowOff>
    </xdr:from>
    <xdr:ext cx="405111" cy="259045"/>
    <xdr:sp macro="" textlink="">
      <xdr:nvSpPr>
        <xdr:cNvPr id="358" name="【一般廃棄物処理施設】&#10;有形固定資産減価償却率最小値テキスト"/>
        <xdr:cNvSpPr txBox="1"/>
      </xdr:nvSpPr>
      <xdr:spPr>
        <a:xfrm>
          <a:off x="16357600" y="711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79466</xdr:rowOff>
    </xdr:from>
    <xdr:to>
      <xdr:col>86</xdr:col>
      <xdr:colOff>25400</xdr:colOff>
      <xdr:row>41</xdr:row>
      <xdr:rowOff>79466</xdr:rowOff>
    </xdr:to>
    <xdr:cxnSp macro="">
      <xdr:nvCxnSpPr>
        <xdr:cNvPr id="359" name="直線コネクタ 358"/>
        <xdr:cNvCxnSpPr/>
      </xdr:nvCxnSpPr>
      <xdr:spPr>
        <a:xfrm>
          <a:off x="16230600" y="710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53901</xdr:rowOff>
    </xdr:from>
    <xdr:ext cx="405111" cy="259045"/>
    <xdr:sp macro="" textlink="">
      <xdr:nvSpPr>
        <xdr:cNvPr id="360" name="【一般廃棄物処理施設】&#10;有形固定資産減価償却率最大値テキスト"/>
        <xdr:cNvSpPr txBox="1"/>
      </xdr:nvSpPr>
      <xdr:spPr>
        <a:xfrm>
          <a:off x="16357600" y="554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107224</xdr:rowOff>
    </xdr:from>
    <xdr:to>
      <xdr:col>86</xdr:col>
      <xdr:colOff>25400</xdr:colOff>
      <xdr:row>33</xdr:row>
      <xdr:rowOff>107224</xdr:rowOff>
    </xdr:to>
    <xdr:cxnSp macro="">
      <xdr:nvCxnSpPr>
        <xdr:cNvPr id="361" name="直線コネクタ 360"/>
        <xdr:cNvCxnSpPr/>
      </xdr:nvCxnSpPr>
      <xdr:spPr>
        <a:xfrm>
          <a:off x="16230600" y="57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121755</xdr:rowOff>
    </xdr:from>
    <xdr:ext cx="405111" cy="259045"/>
    <xdr:sp macro="" textlink="">
      <xdr:nvSpPr>
        <xdr:cNvPr id="362" name="【一般廃棄物処理施設】&#10;有形固定資産減価償却率平均値テキスト"/>
        <xdr:cNvSpPr txBox="1"/>
      </xdr:nvSpPr>
      <xdr:spPr>
        <a:xfrm>
          <a:off x="16357600" y="6122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98878</xdr:rowOff>
    </xdr:from>
    <xdr:to>
      <xdr:col>85</xdr:col>
      <xdr:colOff>177800</xdr:colOff>
      <xdr:row>37</xdr:row>
      <xdr:rowOff>29028</xdr:rowOff>
    </xdr:to>
    <xdr:sp macro="" textlink="">
      <xdr:nvSpPr>
        <xdr:cNvPr id="363" name="フローチャート: 判断 362"/>
        <xdr:cNvSpPr/>
      </xdr:nvSpPr>
      <xdr:spPr>
        <a:xfrm>
          <a:off x="16268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95613</xdr:rowOff>
    </xdr:from>
    <xdr:to>
      <xdr:col>81</xdr:col>
      <xdr:colOff>101600</xdr:colOff>
      <xdr:row>37</xdr:row>
      <xdr:rowOff>25763</xdr:rowOff>
    </xdr:to>
    <xdr:sp macro="" textlink="">
      <xdr:nvSpPr>
        <xdr:cNvPr id="364" name="フローチャート: 判断 363"/>
        <xdr:cNvSpPr/>
      </xdr:nvSpPr>
      <xdr:spPr>
        <a:xfrm>
          <a:off x="15430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365" name="フローチャート: 判断 364"/>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35197</xdr:rowOff>
    </xdr:from>
    <xdr:to>
      <xdr:col>85</xdr:col>
      <xdr:colOff>177800</xdr:colOff>
      <xdr:row>39</xdr:row>
      <xdr:rowOff>136797</xdr:rowOff>
    </xdr:to>
    <xdr:sp macro="" textlink="">
      <xdr:nvSpPr>
        <xdr:cNvPr id="371" name="楕円 370"/>
        <xdr:cNvSpPr/>
      </xdr:nvSpPr>
      <xdr:spPr>
        <a:xfrm>
          <a:off x="162687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13624</xdr:rowOff>
    </xdr:from>
    <xdr:ext cx="405111" cy="259045"/>
    <xdr:sp macro="" textlink="">
      <xdr:nvSpPr>
        <xdr:cNvPr id="372" name="【一般廃棄物処理施設】&#10;有形固定資産減価償却率該当値テキスト"/>
        <xdr:cNvSpPr txBox="1"/>
      </xdr:nvSpPr>
      <xdr:spPr>
        <a:xfrm>
          <a:off x="16357600"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108676</xdr:rowOff>
    </xdr:from>
    <xdr:to>
      <xdr:col>81</xdr:col>
      <xdr:colOff>101600</xdr:colOff>
      <xdr:row>40</xdr:row>
      <xdr:rowOff>38826</xdr:rowOff>
    </xdr:to>
    <xdr:sp macro="" textlink="">
      <xdr:nvSpPr>
        <xdr:cNvPr id="373" name="楕円 372"/>
        <xdr:cNvSpPr/>
      </xdr:nvSpPr>
      <xdr:spPr>
        <a:xfrm>
          <a:off x="15430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85997</xdr:rowOff>
    </xdr:from>
    <xdr:to>
      <xdr:col>85</xdr:col>
      <xdr:colOff>127000</xdr:colOff>
      <xdr:row>39</xdr:row>
      <xdr:rowOff>159476</xdr:rowOff>
    </xdr:to>
    <xdr:cxnSp macro="">
      <xdr:nvCxnSpPr>
        <xdr:cNvPr id="374" name="直線コネクタ 373"/>
        <xdr:cNvCxnSpPr/>
      </xdr:nvCxnSpPr>
      <xdr:spPr>
        <a:xfrm flipV="1">
          <a:off x="15481300" y="6772547"/>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42290</xdr:rowOff>
    </xdr:from>
    <xdr:ext cx="405111" cy="259045"/>
    <xdr:sp macro="" textlink="">
      <xdr:nvSpPr>
        <xdr:cNvPr id="375" name="n_1aveValue【一般廃棄物処理施設】&#10;有形固定資産減価償却率"/>
        <xdr:cNvSpPr txBox="1"/>
      </xdr:nvSpPr>
      <xdr:spPr>
        <a:xfrm>
          <a:off x="152660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376" name="n_2aveValue【一般廃棄物処理施設】&#10;有形固定資産減価償却率"/>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29953</xdr:rowOff>
    </xdr:from>
    <xdr:ext cx="405111" cy="259045"/>
    <xdr:sp macro="" textlink="">
      <xdr:nvSpPr>
        <xdr:cNvPr id="377" name="n_1mainValue【一般廃棄物処理施設】&#10;有形固定資産減価償却率"/>
        <xdr:cNvSpPr txBox="1"/>
      </xdr:nvSpPr>
      <xdr:spPr>
        <a:xfrm>
          <a:off x="15266044"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8" name="直線コネクタ 38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89" name="テキスト ボックス 38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0" name="直線コネクタ 38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91" name="テキスト ボックス 39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2" name="直線コネクタ 39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3" name="テキスト ボックス 39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4" name="直線コネクタ 39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5" name="テキスト ボックス 39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7" name="テキスト ボックス 39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77544</xdr:rowOff>
    </xdr:from>
    <xdr:to>
      <xdr:col>116</xdr:col>
      <xdr:colOff>62864</xdr:colOff>
      <xdr:row>41</xdr:row>
      <xdr:rowOff>100299</xdr:rowOff>
    </xdr:to>
    <xdr:cxnSp macro="">
      <xdr:nvCxnSpPr>
        <xdr:cNvPr id="399" name="直線コネクタ 398"/>
        <xdr:cNvCxnSpPr/>
      </xdr:nvCxnSpPr>
      <xdr:spPr>
        <a:xfrm flipV="1">
          <a:off x="22160864" y="5735394"/>
          <a:ext cx="0" cy="139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104126</xdr:rowOff>
    </xdr:from>
    <xdr:ext cx="469744" cy="259045"/>
    <xdr:sp macro="" textlink="">
      <xdr:nvSpPr>
        <xdr:cNvPr id="400" name="【一般廃棄物処理施設】&#10;一人当たり有形固定資産（償却資産）額最小値テキスト"/>
        <xdr:cNvSpPr txBox="1"/>
      </xdr:nvSpPr>
      <xdr:spPr>
        <a:xfrm>
          <a:off x="22199600" y="713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100299</xdr:rowOff>
    </xdr:from>
    <xdr:to>
      <xdr:col>116</xdr:col>
      <xdr:colOff>152400</xdr:colOff>
      <xdr:row>41</xdr:row>
      <xdr:rowOff>100299</xdr:rowOff>
    </xdr:to>
    <xdr:cxnSp macro="">
      <xdr:nvCxnSpPr>
        <xdr:cNvPr id="401" name="直線コネクタ 400"/>
        <xdr:cNvCxnSpPr/>
      </xdr:nvCxnSpPr>
      <xdr:spPr>
        <a:xfrm>
          <a:off x="22072600" y="712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24221</xdr:rowOff>
    </xdr:from>
    <xdr:ext cx="599010" cy="259045"/>
    <xdr:sp macro="" textlink="">
      <xdr:nvSpPr>
        <xdr:cNvPr id="402" name="【一般廃棄物処理施設】&#10;一人当たり有形固定資産（償却資産）額最大値テキスト"/>
        <xdr:cNvSpPr txBox="1"/>
      </xdr:nvSpPr>
      <xdr:spPr>
        <a:xfrm>
          <a:off x="22199600" y="551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77544</xdr:rowOff>
    </xdr:from>
    <xdr:to>
      <xdr:col>116</xdr:col>
      <xdr:colOff>152400</xdr:colOff>
      <xdr:row>33</xdr:row>
      <xdr:rowOff>77544</xdr:rowOff>
    </xdr:to>
    <xdr:cxnSp macro="">
      <xdr:nvCxnSpPr>
        <xdr:cNvPr id="403" name="直線コネクタ 402"/>
        <xdr:cNvCxnSpPr/>
      </xdr:nvCxnSpPr>
      <xdr:spPr>
        <a:xfrm>
          <a:off x="22072600" y="573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67391</xdr:rowOff>
    </xdr:from>
    <xdr:ext cx="599010" cy="259045"/>
    <xdr:sp macro="" textlink="">
      <xdr:nvSpPr>
        <xdr:cNvPr id="404" name="【一般廃棄物処理施設】&#10;一人当たり有形固定資産（償却資産）額平均値テキスト"/>
        <xdr:cNvSpPr txBox="1"/>
      </xdr:nvSpPr>
      <xdr:spPr>
        <a:xfrm>
          <a:off x="22199600" y="6582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88964</xdr:rowOff>
    </xdr:from>
    <xdr:to>
      <xdr:col>116</xdr:col>
      <xdr:colOff>114300</xdr:colOff>
      <xdr:row>39</xdr:row>
      <xdr:rowOff>19114</xdr:rowOff>
    </xdr:to>
    <xdr:sp macro="" textlink="">
      <xdr:nvSpPr>
        <xdr:cNvPr id="405" name="フローチャート: 判断 404"/>
        <xdr:cNvSpPr/>
      </xdr:nvSpPr>
      <xdr:spPr>
        <a:xfrm>
          <a:off x="22110700" y="66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121810</xdr:rowOff>
    </xdr:from>
    <xdr:to>
      <xdr:col>112</xdr:col>
      <xdr:colOff>38100</xdr:colOff>
      <xdr:row>39</xdr:row>
      <xdr:rowOff>51960</xdr:rowOff>
    </xdr:to>
    <xdr:sp macro="" textlink="">
      <xdr:nvSpPr>
        <xdr:cNvPr id="406" name="フローチャート: 判断 405"/>
        <xdr:cNvSpPr/>
      </xdr:nvSpPr>
      <xdr:spPr>
        <a:xfrm>
          <a:off x="21272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133825</xdr:rowOff>
    </xdr:from>
    <xdr:to>
      <xdr:col>107</xdr:col>
      <xdr:colOff>101600</xdr:colOff>
      <xdr:row>39</xdr:row>
      <xdr:rowOff>63975</xdr:rowOff>
    </xdr:to>
    <xdr:sp macro="" textlink="">
      <xdr:nvSpPr>
        <xdr:cNvPr id="407" name="フローチャート: 判断 406"/>
        <xdr:cNvSpPr/>
      </xdr:nvSpPr>
      <xdr:spPr>
        <a:xfrm>
          <a:off x="20383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4607</xdr:rowOff>
    </xdr:from>
    <xdr:to>
      <xdr:col>116</xdr:col>
      <xdr:colOff>114300</xdr:colOff>
      <xdr:row>38</xdr:row>
      <xdr:rowOff>106207</xdr:rowOff>
    </xdr:to>
    <xdr:sp macro="" textlink="">
      <xdr:nvSpPr>
        <xdr:cNvPr id="413" name="楕円 412"/>
        <xdr:cNvSpPr/>
      </xdr:nvSpPr>
      <xdr:spPr>
        <a:xfrm>
          <a:off x="22110700" y="651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27484</xdr:rowOff>
    </xdr:from>
    <xdr:ext cx="599010" cy="259045"/>
    <xdr:sp macro="" textlink="">
      <xdr:nvSpPr>
        <xdr:cNvPr id="414" name="【一般廃棄物処理施設】&#10;一人当たり有形固定資産（償却資産）額該当値テキスト"/>
        <xdr:cNvSpPr txBox="1"/>
      </xdr:nvSpPr>
      <xdr:spPr>
        <a:xfrm>
          <a:off x="22199600" y="637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5928</xdr:rowOff>
    </xdr:from>
    <xdr:to>
      <xdr:col>112</xdr:col>
      <xdr:colOff>38100</xdr:colOff>
      <xdr:row>38</xdr:row>
      <xdr:rowOff>107528</xdr:rowOff>
    </xdr:to>
    <xdr:sp macro="" textlink="">
      <xdr:nvSpPr>
        <xdr:cNvPr id="415" name="楕円 414"/>
        <xdr:cNvSpPr/>
      </xdr:nvSpPr>
      <xdr:spPr>
        <a:xfrm>
          <a:off x="21272500" y="652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55407</xdr:rowOff>
    </xdr:from>
    <xdr:to>
      <xdr:col>116</xdr:col>
      <xdr:colOff>63500</xdr:colOff>
      <xdr:row>38</xdr:row>
      <xdr:rowOff>56728</xdr:rowOff>
    </xdr:to>
    <xdr:cxnSp macro="">
      <xdr:nvCxnSpPr>
        <xdr:cNvPr id="416" name="直線コネクタ 415"/>
        <xdr:cNvCxnSpPr/>
      </xdr:nvCxnSpPr>
      <xdr:spPr>
        <a:xfrm flipV="1">
          <a:off x="21323300" y="6570507"/>
          <a:ext cx="8382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43087</xdr:rowOff>
    </xdr:from>
    <xdr:ext cx="599010" cy="259045"/>
    <xdr:sp macro="" textlink="">
      <xdr:nvSpPr>
        <xdr:cNvPr id="417" name="n_1aveValue【一般廃棄物処理施設】&#10;一人当たり有形固定資産（償却資産）額"/>
        <xdr:cNvSpPr txBox="1"/>
      </xdr:nvSpPr>
      <xdr:spPr>
        <a:xfrm>
          <a:off x="21011095" y="672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80502</xdr:rowOff>
    </xdr:from>
    <xdr:ext cx="599010" cy="259045"/>
    <xdr:sp macro="" textlink="">
      <xdr:nvSpPr>
        <xdr:cNvPr id="418" name="n_2aveValue【一般廃棄物処理施設】&#10;一人当たり有形固定資産（償却資産）額"/>
        <xdr:cNvSpPr txBox="1"/>
      </xdr:nvSpPr>
      <xdr:spPr>
        <a:xfrm>
          <a:off x="20134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124055</xdr:rowOff>
    </xdr:from>
    <xdr:ext cx="599010" cy="259045"/>
    <xdr:sp macro="" textlink="">
      <xdr:nvSpPr>
        <xdr:cNvPr id="419" name="n_1mainValue【一般廃棄物処理施設】&#10;一人当たり有形固定資産（償却資産）額"/>
        <xdr:cNvSpPr txBox="1"/>
      </xdr:nvSpPr>
      <xdr:spPr>
        <a:xfrm>
          <a:off x="21011095" y="629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0" name="正方形/長方形 4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1" name="正方形/長方形 4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2" name="正方形/長方形 4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3" name="正方形/長方形 4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4" name="正方形/長方形 4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5" name="正方形/長方形 4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6" name="正方形/長方形 4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正方形/長方形 42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8" name="正方形/長方形 4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9" name="正方形/長方形 4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0" name="正方形/長方形 4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1" name="正方形/長方形 4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2" name="正方形/長方形 4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3" name="正方形/長方形 4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4" name="正方形/長方形 4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5" name="正方形/長方形 43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6" name="正方形/長方形 4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7" name="正方形/長方形 4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8" name="正方形/長方形 4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9" name="正方形/長方形 4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0" name="正方形/長方形 4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1" name="正方形/長方形 4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2" name="正方形/長方形 4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3" name="正方形/長方形 4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4" name="テキスト ボックス 4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5" name="直線コネクタ 4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46" name="テキスト ボックス 44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7" name="直線コネクタ 44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48" name="テキスト ボックス 44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9" name="直線コネクタ 44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50" name="テキスト ボックス 44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51" name="直線コネクタ 45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52" name="テキスト ボックス 45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53" name="直線コネクタ 45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54" name="テキスト ボックス 45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5" name="直線コネクタ 45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56" name="テキスト ボックス 45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7" name="直線コネクタ 4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8" name="テキスト ボックス 45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87</xdr:row>
      <xdr:rowOff>28575</xdr:rowOff>
    </xdr:to>
    <xdr:cxnSp macro="">
      <xdr:nvCxnSpPr>
        <xdr:cNvPr id="460" name="直線コネクタ 459"/>
        <xdr:cNvCxnSpPr/>
      </xdr:nvCxnSpPr>
      <xdr:spPr>
        <a:xfrm flipV="1">
          <a:off x="16318864" y="134112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32402</xdr:rowOff>
    </xdr:from>
    <xdr:ext cx="405111" cy="259045"/>
    <xdr:sp macro="" textlink="">
      <xdr:nvSpPr>
        <xdr:cNvPr id="461" name="【消防施設】&#10;有形固定資産減価償却率最小値テキスト"/>
        <xdr:cNvSpPr txBox="1"/>
      </xdr:nvSpPr>
      <xdr:spPr>
        <a:xfrm>
          <a:off x="163576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28575</xdr:rowOff>
    </xdr:from>
    <xdr:to>
      <xdr:col>86</xdr:col>
      <xdr:colOff>25400</xdr:colOff>
      <xdr:row>87</xdr:row>
      <xdr:rowOff>28575</xdr:rowOff>
    </xdr:to>
    <xdr:cxnSp macro="">
      <xdr:nvCxnSpPr>
        <xdr:cNvPr id="462" name="直線コネクタ 461"/>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463" name="【消防施設】&#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64" name="直線コネクタ 463"/>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150513</xdr:rowOff>
    </xdr:from>
    <xdr:ext cx="405111" cy="259045"/>
    <xdr:sp macro="" textlink="">
      <xdr:nvSpPr>
        <xdr:cNvPr id="465" name="【消防施設】&#10;有形固定資産減価償却率平均値テキスト"/>
        <xdr:cNvSpPr txBox="1"/>
      </xdr:nvSpPr>
      <xdr:spPr>
        <a:xfrm>
          <a:off x="16357600" y="1420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466" name="フローチャート: 判断 465"/>
        <xdr:cNvSpPr/>
      </xdr:nvSpPr>
      <xdr:spPr>
        <a:xfrm>
          <a:off x="162687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50164</xdr:rowOff>
    </xdr:from>
    <xdr:to>
      <xdr:col>81</xdr:col>
      <xdr:colOff>101600</xdr:colOff>
      <xdr:row>82</xdr:row>
      <xdr:rowOff>151764</xdr:rowOff>
    </xdr:to>
    <xdr:sp macro="" textlink="">
      <xdr:nvSpPr>
        <xdr:cNvPr id="467" name="フローチャート: 判断 466"/>
        <xdr:cNvSpPr/>
      </xdr:nvSpPr>
      <xdr:spPr>
        <a:xfrm>
          <a:off x="154305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143511</xdr:rowOff>
    </xdr:from>
    <xdr:to>
      <xdr:col>76</xdr:col>
      <xdr:colOff>165100</xdr:colOff>
      <xdr:row>82</xdr:row>
      <xdr:rowOff>73661</xdr:rowOff>
    </xdr:to>
    <xdr:sp macro="" textlink="">
      <xdr:nvSpPr>
        <xdr:cNvPr id="468" name="フローチャート: 判断 467"/>
        <xdr:cNvSpPr/>
      </xdr:nvSpPr>
      <xdr:spPr>
        <a:xfrm>
          <a:off x="14541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9" name="テキスト ボックス 4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0" name="テキスト ボックス 4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1" name="テキスト ボックス 4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2" name="テキスト ボックス 4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3" name="テキスト ボックス 4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52070</xdr:rowOff>
    </xdr:from>
    <xdr:to>
      <xdr:col>85</xdr:col>
      <xdr:colOff>177800</xdr:colOff>
      <xdr:row>82</xdr:row>
      <xdr:rowOff>153670</xdr:rowOff>
    </xdr:to>
    <xdr:sp macro="" textlink="">
      <xdr:nvSpPr>
        <xdr:cNvPr id="474" name="楕円 473"/>
        <xdr:cNvSpPr/>
      </xdr:nvSpPr>
      <xdr:spPr>
        <a:xfrm>
          <a:off x="162687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74947</xdr:rowOff>
    </xdr:from>
    <xdr:ext cx="405111" cy="259045"/>
    <xdr:sp macro="" textlink="">
      <xdr:nvSpPr>
        <xdr:cNvPr id="475" name="【消防施設】&#10;有形固定資産減価償却率該当値テキスト"/>
        <xdr:cNvSpPr txBox="1"/>
      </xdr:nvSpPr>
      <xdr:spPr>
        <a:xfrm>
          <a:off x="16357600"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31114</xdr:rowOff>
    </xdr:from>
    <xdr:to>
      <xdr:col>81</xdr:col>
      <xdr:colOff>101600</xdr:colOff>
      <xdr:row>82</xdr:row>
      <xdr:rowOff>132714</xdr:rowOff>
    </xdr:to>
    <xdr:sp macro="" textlink="">
      <xdr:nvSpPr>
        <xdr:cNvPr id="476" name="楕円 475"/>
        <xdr:cNvSpPr/>
      </xdr:nvSpPr>
      <xdr:spPr>
        <a:xfrm>
          <a:off x="15430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81914</xdr:rowOff>
    </xdr:from>
    <xdr:to>
      <xdr:col>85</xdr:col>
      <xdr:colOff>127000</xdr:colOff>
      <xdr:row>82</xdr:row>
      <xdr:rowOff>102870</xdr:rowOff>
    </xdr:to>
    <xdr:cxnSp macro="">
      <xdr:nvCxnSpPr>
        <xdr:cNvPr id="477" name="直線コネクタ 476"/>
        <xdr:cNvCxnSpPr/>
      </xdr:nvCxnSpPr>
      <xdr:spPr>
        <a:xfrm>
          <a:off x="15481300" y="14140814"/>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13970</xdr:rowOff>
    </xdr:from>
    <xdr:to>
      <xdr:col>76</xdr:col>
      <xdr:colOff>165100</xdr:colOff>
      <xdr:row>81</xdr:row>
      <xdr:rowOff>115570</xdr:rowOff>
    </xdr:to>
    <xdr:sp macro="" textlink="">
      <xdr:nvSpPr>
        <xdr:cNvPr id="478" name="楕円 477"/>
        <xdr:cNvSpPr/>
      </xdr:nvSpPr>
      <xdr:spPr>
        <a:xfrm>
          <a:off x="14541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64770</xdr:rowOff>
    </xdr:from>
    <xdr:to>
      <xdr:col>81</xdr:col>
      <xdr:colOff>50800</xdr:colOff>
      <xdr:row>82</xdr:row>
      <xdr:rowOff>81914</xdr:rowOff>
    </xdr:to>
    <xdr:cxnSp macro="">
      <xdr:nvCxnSpPr>
        <xdr:cNvPr id="479" name="直線コネクタ 478"/>
        <xdr:cNvCxnSpPr/>
      </xdr:nvCxnSpPr>
      <xdr:spPr>
        <a:xfrm>
          <a:off x="14592300" y="13952220"/>
          <a:ext cx="889000" cy="18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142891</xdr:rowOff>
    </xdr:from>
    <xdr:ext cx="405111" cy="259045"/>
    <xdr:sp macro="" textlink="">
      <xdr:nvSpPr>
        <xdr:cNvPr id="480" name="n_1aveValue【消防施設】&#10;有形固定資産減価償却率"/>
        <xdr:cNvSpPr txBox="1"/>
      </xdr:nvSpPr>
      <xdr:spPr>
        <a:xfrm>
          <a:off x="152660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64788</xdr:rowOff>
    </xdr:from>
    <xdr:ext cx="405111" cy="259045"/>
    <xdr:sp macro="" textlink="">
      <xdr:nvSpPr>
        <xdr:cNvPr id="481" name="n_2aveValue【消防施設】&#10;有形固定資産減価償却率"/>
        <xdr:cNvSpPr txBox="1"/>
      </xdr:nvSpPr>
      <xdr:spPr>
        <a:xfrm>
          <a:off x="14389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149241</xdr:rowOff>
    </xdr:from>
    <xdr:ext cx="405111" cy="259045"/>
    <xdr:sp macro="" textlink="">
      <xdr:nvSpPr>
        <xdr:cNvPr id="482" name="n_1mainValue【消防施設】&#10;有形固定資産減価償却率"/>
        <xdr:cNvSpPr txBox="1"/>
      </xdr:nvSpPr>
      <xdr:spPr>
        <a:xfrm>
          <a:off x="152660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132097</xdr:rowOff>
    </xdr:from>
    <xdr:ext cx="405111" cy="259045"/>
    <xdr:sp macro="" textlink="">
      <xdr:nvSpPr>
        <xdr:cNvPr id="483" name="n_2mainValue【消防施設】&#10;有形固定資産減価償却率"/>
        <xdr:cNvSpPr txBox="1"/>
      </xdr:nvSpPr>
      <xdr:spPr>
        <a:xfrm>
          <a:off x="14389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4" name="正方形/長方形 4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5" name="正方形/長方形 4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6" name="正方形/長方形 4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7" name="正方形/長方形 4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8" name="正方形/長方形 4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9" name="正方形/長方形 4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0" name="正方形/長方形 4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1" name="正方形/長方形 4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2" name="テキスト ボックス 4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3" name="直線コネクタ 4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4" name="直線コネクタ 4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5" name="テキスト ボックス 4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6" name="直線コネクタ 4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7" name="テキスト ボックス 4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8" name="直線コネクタ 4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9" name="テキスト ボックス 4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0" name="直線コネクタ 4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1" name="テキスト ボックス 5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2" name="直線コネクタ 5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3" name="テキスト ボックス 5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161544</xdr:rowOff>
    </xdr:from>
    <xdr:to>
      <xdr:col>116</xdr:col>
      <xdr:colOff>62864</xdr:colOff>
      <xdr:row>86</xdr:row>
      <xdr:rowOff>33528</xdr:rowOff>
    </xdr:to>
    <xdr:cxnSp macro="">
      <xdr:nvCxnSpPr>
        <xdr:cNvPr id="505" name="直線コネクタ 504"/>
        <xdr:cNvCxnSpPr/>
      </xdr:nvCxnSpPr>
      <xdr:spPr>
        <a:xfrm flipV="1">
          <a:off x="22160864" y="1353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506"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507" name="直線コネクタ 506"/>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108221</xdr:rowOff>
    </xdr:from>
    <xdr:ext cx="469744" cy="259045"/>
    <xdr:sp macro="" textlink="">
      <xdr:nvSpPr>
        <xdr:cNvPr id="508" name="【消防施設】&#10;一人当たり面積最大値テキスト"/>
        <xdr:cNvSpPr txBox="1"/>
      </xdr:nvSpPr>
      <xdr:spPr>
        <a:xfrm>
          <a:off x="22199600" y="1330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161544</xdr:rowOff>
    </xdr:from>
    <xdr:to>
      <xdr:col>116</xdr:col>
      <xdr:colOff>152400</xdr:colOff>
      <xdr:row>78</xdr:row>
      <xdr:rowOff>161544</xdr:rowOff>
    </xdr:to>
    <xdr:cxnSp macro="">
      <xdr:nvCxnSpPr>
        <xdr:cNvPr id="509" name="直線コネクタ 508"/>
        <xdr:cNvCxnSpPr/>
      </xdr:nvCxnSpPr>
      <xdr:spPr>
        <a:xfrm>
          <a:off x="22072600" y="1353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71899</xdr:rowOff>
    </xdr:from>
    <xdr:ext cx="469744" cy="259045"/>
    <xdr:sp macro="" textlink="">
      <xdr:nvSpPr>
        <xdr:cNvPr id="510" name="【消防施設】&#10;一人当たり面積平均値テキスト"/>
        <xdr:cNvSpPr txBox="1"/>
      </xdr:nvSpPr>
      <xdr:spPr>
        <a:xfrm>
          <a:off x="22199600" y="1430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49022</xdr:rowOff>
    </xdr:from>
    <xdr:to>
      <xdr:col>116</xdr:col>
      <xdr:colOff>114300</xdr:colOff>
      <xdr:row>84</xdr:row>
      <xdr:rowOff>150622</xdr:rowOff>
    </xdr:to>
    <xdr:sp macro="" textlink="">
      <xdr:nvSpPr>
        <xdr:cNvPr id="511" name="フローチャート: 判断 510"/>
        <xdr:cNvSpPr/>
      </xdr:nvSpPr>
      <xdr:spPr>
        <a:xfrm>
          <a:off x="22110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12" name="フローチャート: 判断 511"/>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106172</xdr:rowOff>
    </xdr:from>
    <xdr:to>
      <xdr:col>107</xdr:col>
      <xdr:colOff>101600</xdr:colOff>
      <xdr:row>85</xdr:row>
      <xdr:rowOff>36322</xdr:rowOff>
    </xdr:to>
    <xdr:sp macro="" textlink="">
      <xdr:nvSpPr>
        <xdr:cNvPr id="513" name="フローチャート: 判断 512"/>
        <xdr:cNvSpPr/>
      </xdr:nvSpPr>
      <xdr:spPr>
        <a:xfrm>
          <a:off x="20383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4" name="テキスト ボックス 5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519" name="楕円 518"/>
        <xdr:cNvSpPr/>
      </xdr:nvSpPr>
      <xdr:spPr>
        <a:xfrm>
          <a:off x="221107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38879</xdr:rowOff>
    </xdr:from>
    <xdr:ext cx="469744" cy="259045"/>
    <xdr:sp macro="" textlink="">
      <xdr:nvSpPr>
        <xdr:cNvPr id="520" name="【消防施設】&#10;一人当たり面積該当値テキスト"/>
        <xdr:cNvSpPr txBox="1"/>
      </xdr:nvSpPr>
      <xdr:spPr>
        <a:xfrm>
          <a:off x="22199600"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62737</xdr:rowOff>
    </xdr:from>
    <xdr:to>
      <xdr:col>112</xdr:col>
      <xdr:colOff>38100</xdr:colOff>
      <xdr:row>84</xdr:row>
      <xdr:rowOff>164337</xdr:rowOff>
    </xdr:to>
    <xdr:sp macro="" textlink="">
      <xdr:nvSpPr>
        <xdr:cNvPr id="521" name="楕円 520"/>
        <xdr:cNvSpPr/>
      </xdr:nvSpPr>
      <xdr:spPr>
        <a:xfrm>
          <a:off x="212725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111252</xdr:rowOff>
    </xdr:from>
    <xdr:to>
      <xdr:col>116</xdr:col>
      <xdr:colOff>63500</xdr:colOff>
      <xdr:row>84</xdr:row>
      <xdr:rowOff>113537</xdr:rowOff>
    </xdr:to>
    <xdr:cxnSp macro="">
      <xdr:nvCxnSpPr>
        <xdr:cNvPr id="522" name="直線コネクタ 521"/>
        <xdr:cNvCxnSpPr/>
      </xdr:nvCxnSpPr>
      <xdr:spPr>
        <a:xfrm flipV="1">
          <a:off x="21323300" y="1451305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14732</xdr:rowOff>
    </xdr:from>
    <xdr:to>
      <xdr:col>107</xdr:col>
      <xdr:colOff>101600</xdr:colOff>
      <xdr:row>85</xdr:row>
      <xdr:rowOff>116332</xdr:rowOff>
    </xdr:to>
    <xdr:sp macro="" textlink="">
      <xdr:nvSpPr>
        <xdr:cNvPr id="523" name="楕円 522"/>
        <xdr:cNvSpPr/>
      </xdr:nvSpPr>
      <xdr:spPr>
        <a:xfrm>
          <a:off x="203835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113537</xdr:rowOff>
    </xdr:from>
    <xdr:to>
      <xdr:col>111</xdr:col>
      <xdr:colOff>177800</xdr:colOff>
      <xdr:row>85</xdr:row>
      <xdr:rowOff>65532</xdr:rowOff>
    </xdr:to>
    <xdr:cxnSp macro="">
      <xdr:nvCxnSpPr>
        <xdr:cNvPr id="524" name="直線コネクタ 523"/>
        <xdr:cNvCxnSpPr/>
      </xdr:nvCxnSpPr>
      <xdr:spPr>
        <a:xfrm flipV="1">
          <a:off x="20434300" y="14515337"/>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525"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52849</xdr:rowOff>
    </xdr:from>
    <xdr:ext cx="469744" cy="259045"/>
    <xdr:sp macro="" textlink="">
      <xdr:nvSpPr>
        <xdr:cNvPr id="526" name="n_2aveValue【消防施設】&#10;一人当たり面積"/>
        <xdr:cNvSpPr txBox="1"/>
      </xdr:nvSpPr>
      <xdr:spPr>
        <a:xfrm>
          <a:off x="20199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155464</xdr:rowOff>
    </xdr:from>
    <xdr:ext cx="469744" cy="259045"/>
    <xdr:sp macro="" textlink="">
      <xdr:nvSpPr>
        <xdr:cNvPr id="527" name="n_1mainValue【消防施設】&#10;一人当たり面積"/>
        <xdr:cNvSpPr txBox="1"/>
      </xdr:nvSpPr>
      <xdr:spPr>
        <a:xfrm>
          <a:off x="21075727" y="1455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107459</xdr:rowOff>
    </xdr:from>
    <xdr:ext cx="469744" cy="259045"/>
    <xdr:sp macro="" textlink="">
      <xdr:nvSpPr>
        <xdr:cNvPr id="528" name="n_2mainValue【消防施設】&#10;一人当たり面積"/>
        <xdr:cNvSpPr txBox="1"/>
      </xdr:nvSpPr>
      <xdr:spPr>
        <a:xfrm>
          <a:off x="20199427" y="1468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9" name="正方形/長方形 5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0" name="正方形/長方形 5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1" name="正方形/長方形 5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2" name="正方形/長方形 5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3" name="正方形/長方形 5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4" name="正方形/長方形 5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5" name="正方形/長方形 5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6" name="正方形/長方形 5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7" name="テキスト ボックス 5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8" name="直線コネクタ 5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39" name="テキスト ボックス 53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0" name="直線コネクタ 53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41" name="テキスト ボックス 54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2" name="直線コネクタ 54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3" name="テキスト ボックス 54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4" name="直線コネクタ 54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45" name="テキスト ボックス 54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46" name="直線コネクタ 54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47" name="テキスト ボックス 54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48" name="直線コネクタ 54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49" name="テキスト ボックス 54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0" name="直線コネクタ 5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1" name="テキスト ボックス 55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9525</xdr:rowOff>
    </xdr:from>
    <xdr:to>
      <xdr:col>85</xdr:col>
      <xdr:colOff>126364</xdr:colOff>
      <xdr:row>107</xdr:row>
      <xdr:rowOff>121920</xdr:rowOff>
    </xdr:to>
    <xdr:cxnSp macro="">
      <xdr:nvCxnSpPr>
        <xdr:cNvPr id="553" name="直線コネクタ 552"/>
        <xdr:cNvCxnSpPr/>
      </xdr:nvCxnSpPr>
      <xdr:spPr>
        <a:xfrm flipV="1">
          <a:off x="16318864" y="173259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554" name="【庁舎】&#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555" name="直線コネクタ 554"/>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127652</xdr:rowOff>
    </xdr:from>
    <xdr:ext cx="405111" cy="259045"/>
    <xdr:sp macro="" textlink="">
      <xdr:nvSpPr>
        <xdr:cNvPr id="556" name="【庁舎】&#10;有形固定資産減価償却率最大値テキスト"/>
        <xdr:cNvSpPr txBox="1"/>
      </xdr:nvSpPr>
      <xdr:spPr>
        <a:xfrm>
          <a:off x="163576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9525</xdr:rowOff>
    </xdr:from>
    <xdr:to>
      <xdr:col>86</xdr:col>
      <xdr:colOff>25400</xdr:colOff>
      <xdr:row>101</xdr:row>
      <xdr:rowOff>9525</xdr:rowOff>
    </xdr:to>
    <xdr:cxnSp macro="">
      <xdr:nvCxnSpPr>
        <xdr:cNvPr id="557" name="直線コネクタ 556"/>
        <xdr:cNvCxnSpPr/>
      </xdr:nvCxnSpPr>
      <xdr:spPr>
        <a:xfrm>
          <a:off x="16230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137177</xdr:rowOff>
    </xdr:from>
    <xdr:ext cx="405111" cy="259045"/>
    <xdr:sp macro="" textlink="">
      <xdr:nvSpPr>
        <xdr:cNvPr id="558" name="【庁舎】&#10;有形固定資産減価償却率平均値テキスト"/>
        <xdr:cNvSpPr txBox="1"/>
      </xdr:nvSpPr>
      <xdr:spPr>
        <a:xfrm>
          <a:off x="16357600" y="1779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559" name="フローチャート: 判断 558"/>
        <xdr:cNvSpPr/>
      </xdr:nvSpPr>
      <xdr:spPr>
        <a:xfrm>
          <a:off x="16268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560" name="フローチャート: 判断 559"/>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133986</xdr:rowOff>
    </xdr:from>
    <xdr:to>
      <xdr:col>76</xdr:col>
      <xdr:colOff>165100</xdr:colOff>
      <xdr:row>105</xdr:row>
      <xdr:rowOff>64136</xdr:rowOff>
    </xdr:to>
    <xdr:sp macro="" textlink="">
      <xdr:nvSpPr>
        <xdr:cNvPr id="561" name="フローチャート: 判断 560"/>
        <xdr:cNvSpPr/>
      </xdr:nvSpPr>
      <xdr:spPr>
        <a:xfrm>
          <a:off x="14541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2" name="テキスト ボックス 5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3" name="テキスト ボックス 5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4" name="テキスト ボックス 5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5" name="テキスト ボックス 5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6" name="テキスト ボックス 5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99695</xdr:rowOff>
    </xdr:from>
    <xdr:to>
      <xdr:col>85</xdr:col>
      <xdr:colOff>177800</xdr:colOff>
      <xdr:row>102</xdr:row>
      <xdr:rowOff>29845</xdr:rowOff>
    </xdr:to>
    <xdr:sp macro="" textlink="">
      <xdr:nvSpPr>
        <xdr:cNvPr id="567" name="楕円 566"/>
        <xdr:cNvSpPr/>
      </xdr:nvSpPr>
      <xdr:spPr>
        <a:xfrm>
          <a:off x="16268700" y="174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122572</xdr:rowOff>
    </xdr:from>
    <xdr:ext cx="405111" cy="259045"/>
    <xdr:sp macro="" textlink="">
      <xdr:nvSpPr>
        <xdr:cNvPr id="568" name="【庁舎】&#10;有形固定資産減価償却率該当値テキスト"/>
        <xdr:cNvSpPr txBox="1"/>
      </xdr:nvSpPr>
      <xdr:spPr>
        <a:xfrm>
          <a:off x="16357600" y="1726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135889</xdr:rowOff>
    </xdr:from>
    <xdr:to>
      <xdr:col>81</xdr:col>
      <xdr:colOff>101600</xdr:colOff>
      <xdr:row>102</xdr:row>
      <xdr:rowOff>66039</xdr:rowOff>
    </xdr:to>
    <xdr:sp macro="" textlink="">
      <xdr:nvSpPr>
        <xdr:cNvPr id="569" name="楕円 568"/>
        <xdr:cNvSpPr/>
      </xdr:nvSpPr>
      <xdr:spPr>
        <a:xfrm>
          <a:off x="15430500" y="17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150495</xdr:rowOff>
    </xdr:from>
    <xdr:to>
      <xdr:col>85</xdr:col>
      <xdr:colOff>127000</xdr:colOff>
      <xdr:row>102</xdr:row>
      <xdr:rowOff>15239</xdr:rowOff>
    </xdr:to>
    <xdr:cxnSp macro="">
      <xdr:nvCxnSpPr>
        <xdr:cNvPr id="570" name="直線コネクタ 569"/>
        <xdr:cNvCxnSpPr/>
      </xdr:nvCxnSpPr>
      <xdr:spPr>
        <a:xfrm flipV="1">
          <a:off x="15481300" y="1746694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2539</xdr:rowOff>
    </xdr:from>
    <xdr:to>
      <xdr:col>76</xdr:col>
      <xdr:colOff>165100</xdr:colOff>
      <xdr:row>102</xdr:row>
      <xdr:rowOff>104139</xdr:rowOff>
    </xdr:to>
    <xdr:sp macro="" textlink="">
      <xdr:nvSpPr>
        <xdr:cNvPr id="571" name="楕円 570"/>
        <xdr:cNvSpPr/>
      </xdr:nvSpPr>
      <xdr:spPr>
        <a:xfrm>
          <a:off x="14541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15239</xdr:rowOff>
    </xdr:from>
    <xdr:to>
      <xdr:col>81</xdr:col>
      <xdr:colOff>50800</xdr:colOff>
      <xdr:row>102</xdr:row>
      <xdr:rowOff>53339</xdr:rowOff>
    </xdr:to>
    <xdr:cxnSp macro="">
      <xdr:nvCxnSpPr>
        <xdr:cNvPr id="572" name="直線コネクタ 571"/>
        <xdr:cNvCxnSpPr/>
      </xdr:nvCxnSpPr>
      <xdr:spPr>
        <a:xfrm flipV="1">
          <a:off x="14592300" y="175031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139082</xdr:rowOff>
    </xdr:from>
    <xdr:ext cx="405111" cy="259045"/>
    <xdr:sp macro="" textlink="">
      <xdr:nvSpPr>
        <xdr:cNvPr id="573" name="n_1aveValue【庁舎】&#10;有形固定資産減価償却率"/>
        <xdr:cNvSpPr txBox="1"/>
      </xdr:nvSpPr>
      <xdr:spPr>
        <a:xfrm>
          <a:off x="15266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55263</xdr:rowOff>
    </xdr:from>
    <xdr:ext cx="405111" cy="259045"/>
    <xdr:sp macro="" textlink="">
      <xdr:nvSpPr>
        <xdr:cNvPr id="574" name="n_2aveValue【庁舎】&#10;有形固定資産減価償却率"/>
        <xdr:cNvSpPr txBox="1"/>
      </xdr:nvSpPr>
      <xdr:spPr>
        <a:xfrm>
          <a:off x="143897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82566</xdr:rowOff>
    </xdr:from>
    <xdr:ext cx="405111" cy="259045"/>
    <xdr:sp macro="" textlink="">
      <xdr:nvSpPr>
        <xdr:cNvPr id="575" name="n_1mainValue【庁舎】&#10;有形固定資産減価償却率"/>
        <xdr:cNvSpPr txBox="1"/>
      </xdr:nvSpPr>
      <xdr:spPr>
        <a:xfrm>
          <a:off x="15266044" y="1722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120666</xdr:rowOff>
    </xdr:from>
    <xdr:ext cx="405111" cy="259045"/>
    <xdr:sp macro="" textlink="">
      <xdr:nvSpPr>
        <xdr:cNvPr id="576" name="n_2mainValue【庁舎】&#10;有形固定資産減価償却率"/>
        <xdr:cNvSpPr txBox="1"/>
      </xdr:nvSpPr>
      <xdr:spPr>
        <a:xfrm>
          <a:off x="14389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7" name="正方形/長方形 5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8" name="正方形/長方形 5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9" name="正方形/長方形 5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0" name="正方形/長方形 5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1" name="正方形/長方形 5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2" name="正方形/長方形 5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3" name="正方形/長方形 5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4" name="正方形/長方形 5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5" name="テキスト ボックス 5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6" name="直線コネクタ 5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587" name="直線コネクタ 586"/>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588" name="テキスト ボックス 587"/>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589" name="直線コネクタ 588"/>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590" name="テキスト ボックス 589"/>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591" name="直線コネクタ 590"/>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592" name="テキスト ボックス 591"/>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3" name="直線コネクタ 59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4" name="テキスト ボックス 59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595" name="直線コネクタ 594"/>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596" name="テキスト ボックス 595"/>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597" name="直線コネクタ 596"/>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598" name="テキスト ボックス 597"/>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599" name="直線コネクタ 598"/>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600" name="テキスト ボックス 599"/>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1" name="直線コネクタ 6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2" name="テキスト ボックス 6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51912</xdr:rowOff>
    </xdr:from>
    <xdr:to>
      <xdr:col>116</xdr:col>
      <xdr:colOff>62864</xdr:colOff>
      <xdr:row>108</xdr:row>
      <xdr:rowOff>60483</xdr:rowOff>
    </xdr:to>
    <xdr:cxnSp macro="">
      <xdr:nvCxnSpPr>
        <xdr:cNvPr id="604" name="直線コネクタ 603"/>
        <xdr:cNvCxnSpPr/>
      </xdr:nvCxnSpPr>
      <xdr:spPr>
        <a:xfrm flipV="1">
          <a:off x="22160864" y="17196912"/>
          <a:ext cx="0" cy="138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64310</xdr:rowOff>
    </xdr:from>
    <xdr:ext cx="469744" cy="259045"/>
    <xdr:sp macro="" textlink="">
      <xdr:nvSpPr>
        <xdr:cNvPr id="605" name="【庁舎】&#10;一人当たり面積最小値テキスト"/>
        <xdr:cNvSpPr txBox="1"/>
      </xdr:nvSpPr>
      <xdr:spPr>
        <a:xfrm>
          <a:off x="22199600" y="1858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60483</xdr:rowOff>
    </xdr:from>
    <xdr:to>
      <xdr:col>116</xdr:col>
      <xdr:colOff>152400</xdr:colOff>
      <xdr:row>108</xdr:row>
      <xdr:rowOff>60483</xdr:rowOff>
    </xdr:to>
    <xdr:cxnSp macro="">
      <xdr:nvCxnSpPr>
        <xdr:cNvPr id="606" name="直線コネクタ 605"/>
        <xdr:cNvCxnSpPr/>
      </xdr:nvCxnSpPr>
      <xdr:spPr>
        <a:xfrm>
          <a:off x="22072600" y="1857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170039</xdr:rowOff>
    </xdr:from>
    <xdr:ext cx="469744" cy="259045"/>
    <xdr:sp macro="" textlink="">
      <xdr:nvSpPr>
        <xdr:cNvPr id="607" name="【庁舎】&#10;一人当たり面積最大値テキスト"/>
        <xdr:cNvSpPr txBox="1"/>
      </xdr:nvSpPr>
      <xdr:spPr>
        <a:xfrm>
          <a:off x="22199600" y="169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51912</xdr:rowOff>
    </xdr:from>
    <xdr:to>
      <xdr:col>116</xdr:col>
      <xdr:colOff>152400</xdr:colOff>
      <xdr:row>100</xdr:row>
      <xdr:rowOff>51912</xdr:rowOff>
    </xdr:to>
    <xdr:cxnSp macro="">
      <xdr:nvCxnSpPr>
        <xdr:cNvPr id="608" name="直線コネクタ 607"/>
        <xdr:cNvCxnSpPr/>
      </xdr:nvCxnSpPr>
      <xdr:spPr>
        <a:xfrm>
          <a:off x="22072600" y="1719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609" name="【庁舎】&#10;一人当たり面積平均値テキスト"/>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610" name="フローチャート: 判断 609"/>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146844</xdr:rowOff>
    </xdr:from>
    <xdr:to>
      <xdr:col>112</xdr:col>
      <xdr:colOff>38100</xdr:colOff>
      <xdr:row>106</xdr:row>
      <xdr:rowOff>76994</xdr:rowOff>
    </xdr:to>
    <xdr:sp macro="" textlink="">
      <xdr:nvSpPr>
        <xdr:cNvPr id="611" name="フローチャート: 判断 610"/>
        <xdr:cNvSpPr/>
      </xdr:nvSpPr>
      <xdr:spPr>
        <a:xfrm>
          <a:off x="21272500" y="181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41117</xdr:rowOff>
    </xdr:from>
    <xdr:to>
      <xdr:col>107</xdr:col>
      <xdr:colOff>101600</xdr:colOff>
      <xdr:row>106</xdr:row>
      <xdr:rowOff>142717</xdr:rowOff>
    </xdr:to>
    <xdr:sp macro="" textlink="">
      <xdr:nvSpPr>
        <xdr:cNvPr id="612" name="フローチャート: 判断 611"/>
        <xdr:cNvSpPr/>
      </xdr:nvSpPr>
      <xdr:spPr>
        <a:xfrm>
          <a:off x="20383500" y="182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3" name="テキスト ボックス 6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4" name="テキスト ボックス 6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5" name="テキスト ボックス 6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6" name="テキスト ボックス 6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7" name="テキスト ボックス 6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3969</xdr:rowOff>
    </xdr:from>
    <xdr:to>
      <xdr:col>116</xdr:col>
      <xdr:colOff>114300</xdr:colOff>
      <xdr:row>105</xdr:row>
      <xdr:rowOff>105569</xdr:rowOff>
    </xdr:to>
    <xdr:sp macro="" textlink="">
      <xdr:nvSpPr>
        <xdr:cNvPr id="618" name="楕円 617"/>
        <xdr:cNvSpPr/>
      </xdr:nvSpPr>
      <xdr:spPr>
        <a:xfrm>
          <a:off x="22110700" y="1800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26846</xdr:rowOff>
    </xdr:from>
    <xdr:ext cx="469744" cy="259045"/>
    <xdr:sp macro="" textlink="">
      <xdr:nvSpPr>
        <xdr:cNvPr id="619" name="【庁舎】&#10;一人当たり面積該当値テキスト"/>
        <xdr:cNvSpPr txBox="1"/>
      </xdr:nvSpPr>
      <xdr:spPr>
        <a:xfrm>
          <a:off x="22199600" y="1785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9683</xdr:rowOff>
    </xdr:from>
    <xdr:to>
      <xdr:col>112</xdr:col>
      <xdr:colOff>38100</xdr:colOff>
      <xdr:row>105</xdr:row>
      <xdr:rowOff>111283</xdr:rowOff>
    </xdr:to>
    <xdr:sp macro="" textlink="">
      <xdr:nvSpPr>
        <xdr:cNvPr id="620" name="楕円 619"/>
        <xdr:cNvSpPr/>
      </xdr:nvSpPr>
      <xdr:spPr>
        <a:xfrm>
          <a:off x="21272500" y="1801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54769</xdr:rowOff>
    </xdr:from>
    <xdr:to>
      <xdr:col>116</xdr:col>
      <xdr:colOff>63500</xdr:colOff>
      <xdr:row>105</xdr:row>
      <xdr:rowOff>60483</xdr:rowOff>
    </xdr:to>
    <xdr:cxnSp macro="">
      <xdr:nvCxnSpPr>
        <xdr:cNvPr id="621" name="直線コネクタ 620"/>
        <xdr:cNvCxnSpPr/>
      </xdr:nvCxnSpPr>
      <xdr:spPr>
        <a:xfrm flipV="1">
          <a:off x="21323300" y="18057019"/>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18256</xdr:rowOff>
    </xdr:from>
    <xdr:to>
      <xdr:col>107</xdr:col>
      <xdr:colOff>101600</xdr:colOff>
      <xdr:row>105</xdr:row>
      <xdr:rowOff>119856</xdr:rowOff>
    </xdr:to>
    <xdr:sp macro="" textlink="">
      <xdr:nvSpPr>
        <xdr:cNvPr id="622" name="楕円 621"/>
        <xdr:cNvSpPr/>
      </xdr:nvSpPr>
      <xdr:spPr>
        <a:xfrm>
          <a:off x="20383500" y="1802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60483</xdr:rowOff>
    </xdr:from>
    <xdr:to>
      <xdr:col>111</xdr:col>
      <xdr:colOff>177800</xdr:colOff>
      <xdr:row>105</xdr:row>
      <xdr:rowOff>69056</xdr:rowOff>
    </xdr:to>
    <xdr:cxnSp macro="">
      <xdr:nvCxnSpPr>
        <xdr:cNvPr id="623" name="直線コネクタ 622"/>
        <xdr:cNvCxnSpPr/>
      </xdr:nvCxnSpPr>
      <xdr:spPr>
        <a:xfrm flipV="1">
          <a:off x="20434300" y="18062733"/>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68121</xdr:rowOff>
    </xdr:from>
    <xdr:ext cx="469744" cy="259045"/>
    <xdr:sp macro="" textlink="">
      <xdr:nvSpPr>
        <xdr:cNvPr id="624" name="n_1aveValue【庁舎】&#10;一人当たり面積"/>
        <xdr:cNvSpPr txBox="1"/>
      </xdr:nvSpPr>
      <xdr:spPr>
        <a:xfrm>
          <a:off x="21075727" y="1824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133844</xdr:rowOff>
    </xdr:from>
    <xdr:ext cx="469744" cy="259045"/>
    <xdr:sp macro="" textlink="">
      <xdr:nvSpPr>
        <xdr:cNvPr id="625" name="n_2aveValue【庁舎】&#10;一人当たり面積"/>
        <xdr:cNvSpPr txBox="1"/>
      </xdr:nvSpPr>
      <xdr:spPr>
        <a:xfrm>
          <a:off x="20199427" y="1830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127810</xdr:rowOff>
    </xdr:from>
    <xdr:ext cx="469744" cy="259045"/>
    <xdr:sp macro="" textlink="">
      <xdr:nvSpPr>
        <xdr:cNvPr id="626" name="n_1mainValue【庁舎】&#10;一人当たり面積"/>
        <xdr:cNvSpPr txBox="1"/>
      </xdr:nvSpPr>
      <xdr:spPr>
        <a:xfrm>
          <a:off x="21075727" y="1778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136383</xdr:rowOff>
    </xdr:from>
    <xdr:ext cx="469744" cy="259045"/>
    <xdr:sp macro="" textlink="">
      <xdr:nvSpPr>
        <xdr:cNvPr id="627" name="n_2mainValue【庁舎】&#10;一人当たり面積"/>
        <xdr:cNvSpPr txBox="1"/>
      </xdr:nvSpPr>
      <xdr:spPr>
        <a:xfrm>
          <a:off x="20199427" y="1779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8" name="正方形/長方形 6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9" name="正方形/長方形 6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0" name="テキスト ボックス 6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特に高くなっている施設は庁舎である。老朽化により毎年多額の維持管理費用が発生しているが、防災拠点となることなどを踏まえ、適切な老朽化対策を図っていく必要がある。また、特に低くなっている施設は市民会館である。これは、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年度に建設された施設のため低くなっているが、今後の維持管理費用を抑えるためにも適切に管理していく必要がある。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12,333
12,260
152.83
6,080,946
5,898,458
153,665
3,992,078
4,332,048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個人住民税は前年度に引き続き増加傾向にあるものの、財政力指数は横ばいで推移している。引き続き滞納額の縮減や徴収業務の強化に取り組み、財政基盤の強化に努める。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44979</xdr:rowOff>
    </xdr:from>
    <xdr:to>
      <xdr:col>23</xdr:col>
      <xdr:colOff>133350</xdr:colOff>
      <xdr:row>43</xdr:row>
      <xdr:rowOff>44979</xdr:rowOff>
    </xdr:to>
    <xdr:cxnSp macro="">
      <xdr:nvCxnSpPr>
        <xdr:cNvPr id="72" name="直線コネクタ 71"/>
        <xdr:cNvCxnSpPr/>
      </xdr:nvCxnSpPr>
      <xdr:spPr>
        <a:xfrm>
          <a:off x="4114800" y="74173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137706</xdr:rowOff>
    </xdr:from>
    <xdr:ext cx="762000" cy="259045"/>
    <xdr:sp macro="" textlink="">
      <xdr:nvSpPr>
        <xdr:cNvPr id="73" name="財政力平均値テキスト"/>
        <xdr:cNvSpPr txBox="1"/>
      </xdr:nvSpPr>
      <xdr:spPr>
        <a:xfrm>
          <a:off x="5041900" y="7338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44979</xdr:rowOff>
    </xdr:from>
    <xdr:to>
      <xdr:col>19</xdr:col>
      <xdr:colOff>133350</xdr:colOff>
      <xdr:row>43</xdr:row>
      <xdr:rowOff>44979</xdr:rowOff>
    </xdr:to>
    <xdr:cxnSp macro="">
      <xdr:nvCxnSpPr>
        <xdr:cNvPr id="75" name="直線コネクタ 74"/>
        <xdr:cNvCxnSpPr/>
      </xdr:nvCxnSpPr>
      <xdr:spPr>
        <a:xfrm>
          <a:off x="3225800" y="74173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7" name="テキスト ボックス 76"/>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44979</xdr:rowOff>
    </xdr:from>
    <xdr:to>
      <xdr:col>15</xdr:col>
      <xdr:colOff>82550</xdr:colOff>
      <xdr:row>43</xdr:row>
      <xdr:rowOff>55033</xdr:rowOff>
    </xdr:to>
    <xdr:cxnSp macro="">
      <xdr:nvCxnSpPr>
        <xdr:cNvPr id="78" name="直線コネクタ 77"/>
        <xdr:cNvCxnSpPr/>
      </xdr:nvCxnSpPr>
      <xdr:spPr>
        <a:xfrm flipV="1">
          <a:off x="2336800" y="741732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80" name="テキスト ボックス 79"/>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65088</xdr:rowOff>
    </xdr:to>
    <xdr:cxnSp macro="">
      <xdr:nvCxnSpPr>
        <xdr:cNvPr id="81" name="直線コネクタ 80"/>
        <xdr:cNvCxnSpPr/>
      </xdr:nvCxnSpPr>
      <xdr:spPr>
        <a:xfrm flipV="1">
          <a:off x="1447800" y="742738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2" name="フローチャート: 判断 81"/>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3" name="テキスト ボックス 82"/>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45631</xdr:rowOff>
    </xdr:from>
    <xdr:ext cx="762000" cy="259045"/>
    <xdr:sp macro="" textlink="">
      <xdr:nvSpPr>
        <xdr:cNvPr id="85" name="テキスト ボックス 84"/>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91" name="楕円 90"/>
        <xdr:cNvSpPr/>
      </xdr:nvSpPr>
      <xdr:spPr>
        <a:xfrm>
          <a:off x="49022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10706</xdr:rowOff>
    </xdr:from>
    <xdr:ext cx="762000" cy="259045"/>
    <xdr:sp macro="" textlink="">
      <xdr:nvSpPr>
        <xdr:cNvPr id="92" name="財政力該当値テキスト"/>
        <xdr:cNvSpPr txBox="1"/>
      </xdr:nvSpPr>
      <xdr:spPr>
        <a:xfrm>
          <a:off x="5041900" y="721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165629</xdr:rowOff>
    </xdr:from>
    <xdr:to>
      <xdr:col>19</xdr:col>
      <xdr:colOff>184150</xdr:colOff>
      <xdr:row>43</xdr:row>
      <xdr:rowOff>95779</xdr:rowOff>
    </xdr:to>
    <xdr:sp macro="" textlink="">
      <xdr:nvSpPr>
        <xdr:cNvPr id="93" name="楕円 92"/>
        <xdr:cNvSpPr/>
      </xdr:nvSpPr>
      <xdr:spPr>
        <a:xfrm>
          <a:off x="4064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105956</xdr:rowOff>
    </xdr:from>
    <xdr:ext cx="736600" cy="259045"/>
    <xdr:sp macro="" textlink="">
      <xdr:nvSpPr>
        <xdr:cNvPr id="94" name="テキスト ボックス 93"/>
        <xdr:cNvSpPr txBox="1"/>
      </xdr:nvSpPr>
      <xdr:spPr>
        <a:xfrm>
          <a:off x="3733800" y="7135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165629</xdr:rowOff>
    </xdr:from>
    <xdr:to>
      <xdr:col>15</xdr:col>
      <xdr:colOff>133350</xdr:colOff>
      <xdr:row>43</xdr:row>
      <xdr:rowOff>95779</xdr:rowOff>
    </xdr:to>
    <xdr:sp macro="" textlink="">
      <xdr:nvSpPr>
        <xdr:cNvPr id="95" name="楕円 94"/>
        <xdr:cNvSpPr/>
      </xdr:nvSpPr>
      <xdr:spPr>
        <a:xfrm>
          <a:off x="3175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105956</xdr:rowOff>
    </xdr:from>
    <xdr:ext cx="762000" cy="259045"/>
    <xdr:sp macro="" textlink="">
      <xdr:nvSpPr>
        <xdr:cNvPr id="96" name="テキスト ボックス 95"/>
        <xdr:cNvSpPr txBox="1"/>
      </xdr:nvSpPr>
      <xdr:spPr>
        <a:xfrm>
          <a:off x="2844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7" name="楕円 96"/>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8" name="テキスト ボックス 97"/>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14288</xdr:rowOff>
    </xdr:from>
    <xdr:to>
      <xdr:col>7</xdr:col>
      <xdr:colOff>31750</xdr:colOff>
      <xdr:row>43</xdr:row>
      <xdr:rowOff>115888</xdr:rowOff>
    </xdr:to>
    <xdr:sp macro="" textlink="">
      <xdr:nvSpPr>
        <xdr:cNvPr id="99" name="楕円 98"/>
        <xdr:cNvSpPr/>
      </xdr:nvSpPr>
      <xdr:spPr>
        <a:xfrm>
          <a:off x="1397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100665</xdr:rowOff>
    </xdr:from>
    <xdr:ext cx="762000" cy="259045"/>
    <xdr:sp macro="" textlink="">
      <xdr:nvSpPr>
        <xdr:cNvPr id="100" name="テキスト ボックス 99"/>
        <xdr:cNvSpPr txBox="1"/>
      </xdr:nvSpPr>
      <xdr:spPr>
        <a:xfrm>
          <a:off x="1066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歳入は前年度とほぼ同額で推移しているが、人件費及び維持補修費の増加により、前年度比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加となった。一般財源確保のため公債費負担を抑制するほか、町税収入等の増収に努め、また、公共施設等総合管理計画に基づき、施設の長寿命化を図るなど維持管理費等の経費削減に努め、財政の弾力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28787</xdr:rowOff>
    </xdr:from>
    <xdr:to>
      <xdr:col>23</xdr:col>
      <xdr:colOff>133350</xdr:colOff>
      <xdr:row>66</xdr:row>
      <xdr:rowOff>42333</xdr:rowOff>
    </xdr:to>
    <xdr:cxnSp macro="">
      <xdr:nvCxnSpPr>
        <xdr:cNvPr id="135" name="直線コネクタ 134"/>
        <xdr:cNvCxnSpPr/>
      </xdr:nvCxnSpPr>
      <xdr:spPr>
        <a:xfrm>
          <a:off x="4114800" y="11173037"/>
          <a:ext cx="8382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13140</xdr:rowOff>
    </xdr:from>
    <xdr:ext cx="762000" cy="259045"/>
    <xdr:sp macro="" textlink="">
      <xdr:nvSpPr>
        <xdr:cNvPr id="136" name="財政構造の弾力性平均値テキスト"/>
        <xdr:cNvSpPr txBox="1"/>
      </xdr:nvSpPr>
      <xdr:spPr>
        <a:xfrm>
          <a:off x="5041900" y="1081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119804</xdr:rowOff>
    </xdr:from>
    <xdr:to>
      <xdr:col>19</xdr:col>
      <xdr:colOff>133350</xdr:colOff>
      <xdr:row>65</xdr:row>
      <xdr:rowOff>28787</xdr:rowOff>
    </xdr:to>
    <xdr:cxnSp macro="">
      <xdr:nvCxnSpPr>
        <xdr:cNvPr id="138" name="直線コネクタ 137"/>
        <xdr:cNvCxnSpPr/>
      </xdr:nvCxnSpPr>
      <xdr:spPr>
        <a:xfrm>
          <a:off x="3225800" y="110926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19914</xdr:rowOff>
    </xdr:from>
    <xdr:ext cx="736600" cy="259045"/>
    <xdr:sp macro="" textlink="">
      <xdr:nvSpPr>
        <xdr:cNvPr id="140" name="テキスト ボックス 139"/>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119804</xdr:rowOff>
    </xdr:from>
    <xdr:to>
      <xdr:col>15</xdr:col>
      <xdr:colOff>82550</xdr:colOff>
      <xdr:row>65</xdr:row>
      <xdr:rowOff>165523</xdr:rowOff>
    </xdr:to>
    <xdr:cxnSp macro="">
      <xdr:nvCxnSpPr>
        <xdr:cNvPr id="141" name="直線コネクタ 140"/>
        <xdr:cNvCxnSpPr/>
      </xdr:nvCxnSpPr>
      <xdr:spPr>
        <a:xfrm flipV="1">
          <a:off x="2336800" y="11092604"/>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3" name="テキスト ボックス 142"/>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77046</xdr:rowOff>
    </xdr:from>
    <xdr:to>
      <xdr:col>11</xdr:col>
      <xdr:colOff>31750</xdr:colOff>
      <xdr:row>65</xdr:row>
      <xdr:rowOff>165523</xdr:rowOff>
    </xdr:to>
    <xdr:cxnSp macro="">
      <xdr:nvCxnSpPr>
        <xdr:cNvPr id="144" name="直線コネクタ 143"/>
        <xdr:cNvCxnSpPr/>
      </xdr:nvCxnSpPr>
      <xdr:spPr>
        <a:xfrm>
          <a:off x="1447800" y="1122129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45" name="フローチャート: 判断 144"/>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46" name="テキスト ボックス 145"/>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47" name="フローチャート: 判断 146"/>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16950</xdr:rowOff>
    </xdr:from>
    <xdr:ext cx="762000" cy="259045"/>
    <xdr:sp macro="" textlink="">
      <xdr:nvSpPr>
        <xdr:cNvPr id="148" name="テキスト ボックス 147"/>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162983</xdr:rowOff>
    </xdr:from>
    <xdr:to>
      <xdr:col>23</xdr:col>
      <xdr:colOff>184150</xdr:colOff>
      <xdr:row>66</xdr:row>
      <xdr:rowOff>93133</xdr:rowOff>
    </xdr:to>
    <xdr:sp macro="" textlink="">
      <xdr:nvSpPr>
        <xdr:cNvPr id="154" name="楕円 153"/>
        <xdr:cNvSpPr/>
      </xdr:nvSpPr>
      <xdr:spPr>
        <a:xfrm>
          <a:off x="49022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135060</xdr:rowOff>
    </xdr:from>
    <xdr:ext cx="762000" cy="259045"/>
    <xdr:sp macro="" textlink="">
      <xdr:nvSpPr>
        <xdr:cNvPr id="155" name="財政構造の弾力性該当値テキスト"/>
        <xdr:cNvSpPr txBox="1"/>
      </xdr:nvSpPr>
      <xdr:spPr>
        <a:xfrm>
          <a:off x="5041900" y="1127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149437</xdr:rowOff>
    </xdr:from>
    <xdr:to>
      <xdr:col>19</xdr:col>
      <xdr:colOff>184150</xdr:colOff>
      <xdr:row>65</xdr:row>
      <xdr:rowOff>79587</xdr:rowOff>
    </xdr:to>
    <xdr:sp macro="" textlink="">
      <xdr:nvSpPr>
        <xdr:cNvPr id="156" name="楕円 155"/>
        <xdr:cNvSpPr/>
      </xdr:nvSpPr>
      <xdr:spPr>
        <a:xfrm>
          <a:off x="4064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64364</xdr:rowOff>
    </xdr:from>
    <xdr:ext cx="736600" cy="259045"/>
    <xdr:sp macro="" textlink="">
      <xdr:nvSpPr>
        <xdr:cNvPr id="157" name="テキスト ボックス 156"/>
        <xdr:cNvSpPr txBox="1"/>
      </xdr:nvSpPr>
      <xdr:spPr>
        <a:xfrm>
          <a:off x="3733800" y="1120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69004</xdr:rowOff>
    </xdr:from>
    <xdr:to>
      <xdr:col>15</xdr:col>
      <xdr:colOff>133350</xdr:colOff>
      <xdr:row>64</xdr:row>
      <xdr:rowOff>170604</xdr:rowOff>
    </xdr:to>
    <xdr:sp macro="" textlink="">
      <xdr:nvSpPr>
        <xdr:cNvPr id="158" name="楕円 157"/>
        <xdr:cNvSpPr/>
      </xdr:nvSpPr>
      <xdr:spPr>
        <a:xfrm>
          <a:off x="3175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155381</xdr:rowOff>
    </xdr:from>
    <xdr:ext cx="762000" cy="259045"/>
    <xdr:sp macro="" textlink="">
      <xdr:nvSpPr>
        <xdr:cNvPr id="159" name="テキスト ボックス 158"/>
        <xdr:cNvSpPr txBox="1"/>
      </xdr:nvSpPr>
      <xdr:spPr>
        <a:xfrm>
          <a:off x="2844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114723</xdr:rowOff>
    </xdr:from>
    <xdr:to>
      <xdr:col>11</xdr:col>
      <xdr:colOff>82550</xdr:colOff>
      <xdr:row>66</xdr:row>
      <xdr:rowOff>44873</xdr:rowOff>
    </xdr:to>
    <xdr:sp macro="" textlink="">
      <xdr:nvSpPr>
        <xdr:cNvPr id="160" name="楕円 159"/>
        <xdr:cNvSpPr/>
      </xdr:nvSpPr>
      <xdr:spPr>
        <a:xfrm>
          <a:off x="2286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29650</xdr:rowOff>
    </xdr:from>
    <xdr:ext cx="762000" cy="259045"/>
    <xdr:sp macro="" textlink="">
      <xdr:nvSpPr>
        <xdr:cNvPr id="161" name="テキスト ボックス 160"/>
        <xdr:cNvSpPr txBox="1"/>
      </xdr:nvSpPr>
      <xdr:spPr>
        <a:xfrm>
          <a:off x="1955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26246</xdr:rowOff>
    </xdr:from>
    <xdr:to>
      <xdr:col>7</xdr:col>
      <xdr:colOff>31750</xdr:colOff>
      <xdr:row>65</xdr:row>
      <xdr:rowOff>127846</xdr:rowOff>
    </xdr:to>
    <xdr:sp macro="" textlink="">
      <xdr:nvSpPr>
        <xdr:cNvPr id="162" name="楕円 161"/>
        <xdr:cNvSpPr/>
      </xdr:nvSpPr>
      <xdr:spPr>
        <a:xfrm>
          <a:off x="1397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112623</xdr:rowOff>
    </xdr:from>
    <xdr:ext cx="762000" cy="259045"/>
    <xdr:sp macro="" textlink="">
      <xdr:nvSpPr>
        <xdr:cNvPr id="163" name="テキスト ボックス 162"/>
        <xdr:cNvSpPr txBox="1"/>
      </xdr:nvSpPr>
      <xdr:spPr>
        <a:xfrm>
          <a:off x="1066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類似団体平均を上回っているのは、保育所・幼稚園などの施設運営を町営で行っているほか、再任用制度の活用などにより人件費決算額が高い傾向にあるためである。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59426</xdr:rowOff>
    </xdr:from>
    <xdr:to>
      <xdr:col>23</xdr:col>
      <xdr:colOff>133350</xdr:colOff>
      <xdr:row>82</xdr:row>
      <xdr:rowOff>115202</xdr:rowOff>
    </xdr:to>
    <xdr:cxnSp macro="">
      <xdr:nvCxnSpPr>
        <xdr:cNvPr id="198" name="直線コネクタ 197"/>
        <xdr:cNvCxnSpPr/>
      </xdr:nvCxnSpPr>
      <xdr:spPr>
        <a:xfrm>
          <a:off x="4114800" y="14118326"/>
          <a:ext cx="838200" cy="5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6822</xdr:rowOff>
    </xdr:from>
    <xdr:ext cx="762000" cy="259045"/>
    <xdr:sp macro="" textlink="">
      <xdr:nvSpPr>
        <xdr:cNvPr id="199" name="人件費・物件費等の状況平均値テキスト"/>
        <xdr:cNvSpPr txBox="1"/>
      </xdr:nvSpPr>
      <xdr:spPr>
        <a:xfrm>
          <a:off x="5041900" y="13894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51419</xdr:rowOff>
    </xdr:from>
    <xdr:to>
      <xdr:col>19</xdr:col>
      <xdr:colOff>133350</xdr:colOff>
      <xdr:row>82</xdr:row>
      <xdr:rowOff>59426</xdr:rowOff>
    </xdr:to>
    <xdr:cxnSp macro="">
      <xdr:nvCxnSpPr>
        <xdr:cNvPr id="201" name="直線コネクタ 200"/>
        <xdr:cNvCxnSpPr/>
      </xdr:nvCxnSpPr>
      <xdr:spPr>
        <a:xfrm>
          <a:off x="3225800" y="14110319"/>
          <a:ext cx="889000" cy="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97841</xdr:rowOff>
    </xdr:from>
    <xdr:ext cx="736600" cy="259045"/>
    <xdr:sp macro="" textlink="">
      <xdr:nvSpPr>
        <xdr:cNvPr id="203" name="テキスト ボックス 202"/>
        <xdr:cNvSpPr txBox="1"/>
      </xdr:nvSpPr>
      <xdr:spPr>
        <a:xfrm>
          <a:off x="3733800" y="1381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39977</xdr:rowOff>
    </xdr:from>
    <xdr:to>
      <xdr:col>15</xdr:col>
      <xdr:colOff>82550</xdr:colOff>
      <xdr:row>82</xdr:row>
      <xdr:rowOff>51419</xdr:rowOff>
    </xdr:to>
    <xdr:cxnSp macro="">
      <xdr:nvCxnSpPr>
        <xdr:cNvPr id="204" name="直線コネクタ 203"/>
        <xdr:cNvCxnSpPr/>
      </xdr:nvCxnSpPr>
      <xdr:spPr>
        <a:xfrm>
          <a:off x="2336800" y="14098877"/>
          <a:ext cx="889000" cy="1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5" name="フローチャート: 判断 204"/>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104650</xdr:rowOff>
    </xdr:from>
    <xdr:ext cx="762000" cy="259045"/>
    <xdr:sp macro="" textlink="">
      <xdr:nvSpPr>
        <xdr:cNvPr id="206" name="テキスト ボックス 205"/>
        <xdr:cNvSpPr txBox="1"/>
      </xdr:nvSpPr>
      <xdr:spPr>
        <a:xfrm>
          <a:off x="2844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18148</xdr:rowOff>
    </xdr:from>
    <xdr:to>
      <xdr:col>11</xdr:col>
      <xdr:colOff>31750</xdr:colOff>
      <xdr:row>82</xdr:row>
      <xdr:rowOff>39977</xdr:rowOff>
    </xdr:to>
    <xdr:cxnSp macro="">
      <xdr:nvCxnSpPr>
        <xdr:cNvPr id="207" name="直線コネクタ 206"/>
        <xdr:cNvCxnSpPr/>
      </xdr:nvCxnSpPr>
      <xdr:spPr>
        <a:xfrm>
          <a:off x="1447800" y="14077048"/>
          <a:ext cx="889000" cy="2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26691</xdr:rowOff>
    </xdr:from>
    <xdr:to>
      <xdr:col>11</xdr:col>
      <xdr:colOff>82550</xdr:colOff>
      <xdr:row>82</xdr:row>
      <xdr:rowOff>128291</xdr:rowOff>
    </xdr:to>
    <xdr:sp macro="" textlink="">
      <xdr:nvSpPr>
        <xdr:cNvPr id="208" name="フローチャート: 判断 207"/>
        <xdr:cNvSpPr/>
      </xdr:nvSpPr>
      <xdr:spPr>
        <a:xfrm>
          <a:off x="2286000" y="140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113068</xdr:rowOff>
    </xdr:from>
    <xdr:ext cx="762000" cy="259045"/>
    <xdr:sp macro="" textlink="">
      <xdr:nvSpPr>
        <xdr:cNvPr id="209" name="テキスト ボックス 208"/>
        <xdr:cNvSpPr txBox="1"/>
      </xdr:nvSpPr>
      <xdr:spPr>
        <a:xfrm>
          <a:off x="1955800" y="1417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81924</xdr:rowOff>
    </xdr:from>
    <xdr:to>
      <xdr:col>7</xdr:col>
      <xdr:colOff>31750</xdr:colOff>
      <xdr:row>82</xdr:row>
      <xdr:rowOff>12074</xdr:rowOff>
    </xdr:to>
    <xdr:sp macro="" textlink="">
      <xdr:nvSpPr>
        <xdr:cNvPr id="210" name="フローチャート: 判断 209"/>
        <xdr:cNvSpPr/>
      </xdr:nvSpPr>
      <xdr:spPr>
        <a:xfrm>
          <a:off x="1397000" y="1396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22251</xdr:rowOff>
    </xdr:from>
    <xdr:ext cx="762000" cy="259045"/>
    <xdr:sp macro="" textlink="">
      <xdr:nvSpPr>
        <xdr:cNvPr id="211" name="テキスト ボックス 210"/>
        <xdr:cNvSpPr txBox="1"/>
      </xdr:nvSpPr>
      <xdr:spPr>
        <a:xfrm>
          <a:off x="1066800" y="1373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64402</xdr:rowOff>
    </xdr:from>
    <xdr:to>
      <xdr:col>23</xdr:col>
      <xdr:colOff>184150</xdr:colOff>
      <xdr:row>82</xdr:row>
      <xdr:rowOff>166002</xdr:rowOff>
    </xdr:to>
    <xdr:sp macro="" textlink="">
      <xdr:nvSpPr>
        <xdr:cNvPr id="217" name="楕円 216"/>
        <xdr:cNvSpPr/>
      </xdr:nvSpPr>
      <xdr:spPr>
        <a:xfrm>
          <a:off x="4902200" y="1412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36479</xdr:rowOff>
    </xdr:from>
    <xdr:ext cx="762000" cy="259045"/>
    <xdr:sp macro="" textlink="">
      <xdr:nvSpPr>
        <xdr:cNvPr id="218" name="人件費・物件費等の状況該当値テキスト"/>
        <xdr:cNvSpPr txBox="1"/>
      </xdr:nvSpPr>
      <xdr:spPr>
        <a:xfrm>
          <a:off x="5041900" y="14095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8626</xdr:rowOff>
    </xdr:from>
    <xdr:to>
      <xdr:col>19</xdr:col>
      <xdr:colOff>184150</xdr:colOff>
      <xdr:row>82</xdr:row>
      <xdr:rowOff>110226</xdr:rowOff>
    </xdr:to>
    <xdr:sp macro="" textlink="">
      <xdr:nvSpPr>
        <xdr:cNvPr id="219" name="楕円 218"/>
        <xdr:cNvSpPr/>
      </xdr:nvSpPr>
      <xdr:spPr>
        <a:xfrm>
          <a:off x="4064000" y="1406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95003</xdr:rowOff>
    </xdr:from>
    <xdr:ext cx="736600" cy="259045"/>
    <xdr:sp macro="" textlink="">
      <xdr:nvSpPr>
        <xdr:cNvPr id="220" name="テキスト ボックス 219"/>
        <xdr:cNvSpPr txBox="1"/>
      </xdr:nvSpPr>
      <xdr:spPr>
        <a:xfrm>
          <a:off x="3733800" y="1415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619</xdr:rowOff>
    </xdr:from>
    <xdr:to>
      <xdr:col>15</xdr:col>
      <xdr:colOff>133350</xdr:colOff>
      <xdr:row>82</xdr:row>
      <xdr:rowOff>102219</xdr:rowOff>
    </xdr:to>
    <xdr:sp macro="" textlink="">
      <xdr:nvSpPr>
        <xdr:cNvPr id="221" name="楕円 220"/>
        <xdr:cNvSpPr/>
      </xdr:nvSpPr>
      <xdr:spPr>
        <a:xfrm>
          <a:off x="3175000" y="1405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86996</xdr:rowOff>
    </xdr:from>
    <xdr:ext cx="762000" cy="259045"/>
    <xdr:sp macro="" textlink="">
      <xdr:nvSpPr>
        <xdr:cNvPr id="222" name="テキスト ボックス 221"/>
        <xdr:cNvSpPr txBox="1"/>
      </xdr:nvSpPr>
      <xdr:spPr>
        <a:xfrm>
          <a:off x="2844800" y="1414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160627</xdr:rowOff>
    </xdr:from>
    <xdr:to>
      <xdr:col>11</xdr:col>
      <xdr:colOff>82550</xdr:colOff>
      <xdr:row>82</xdr:row>
      <xdr:rowOff>90777</xdr:rowOff>
    </xdr:to>
    <xdr:sp macro="" textlink="">
      <xdr:nvSpPr>
        <xdr:cNvPr id="223" name="楕円 222"/>
        <xdr:cNvSpPr/>
      </xdr:nvSpPr>
      <xdr:spPr>
        <a:xfrm>
          <a:off x="2286000" y="1404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100954</xdr:rowOff>
    </xdr:from>
    <xdr:ext cx="762000" cy="259045"/>
    <xdr:sp macro="" textlink="">
      <xdr:nvSpPr>
        <xdr:cNvPr id="224" name="テキスト ボックス 223"/>
        <xdr:cNvSpPr txBox="1"/>
      </xdr:nvSpPr>
      <xdr:spPr>
        <a:xfrm>
          <a:off x="1955800" y="1381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138798</xdr:rowOff>
    </xdr:from>
    <xdr:to>
      <xdr:col>7</xdr:col>
      <xdr:colOff>31750</xdr:colOff>
      <xdr:row>82</xdr:row>
      <xdr:rowOff>68948</xdr:rowOff>
    </xdr:to>
    <xdr:sp macro="" textlink="">
      <xdr:nvSpPr>
        <xdr:cNvPr id="225" name="楕円 224"/>
        <xdr:cNvSpPr/>
      </xdr:nvSpPr>
      <xdr:spPr>
        <a:xfrm>
          <a:off x="1397000" y="1402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53725</xdr:rowOff>
    </xdr:from>
    <xdr:ext cx="762000" cy="259045"/>
    <xdr:sp macro="" textlink="">
      <xdr:nvSpPr>
        <xdr:cNvPr id="226" name="テキスト ボックス 225"/>
        <xdr:cNvSpPr txBox="1"/>
      </xdr:nvSpPr>
      <xdr:spPr>
        <a:xfrm>
          <a:off x="1066800" y="1411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ポイント上回っている。国家公務員同様に給与構造改革や昇格時号俸の縮減措置を実施しており、平成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年度から人事評価結果を昇給に反映する取組を実施しているものの、年功的な傾向を払拭しきれず、高校卒高年齢層において指数が高い。今後は、高年齢層の退職により指数は低下する見込みである。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数値は前年度の数値を引用しているものである。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5" name="直線コネクタ 254"/>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6"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7" name="直線コネクタ 256"/>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8"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9" name="直線コネクタ 258"/>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37395</xdr:rowOff>
    </xdr:from>
    <xdr:to>
      <xdr:col>81</xdr:col>
      <xdr:colOff>44450</xdr:colOff>
      <xdr:row>87</xdr:row>
      <xdr:rowOff>37395</xdr:rowOff>
    </xdr:to>
    <xdr:cxnSp macro="">
      <xdr:nvCxnSpPr>
        <xdr:cNvPr id="260" name="直線コネクタ 259"/>
        <xdr:cNvCxnSpPr/>
      </xdr:nvCxnSpPr>
      <xdr:spPr>
        <a:xfrm>
          <a:off x="16179800" y="1495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64505</xdr:rowOff>
    </xdr:from>
    <xdr:ext cx="762000" cy="259045"/>
    <xdr:sp macro="" textlink="">
      <xdr:nvSpPr>
        <xdr:cNvPr id="261" name="給与水準   （国との比較）平均値テキスト"/>
        <xdr:cNvSpPr txBox="1"/>
      </xdr:nvSpPr>
      <xdr:spPr>
        <a:xfrm>
          <a:off x="17106900" y="1446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2" name="フローチャート: 判断 261"/>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87</xdr:row>
      <xdr:rowOff>37395</xdr:rowOff>
    </xdr:to>
    <xdr:cxnSp macro="">
      <xdr:nvCxnSpPr>
        <xdr:cNvPr id="263" name="直線コネクタ 262"/>
        <xdr:cNvCxnSpPr/>
      </xdr:nvCxnSpPr>
      <xdr:spPr>
        <a:xfrm>
          <a:off x="15290800" y="1488651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87</xdr:row>
      <xdr:rowOff>77611</xdr:rowOff>
    </xdr:to>
    <xdr:cxnSp macro="">
      <xdr:nvCxnSpPr>
        <xdr:cNvPr id="266" name="直線コネクタ 265"/>
        <xdr:cNvCxnSpPr/>
      </xdr:nvCxnSpPr>
      <xdr:spPr>
        <a:xfrm flipV="1">
          <a:off x="14401800" y="14886516"/>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7" name="フローチャート: 判断 266"/>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8" name="テキスト ボックス 267"/>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88195</xdr:rowOff>
    </xdr:from>
    <xdr:to>
      <xdr:col>68</xdr:col>
      <xdr:colOff>152400</xdr:colOff>
      <xdr:row>87</xdr:row>
      <xdr:rowOff>77611</xdr:rowOff>
    </xdr:to>
    <xdr:cxnSp macro="">
      <xdr:nvCxnSpPr>
        <xdr:cNvPr id="269" name="直線コネクタ 268"/>
        <xdr:cNvCxnSpPr/>
      </xdr:nvCxnSpPr>
      <xdr:spPr>
        <a:xfrm>
          <a:off x="13512800" y="1483289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0" name="フローチャート: 判断 269"/>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1" name="テキスト ボックス 270"/>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2" name="フローチャート: 判断 271"/>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3" name="テキスト ボックス 272"/>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158045</xdr:rowOff>
    </xdr:from>
    <xdr:to>
      <xdr:col>81</xdr:col>
      <xdr:colOff>95250</xdr:colOff>
      <xdr:row>87</xdr:row>
      <xdr:rowOff>88195</xdr:rowOff>
    </xdr:to>
    <xdr:sp macro="" textlink="">
      <xdr:nvSpPr>
        <xdr:cNvPr id="279" name="楕円 278"/>
        <xdr:cNvSpPr/>
      </xdr:nvSpPr>
      <xdr:spPr>
        <a:xfrm>
          <a:off x="169672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130122</xdr:rowOff>
    </xdr:from>
    <xdr:ext cx="762000" cy="259045"/>
    <xdr:sp macro="" textlink="">
      <xdr:nvSpPr>
        <xdr:cNvPr id="280" name="給与水準   （国との比較）該当値テキスト"/>
        <xdr:cNvSpPr txBox="1"/>
      </xdr:nvSpPr>
      <xdr:spPr>
        <a:xfrm>
          <a:off x="17106900" y="1487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158045</xdr:rowOff>
    </xdr:from>
    <xdr:to>
      <xdr:col>77</xdr:col>
      <xdr:colOff>95250</xdr:colOff>
      <xdr:row>87</xdr:row>
      <xdr:rowOff>88195</xdr:rowOff>
    </xdr:to>
    <xdr:sp macro="" textlink="">
      <xdr:nvSpPr>
        <xdr:cNvPr id="281" name="楕円 280"/>
        <xdr:cNvSpPr/>
      </xdr:nvSpPr>
      <xdr:spPr>
        <a:xfrm>
          <a:off x="16129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72972</xdr:rowOff>
    </xdr:from>
    <xdr:ext cx="736600" cy="259045"/>
    <xdr:sp macro="" textlink="">
      <xdr:nvSpPr>
        <xdr:cNvPr id="282" name="テキスト ボックス 281"/>
        <xdr:cNvSpPr txBox="1"/>
      </xdr:nvSpPr>
      <xdr:spPr>
        <a:xfrm>
          <a:off x="15798800" y="1498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83" name="楕円 282"/>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84" name="テキスト ボックス 283"/>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26811</xdr:rowOff>
    </xdr:from>
    <xdr:to>
      <xdr:col>68</xdr:col>
      <xdr:colOff>203200</xdr:colOff>
      <xdr:row>87</xdr:row>
      <xdr:rowOff>128411</xdr:rowOff>
    </xdr:to>
    <xdr:sp macro="" textlink="">
      <xdr:nvSpPr>
        <xdr:cNvPr id="285" name="楕円 284"/>
        <xdr:cNvSpPr/>
      </xdr:nvSpPr>
      <xdr:spPr>
        <a:xfrm>
          <a:off x="14351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113188</xdr:rowOff>
    </xdr:from>
    <xdr:ext cx="762000" cy="259045"/>
    <xdr:sp macro="" textlink="">
      <xdr:nvSpPr>
        <xdr:cNvPr id="286" name="テキスト ボックス 285"/>
        <xdr:cNvSpPr txBox="1"/>
      </xdr:nvSpPr>
      <xdr:spPr>
        <a:xfrm>
          <a:off x="14020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87" name="楕円 286"/>
        <xdr:cNvSpPr/>
      </xdr:nvSpPr>
      <xdr:spPr>
        <a:xfrm>
          <a:off x="13462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88" name="テキスト ボックス 287"/>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類似団体平均を上回っているのは、保育所・幼稚園などの施設運営を町営で行っているほか、再任用制度の活用などの影響によるものである。今後とも行政需要に応じた適正な職員数の確保に努める。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8" name="直線コネクタ 317"/>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9" name="定員管理の状況最小値テキスト"/>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0" name="直線コネクタ 319"/>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1" name="定員管理の状況最大値テキスト"/>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2" name="直線コネクタ 321"/>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170053</xdr:rowOff>
    </xdr:from>
    <xdr:to>
      <xdr:col>81</xdr:col>
      <xdr:colOff>44450</xdr:colOff>
      <xdr:row>62</xdr:row>
      <xdr:rowOff>8255</xdr:rowOff>
    </xdr:to>
    <xdr:cxnSp macro="">
      <xdr:nvCxnSpPr>
        <xdr:cNvPr id="323" name="直線コネクタ 322"/>
        <xdr:cNvCxnSpPr/>
      </xdr:nvCxnSpPr>
      <xdr:spPr>
        <a:xfrm>
          <a:off x="16179800" y="10628503"/>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97299</xdr:rowOff>
    </xdr:from>
    <xdr:ext cx="762000" cy="259045"/>
    <xdr:sp macro="" textlink="">
      <xdr:nvSpPr>
        <xdr:cNvPr id="324" name="定員管理の状況平均値テキスト"/>
        <xdr:cNvSpPr txBox="1"/>
      </xdr:nvSpPr>
      <xdr:spPr>
        <a:xfrm>
          <a:off x="17106900" y="10212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5" name="フローチャート: 判断 324"/>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107315</xdr:rowOff>
    </xdr:from>
    <xdr:to>
      <xdr:col>77</xdr:col>
      <xdr:colOff>44450</xdr:colOff>
      <xdr:row>61</xdr:row>
      <xdr:rowOff>170053</xdr:rowOff>
    </xdr:to>
    <xdr:cxnSp macro="">
      <xdr:nvCxnSpPr>
        <xdr:cNvPr id="326" name="直線コネクタ 325"/>
        <xdr:cNvCxnSpPr/>
      </xdr:nvCxnSpPr>
      <xdr:spPr>
        <a:xfrm>
          <a:off x="15290800" y="10565765"/>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7" name="フローチャート: 判断 326"/>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10643</xdr:rowOff>
    </xdr:from>
    <xdr:ext cx="736600" cy="259045"/>
    <xdr:sp macro="" textlink="">
      <xdr:nvSpPr>
        <xdr:cNvPr id="328" name="テキスト ボックス 327"/>
        <xdr:cNvSpPr txBox="1"/>
      </xdr:nvSpPr>
      <xdr:spPr>
        <a:xfrm>
          <a:off x="15798800" y="10126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77555</xdr:rowOff>
    </xdr:from>
    <xdr:to>
      <xdr:col>72</xdr:col>
      <xdr:colOff>203200</xdr:colOff>
      <xdr:row>61</xdr:row>
      <xdr:rowOff>107315</xdr:rowOff>
    </xdr:to>
    <xdr:cxnSp macro="">
      <xdr:nvCxnSpPr>
        <xdr:cNvPr id="329" name="直線コネクタ 328"/>
        <xdr:cNvCxnSpPr/>
      </xdr:nvCxnSpPr>
      <xdr:spPr>
        <a:xfrm>
          <a:off x="14401800" y="10536005"/>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0" name="フローチャート: 判断 329"/>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150723</xdr:rowOff>
    </xdr:from>
    <xdr:ext cx="762000" cy="259045"/>
    <xdr:sp macro="" textlink="">
      <xdr:nvSpPr>
        <xdr:cNvPr id="331" name="テキスト ボックス 330"/>
        <xdr:cNvSpPr txBox="1"/>
      </xdr:nvSpPr>
      <xdr:spPr>
        <a:xfrm>
          <a:off x="14909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55033</xdr:rowOff>
    </xdr:from>
    <xdr:to>
      <xdr:col>68</xdr:col>
      <xdr:colOff>152400</xdr:colOff>
      <xdr:row>61</xdr:row>
      <xdr:rowOff>77555</xdr:rowOff>
    </xdr:to>
    <xdr:cxnSp macro="">
      <xdr:nvCxnSpPr>
        <xdr:cNvPr id="332" name="直線コネクタ 331"/>
        <xdr:cNvCxnSpPr/>
      </xdr:nvCxnSpPr>
      <xdr:spPr>
        <a:xfrm>
          <a:off x="13512800" y="10513483"/>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69511</xdr:rowOff>
    </xdr:from>
    <xdr:to>
      <xdr:col>68</xdr:col>
      <xdr:colOff>203200</xdr:colOff>
      <xdr:row>60</xdr:row>
      <xdr:rowOff>171111</xdr:rowOff>
    </xdr:to>
    <xdr:sp macro="" textlink="">
      <xdr:nvSpPr>
        <xdr:cNvPr id="333" name="フローチャート: 判断 332"/>
        <xdr:cNvSpPr/>
      </xdr:nvSpPr>
      <xdr:spPr>
        <a:xfrm>
          <a:off x="14351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9838</xdr:rowOff>
    </xdr:from>
    <xdr:ext cx="762000" cy="259045"/>
    <xdr:sp macro="" textlink="">
      <xdr:nvSpPr>
        <xdr:cNvPr id="334" name="テキスト ボックス 333"/>
        <xdr:cNvSpPr txBox="1"/>
      </xdr:nvSpPr>
      <xdr:spPr>
        <a:xfrm>
          <a:off x="14020800" y="1012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18838</xdr:rowOff>
    </xdr:from>
    <xdr:to>
      <xdr:col>64</xdr:col>
      <xdr:colOff>152400</xdr:colOff>
      <xdr:row>60</xdr:row>
      <xdr:rowOff>120438</xdr:rowOff>
    </xdr:to>
    <xdr:sp macro="" textlink="">
      <xdr:nvSpPr>
        <xdr:cNvPr id="335" name="フローチャート: 判断 334"/>
        <xdr:cNvSpPr/>
      </xdr:nvSpPr>
      <xdr:spPr>
        <a:xfrm>
          <a:off x="13462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130615</xdr:rowOff>
    </xdr:from>
    <xdr:ext cx="762000" cy="259045"/>
    <xdr:sp macro="" textlink="">
      <xdr:nvSpPr>
        <xdr:cNvPr id="336" name="テキスト ボックス 335"/>
        <xdr:cNvSpPr txBox="1"/>
      </xdr:nvSpPr>
      <xdr:spPr>
        <a:xfrm>
          <a:off x="13131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128905</xdr:rowOff>
    </xdr:from>
    <xdr:to>
      <xdr:col>81</xdr:col>
      <xdr:colOff>95250</xdr:colOff>
      <xdr:row>62</xdr:row>
      <xdr:rowOff>59055</xdr:rowOff>
    </xdr:to>
    <xdr:sp macro="" textlink="">
      <xdr:nvSpPr>
        <xdr:cNvPr id="342" name="楕円 341"/>
        <xdr:cNvSpPr/>
      </xdr:nvSpPr>
      <xdr:spPr>
        <a:xfrm>
          <a:off x="169672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100982</xdr:rowOff>
    </xdr:from>
    <xdr:ext cx="762000" cy="259045"/>
    <xdr:sp macro="" textlink="">
      <xdr:nvSpPr>
        <xdr:cNvPr id="343" name="定員管理の状況該当値テキスト"/>
        <xdr:cNvSpPr txBox="1"/>
      </xdr:nvSpPr>
      <xdr:spPr>
        <a:xfrm>
          <a:off x="17106900" y="1055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119253</xdr:rowOff>
    </xdr:from>
    <xdr:to>
      <xdr:col>77</xdr:col>
      <xdr:colOff>95250</xdr:colOff>
      <xdr:row>62</xdr:row>
      <xdr:rowOff>49403</xdr:rowOff>
    </xdr:to>
    <xdr:sp macro="" textlink="">
      <xdr:nvSpPr>
        <xdr:cNvPr id="344" name="楕円 343"/>
        <xdr:cNvSpPr/>
      </xdr:nvSpPr>
      <xdr:spPr>
        <a:xfrm>
          <a:off x="16129000" y="1057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34180</xdr:rowOff>
    </xdr:from>
    <xdr:ext cx="736600" cy="259045"/>
    <xdr:sp macro="" textlink="">
      <xdr:nvSpPr>
        <xdr:cNvPr id="345" name="テキスト ボックス 344"/>
        <xdr:cNvSpPr txBox="1"/>
      </xdr:nvSpPr>
      <xdr:spPr>
        <a:xfrm>
          <a:off x="15798800" y="10664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56515</xdr:rowOff>
    </xdr:from>
    <xdr:to>
      <xdr:col>73</xdr:col>
      <xdr:colOff>44450</xdr:colOff>
      <xdr:row>61</xdr:row>
      <xdr:rowOff>158115</xdr:rowOff>
    </xdr:to>
    <xdr:sp macro="" textlink="">
      <xdr:nvSpPr>
        <xdr:cNvPr id="346" name="楕円 345"/>
        <xdr:cNvSpPr/>
      </xdr:nvSpPr>
      <xdr:spPr>
        <a:xfrm>
          <a:off x="15240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142892</xdr:rowOff>
    </xdr:from>
    <xdr:ext cx="762000" cy="259045"/>
    <xdr:sp macro="" textlink="">
      <xdr:nvSpPr>
        <xdr:cNvPr id="347" name="テキスト ボックス 346"/>
        <xdr:cNvSpPr txBox="1"/>
      </xdr:nvSpPr>
      <xdr:spPr>
        <a:xfrm>
          <a:off x="14909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26755</xdr:rowOff>
    </xdr:from>
    <xdr:to>
      <xdr:col>68</xdr:col>
      <xdr:colOff>203200</xdr:colOff>
      <xdr:row>61</xdr:row>
      <xdr:rowOff>128355</xdr:rowOff>
    </xdr:to>
    <xdr:sp macro="" textlink="">
      <xdr:nvSpPr>
        <xdr:cNvPr id="348" name="楕円 347"/>
        <xdr:cNvSpPr/>
      </xdr:nvSpPr>
      <xdr:spPr>
        <a:xfrm>
          <a:off x="14351000" y="104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113132</xdr:rowOff>
    </xdr:from>
    <xdr:ext cx="762000" cy="259045"/>
    <xdr:sp macro="" textlink="">
      <xdr:nvSpPr>
        <xdr:cNvPr id="349" name="テキスト ボックス 348"/>
        <xdr:cNvSpPr txBox="1"/>
      </xdr:nvSpPr>
      <xdr:spPr>
        <a:xfrm>
          <a:off x="14020800" y="1057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4233</xdr:rowOff>
    </xdr:from>
    <xdr:to>
      <xdr:col>64</xdr:col>
      <xdr:colOff>152400</xdr:colOff>
      <xdr:row>61</xdr:row>
      <xdr:rowOff>105833</xdr:rowOff>
    </xdr:to>
    <xdr:sp macro="" textlink="">
      <xdr:nvSpPr>
        <xdr:cNvPr id="350" name="楕円 349"/>
        <xdr:cNvSpPr/>
      </xdr:nvSpPr>
      <xdr:spPr>
        <a:xfrm>
          <a:off x="13462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90610</xdr:rowOff>
    </xdr:from>
    <xdr:ext cx="762000" cy="259045"/>
    <xdr:sp macro="" textlink="">
      <xdr:nvSpPr>
        <xdr:cNvPr id="351" name="テキスト ボックス 350"/>
        <xdr:cNvSpPr txBox="1"/>
      </xdr:nvSpPr>
      <xdr:spPr>
        <a:xfrm>
          <a:off x="13131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類似団体平均を下回り、前年度比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ポイント減となった。これまで実施してきた新規地方債発行の抑制、平成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年度の補償金免除繰上償還などによるものであり、比率の減少は進むものと見込まれる。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45</xdr:row>
      <xdr:rowOff>74083</xdr:rowOff>
    </xdr:to>
    <xdr:cxnSp macro="">
      <xdr:nvCxnSpPr>
        <xdr:cNvPr id="381" name="直線コネクタ 380"/>
        <xdr:cNvCxnSpPr/>
      </xdr:nvCxnSpPr>
      <xdr:spPr>
        <a:xfrm flipV="1">
          <a:off x="17018000" y="6194072"/>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2"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3" name="直線コネクタ 382"/>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84" name="公債費負担の状況最大値テキスト"/>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85" name="直線コネクタ 384"/>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131939</xdr:rowOff>
    </xdr:from>
    <xdr:to>
      <xdr:col>81</xdr:col>
      <xdr:colOff>44450</xdr:colOff>
      <xdr:row>38</xdr:row>
      <xdr:rowOff>14111</xdr:rowOff>
    </xdr:to>
    <xdr:cxnSp macro="">
      <xdr:nvCxnSpPr>
        <xdr:cNvPr id="386" name="直線コネクタ 385"/>
        <xdr:cNvCxnSpPr/>
      </xdr:nvCxnSpPr>
      <xdr:spPr>
        <a:xfrm flipV="1">
          <a:off x="16179800" y="6475589"/>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61682</xdr:rowOff>
    </xdr:from>
    <xdr:ext cx="762000" cy="259045"/>
    <xdr:sp macro="" textlink="">
      <xdr:nvSpPr>
        <xdr:cNvPr id="387" name="公債費負担の状況平均値テキスト"/>
        <xdr:cNvSpPr txBox="1"/>
      </xdr:nvSpPr>
      <xdr:spPr>
        <a:xfrm>
          <a:off x="17106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88" name="フローチャート: 判断 387"/>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14111</xdr:rowOff>
    </xdr:from>
    <xdr:to>
      <xdr:col>77</xdr:col>
      <xdr:colOff>44450</xdr:colOff>
      <xdr:row>38</xdr:row>
      <xdr:rowOff>107950</xdr:rowOff>
    </xdr:to>
    <xdr:cxnSp macro="">
      <xdr:nvCxnSpPr>
        <xdr:cNvPr id="389" name="直線コネクタ 388"/>
        <xdr:cNvCxnSpPr/>
      </xdr:nvCxnSpPr>
      <xdr:spPr>
        <a:xfrm flipV="1">
          <a:off x="15290800" y="65292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90" name="フローチャート: 判断 389"/>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17938</xdr:rowOff>
    </xdr:from>
    <xdr:ext cx="736600" cy="259045"/>
    <xdr:sp macro="" textlink="">
      <xdr:nvSpPr>
        <xdr:cNvPr id="391" name="テキスト ボックス 390"/>
        <xdr:cNvSpPr txBox="1"/>
      </xdr:nvSpPr>
      <xdr:spPr>
        <a:xfrm>
          <a:off x="15798800" y="704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107950</xdr:rowOff>
    </xdr:from>
    <xdr:to>
      <xdr:col>72</xdr:col>
      <xdr:colOff>203200</xdr:colOff>
      <xdr:row>39</xdr:row>
      <xdr:rowOff>124178</xdr:rowOff>
    </xdr:to>
    <xdr:cxnSp macro="">
      <xdr:nvCxnSpPr>
        <xdr:cNvPr id="392" name="直線コネクタ 391"/>
        <xdr:cNvCxnSpPr/>
      </xdr:nvCxnSpPr>
      <xdr:spPr>
        <a:xfrm flipV="1">
          <a:off x="14401800" y="6623050"/>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3" name="フローチャート: 判断 392"/>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394" name="テキスト ボックス 393"/>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124178</xdr:rowOff>
    </xdr:from>
    <xdr:to>
      <xdr:col>68</xdr:col>
      <xdr:colOff>152400</xdr:colOff>
      <xdr:row>40</xdr:row>
      <xdr:rowOff>167217</xdr:rowOff>
    </xdr:to>
    <xdr:cxnSp macro="">
      <xdr:nvCxnSpPr>
        <xdr:cNvPr id="395" name="直線コネクタ 394"/>
        <xdr:cNvCxnSpPr/>
      </xdr:nvCxnSpPr>
      <xdr:spPr>
        <a:xfrm flipV="1">
          <a:off x="13512800" y="6810728"/>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9172</xdr:rowOff>
    </xdr:from>
    <xdr:to>
      <xdr:col>68</xdr:col>
      <xdr:colOff>203200</xdr:colOff>
      <xdr:row>40</xdr:row>
      <xdr:rowOff>110772</xdr:rowOff>
    </xdr:to>
    <xdr:sp macro="" textlink="">
      <xdr:nvSpPr>
        <xdr:cNvPr id="396" name="フローチャート: 判断 395"/>
        <xdr:cNvSpPr/>
      </xdr:nvSpPr>
      <xdr:spPr>
        <a:xfrm>
          <a:off x="14351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95549</xdr:rowOff>
    </xdr:from>
    <xdr:ext cx="762000" cy="259045"/>
    <xdr:sp macro="" textlink="">
      <xdr:nvSpPr>
        <xdr:cNvPr id="397" name="テキスト ボックス 396"/>
        <xdr:cNvSpPr txBox="1"/>
      </xdr:nvSpPr>
      <xdr:spPr>
        <a:xfrm>
          <a:off x="140208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11995</xdr:rowOff>
    </xdr:from>
    <xdr:to>
      <xdr:col>64</xdr:col>
      <xdr:colOff>152400</xdr:colOff>
      <xdr:row>41</xdr:row>
      <xdr:rowOff>113595</xdr:rowOff>
    </xdr:to>
    <xdr:sp macro="" textlink="">
      <xdr:nvSpPr>
        <xdr:cNvPr id="398" name="フローチャート: 判断 397"/>
        <xdr:cNvSpPr/>
      </xdr:nvSpPr>
      <xdr:spPr>
        <a:xfrm>
          <a:off x="13462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98372</xdr:rowOff>
    </xdr:from>
    <xdr:ext cx="762000" cy="259045"/>
    <xdr:sp macro="" textlink="">
      <xdr:nvSpPr>
        <xdr:cNvPr id="399" name="テキスト ボックス 398"/>
        <xdr:cNvSpPr txBox="1"/>
      </xdr:nvSpPr>
      <xdr:spPr>
        <a:xfrm>
          <a:off x="13131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81139</xdr:rowOff>
    </xdr:from>
    <xdr:to>
      <xdr:col>81</xdr:col>
      <xdr:colOff>95250</xdr:colOff>
      <xdr:row>38</xdr:row>
      <xdr:rowOff>11289</xdr:rowOff>
    </xdr:to>
    <xdr:sp macro="" textlink="">
      <xdr:nvSpPr>
        <xdr:cNvPr id="405" name="楕円 404"/>
        <xdr:cNvSpPr/>
      </xdr:nvSpPr>
      <xdr:spPr>
        <a:xfrm>
          <a:off x="169672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97666</xdr:rowOff>
    </xdr:from>
    <xdr:ext cx="762000" cy="259045"/>
    <xdr:sp macro="" textlink="">
      <xdr:nvSpPr>
        <xdr:cNvPr id="406" name="公債費負担の状況該当値テキスト"/>
        <xdr:cNvSpPr txBox="1"/>
      </xdr:nvSpPr>
      <xdr:spPr>
        <a:xfrm>
          <a:off x="17106900" y="626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134761</xdr:rowOff>
    </xdr:from>
    <xdr:to>
      <xdr:col>77</xdr:col>
      <xdr:colOff>95250</xdr:colOff>
      <xdr:row>38</xdr:row>
      <xdr:rowOff>64911</xdr:rowOff>
    </xdr:to>
    <xdr:sp macro="" textlink="">
      <xdr:nvSpPr>
        <xdr:cNvPr id="407" name="楕円 406"/>
        <xdr:cNvSpPr/>
      </xdr:nvSpPr>
      <xdr:spPr>
        <a:xfrm>
          <a:off x="16129000" y="647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75088</xdr:rowOff>
    </xdr:from>
    <xdr:ext cx="736600" cy="259045"/>
    <xdr:sp macro="" textlink="">
      <xdr:nvSpPr>
        <xdr:cNvPr id="408" name="テキスト ボックス 407"/>
        <xdr:cNvSpPr txBox="1"/>
      </xdr:nvSpPr>
      <xdr:spPr>
        <a:xfrm>
          <a:off x="15798800" y="6247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57150</xdr:rowOff>
    </xdr:from>
    <xdr:to>
      <xdr:col>73</xdr:col>
      <xdr:colOff>44450</xdr:colOff>
      <xdr:row>38</xdr:row>
      <xdr:rowOff>158750</xdr:rowOff>
    </xdr:to>
    <xdr:sp macro="" textlink="">
      <xdr:nvSpPr>
        <xdr:cNvPr id="409" name="楕円 408"/>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168927</xdr:rowOff>
    </xdr:from>
    <xdr:ext cx="762000" cy="259045"/>
    <xdr:sp macro="" textlink="">
      <xdr:nvSpPr>
        <xdr:cNvPr id="410" name="テキスト ボックス 409"/>
        <xdr:cNvSpPr txBox="1"/>
      </xdr:nvSpPr>
      <xdr:spPr>
        <a:xfrm>
          <a:off x="1490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73378</xdr:rowOff>
    </xdr:from>
    <xdr:to>
      <xdr:col>68</xdr:col>
      <xdr:colOff>203200</xdr:colOff>
      <xdr:row>40</xdr:row>
      <xdr:rowOff>3528</xdr:rowOff>
    </xdr:to>
    <xdr:sp macro="" textlink="">
      <xdr:nvSpPr>
        <xdr:cNvPr id="411" name="楕円 410"/>
        <xdr:cNvSpPr/>
      </xdr:nvSpPr>
      <xdr:spPr>
        <a:xfrm>
          <a:off x="14351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13705</xdr:rowOff>
    </xdr:from>
    <xdr:ext cx="762000" cy="259045"/>
    <xdr:sp macro="" textlink="">
      <xdr:nvSpPr>
        <xdr:cNvPr id="412" name="テキスト ボックス 411"/>
        <xdr:cNvSpPr txBox="1"/>
      </xdr:nvSpPr>
      <xdr:spPr>
        <a:xfrm>
          <a:off x="14020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13" name="楕円 412"/>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414" name="テキスト ボックス 413"/>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類似団体平均を下回り、前年度比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ポイント減となり比率が算定されなくなった。</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地方債現在高の減少や充当可能基金の増加により、将来負担額を充当可能財源等が上回ったことが要因である。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1" name="直線コネクタ 440"/>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2" name="将来負担の状況最小値テキスト"/>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3" name="直線コネクタ 442"/>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55626</xdr:rowOff>
    </xdr:from>
    <xdr:to>
      <xdr:col>77</xdr:col>
      <xdr:colOff>44450</xdr:colOff>
      <xdr:row>14</xdr:row>
      <xdr:rowOff>128016</xdr:rowOff>
    </xdr:to>
    <xdr:cxnSp macro="">
      <xdr:nvCxnSpPr>
        <xdr:cNvPr id="446" name="直線コネクタ 445"/>
        <xdr:cNvCxnSpPr/>
      </xdr:nvCxnSpPr>
      <xdr:spPr>
        <a:xfrm flipV="1">
          <a:off x="15290800" y="245592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117213</xdr:rowOff>
    </xdr:from>
    <xdr:ext cx="762000" cy="259045"/>
    <xdr:sp macro="" textlink="">
      <xdr:nvSpPr>
        <xdr:cNvPr id="447" name="将来負担の状況平均値テキスト"/>
        <xdr:cNvSpPr txBox="1"/>
      </xdr:nvSpPr>
      <xdr:spPr>
        <a:xfrm>
          <a:off x="17106900" y="2688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48" name="フローチャート: 判断 447"/>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128016</xdr:rowOff>
    </xdr:from>
    <xdr:to>
      <xdr:col>72</xdr:col>
      <xdr:colOff>203200</xdr:colOff>
      <xdr:row>15</xdr:row>
      <xdr:rowOff>108102</xdr:rowOff>
    </xdr:to>
    <xdr:cxnSp macro="">
      <xdr:nvCxnSpPr>
        <xdr:cNvPr id="449" name="直線コネクタ 448"/>
        <xdr:cNvCxnSpPr/>
      </xdr:nvCxnSpPr>
      <xdr:spPr>
        <a:xfrm flipV="1">
          <a:off x="14401800" y="2528316"/>
          <a:ext cx="889000" cy="15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50" name="フローチャート: 判断 449"/>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115079</xdr:rowOff>
    </xdr:from>
    <xdr:ext cx="736600" cy="259045"/>
    <xdr:sp macro="" textlink="">
      <xdr:nvSpPr>
        <xdr:cNvPr id="451" name="テキスト ボックス 450"/>
        <xdr:cNvSpPr txBox="1"/>
      </xdr:nvSpPr>
      <xdr:spPr>
        <a:xfrm>
          <a:off x="15798800" y="2858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108102</xdr:rowOff>
    </xdr:from>
    <xdr:to>
      <xdr:col>68</xdr:col>
      <xdr:colOff>152400</xdr:colOff>
      <xdr:row>16</xdr:row>
      <xdr:rowOff>82398</xdr:rowOff>
    </xdr:to>
    <xdr:cxnSp macro="">
      <xdr:nvCxnSpPr>
        <xdr:cNvPr id="452" name="直線コネクタ 451"/>
        <xdr:cNvCxnSpPr/>
      </xdr:nvCxnSpPr>
      <xdr:spPr>
        <a:xfrm flipV="1">
          <a:off x="13512800" y="2679852"/>
          <a:ext cx="889000" cy="14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23520</xdr:rowOff>
    </xdr:from>
    <xdr:to>
      <xdr:col>73</xdr:col>
      <xdr:colOff>44450</xdr:colOff>
      <xdr:row>15</xdr:row>
      <xdr:rowOff>125120</xdr:rowOff>
    </xdr:to>
    <xdr:sp macro="" textlink="">
      <xdr:nvSpPr>
        <xdr:cNvPr id="453" name="フローチャート: 判断 452"/>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109897</xdr:rowOff>
    </xdr:from>
    <xdr:ext cx="762000" cy="259045"/>
    <xdr:sp macro="" textlink="">
      <xdr:nvSpPr>
        <xdr:cNvPr id="454" name="テキスト ボックス 453"/>
        <xdr:cNvSpPr txBox="1"/>
      </xdr:nvSpPr>
      <xdr:spPr>
        <a:xfrm>
          <a:off x="14909800" y="268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5" name="フローチャート: 判断 454"/>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6" name="テキスト ボックス 455"/>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63094</xdr:rowOff>
    </xdr:from>
    <xdr:to>
      <xdr:col>64</xdr:col>
      <xdr:colOff>152400</xdr:colOff>
      <xdr:row>15</xdr:row>
      <xdr:rowOff>164694</xdr:rowOff>
    </xdr:to>
    <xdr:sp macro="" textlink="">
      <xdr:nvSpPr>
        <xdr:cNvPr id="457" name="フローチャート: 判断 456"/>
        <xdr:cNvSpPr/>
      </xdr:nvSpPr>
      <xdr:spPr>
        <a:xfrm>
          <a:off x="13462000" y="26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3421</xdr:rowOff>
    </xdr:from>
    <xdr:ext cx="762000" cy="259045"/>
    <xdr:sp macro="" textlink="">
      <xdr:nvSpPr>
        <xdr:cNvPr id="458" name="テキスト ボックス 457"/>
        <xdr:cNvSpPr txBox="1"/>
      </xdr:nvSpPr>
      <xdr:spPr>
        <a:xfrm>
          <a:off x="13131800" y="24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4826</xdr:rowOff>
    </xdr:from>
    <xdr:to>
      <xdr:col>77</xdr:col>
      <xdr:colOff>95250</xdr:colOff>
      <xdr:row>14</xdr:row>
      <xdr:rowOff>106426</xdr:rowOff>
    </xdr:to>
    <xdr:sp macro="" textlink="">
      <xdr:nvSpPr>
        <xdr:cNvPr id="464" name="楕円 463"/>
        <xdr:cNvSpPr/>
      </xdr:nvSpPr>
      <xdr:spPr>
        <a:xfrm>
          <a:off x="16129000" y="24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116603</xdr:rowOff>
    </xdr:from>
    <xdr:ext cx="736600" cy="259045"/>
    <xdr:sp macro="" textlink="">
      <xdr:nvSpPr>
        <xdr:cNvPr id="465" name="テキスト ボックス 464"/>
        <xdr:cNvSpPr txBox="1"/>
      </xdr:nvSpPr>
      <xdr:spPr>
        <a:xfrm>
          <a:off x="15798800" y="2174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77216</xdr:rowOff>
    </xdr:from>
    <xdr:to>
      <xdr:col>73</xdr:col>
      <xdr:colOff>44450</xdr:colOff>
      <xdr:row>15</xdr:row>
      <xdr:rowOff>7366</xdr:rowOff>
    </xdr:to>
    <xdr:sp macro="" textlink="">
      <xdr:nvSpPr>
        <xdr:cNvPr id="466" name="楕円 465"/>
        <xdr:cNvSpPr/>
      </xdr:nvSpPr>
      <xdr:spPr>
        <a:xfrm>
          <a:off x="15240000" y="247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17543</xdr:rowOff>
    </xdr:from>
    <xdr:ext cx="762000" cy="259045"/>
    <xdr:sp macro="" textlink="">
      <xdr:nvSpPr>
        <xdr:cNvPr id="467" name="テキスト ボックス 466"/>
        <xdr:cNvSpPr txBox="1"/>
      </xdr:nvSpPr>
      <xdr:spPr>
        <a:xfrm>
          <a:off x="14909800" y="224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57302</xdr:rowOff>
    </xdr:from>
    <xdr:to>
      <xdr:col>68</xdr:col>
      <xdr:colOff>203200</xdr:colOff>
      <xdr:row>15</xdr:row>
      <xdr:rowOff>158902</xdr:rowOff>
    </xdr:to>
    <xdr:sp macro="" textlink="">
      <xdr:nvSpPr>
        <xdr:cNvPr id="468" name="楕円 467"/>
        <xdr:cNvSpPr/>
      </xdr:nvSpPr>
      <xdr:spPr>
        <a:xfrm>
          <a:off x="14351000" y="26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143679</xdr:rowOff>
    </xdr:from>
    <xdr:ext cx="762000" cy="259045"/>
    <xdr:sp macro="" textlink="">
      <xdr:nvSpPr>
        <xdr:cNvPr id="469" name="テキスト ボックス 468"/>
        <xdr:cNvSpPr txBox="1"/>
      </xdr:nvSpPr>
      <xdr:spPr>
        <a:xfrm>
          <a:off x="14020800" y="271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31598</xdr:rowOff>
    </xdr:from>
    <xdr:to>
      <xdr:col>64</xdr:col>
      <xdr:colOff>152400</xdr:colOff>
      <xdr:row>16</xdr:row>
      <xdr:rowOff>133198</xdr:rowOff>
    </xdr:to>
    <xdr:sp macro="" textlink="">
      <xdr:nvSpPr>
        <xdr:cNvPr id="470" name="楕円 469"/>
        <xdr:cNvSpPr/>
      </xdr:nvSpPr>
      <xdr:spPr>
        <a:xfrm>
          <a:off x="13462000" y="277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117975</xdr:rowOff>
    </xdr:from>
    <xdr:ext cx="762000" cy="259045"/>
    <xdr:sp macro="" textlink="">
      <xdr:nvSpPr>
        <xdr:cNvPr id="471" name="テキスト ボックス 470"/>
        <xdr:cNvSpPr txBox="1"/>
      </xdr:nvSpPr>
      <xdr:spPr>
        <a:xfrm>
          <a:off x="13131800" y="286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12,333
12,260
152.83
6,080,946
5,898,458
153,665
3,992,078
4,332,048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のは、保育所・幼稚園などの施設運営を町営で行っているほか、再任用制度の活用などの影響によるものである。今後とも行政需要に応じた適正な職員数の確立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1270</xdr:rowOff>
    </xdr:from>
    <xdr:to>
      <xdr:col>24</xdr:col>
      <xdr:colOff>25400</xdr:colOff>
      <xdr:row>39</xdr:row>
      <xdr:rowOff>69850</xdr:rowOff>
    </xdr:to>
    <xdr:cxnSp macro="">
      <xdr:nvCxnSpPr>
        <xdr:cNvPr id="66" name="直線コネクタ 65"/>
        <xdr:cNvCxnSpPr/>
      </xdr:nvCxnSpPr>
      <xdr:spPr>
        <a:xfrm>
          <a:off x="3987800" y="6687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149860</xdr:rowOff>
    </xdr:from>
    <xdr:to>
      <xdr:col>19</xdr:col>
      <xdr:colOff>187325</xdr:colOff>
      <xdr:row>39</xdr:row>
      <xdr:rowOff>1270</xdr:rowOff>
    </xdr:to>
    <xdr:cxnSp macro="">
      <xdr:nvCxnSpPr>
        <xdr:cNvPr id="69" name="直線コネクタ 68"/>
        <xdr:cNvCxnSpPr/>
      </xdr:nvCxnSpPr>
      <xdr:spPr>
        <a:xfrm>
          <a:off x="3098800" y="6664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71" name="テキスト ボックス 70"/>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149860</xdr:rowOff>
    </xdr:from>
    <xdr:to>
      <xdr:col>15</xdr:col>
      <xdr:colOff>98425</xdr:colOff>
      <xdr:row>39</xdr:row>
      <xdr:rowOff>8890</xdr:rowOff>
    </xdr:to>
    <xdr:cxnSp macro="">
      <xdr:nvCxnSpPr>
        <xdr:cNvPr id="72" name="直線コネクタ 71"/>
        <xdr:cNvCxnSpPr/>
      </xdr:nvCxnSpPr>
      <xdr:spPr>
        <a:xfrm flipV="1">
          <a:off x="2209800" y="6664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8890</xdr:rowOff>
    </xdr:from>
    <xdr:to>
      <xdr:col>11</xdr:col>
      <xdr:colOff>9525</xdr:colOff>
      <xdr:row>39</xdr:row>
      <xdr:rowOff>8890</xdr:rowOff>
    </xdr:to>
    <xdr:cxnSp macro="">
      <xdr:nvCxnSpPr>
        <xdr:cNvPr id="75" name="直線コネクタ 74"/>
        <xdr:cNvCxnSpPr/>
      </xdr:nvCxnSpPr>
      <xdr:spPr>
        <a:xfrm>
          <a:off x="1320800" y="6695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77" name="テキスト ボックス 76"/>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19050</xdr:rowOff>
    </xdr:from>
    <xdr:to>
      <xdr:col>24</xdr:col>
      <xdr:colOff>76200</xdr:colOff>
      <xdr:row>39</xdr:row>
      <xdr:rowOff>120650</xdr:rowOff>
    </xdr:to>
    <xdr:sp macro="" textlink="">
      <xdr:nvSpPr>
        <xdr:cNvPr id="85" name="楕円 84"/>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162577</xdr:rowOff>
    </xdr:from>
    <xdr:ext cx="762000" cy="259045"/>
    <xdr:sp macro="" textlink="">
      <xdr:nvSpPr>
        <xdr:cNvPr id="86" name="人件費該当値テキスト"/>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121920</xdr:rowOff>
    </xdr:from>
    <xdr:to>
      <xdr:col>20</xdr:col>
      <xdr:colOff>38100</xdr:colOff>
      <xdr:row>39</xdr:row>
      <xdr:rowOff>52070</xdr:rowOff>
    </xdr:to>
    <xdr:sp macro="" textlink="">
      <xdr:nvSpPr>
        <xdr:cNvPr id="87" name="楕円 86"/>
        <xdr:cNvSpPr/>
      </xdr:nvSpPr>
      <xdr:spPr>
        <a:xfrm>
          <a:off x="3937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36847</xdr:rowOff>
    </xdr:from>
    <xdr:ext cx="736600" cy="259045"/>
    <xdr:sp macro="" textlink="">
      <xdr:nvSpPr>
        <xdr:cNvPr id="88" name="テキスト ボックス 87"/>
        <xdr:cNvSpPr txBox="1"/>
      </xdr:nvSpPr>
      <xdr:spPr>
        <a:xfrm>
          <a:off x="3606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99060</xdr:rowOff>
    </xdr:from>
    <xdr:to>
      <xdr:col>15</xdr:col>
      <xdr:colOff>149225</xdr:colOff>
      <xdr:row>39</xdr:row>
      <xdr:rowOff>29210</xdr:rowOff>
    </xdr:to>
    <xdr:sp macro="" textlink="">
      <xdr:nvSpPr>
        <xdr:cNvPr id="89" name="楕円 88"/>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13987</xdr:rowOff>
    </xdr:from>
    <xdr:ext cx="762000" cy="259045"/>
    <xdr:sp macro="" textlink="">
      <xdr:nvSpPr>
        <xdr:cNvPr id="90" name="テキスト ボックス 89"/>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129540</xdr:rowOff>
    </xdr:from>
    <xdr:to>
      <xdr:col>11</xdr:col>
      <xdr:colOff>60325</xdr:colOff>
      <xdr:row>39</xdr:row>
      <xdr:rowOff>59690</xdr:rowOff>
    </xdr:to>
    <xdr:sp macro="" textlink="">
      <xdr:nvSpPr>
        <xdr:cNvPr id="91" name="楕円 90"/>
        <xdr:cNvSpPr/>
      </xdr:nvSpPr>
      <xdr:spPr>
        <a:xfrm>
          <a:off x="215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44467</xdr:rowOff>
    </xdr:from>
    <xdr:ext cx="762000" cy="259045"/>
    <xdr:sp macro="" textlink="">
      <xdr:nvSpPr>
        <xdr:cNvPr id="92" name="テキスト ボックス 91"/>
        <xdr:cNvSpPr txBox="1"/>
      </xdr:nvSpPr>
      <xdr:spPr>
        <a:xfrm>
          <a:off x="1828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129540</xdr:rowOff>
    </xdr:from>
    <xdr:to>
      <xdr:col>6</xdr:col>
      <xdr:colOff>171450</xdr:colOff>
      <xdr:row>39</xdr:row>
      <xdr:rowOff>59690</xdr:rowOff>
    </xdr:to>
    <xdr:sp macro="" textlink="">
      <xdr:nvSpPr>
        <xdr:cNvPr id="93" name="楕円 92"/>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44467</xdr:rowOff>
    </xdr:from>
    <xdr:ext cx="762000" cy="259045"/>
    <xdr:sp macro="" textlink="">
      <xdr:nvSpPr>
        <xdr:cNvPr id="94" name="テキスト ボックス 93"/>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いずれの年度においても類似団体平均を下回っており、需用費総額の抑制や各業務委託内容の見直しの効果が表れている。今後も継続して取り組んでいく。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94343</xdr:rowOff>
    </xdr:from>
    <xdr:to>
      <xdr:col>82</xdr:col>
      <xdr:colOff>107950</xdr:colOff>
      <xdr:row>14</xdr:row>
      <xdr:rowOff>116114</xdr:rowOff>
    </xdr:to>
    <xdr:cxnSp macro="">
      <xdr:nvCxnSpPr>
        <xdr:cNvPr id="129" name="直線コネクタ 128"/>
        <xdr:cNvCxnSpPr/>
      </xdr:nvCxnSpPr>
      <xdr:spPr>
        <a:xfrm>
          <a:off x="15671800" y="24946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94541</xdr:rowOff>
    </xdr:from>
    <xdr:ext cx="762000" cy="259045"/>
    <xdr:sp macro="" textlink="">
      <xdr:nvSpPr>
        <xdr:cNvPr id="130" name="物件費平均値テキスト"/>
        <xdr:cNvSpPr txBox="1"/>
      </xdr:nvSpPr>
      <xdr:spPr>
        <a:xfrm>
          <a:off x="16598900" y="2666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29029</xdr:rowOff>
    </xdr:from>
    <xdr:to>
      <xdr:col>78</xdr:col>
      <xdr:colOff>69850</xdr:colOff>
      <xdr:row>14</xdr:row>
      <xdr:rowOff>94343</xdr:rowOff>
    </xdr:to>
    <xdr:cxnSp macro="">
      <xdr:nvCxnSpPr>
        <xdr:cNvPr id="132" name="直線コネクタ 131"/>
        <xdr:cNvCxnSpPr/>
      </xdr:nvCxnSpPr>
      <xdr:spPr>
        <a:xfrm>
          <a:off x="14782800" y="24293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29029</xdr:rowOff>
    </xdr:from>
    <xdr:to>
      <xdr:col>73</xdr:col>
      <xdr:colOff>180975</xdr:colOff>
      <xdr:row>14</xdr:row>
      <xdr:rowOff>116114</xdr:rowOff>
    </xdr:to>
    <xdr:cxnSp macro="">
      <xdr:nvCxnSpPr>
        <xdr:cNvPr id="135" name="直線コネクタ 134"/>
        <xdr:cNvCxnSpPr/>
      </xdr:nvCxnSpPr>
      <xdr:spPr>
        <a:xfrm flipV="1">
          <a:off x="13893800" y="24293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132641</xdr:rowOff>
    </xdr:from>
    <xdr:ext cx="762000" cy="259045"/>
    <xdr:sp macro="" textlink="">
      <xdr:nvSpPr>
        <xdr:cNvPr id="137" name="テキスト ボックス 136"/>
        <xdr:cNvSpPr txBox="1"/>
      </xdr:nvSpPr>
      <xdr:spPr>
        <a:xfrm>
          <a:off x="14401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116114</xdr:rowOff>
    </xdr:to>
    <xdr:cxnSp macro="">
      <xdr:nvCxnSpPr>
        <xdr:cNvPr id="138" name="直線コネクタ 137"/>
        <xdr:cNvCxnSpPr/>
      </xdr:nvCxnSpPr>
      <xdr:spPr>
        <a:xfrm>
          <a:off x="13004800" y="24511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65314</xdr:rowOff>
    </xdr:from>
    <xdr:to>
      <xdr:col>82</xdr:col>
      <xdr:colOff>158750</xdr:colOff>
      <xdr:row>14</xdr:row>
      <xdr:rowOff>166914</xdr:rowOff>
    </xdr:to>
    <xdr:sp macro="" textlink="">
      <xdr:nvSpPr>
        <xdr:cNvPr id="148" name="楕円 147"/>
        <xdr:cNvSpPr/>
      </xdr:nvSpPr>
      <xdr:spPr>
        <a:xfrm>
          <a:off x="164592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81841</xdr:rowOff>
    </xdr:from>
    <xdr:ext cx="762000" cy="259045"/>
    <xdr:sp macro="" textlink="">
      <xdr:nvSpPr>
        <xdr:cNvPr id="149" name="物件費該当値テキスト"/>
        <xdr:cNvSpPr txBox="1"/>
      </xdr:nvSpPr>
      <xdr:spPr>
        <a:xfrm>
          <a:off x="165989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43543</xdr:rowOff>
    </xdr:from>
    <xdr:to>
      <xdr:col>78</xdr:col>
      <xdr:colOff>120650</xdr:colOff>
      <xdr:row>14</xdr:row>
      <xdr:rowOff>145143</xdr:rowOff>
    </xdr:to>
    <xdr:sp macro="" textlink="">
      <xdr:nvSpPr>
        <xdr:cNvPr id="150" name="楕円 149"/>
        <xdr:cNvSpPr/>
      </xdr:nvSpPr>
      <xdr:spPr>
        <a:xfrm>
          <a:off x="15621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155320</xdr:rowOff>
    </xdr:from>
    <xdr:ext cx="736600" cy="259045"/>
    <xdr:sp macro="" textlink="">
      <xdr:nvSpPr>
        <xdr:cNvPr id="151" name="テキスト ボックス 150"/>
        <xdr:cNvSpPr txBox="1"/>
      </xdr:nvSpPr>
      <xdr:spPr>
        <a:xfrm>
          <a:off x="15290800" y="221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149679</xdr:rowOff>
    </xdr:from>
    <xdr:to>
      <xdr:col>74</xdr:col>
      <xdr:colOff>31750</xdr:colOff>
      <xdr:row>14</xdr:row>
      <xdr:rowOff>79829</xdr:rowOff>
    </xdr:to>
    <xdr:sp macro="" textlink="">
      <xdr:nvSpPr>
        <xdr:cNvPr id="152" name="楕円 151"/>
        <xdr:cNvSpPr/>
      </xdr:nvSpPr>
      <xdr:spPr>
        <a:xfrm>
          <a:off x="14732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90006</xdr:rowOff>
    </xdr:from>
    <xdr:ext cx="762000" cy="259045"/>
    <xdr:sp macro="" textlink="">
      <xdr:nvSpPr>
        <xdr:cNvPr id="153" name="テキスト ボックス 152"/>
        <xdr:cNvSpPr txBox="1"/>
      </xdr:nvSpPr>
      <xdr:spPr>
        <a:xfrm>
          <a:off x="14401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65314</xdr:rowOff>
    </xdr:from>
    <xdr:to>
      <xdr:col>69</xdr:col>
      <xdr:colOff>142875</xdr:colOff>
      <xdr:row>14</xdr:row>
      <xdr:rowOff>166914</xdr:rowOff>
    </xdr:to>
    <xdr:sp macro="" textlink="">
      <xdr:nvSpPr>
        <xdr:cNvPr id="154" name="楕円 153"/>
        <xdr:cNvSpPr/>
      </xdr:nvSpPr>
      <xdr:spPr>
        <a:xfrm>
          <a:off x="13843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5641</xdr:rowOff>
    </xdr:from>
    <xdr:ext cx="762000" cy="259045"/>
    <xdr:sp macro="" textlink="">
      <xdr:nvSpPr>
        <xdr:cNvPr id="155" name="テキスト ボックス 154"/>
        <xdr:cNvSpPr txBox="1"/>
      </xdr:nvSpPr>
      <xdr:spPr>
        <a:xfrm>
          <a:off x="13512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6" name="楕円 155"/>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7" name="テキスト ボックス 156"/>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類似団体平均とほぼ同率で推移している。平成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年度の歳出決算額は臨時福祉給付金の減により、前年度比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ポイント減となったが、少子高齢化への対応及び障害福祉の充実によって上昇傾向にある。財政の硬直化を招かぬよう各制度の適切な運用と自主財源の確保に努める。</a:t>
          </a:r>
          <a:r>
            <a:rPr kumimoji="1" lang="en-US" altLang="ja-JP"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86178</xdr:rowOff>
    </xdr:to>
    <xdr:cxnSp macro="">
      <xdr:nvCxnSpPr>
        <xdr:cNvPr id="192" name="直線コネクタ 191"/>
        <xdr:cNvCxnSpPr/>
      </xdr:nvCxnSpPr>
      <xdr:spPr>
        <a:xfrm flipV="1">
          <a:off x="3987800" y="9483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89099</xdr:rowOff>
    </xdr:from>
    <xdr:ext cx="762000" cy="259045"/>
    <xdr:sp macro="" textlink="">
      <xdr:nvSpPr>
        <xdr:cNvPr id="193" name="扶助費平均値テキスト"/>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86178</xdr:rowOff>
    </xdr:to>
    <xdr:cxnSp macro="">
      <xdr:nvCxnSpPr>
        <xdr:cNvPr id="195" name="直線コネクタ 194"/>
        <xdr:cNvCxnSpPr/>
      </xdr:nvCxnSpPr>
      <xdr:spPr>
        <a:xfrm>
          <a:off x="3098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170742</xdr:rowOff>
    </xdr:from>
    <xdr:ext cx="736600" cy="259045"/>
    <xdr:sp macro="" textlink="">
      <xdr:nvSpPr>
        <xdr:cNvPr id="197" name="テキスト ボックス 196"/>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69850</xdr:rowOff>
    </xdr:to>
    <xdr:cxnSp macro="">
      <xdr:nvCxnSpPr>
        <xdr:cNvPr id="198" name="直線コネクタ 197"/>
        <xdr:cNvCxnSpPr/>
      </xdr:nvCxnSpPr>
      <xdr:spPr>
        <a:xfrm flipV="1">
          <a:off x="2209800" y="94832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86178</xdr:rowOff>
    </xdr:to>
    <xdr:cxnSp macro="">
      <xdr:nvCxnSpPr>
        <xdr:cNvPr id="201" name="直線コネクタ 200"/>
        <xdr:cNvCxnSpPr/>
      </xdr:nvCxnSpPr>
      <xdr:spPr>
        <a:xfrm flipV="1">
          <a:off x="1320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202" name="フローチャート: 判断 201"/>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03" name="テキスト ボックス 202"/>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4" name="フローチャート: 判断 203"/>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05" name="テキスト ボックス 204"/>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11" name="楕円 210"/>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12"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13" name="楕円 212"/>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14" name="テキスト ボックス 213"/>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5" name="楕円 214"/>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6" name="テキスト ボックス 215"/>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7" name="楕円 216"/>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18" name="テキスト ボックス 217"/>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9" name="楕円 218"/>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20" name="テキスト ボックス 219"/>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類似団体平均を上回っている。主な要因として、町立病院と一部事務組合病院の</a:t>
          </a:r>
          <a:r>
            <a:rPr kumimoji="1" lang="en-US" altLang="ja-JP" sz="1300">
              <a:latin typeface="ＭＳ Ｐゴシック" panose="020B0600070205080204" pitchFamily="50" charset="-128"/>
              <a:ea typeface="ＭＳ Ｐゴシック" panose="020B0600070205080204" pitchFamily="50" charset="-128"/>
            </a:rPr>
            <a:t>2つの</a:t>
          </a:r>
          <a:r>
            <a:rPr kumimoji="1" lang="ja-JP" altLang="en-US" sz="1300">
              <a:latin typeface="ＭＳ Ｐゴシック" panose="020B0600070205080204" pitchFamily="50" charset="-128"/>
              <a:ea typeface="ＭＳ Ｐゴシック" panose="020B0600070205080204" pitchFamily="50" charset="-128"/>
            </a:rPr>
            <a:t>病院を有しているために出資金の割合が高くなっていることによる。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また、維持補修費について、施設の老朽化に伴う所要一般財源が上昇傾向にあることから、公共施設等総合管理計画に基づき、歳出額の平準化を図っていく。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8" name="直線コネクタ 247"/>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9"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50" name="直線コネクタ 249"/>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157480</xdr:rowOff>
    </xdr:to>
    <xdr:cxnSp macro="">
      <xdr:nvCxnSpPr>
        <xdr:cNvPr id="253" name="直線コネクタ 252"/>
        <xdr:cNvCxnSpPr/>
      </xdr:nvCxnSpPr>
      <xdr:spPr>
        <a:xfrm>
          <a:off x="15671800" y="96824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27957</xdr:rowOff>
    </xdr:from>
    <xdr:ext cx="762000" cy="259045"/>
    <xdr:sp macro="" textlink="">
      <xdr:nvSpPr>
        <xdr:cNvPr id="254" name="その他平均値テキスト"/>
        <xdr:cNvSpPr txBox="1"/>
      </xdr:nvSpPr>
      <xdr:spPr>
        <a:xfrm>
          <a:off x="16598900" y="928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5" name="フローチャート: 判断 254"/>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96520</xdr:rowOff>
    </xdr:to>
    <xdr:cxnSp macro="">
      <xdr:nvCxnSpPr>
        <xdr:cNvPr id="256" name="直線コネクタ 255"/>
        <xdr:cNvCxnSpPr/>
      </xdr:nvCxnSpPr>
      <xdr:spPr>
        <a:xfrm flipV="1">
          <a:off x="14782800" y="968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7" name="フローチャート: 判断 256"/>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58" name="テキスト ボックス 257"/>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96520</xdr:rowOff>
    </xdr:to>
    <xdr:cxnSp macro="">
      <xdr:nvCxnSpPr>
        <xdr:cNvPr id="259" name="直線コネクタ 258"/>
        <xdr:cNvCxnSpPr/>
      </xdr:nvCxnSpPr>
      <xdr:spPr>
        <a:xfrm>
          <a:off x="13893800" y="9652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60" name="フローチャート: 判断 259"/>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62247</xdr:rowOff>
    </xdr:from>
    <xdr:ext cx="762000" cy="259045"/>
    <xdr:sp macro="" textlink="">
      <xdr:nvSpPr>
        <xdr:cNvPr id="261" name="テキスト ボックス 260"/>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43180</xdr:rowOff>
    </xdr:from>
    <xdr:to>
      <xdr:col>69</xdr:col>
      <xdr:colOff>92075</xdr:colOff>
      <xdr:row>56</xdr:row>
      <xdr:rowOff>50800</xdr:rowOff>
    </xdr:to>
    <xdr:cxnSp macro="">
      <xdr:nvCxnSpPr>
        <xdr:cNvPr id="262" name="直線コネクタ 261"/>
        <xdr:cNvCxnSpPr/>
      </xdr:nvCxnSpPr>
      <xdr:spPr>
        <a:xfrm>
          <a:off x="13004800" y="9644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30480</xdr:rowOff>
    </xdr:from>
    <xdr:to>
      <xdr:col>69</xdr:col>
      <xdr:colOff>142875</xdr:colOff>
      <xdr:row>54</xdr:row>
      <xdr:rowOff>132080</xdr:rowOff>
    </xdr:to>
    <xdr:sp macro="" textlink="">
      <xdr:nvSpPr>
        <xdr:cNvPr id="263" name="フローチャート: 判断 262"/>
        <xdr:cNvSpPr/>
      </xdr:nvSpPr>
      <xdr:spPr>
        <a:xfrm>
          <a:off x="13843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142257</xdr:rowOff>
    </xdr:from>
    <xdr:ext cx="762000" cy="259045"/>
    <xdr:sp macro="" textlink="">
      <xdr:nvSpPr>
        <xdr:cNvPr id="264" name="テキスト ボックス 263"/>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65" name="フローチャート: 判断 264"/>
        <xdr:cNvSpPr/>
      </xdr:nvSpPr>
      <xdr:spPr>
        <a:xfrm>
          <a:off x="12954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66" name="テキスト ボックス 265"/>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72" name="楕円 271"/>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78757</xdr:rowOff>
    </xdr:from>
    <xdr:ext cx="762000" cy="259045"/>
    <xdr:sp macro="" textlink="">
      <xdr:nvSpPr>
        <xdr:cNvPr id="273" name="その他該当値テキスト"/>
        <xdr:cNvSpPr txBox="1"/>
      </xdr:nvSpPr>
      <xdr:spPr>
        <a:xfrm>
          <a:off x="165989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74" name="楕円 273"/>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75" name="テキスト ボックス 274"/>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45720</xdr:rowOff>
    </xdr:from>
    <xdr:to>
      <xdr:col>74</xdr:col>
      <xdr:colOff>31750</xdr:colOff>
      <xdr:row>56</xdr:row>
      <xdr:rowOff>147320</xdr:rowOff>
    </xdr:to>
    <xdr:sp macro="" textlink="">
      <xdr:nvSpPr>
        <xdr:cNvPr id="276" name="楕円 275"/>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132097</xdr:rowOff>
    </xdr:from>
    <xdr:ext cx="762000" cy="259045"/>
    <xdr:sp macro="" textlink="">
      <xdr:nvSpPr>
        <xdr:cNvPr id="277" name="テキスト ボックス 276"/>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8" name="楕円 277"/>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86377</xdr:rowOff>
    </xdr:from>
    <xdr:ext cx="762000" cy="259045"/>
    <xdr:sp macro="" textlink="">
      <xdr:nvSpPr>
        <xdr:cNvPr id="279" name="テキスト ボックス 278"/>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80" name="楕円 279"/>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78757</xdr:rowOff>
    </xdr:from>
    <xdr:ext cx="762000" cy="259045"/>
    <xdr:sp macro="" textlink="">
      <xdr:nvSpPr>
        <xdr:cNvPr id="281" name="テキスト ボックス 280"/>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類似団体平均とほぼ同率となっている。「蔵王町行政改革推進計画」（</a:t>
          </a:r>
          <a:r>
            <a:rPr kumimoji="1" lang="en-US" altLang="ja-JP" sz="1300">
              <a:latin typeface="ＭＳ Ｐゴシック" panose="020B0600070205080204" pitchFamily="50" charset="-128"/>
              <a:ea typeface="ＭＳ Ｐゴシック" panose="020B0600070205080204" pitchFamily="50" charset="-128"/>
            </a:rPr>
            <a:t>H18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基づき、補助金等の抜本的な見直し（廃止・統合）及び段階的な見直し（縮減・隔年交付）並びに事業の終期を設定して定期的な見直しを図っている。今後、公営企業に対する公費負担の適正化を進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10" name="直線コネクタ 309"/>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11" name="補助費等最小値テキスト"/>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12" name="直線コネクタ 311"/>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3"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4" name="直線コネクタ 313"/>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2903</xdr:rowOff>
    </xdr:from>
    <xdr:to>
      <xdr:col>82</xdr:col>
      <xdr:colOff>107950</xdr:colOff>
      <xdr:row>38</xdr:row>
      <xdr:rowOff>42091</xdr:rowOff>
    </xdr:to>
    <xdr:cxnSp macro="">
      <xdr:nvCxnSpPr>
        <xdr:cNvPr id="315" name="直線コネクタ 314"/>
        <xdr:cNvCxnSpPr/>
      </xdr:nvCxnSpPr>
      <xdr:spPr>
        <a:xfrm>
          <a:off x="15671800" y="651800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133549</xdr:rowOff>
    </xdr:from>
    <xdr:ext cx="762000" cy="259045"/>
    <xdr:sp macro="" textlink="">
      <xdr:nvSpPr>
        <xdr:cNvPr id="316" name="補助費等平均値テキスト"/>
        <xdr:cNvSpPr txBox="1"/>
      </xdr:nvSpPr>
      <xdr:spPr>
        <a:xfrm>
          <a:off x="16598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フローチャート: 判断 316"/>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2903</xdr:rowOff>
    </xdr:from>
    <xdr:to>
      <xdr:col>78</xdr:col>
      <xdr:colOff>69850</xdr:colOff>
      <xdr:row>38</xdr:row>
      <xdr:rowOff>2903</xdr:rowOff>
    </xdr:to>
    <xdr:cxnSp macro="">
      <xdr:nvCxnSpPr>
        <xdr:cNvPr id="318" name="直線コネクタ 317"/>
        <xdr:cNvCxnSpPr/>
      </xdr:nvCxnSpPr>
      <xdr:spPr>
        <a:xfrm>
          <a:off x="14782800" y="65180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9" name="フローチャート: 判断 318"/>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37754</xdr:rowOff>
    </xdr:from>
    <xdr:ext cx="736600" cy="259045"/>
    <xdr:sp macro="" textlink="">
      <xdr:nvSpPr>
        <xdr:cNvPr id="320" name="テキスト ボックス 319"/>
        <xdr:cNvSpPr txBox="1"/>
      </xdr:nvSpPr>
      <xdr:spPr>
        <a:xfrm>
          <a:off x="15290800" y="620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2903</xdr:rowOff>
    </xdr:from>
    <xdr:to>
      <xdr:col>73</xdr:col>
      <xdr:colOff>180975</xdr:colOff>
      <xdr:row>38</xdr:row>
      <xdr:rowOff>48623</xdr:rowOff>
    </xdr:to>
    <xdr:cxnSp macro="">
      <xdr:nvCxnSpPr>
        <xdr:cNvPr id="321" name="直線コネクタ 320"/>
        <xdr:cNvCxnSpPr/>
      </xdr:nvCxnSpPr>
      <xdr:spPr>
        <a:xfrm flipV="1">
          <a:off x="13893800" y="651800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103958</xdr:rowOff>
    </xdr:from>
    <xdr:to>
      <xdr:col>74</xdr:col>
      <xdr:colOff>31750</xdr:colOff>
      <xdr:row>38</xdr:row>
      <xdr:rowOff>34108</xdr:rowOff>
    </xdr:to>
    <xdr:sp macro="" textlink="">
      <xdr:nvSpPr>
        <xdr:cNvPr id="322" name="フローチャート: 判断 321"/>
        <xdr:cNvSpPr/>
      </xdr:nvSpPr>
      <xdr:spPr>
        <a:xfrm>
          <a:off x="14732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44285</xdr:rowOff>
    </xdr:from>
    <xdr:ext cx="762000" cy="259045"/>
    <xdr:sp macro="" textlink="">
      <xdr:nvSpPr>
        <xdr:cNvPr id="323" name="テキスト ボックス 322"/>
        <xdr:cNvSpPr txBox="1"/>
      </xdr:nvSpPr>
      <xdr:spPr>
        <a:xfrm>
          <a:off x="14401800" y="62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167822</xdr:rowOff>
    </xdr:from>
    <xdr:to>
      <xdr:col>69</xdr:col>
      <xdr:colOff>92075</xdr:colOff>
      <xdr:row>38</xdr:row>
      <xdr:rowOff>48623</xdr:rowOff>
    </xdr:to>
    <xdr:cxnSp macro="">
      <xdr:nvCxnSpPr>
        <xdr:cNvPr id="324" name="直線コネクタ 323"/>
        <xdr:cNvCxnSpPr/>
      </xdr:nvCxnSpPr>
      <xdr:spPr>
        <a:xfrm>
          <a:off x="13004800" y="651147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10885</xdr:rowOff>
    </xdr:from>
    <xdr:to>
      <xdr:col>69</xdr:col>
      <xdr:colOff>142875</xdr:colOff>
      <xdr:row>38</xdr:row>
      <xdr:rowOff>112485</xdr:rowOff>
    </xdr:to>
    <xdr:sp macro="" textlink="">
      <xdr:nvSpPr>
        <xdr:cNvPr id="325" name="フローチャート: 判断 324"/>
        <xdr:cNvSpPr/>
      </xdr:nvSpPr>
      <xdr:spPr>
        <a:xfrm>
          <a:off x="13843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97262</xdr:rowOff>
    </xdr:from>
    <xdr:ext cx="762000" cy="259045"/>
    <xdr:sp macro="" textlink="">
      <xdr:nvSpPr>
        <xdr:cNvPr id="326" name="テキスト ボックス 325"/>
        <xdr:cNvSpPr txBox="1"/>
      </xdr:nvSpPr>
      <xdr:spPr>
        <a:xfrm>
          <a:off x="13512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117022</xdr:rowOff>
    </xdr:from>
    <xdr:to>
      <xdr:col>65</xdr:col>
      <xdr:colOff>53975</xdr:colOff>
      <xdr:row>38</xdr:row>
      <xdr:rowOff>47172</xdr:rowOff>
    </xdr:to>
    <xdr:sp macro="" textlink="">
      <xdr:nvSpPr>
        <xdr:cNvPr id="327" name="フローチャート: 判断 326"/>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57349</xdr:rowOff>
    </xdr:from>
    <xdr:ext cx="762000" cy="259045"/>
    <xdr:sp macro="" textlink="">
      <xdr:nvSpPr>
        <xdr:cNvPr id="328" name="テキスト ボックス 327"/>
        <xdr:cNvSpPr txBox="1"/>
      </xdr:nvSpPr>
      <xdr:spPr>
        <a:xfrm>
          <a:off x="12623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162741</xdr:rowOff>
    </xdr:from>
    <xdr:to>
      <xdr:col>82</xdr:col>
      <xdr:colOff>158750</xdr:colOff>
      <xdr:row>38</xdr:row>
      <xdr:rowOff>92891</xdr:rowOff>
    </xdr:to>
    <xdr:sp macro="" textlink="">
      <xdr:nvSpPr>
        <xdr:cNvPr id="334" name="楕円 333"/>
        <xdr:cNvSpPr/>
      </xdr:nvSpPr>
      <xdr:spPr>
        <a:xfrm>
          <a:off x="16459200" y="65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134818</xdr:rowOff>
    </xdr:from>
    <xdr:ext cx="762000" cy="259045"/>
    <xdr:sp macro="" textlink="">
      <xdr:nvSpPr>
        <xdr:cNvPr id="335" name="補助費等該当値テキスト"/>
        <xdr:cNvSpPr txBox="1"/>
      </xdr:nvSpPr>
      <xdr:spPr>
        <a:xfrm>
          <a:off x="16598900" y="647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123553</xdr:rowOff>
    </xdr:from>
    <xdr:to>
      <xdr:col>78</xdr:col>
      <xdr:colOff>120650</xdr:colOff>
      <xdr:row>38</xdr:row>
      <xdr:rowOff>53703</xdr:rowOff>
    </xdr:to>
    <xdr:sp macro="" textlink="">
      <xdr:nvSpPr>
        <xdr:cNvPr id="336" name="楕円 335"/>
        <xdr:cNvSpPr/>
      </xdr:nvSpPr>
      <xdr:spPr>
        <a:xfrm>
          <a:off x="156210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38480</xdr:rowOff>
    </xdr:from>
    <xdr:ext cx="736600" cy="259045"/>
    <xdr:sp macro="" textlink="">
      <xdr:nvSpPr>
        <xdr:cNvPr id="337" name="テキスト ボックス 336"/>
        <xdr:cNvSpPr txBox="1"/>
      </xdr:nvSpPr>
      <xdr:spPr>
        <a:xfrm>
          <a:off x="15290800" y="6553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123553</xdr:rowOff>
    </xdr:from>
    <xdr:to>
      <xdr:col>74</xdr:col>
      <xdr:colOff>31750</xdr:colOff>
      <xdr:row>38</xdr:row>
      <xdr:rowOff>53703</xdr:rowOff>
    </xdr:to>
    <xdr:sp macro="" textlink="">
      <xdr:nvSpPr>
        <xdr:cNvPr id="338" name="楕円 337"/>
        <xdr:cNvSpPr/>
      </xdr:nvSpPr>
      <xdr:spPr>
        <a:xfrm>
          <a:off x="147320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38480</xdr:rowOff>
    </xdr:from>
    <xdr:ext cx="762000" cy="259045"/>
    <xdr:sp macro="" textlink="">
      <xdr:nvSpPr>
        <xdr:cNvPr id="339" name="テキスト ボックス 338"/>
        <xdr:cNvSpPr txBox="1"/>
      </xdr:nvSpPr>
      <xdr:spPr>
        <a:xfrm>
          <a:off x="14401800" y="655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169273</xdr:rowOff>
    </xdr:from>
    <xdr:to>
      <xdr:col>69</xdr:col>
      <xdr:colOff>142875</xdr:colOff>
      <xdr:row>38</xdr:row>
      <xdr:rowOff>99423</xdr:rowOff>
    </xdr:to>
    <xdr:sp macro="" textlink="">
      <xdr:nvSpPr>
        <xdr:cNvPr id="340" name="楕円 339"/>
        <xdr:cNvSpPr/>
      </xdr:nvSpPr>
      <xdr:spPr>
        <a:xfrm>
          <a:off x="13843000" y="65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109600</xdr:rowOff>
    </xdr:from>
    <xdr:ext cx="762000" cy="259045"/>
    <xdr:sp macro="" textlink="">
      <xdr:nvSpPr>
        <xdr:cNvPr id="341" name="テキスト ボックス 340"/>
        <xdr:cNvSpPr txBox="1"/>
      </xdr:nvSpPr>
      <xdr:spPr>
        <a:xfrm>
          <a:off x="13512800" y="628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117022</xdr:rowOff>
    </xdr:from>
    <xdr:to>
      <xdr:col>65</xdr:col>
      <xdr:colOff>53975</xdr:colOff>
      <xdr:row>38</xdr:row>
      <xdr:rowOff>47172</xdr:rowOff>
    </xdr:to>
    <xdr:sp macro="" textlink="">
      <xdr:nvSpPr>
        <xdr:cNvPr id="342" name="楕円 341"/>
        <xdr:cNvSpPr/>
      </xdr:nvSpPr>
      <xdr:spPr>
        <a:xfrm>
          <a:off x="12954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31949</xdr:rowOff>
    </xdr:from>
    <xdr:ext cx="762000" cy="259045"/>
    <xdr:sp macro="" textlink="">
      <xdr:nvSpPr>
        <xdr:cNvPr id="343" name="テキスト ボックス 342"/>
        <xdr:cNvSpPr txBox="1"/>
      </xdr:nvSpPr>
      <xdr:spPr>
        <a:xfrm>
          <a:off x="12623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これまで実施してきた新規地方債発行の抑制、平成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年度の補償金免除繰上償還などを行ってきた結果によるものであり、比率の減少は進むものと見込まれる。</a:t>
          </a: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8" name="直線コネクタ 367"/>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9"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0" name="直線コネクタ 369"/>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71" name="公債費最大値テキスト"/>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72" name="直線コネクタ 371"/>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99568</xdr:rowOff>
    </xdr:from>
    <xdr:to>
      <xdr:col>24</xdr:col>
      <xdr:colOff>25400</xdr:colOff>
      <xdr:row>76</xdr:row>
      <xdr:rowOff>108713</xdr:rowOff>
    </xdr:to>
    <xdr:cxnSp macro="">
      <xdr:nvCxnSpPr>
        <xdr:cNvPr id="373" name="直線コネクタ 372"/>
        <xdr:cNvCxnSpPr/>
      </xdr:nvCxnSpPr>
      <xdr:spPr>
        <a:xfrm flipV="1">
          <a:off x="3987800" y="1312976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32275</xdr:rowOff>
    </xdr:from>
    <xdr:ext cx="762000" cy="259045"/>
    <xdr:sp macro="" textlink="">
      <xdr:nvSpPr>
        <xdr:cNvPr id="374" name="公債費平均値テキスト"/>
        <xdr:cNvSpPr txBox="1"/>
      </xdr:nvSpPr>
      <xdr:spPr>
        <a:xfrm>
          <a:off x="4914900" y="13233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5" name="フローチャート: 判断 374"/>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108713</xdr:rowOff>
    </xdr:to>
    <xdr:cxnSp macro="">
      <xdr:nvCxnSpPr>
        <xdr:cNvPr id="376" name="直線コネクタ 375"/>
        <xdr:cNvCxnSpPr/>
      </xdr:nvCxnSpPr>
      <xdr:spPr>
        <a:xfrm>
          <a:off x="3098800" y="131343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7" name="フローチャート: 判断 376"/>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78" name="テキスト ボックス 377"/>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163576</xdr:rowOff>
    </xdr:to>
    <xdr:cxnSp macro="">
      <xdr:nvCxnSpPr>
        <xdr:cNvPr id="379" name="直線コネクタ 378"/>
        <xdr:cNvCxnSpPr/>
      </xdr:nvCxnSpPr>
      <xdr:spPr>
        <a:xfrm flipV="1">
          <a:off x="2209800" y="131343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0" name="フローチャート: 判断 379"/>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1" name="テキスト ボックス 380"/>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163576</xdr:rowOff>
    </xdr:from>
    <xdr:to>
      <xdr:col>11</xdr:col>
      <xdr:colOff>9525</xdr:colOff>
      <xdr:row>77</xdr:row>
      <xdr:rowOff>5842</xdr:rowOff>
    </xdr:to>
    <xdr:cxnSp macro="">
      <xdr:nvCxnSpPr>
        <xdr:cNvPr id="382" name="直線コネクタ 381"/>
        <xdr:cNvCxnSpPr/>
      </xdr:nvCxnSpPr>
      <xdr:spPr>
        <a:xfrm flipV="1">
          <a:off x="1320800" y="13193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80772</xdr:rowOff>
    </xdr:from>
    <xdr:to>
      <xdr:col>11</xdr:col>
      <xdr:colOff>60325</xdr:colOff>
      <xdr:row>77</xdr:row>
      <xdr:rowOff>10922</xdr:rowOff>
    </xdr:to>
    <xdr:sp macro="" textlink="">
      <xdr:nvSpPr>
        <xdr:cNvPr id="383" name="フローチャート: 判断 382"/>
        <xdr:cNvSpPr/>
      </xdr:nvSpPr>
      <xdr:spPr>
        <a:xfrm>
          <a:off x="2159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21099</xdr:rowOff>
    </xdr:from>
    <xdr:ext cx="762000" cy="259045"/>
    <xdr:sp macro="" textlink="">
      <xdr:nvSpPr>
        <xdr:cNvPr id="384" name="テキスト ボックス 383"/>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85" name="フローチャート: 判断 384"/>
        <xdr:cNvSpPr/>
      </xdr:nvSpPr>
      <xdr:spPr>
        <a:xfrm>
          <a:off x="1270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386" name="テキスト ボックス 385"/>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48768</xdr:rowOff>
    </xdr:from>
    <xdr:to>
      <xdr:col>24</xdr:col>
      <xdr:colOff>76200</xdr:colOff>
      <xdr:row>76</xdr:row>
      <xdr:rowOff>150368</xdr:rowOff>
    </xdr:to>
    <xdr:sp macro="" textlink="">
      <xdr:nvSpPr>
        <xdr:cNvPr id="392" name="楕円 391"/>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65295</xdr:rowOff>
    </xdr:from>
    <xdr:ext cx="762000" cy="259045"/>
    <xdr:sp macro="" textlink="">
      <xdr:nvSpPr>
        <xdr:cNvPr id="393" name="公債費該当値テキスト"/>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57913</xdr:rowOff>
    </xdr:from>
    <xdr:to>
      <xdr:col>20</xdr:col>
      <xdr:colOff>38100</xdr:colOff>
      <xdr:row>76</xdr:row>
      <xdr:rowOff>159513</xdr:rowOff>
    </xdr:to>
    <xdr:sp macro="" textlink="">
      <xdr:nvSpPr>
        <xdr:cNvPr id="394" name="楕円 393"/>
        <xdr:cNvSpPr/>
      </xdr:nvSpPr>
      <xdr:spPr>
        <a:xfrm>
          <a:off x="3937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169689</xdr:rowOff>
    </xdr:from>
    <xdr:ext cx="736600" cy="259045"/>
    <xdr:sp macro="" textlink="">
      <xdr:nvSpPr>
        <xdr:cNvPr id="395" name="テキスト ボックス 394"/>
        <xdr:cNvSpPr txBox="1"/>
      </xdr:nvSpPr>
      <xdr:spPr>
        <a:xfrm>
          <a:off x="3606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96" name="楕円 395"/>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97" name="テキスト ボックス 396"/>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112776</xdr:rowOff>
    </xdr:from>
    <xdr:to>
      <xdr:col>11</xdr:col>
      <xdr:colOff>60325</xdr:colOff>
      <xdr:row>77</xdr:row>
      <xdr:rowOff>42926</xdr:rowOff>
    </xdr:to>
    <xdr:sp macro="" textlink="">
      <xdr:nvSpPr>
        <xdr:cNvPr id="398" name="楕円 397"/>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27703</xdr:rowOff>
    </xdr:from>
    <xdr:ext cx="762000" cy="259045"/>
    <xdr:sp macro="" textlink="">
      <xdr:nvSpPr>
        <xdr:cNvPr id="399" name="テキスト ボックス 398"/>
        <xdr:cNvSpPr txBox="1"/>
      </xdr:nvSpPr>
      <xdr:spPr>
        <a:xfrm>
          <a:off x="1828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126492</xdr:rowOff>
    </xdr:from>
    <xdr:to>
      <xdr:col>6</xdr:col>
      <xdr:colOff>171450</xdr:colOff>
      <xdr:row>77</xdr:row>
      <xdr:rowOff>56642</xdr:rowOff>
    </xdr:to>
    <xdr:sp macro="" textlink="">
      <xdr:nvSpPr>
        <xdr:cNvPr id="400" name="楕円 399"/>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41419</xdr:rowOff>
    </xdr:from>
    <xdr:ext cx="762000" cy="259045"/>
    <xdr:sp macro="" textlink="">
      <xdr:nvSpPr>
        <xdr:cNvPr id="401" name="テキスト ボックス 400"/>
        <xdr:cNvSpPr txBox="1"/>
      </xdr:nvSpPr>
      <xdr:spPr>
        <a:xfrm>
          <a:off x="939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類似団体平均を上回っている。主な要因として、人件費と維持補修費が影響している。財政の硬直化を招かぬよう自主財源の確保に努める。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7" name="直線コネクタ 426"/>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8" name="公債費以外最小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9" name="直線コネクタ 428"/>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0"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1" name="直線コネクタ 430"/>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17272</xdr:rowOff>
    </xdr:from>
    <xdr:to>
      <xdr:col>82</xdr:col>
      <xdr:colOff>107950</xdr:colOff>
      <xdr:row>78</xdr:row>
      <xdr:rowOff>131572</xdr:rowOff>
    </xdr:to>
    <xdr:cxnSp macro="">
      <xdr:nvCxnSpPr>
        <xdr:cNvPr id="432" name="直線コネクタ 431"/>
        <xdr:cNvCxnSpPr/>
      </xdr:nvCxnSpPr>
      <xdr:spPr>
        <a:xfrm>
          <a:off x="15671800" y="1339037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33"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4" name="フローチャート: 判断 433"/>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147574</xdr:rowOff>
    </xdr:from>
    <xdr:to>
      <xdr:col>78</xdr:col>
      <xdr:colOff>69850</xdr:colOff>
      <xdr:row>78</xdr:row>
      <xdr:rowOff>17272</xdr:rowOff>
    </xdr:to>
    <xdr:cxnSp macro="">
      <xdr:nvCxnSpPr>
        <xdr:cNvPr id="435" name="直線コネクタ 434"/>
        <xdr:cNvCxnSpPr/>
      </xdr:nvCxnSpPr>
      <xdr:spPr>
        <a:xfrm>
          <a:off x="14782800" y="133492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6" name="フローチャート: 判断 435"/>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37" name="テキスト ボックス 436"/>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147574</xdr:rowOff>
    </xdr:from>
    <xdr:to>
      <xdr:col>73</xdr:col>
      <xdr:colOff>180975</xdr:colOff>
      <xdr:row>78</xdr:row>
      <xdr:rowOff>40132</xdr:rowOff>
    </xdr:to>
    <xdr:cxnSp macro="">
      <xdr:nvCxnSpPr>
        <xdr:cNvPr id="438" name="直線コネクタ 437"/>
        <xdr:cNvCxnSpPr/>
      </xdr:nvCxnSpPr>
      <xdr:spPr>
        <a:xfrm flipV="1">
          <a:off x="13893800" y="133492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9" name="フローチャート: 判断 438"/>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40" name="テキスト ボックス 439"/>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147574</xdr:rowOff>
    </xdr:from>
    <xdr:to>
      <xdr:col>69</xdr:col>
      <xdr:colOff>92075</xdr:colOff>
      <xdr:row>78</xdr:row>
      <xdr:rowOff>40132</xdr:rowOff>
    </xdr:to>
    <xdr:cxnSp macro="">
      <xdr:nvCxnSpPr>
        <xdr:cNvPr id="441" name="直線コネクタ 440"/>
        <xdr:cNvCxnSpPr/>
      </xdr:nvCxnSpPr>
      <xdr:spPr>
        <a:xfrm>
          <a:off x="13004800" y="133492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42" name="フローチャート: 判断 441"/>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43" name="テキスト ボックス 442"/>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44" name="フローチャート: 判断 443"/>
        <xdr:cNvSpPr/>
      </xdr:nvSpPr>
      <xdr:spPr>
        <a:xfrm>
          <a:off x="12954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32529</xdr:rowOff>
    </xdr:from>
    <xdr:ext cx="762000" cy="259045"/>
    <xdr:sp macro="" textlink="">
      <xdr:nvSpPr>
        <xdr:cNvPr id="445" name="テキスト ボックス 444"/>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51" name="楕円 450"/>
        <xdr:cNvSpPr/>
      </xdr:nvSpPr>
      <xdr:spPr>
        <a:xfrm>
          <a:off x="16459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52849</xdr:rowOff>
    </xdr:from>
    <xdr:ext cx="762000" cy="259045"/>
    <xdr:sp macro="" textlink="">
      <xdr:nvSpPr>
        <xdr:cNvPr id="452" name="公債費以外該当値テキスト"/>
        <xdr:cNvSpPr txBox="1"/>
      </xdr:nvSpPr>
      <xdr:spPr>
        <a:xfrm>
          <a:off x="16598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137922</xdr:rowOff>
    </xdr:from>
    <xdr:to>
      <xdr:col>78</xdr:col>
      <xdr:colOff>120650</xdr:colOff>
      <xdr:row>78</xdr:row>
      <xdr:rowOff>68072</xdr:rowOff>
    </xdr:to>
    <xdr:sp macro="" textlink="">
      <xdr:nvSpPr>
        <xdr:cNvPr id="453" name="楕円 452"/>
        <xdr:cNvSpPr/>
      </xdr:nvSpPr>
      <xdr:spPr>
        <a:xfrm>
          <a:off x="15621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52849</xdr:rowOff>
    </xdr:from>
    <xdr:ext cx="736600" cy="259045"/>
    <xdr:sp macro="" textlink="">
      <xdr:nvSpPr>
        <xdr:cNvPr id="454" name="テキスト ボックス 453"/>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96774</xdr:rowOff>
    </xdr:from>
    <xdr:to>
      <xdr:col>74</xdr:col>
      <xdr:colOff>31750</xdr:colOff>
      <xdr:row>78</xdr:row>
      <xdr:rowOff>26924</xdr:rowOff>
    </xdr:to>
    <xdr:sp macro="" textlink="">
      <xdr:nvSpPr>
        <xdr:cNvPr id="455" name="楕円 454"/>
        <xdr:cNvSpPr/>
      </xdr:nvSpPr>
      <xdr:spPr>
        <a:xfrm>
          <a:off x="14732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56" name="テキスト ボックス 455"/>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160782</xdr:rowOff>
    </xdr:from>
    <xdr:to>
      <xdr:col>69</xdr:col>
      <xdr:colOff>142875</xdr:colOff>
      <xdr:row>78</xdr:row>
      <xdr:rowOff>90932</xdr:rowOff>
    </xdr:to>
    <xdr:sp macro="" textlink="">
      <xdr:nvSpPr>
        <xdr:cNvPr id="457" name="楕円 456"/>
        <xdr:cNvSpPr/>
      </xdr:nvSpPr>
      <xdr:spPr>
        <a:xfrm>
          <a:off x="13843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75709</xdr:rowOff>
    </xdr:from>
    <xdr:ext cx="762000" cy="259045"/>
    <xdr:sp macro="" textlink="">
      <xdr:nvSpPr>
        <xdr:cNvPr id="458" name="テキスト ボックス 457"/>
        <xdr:cNvSpPr txBox="1"/>
      </xdr:nvSpPr>
      <xdr:spPr>
        <a:xfrm>
          <a:off x="13512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96774</xdr:rowOff>
    </xdr:from>
    <xdr:to>
      <xdr:col>65</xdr:col>
      <xdr:colOff>53975</xdr:colOff>
      <xdr:row>78</xdr:row>
      <xdr:rowOff>26924</xdr:rowOff>
    </xdr:to>
    <xdr:sp macro="" textlink="">
      <xdr:nvSpPr>
        <xdr:cNvPr id="459" name="楕円 458"/>
        <xdr:cNvSpPr/>
      </xdr:nvSpPr>
      <xdr:spPr>
        <a:xfrm>
          <a:off x="12954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11701</xdr:rowOff>
    </xdr:from>
    <xdr:ext cx="762000" cy="259045"/>
    <xdr:sp macro="" textlink="">
      <xdr:nvSpPr>
        <xdr:cNvPr id="460" name="テキスト ボックス 459"/>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144259</xdr:rowOff>
    </xdr:from>
    <xdr:to>
      <xdr:col>29</xdr:col>
      <xdr:colOff>127000</xdr:colOff>
      <xdr:row>17</xdr:row>
      <xdr:rowOff>10704</xdr:rowOff>
    </xdr:to>
    <xdr:cxnSp macro="">
      <xdr:nvCxnSpPr>
        <xdr:cNvPr id="50" name="直線コネクタ 49"/>
        <xdr:cNvCxnSpPr/>
      </xdr:nvCxnSpPr>
      <xdr:spPr bwMode="auto">
        <a:xfrm flipV="1">
          <a:off x="5003800" y="2935084"/>
          <a:ext cx="647700" cy="37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72196</xdr:rowOff>
    </xdr:from>
    <xdr:ext cx="762000" cy="259045"/>
    <xdr:sp macro="" textlink="">
      <xdr:nvSpPr>
        <xdr:cNvPr id="51" name="人口1人当たり決算額の推移平均値テキスト130"/>
        <xdr:cNvSpPr txBox="1"/>
      </xdr:nvSpPr>
      <xdr:spPr>
        <a:xfrm>
          <a:off x="5740400" y="303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10704</xdr:rowOff>
    </xdr:from>
    <xdr:to>
      <xdr:col>26</xdr:col>
      <xdr:colOff>50800</xdr:colOff>
      <xdr:row>17</xdr:row>
      <xdr:rowOff>36726</xdr:rowOff>
    </xdr:to>
    <xdr:cxnSp macro="">
      <xdr:nvCxnSpPr>
        <xdr:cNvPr id="53" name="直線コネクタ 52"/>
        <xdr:cNvCxnSpPr/>
      </xdr:nvCxnSpPr>
      <xdr:spPr bwMode="auto">
        <a:xfrm flipV="1">
          <a:off x="4305300" y="2972979"/>
          <a:ext cx="698500" cy="26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29821</xdr:rowOff>
    </xdr:from>
    <xdr:ext cx="736600" cy="259045"/>
    <xdr:sp macro="" textlink="">
      <xdr:nvSpPr>
        <xdr:cNvPr id="55" name="テキスト ボックス 54"/>
        <xdr:cNvSpPr txBox="1"/>
      </xdr:nvSpPr>
      <xdr:spPr>
        <a:xfrm>
          <a:off x="4622800" y="3163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35933</xdr:rowOff>
    </xdr:from>
    <xdr:to>
      <xdr:col>22</xdr:col>
      <xdr:colOff>114300</xdr:colOff>
      <xdr:row>17</xdr:row>
      <xdr:rowOff>36726</xdr:rowOff>
    </xdr:to>
    <xdr:cxnSp macro="">
      <xdr:nvCxnSpPr>
        <xdr:cNvPr id="56" name="直線コネクタ 55"/>
        <xdr:cNvCxnSpPr/>
      </xdr:nvCxnSpPr>
      <xdr:spPr bwMode="auto">
        <a:xfrm>
          <a:off x="3606800" y="2998208"/>
          <a:ext cx="698500" cy="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45145</xdr:rowOff>
    </xdr:from>
    <xdr:ext cx="762000" cy="259045"/>
    <xdr:sp macro="" textlink="">
      <xdr:nvSpPr>
        <xdr:cNvPr id="58" name="テキスト ボックス 57"/>
        <xdr:cNvSpPr txBox="1"/>
      </xdr:nvSpPr>
      <xdr:spPr>
        <a:xfrm>
          <a:off x="3924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35933</xdr:rowOff>
    </xdr:from>
    <xdr:to>
      <xdr:col>18</xdr:col>
      <xdr:colOff>177800</xdr:colOff>
      <xdr:row>17</xdr:row>
      <xdr:rowOff>72502</xdr:rowOff>
    </xdr:to>
    <xdr:cxnSp macro="">
      <xdr:nvCxnSpPr>
        <xdr:cNvPr id="59" name="直線コネクタ 58"/>
        <xdr:cNvCxnSpPr/>
      </xdr:nvCxnSpPr>
      <xdr:spPr bwMode="auto">
        <a:xfrm flipV="1">
          <a:off x="2908300" y="2998208"/>
          <a:ext cx="698500" cy="36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88796</xdr:rowOff>
    </xdr:from>
    <xdr:to>
      <xdr:col>19</xdr:col>
      <xdr:colOff>38100</xdr:colOff>
      <xdr:row>18</xdr:row>
      <xdr:rowOff>18946</xdr:rowOff>
    </xdr:to>
    <xdr:sp macro="" textlink="">
      <xdr:nvSpPr>
        <xdr:cNvPr id="60" name="フローチャート: 判断 59"/>
        <xdr:cNvSpPr/>
      </xdr:nvSpPr>
      <xdr:spPr bwMode="auto">
        <a:xfrm>
          <a:off x="35560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3723</xdr:rowOff>
    </xdr:from>
    <xdr:ext cx="762000" cy="259045"/>
    <xdr:sp macro="" textlink="">
      <xdr:nvSpPr>
        <xdr:cNvPr id="61" name="テキスト ボックス 60"/>
        <xdr:cNvSpPr txBox="1"/>
      </xdr:nvSpPr>
      <xdr:spPr>
        <a:xfrm>
          <a:off x="3225800" y="313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148773</xdr:rowOff>
    </xdr:from>
    <xdr:to>
      <xdr:col>15</xdr:col>
      <xdr:colOff>101600</xdr:colOff>
      <xdr:row>18</xdr:row>
      <xdr:rowOff>78923</xdr:rowOff>
    </xdr:to>
    <xdr:sp macro="" textlink="">
      <xdr:nvSpPr>
        <xdr:cNvPr id="62" name="フローチャート: 判断 61"/>
        <xdr:cNvSpPr/>
      </xdr:nvSpPr>
      <xdr:spPr bwMode="auto">
        <a:xfrm>
          <a:off x="28575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63700</xdr:rowOff>
    </xdr:from>
    <xdr:ext cx="762000" cy="259045"/>
    <xdr:sp macro="" textlink="">
      <xdr:nvSpPr>
        <xdr:cNvPr id="63" name="テキスト ボックス 62"/>
        <xdr:cNvSpPr txBox="1"/>
      </xdr:nvSpPr>
      <xdr:spPr>
        <a:xfrm>
          <a:off x="2527300" y="319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93459</xdr:rowOff>
    </xdr:from>
    <xdr:to>
      <xdr:col>29</xdr:col>
      <xdr:colOff>177800</xdr:colOff>
      <xdr:row>17</xdr:row>
      <xdr:rowOff>23609</xdr:rowOff>
    </xdr:to>
    <xdr:sp macro="" textlink="">
      <xdr:nvSpPr>
        <xdr:cNvPr id="69" name="楕円 68"/>
        <xdr:cNvSpPr/>
      </xdr:nvSpPr>
      <xdr:spPr bwMode="auto">
        <a:xfrm>
          <a:off x="5600700" y="2884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109986</xdr:rowOff>
    </xdr:from>
    <xdr:ext cx="762000" cy="259045"/>
    <xdr:sp macro="" textlink="">
      <xdr:nvSpPr>
        <xdr:cNvPr id="70" name="人口1人当たり決算額の推移該当値テキスト130"/>
        <xdr:cNvSpPr txBox="1"/>
      </xdr:nvSpPr>
      <xdr:spPr>
        <a:xfrm>
          <a:off x="5740400" y="272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131354</xdr:rowOff>
    </xdr:from>
    <xdr:to>
      <xdr:col>26</xdr:col>
      <xdr:colOff>101600</xdr:colOff>
      <xdr:row>17</xdr:row>
      <xdr:rowOff>61504</xdr:rowOff>
    </xdr:to>
    <xdr:sp macro="" textlink="">
      <xdr:nvSpPr>
        <xdr:cNvPr id="71" name="楕円 70"/>
        <xdr:cNvSpPr/>
      </xdr:nvSpPr>
      <xdr:spPr bwMode="auto">
        <a:xfrm>
          <a:off x="4953000" y="2922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71681</xdr:rowOff>
    </xdr:from>
    <xdr:ext cx="736600" cy="259045"/>
    <xdr:sp macro="" textlink="">
      <xdr:nvSpPr>
        <xdr:cNvPr id="72" name="テキスト ボックス 71"/>
        <xdr:cNvSpPr txBox="1"/>
      </xdr:nvSpPr>
      <xdr:spPr>
        <a:xfrm>
          <a:off x="4622800" y="2691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157376</xdr:rowOff>
    </xdr:from>
    <xdr:to>
      <xdr:col>22</xdr:col>
      <xdr:colOff>165100</xdr:colOff>
      <xdr:row>17</xdr:row>
      <xdr:rowOff>87526</xdr:rowOff>
    </xdr:to>
    <xdr:sp macro="" textlink="">
      <xdr:nvSpPr>
        <xdr:cNvPr id="73" name="楕円 72"/>
        <xdr:cNvSpPr/>
      </xdr:nvSpPr>
      <xdr:spPr bwMode="auto">
        <a:xfrm>
          <a:off x="4254500" y="2948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97703</xdr:rowOff>
    </xdr:from>
    <xdr:ext cx="762000" cy="259045"/>
    <xdr:sp macro="" textlink="">
      <xdr:nvSpPr>
        <xdr:cNvPr id="74" name="テキスト ボックス 73"/>
        <xdr:cNvSpPr txBox="1"/>
      </xdr:nvSpPr>
      <xdr:spPr>
        <a:xfrm>
          <a:off x="3924300" y="2717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156583</xdr:rowOff>
    </xdr:from>
    <xdr:to>
      <xdr:col>19</xdr:col>
      <xdr:colOff>38100</xdr:colOff>
      <xdr:row>17</xdr:row>
      <xdr:rowOff>86733</xdr:rowOff>
    </xdr:to>
    <xdr:sp macro="" textlink="">
      <xdr:nvSpPr>
        <xdr:cNvPr id="75" name="楕円 74"/>
        <xdr:cNvSpPr/>
      </xdr:nvSpPr>
      <xdr:spPr bwMode="auto">
        <a:xfrm>
          <a:off x="3556000" y="2947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96910</xdr:rowOff>
    </xdr:from>
    <xdr:ext cx="762000" cy="259045"/>
    <xdr:sp macro="" textlink="">
      <xdr:nvSpPr>
        <xdr:cNvPr id="76" name="テキスト ボックス 75"/>
        <xdr:cNvSpPr txBox="1"/>
      </xdr:nvSpPr>
      <xdr:spPr>
        <a:xfrm>
          <a:off x="3225800" y="271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21702</xdr:rowOff>
    </xdr:from>
    <xdr:to>
      <xdr:col>15</xdr:col>
      <xdr:colOff>101600</xdr:colOff>
      <xdr:row>17</xdr:row>
      <xdr:rowOff>123302</xdr:rowOff>
    </xdr:to>
    <xdr:sp macro="" textlink="">
      <xdr:nvSpPr>
        <xdr:cNvPr id="77" name="楕円 76"/>
        <xdr:cNvSpPr/>
      </xdr:nvSpPr>
      <xdr:spPr bwMode="auto">
        <a:xfrm>
          <a:off x="2857500" y="2983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133479</xdr:rowOff>
    </xdr:from>
    <xdr:ext cx="762000" cy="259045"/>
    <xdr:sp macro="" textlink="">
      <xdr:nvSpPr>
        <xdr:cNvPr id="78" name="テキスト ボックス 77"/>
        <xdr:cNvSpPr txBox="1"/>
      </xdr:nvSpPr>
      <xdr:spPr>
        <a:xfrm>
          <a:off x="2527300" y="27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2733</xdr:rowOff>
    </xdr:from>
    <xdr:to>
      <xdr:col>29</xdr:col>
      <xdr:colOff>127000</xdr:colOff>
      <xdr:row>37</xdr:row>
      <xdr:rowOff>30051</xdr:rowOff>
    </xdr:to>
    <xdr:cxnSp macro="">
      <xdr:nvCxnSpPr>
        <xdr:cNvPr id="110" name="直線コネクタ 109"/>
        <xdr:cNvCxnSpPr/>
      </xdr:nvCxnSpPr>
      <xdr:spPr bwMode="auto">
        <a:xfrm>
          <a:off x="5003800" y="7127433"/>
          <a:ext cx="647700" cy="27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52105</xdr:rowOff>
    </xdr:from>
    <xdr:ext cx="762000" cy="259045"/>
    <xdr:sp macro="" textlink="">
      <xdr:nvSpPr>
        <xdr:cNvPr id="111" name="人口1人当たり決算額の推移平均値テキスト445"/>
        <xdr:cNvSpPr txBox="1"/>
      </xdr:nvSpPr>
      <xdr:spPr>
        <a:xfrm>
          <a:off x="5740400" y="666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2733</xdr:rowOff>
    </xdr:from>
    <xdr:to>
      <xdr:col>26</xdr:col>
      <xdr:colOff>50800</xdr:colOff>
      <xdr:row>37</xdr:row>
      <xdr:rowOff>31811</xdr:rowOff>
    </xdr:to>
    <xdr:cxnSp macro="">
      <xdr:nvCxnSpPr>
        <xdr:cNvPr id="113" name="直線コネクタ 112"/>
        <xdr:cNvCxnSpPr/>
      </xdr:nvCxnSpPr>
      <xdr:spPr bwMode="auto">
        <a:xfrm flipV="1">
          <a:off x="4305300" y="7127433"/>
          <a:ext cx="698500" cy="29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324451</xdr:rowOff>
    </xdr:from>
    <xdr:ext cx="736600" cy="259045"/>
    <xdr:sp macro="" textlink="">
      <xdr:nvSpPr>
        <xdr:cNvPr id="115" name="テキスト ボックス 114"/>
        <xdr:cNvSpPr txBox="1"/>
      </xdr:nvSpPr>
      <xdr:spPr>
        <a:xfrm>
          <a:off x="4622800" y="659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145105</xdr:rowOff>
    </xdr:from>
    <xdr:to>
      <xdr:col>22</xdr:col>
      <xdr:colOff>114300</xdr:colOff>
      <xdr:row>37</xdr:row>
      <xdr:rowOff>31811</xdr:rowOff>
    </xdr:to>
    <xdr:cxnSp macro="">
      <xdr:nvCxnSpPr>
        <xdr:cNvPr id="116" name="直線コネクタ 115"/>
        <xdr:cNvCxnSpPr/>
      </xdr:nvCxnSpPr>
      <xdr:spPr bwMode="auto">
        <a:xfrm>
          <a:off x="3606800" y="7098355"/>
          <a:ext cx="698500" cy="58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27019</xdr:rowOff>
    </xdr:from>
    <xdr:ext cx="762000" cy="259045"/>
    <xdr:sp macro="" textlink="">
      <xdr:nvSpPr>
        <xdr:cNvPr id="118" name="テキスト ボックス 117"/>
        <xdr:cNvSpPr txBox="1"/>
      </xdr:nvSpPr>
      <xdr:spPr>
        <a:xfrm>
          <a:off x="3924300" y="663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53665</xdr:rowOff>
    </xdr:from>
    <xdr:to>
      <xdr:col>18</xdr:col>
      <xdr:colOff>177800</xdr:colOff>
      <xdr:row>36</xdr:row>
      <xdr:rowOff>145105</xdr:rowOff>
    </xdr:to>
    <xdr:cxnSp macro="">
      <xdr:nvCxnSpPr>
        <xdr:cNvPr id="119" name="直線コネクタ 118"/>
        <xdr:cNvCxnSpPr/>
      </xdr:nvCxnSpPr>
      <xdr:spPr bwMode="auto">
        <a:xfrm>
          <a:off x="2908300" y="7006915"/>
          <a:ext cx="698500" cy="91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312595</xdr:rowOff>
    </xdr:from>
    <xdr:to>
      <xdr:col>19</xdr:col>
      <xdr:colOff>38100</xdr:colOff>
      <xdr:row>36</xdr:row>
      <xdr:rowOff>71295</xdr:rowOff>
    </xdr:to>
    <xdr:sp macro="" textlink="">
      <xdr:nvSpPr>
        <xdr:cNvPr id="120" name="フローチャート: 判断 119"/>
        <xdr:cNvSpPr/>
      </xdr:nvSpPr>
      <xdr:spPr bwMode="auto">
        <a:xfrm>
          <a:off x="3556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81472</xdr:rowOff>
    </xdr:from>
    <xdr:ext cx="762000" cy="259045"/>
    <xdr:sp macro="" textlink="">
      <xdr:nvSpPr>
        <xdr:cNvPr id="121" name="テキスト ボックス 120"/>
        <xdr:cNvSpPr txBox="1"/>
      </xdr:nvSpPr>
      <xdr:spPr>
        <a:xfrm>
          <a:off x="3225800" y="669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250668</xdr:rowOff>
    </xdr:from>
    <xdr:to>
      <xdr:col>15</xdr:col>
      <xdr:colOff>101600</xdr:colOff>
      <xdr:row>36</xdr:row>
      <xdr:rowOff>9368</xdr:rowOff>
    </xdr:to>
    <xdr:sp macro="" textlink="">
      <xdr:nvSpPr>
        <xdr:cNvPr id="122" name="フローチャート: 判断 121"/>
        <xdr:cNvSpPr/>
      </xdr:nvSpPr>
      <xdr:spPr bwMode="auto">
        <a:xfrm>
          <a:off x="2857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19545</xdr:rowOff>
    </xdr:from>
    <xdr:ext cx="762000" cy="259045"/>
    <xdr:sp macro="" textlink="">
      <xdr:nvSpPr>
        <xdr:cNvPr id="123" name="テキスト ボックス 122"/>
        <xdr:cNvSpPr txBox="1"/>
      </xdr:nvSpPr>
      <xdr:spPr>
        <a:xfrm>
          <a:off x="2527300" y="662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150701</xdr:rowOff>
    </xdr:from>
    <xdr:to>
      <xdr:col>29</xdr:col>
      <xdr:colOff>177800</xdr:colOff>
      <xdr:row>37</xdr:row>
      <xdr:rowOff>80851</xdr:rowOff>
    </xdr:to>
    <xdr:sp macro="" textlink="">
      <xdr:nvSpPr>
        <xdr:cNvPr id="129" name="楕円 128"/>
        <xdr:cNvSpPr/>
      </xdr:nvSpPr>
      <xdr:spPr bwMode="auto">
        <a:xfrm>
          <a:off x="5600700" y="7103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59278</xdr:rowOff>
    </xdr:from>
    <xdr:ext cx="762000" cy="259045"/>
    <xdr:sp macro="" textlink="">
      <xdr:nvSpPr>
        <xdr:cNvPr id="130" name="人口1人当たり決算額の推移該当値テキスト445"/>
        <xdr:cNvSpPr txBox="1"/>
      </xdr:nvSpPr>
      <xdr:spPr>
        <a:xfrm>
          <a:off x="5740400" y="701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123383</xdr:rowOff>
    </xdr:from>
    <xdr:to>
      <xdr:col>26</xdr:col>
      <xdr:colOff>101600</xdr:colOff>
      <xdr:row>37</xdr:row>
      <xdr:rowOff>53533</xdr:rowOff>
    </xdr:to>
    <xdr:sp macro="" textlink="">
      <xdr:nvSpPr>
        <xdr:cNvPr id="131" name="楕円 130"/>
        <xdr:cNvSpPr/>
      </xdr:nvSpPr>
      <xdr:spPr bwMode="auto">
        <a:xfrm>
          <a:off x="4953000" y="7076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38310</xdr:rowOff>
    </xdr:from>
    <xdr:ext cx="736600" cy="259045"/>
    <xdr:sp macro="" textlink="">
      <xdr:nvSpPr>
        <xdr:cNvPr id="132" name="テキスト ボックス 131"/>
        <xdr:cNvSpPr txBox="1"/>
      </xdr:nvSpPr>
      <xdr:spPr>
        <a:xfrm>
          <a:off x="4622800" y="7163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152461</xdr:rowOff>
    </xdr:from>
    <xdr:to>
      <xdr:col>22</xdr:col>
      <xdr:colOff>165100</xdr:colOff>
      <xdr:row>37</xdr:row>
      <xdr:rowOff>82611</xdr:rowOff>
    </xdr:to>
    <xdr:sp macro="" textlink="">
      <xdr:nvSpPr>
        <xdr:cNvPr id="133" name="楕円 132"/>
        <xdr:cNvSpPr/>
      </xdr:nvSpPr>
      <xdr:spPr bwMode="auto">
        <a:xfrm>
          <a:off x="4254500" y="7105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67388</xdr:rowOff>
    </xdr:from>
    <xdr:ext cx="762000" cy="259045"/>
    <xdr:sp macro="" textlink="">
      <xdr:nvSpPr>
        <xdr:cNvPr id="134" name="テキスト ボックス 133"/>
        <xdr:cNvSpPr txBox="1"/>
      </xdr:nvSpPr>
      <xdr:spPr>
        <a:xfrm>
          <a:off x="3924300" y="71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94305</xdr:rowOff>
    </xdr:from>
    <xdr:to>
      <xdr:col>19</xdr:col>
      <xdr:colOff>38100</xdr:colOff>
      <xdr:row>37</xdr:row>
      <xdr:rowOff>24455</xdr:rowOff>
    </xdr:to>
    <xdr:sp macro="" textlink="">
      <xdr:nvSpPr>
        <xdr:cNvPr id="135" name="楕円 134"/>
        <xdr:cNvSpPr/>
      </xdr:nvSpPr>
      <xdr:spPr bwMode="auto">
        <a:xfrm>
          <a:off x="3556000" y="7047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9232</xdr:rowOff>
    </xdr:from>
    <xdr:ext cx="762000" cy="259045"/>
    <xdr:sp macro="" textlink="">
      <xdr:nvSpPr>
        <xdr:cNvPr id="136" name="テキスト ボックス 135"/>
        <xdr:cNvSpPr txBox="1"/>
      </xdr:nvSpPr>
      <xdr:spPr>
        <a:xfrm>
          <a:off x="3225800" y="713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2865</xdr:rowOff>
    </xdr:from>
    <xdr:to>
      <xdr:col>15</xdr:col>
      <xdr:colOff>101600</xdr:colOff>
      <xdr:row>36</xdr:row>
      <xdr:rowOff>104465</xdr:rowOff>
    </xdr:to>
    <xdr:sp macro="" textlink="">
      <xdr:nvSpPr>
        <xdr:cNvPr id="137" name="楕円 136"/>
        <xdr:cNvSpPr/>
      </xdr:nvSpPr>
      <xdr:spPr bwMode="auto">
        <a:xfrm>
          <a:off x="2857500" y="6956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89242</xdr:rowOff>
    </xdr:from>
    <xdr:ext cx="762000" cy="259045"/>
    <xdr:sp macro="" textlink="">
      <xdr:nvSpPr>
        <xdr:cNvPr id="138" name="テキスト ボックス 137"/>
        <xdr:cNvSpPr txBox="1"/>
      </xdr:nvSpPr>
      <xdr:spPr>
        <a:xfrm>
          <a:off x="2527300" y="704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12,333
12,260
152.83
6,080,946
5,898,458
153,665
3,992,078
4,332,048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96580</xdr:rowOff>
    </xdr:from>
    <xdr:to>
      <xdr:col>24</xdr:col>
      <xdr:colOff>63500</xdr:colOff>
      <xdr:row>35</xdr:row>
      <xdr:rowOff>144567</xdr:rowOff>
    </xdr:to>
    <xdr:cxnSp macro="">
      <xdr:nvCxnSpPr>
        <xdr:cNvPr id="65" name="直線コネクタ 64"/>
        <xdr:cNvCxnSpPr/>
      </xdr:nvCxnSpPr>
      <xdr:spPr>
        <a:xfrm flipV="1">
          <a:off x="3797300" y="6097330"/>
          <a:ext cx="838200" cy="4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39362</xdr:rowOff>
    </xdr:from>
    <xdr:ext cx="534377" cy="259045"/>
    <xdr:sp macro="" textlink="">
      <xdr:nvSpPr>
        <xdr:cNvPr id="66" name="人件費平均値テキスト"/>
        <xdr:cNvSpPr txBox="1"/>
      </xdr:nvSpPr>
      <xdr:spPr>
        <a:xfrm>
          <a:off x="4686300" y="621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144567</xdr:rowOff>
    </xdr:from>
    <xdr:to>
      <xdr:col>19</xdr:col>
      <xdr:colOff>177800</xdr:colOff>
      <xdr:row>35</xdr:row>
      <xdr:rowOff>160798</xdr:rowOff>
    </xdr:to>
    <xdr:cxnSp macro="">
      <xdr:nvCxnSpPr>
        <xdr:cNvPr id="68" name="直線コネクタ 67"/>
        <xdr:cNvCxnSpPr/>
      </xdr:nvCxnSpPr>
      <xdr:spPr>
        <a:xfrm flipV="1">
          <a:off x="2908300" y="6145317"/>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170673</xdr:rowOff>
    </xdr:from>
    <xdr:ext cx="534377" cy="259045"/>
    <xdr:sp macro="" textlink="">
      <xdr:nvSpPr>
        <xdr:cNvPr id="70" name="テキスト ボックス 69"/>
        <xdr:cNvSpPr txBox="1"/>
      </xdr:nvSpPr>
      <xdr:spPr>
        <a:xfrm>
          <a:off x="3530111" y="63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160798</xdr:rowOff>
    </xdr:from>
    <xdr:to>
      <xdr:col>15</xdr:col>
      <xdr:colOff>50800</xdr:colOff>
      <xdr:row>36</xdr:row>
      <xdr:rowOff>8779</xdr:rowOff>
    </xdr:to>
    <xdr:cxnSp macro="">
      <xdr:nvCxnSpPr>
        <xdr:cNvPr id="71" name="直線コネクタ 70"/>
        <xdr:cNvCxnSpPr/>
      </xdr:nvCxnSpPr>
      <xdr:spPr>
        <a:xfrm flipV="1">
          <a:off x="2019300" y="6161548"/>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10758</xdr:rowOff>
    </xdr:from>
    <xdr:ext cx="534377" cy="259045"/>
    <xdr:sp macro="" textlink="">
      <xdr:nvSpPr>
        <xdr:cNvPr id="73" name="テキスト ボックス 72"/>
        <xdr:cNvSpPr txBox="1"/>
      </xdr:nvSpPr>
      <xdr:spPr>
        <a:xfrm>
          <a:off x="2641111" y="635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8779</xdr:rowOff>
    </xdr:from>
    <xdr:to>
      <xdr:col>10</xdr:col>
      <xdr:colOff>114300</xdr:colOff>
      <xdr:row>36</xdr:row>
      <xdr:rowOff>36154</xdr:rowOff>
    </xdr:to>
    <xdr:cxnSp macro="">
      <xdr:nvCxnSpPr>
        <xdr:cNvPr id="74" name="直線コネクタ 73"/>
        <xdr:cNvCxnSpPr/>
      </xdr:nvCxnSpPr>
      <xdr:spPr>
        <a:xfrm flipV="1">
          <a:off x="1130300" y="6180979"/>
          <a:ext cx="889000" cy="2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67688</xdr:rowOff>
    </xdr:from>
    <xdr:to>
      <xdr:col>10</xdr:col>
      <xdr:colOff>165100</xdr:colOff>
      <xdr:row>36</xdr:row>
      <xdr:rowOff>169288</xdr:rowOff>
    </xdr:to>
    <xdr:sp macro="" textlink="">
      <xdr:nvSpPr>
        <xdr:cNvPr id="75" name="フローチャート: 判断 74"/>
        <xdr:cNvSpPr/>
      </xdr:nvSpPr>
      <xdr:spPr>
        <a:xfrm>
          <a:off x="1968500" y="623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160415</xdr:rowOff>
    </xdr:from>
    <xdr:ext cx="534377" cy="259045"/>
    <xdr:sp macro="" textlink="">
      <xdr:nvSpPr>
        <xdr:cNvPr id="76" name="テキスト ボックス 75"/>
        <xdr:cNvSpPr txBox="1"/>
      </xdr:nvSpPr>
      <xdr:spPr>
        <a:xfrm>
          <a:off x="1752111" y="633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123866</xdr:rowOff>
    </xdr:from>
    <xdr:to>
      <xdr:col>6</xdr:col>
      <xdr:colOff>38100</xdr:colOff>
      <xdr:row>37</xdr:row>
      <xdr:rowOff>54016</xdr:rowOff>
    </xdr:to>
    <xdr:sp macro="" textlink="">
      <xdr:nvSpPr>
        <xdr:cNvPr id="77" name="フローチャート: 判断 76"/>
        <xdr:cNvSpPr/>
      </xdr:nvSpPr>
      <xdr:spPr>
        <a:xfrm>
          <a:off x="1079500" y="62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45143</xdr:rowOff>
    </xdr:from>
    <xdr:ext cx="534377" cy="259045"/>
    <xdr:sp macro="" textlink="">
      <xdr:nvSpPr>
        <xdr:cNvPr id="78" name="テキスト ボックス 77"/>
        <xdr:cNvSpPr txBox="1"/>
      </xdr:nvSpPr>
      <xdr:spPr>
        <a:xfrm>
          <a:off x="863111" y="63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45780</xdr:rowOff>
    </xdr:from>
    <xdr:to>
      <xdr:col>24</xdr:col>
      <xdr:colOff>114300</xdr:colOff>
      <xdr:row>35</xdr:row>
      <xdr:rowOff>147380</xdr:rowOff>
    </xdr:to>
    <xdr:sp macro="" textlink="">
      <xdr:nvSpPr>
        <xdr:cNvPr id="84" name="楕円 83"/>
        <xdr:cNvSpPr/>
      </xdr:nvSpPr>
      <xdr:spPr>
        <a:xfrm>
          <a:off x="4584700" y="604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68657</xdr:rowOff>
    </xdr:from>
    <xdr:ext cx="599010" cy="259045"/>
    <xdr:sp macro="" textlink="">
      <xdr:nvSpPr>
        <xdr:cNvPr id="85" name="人件費該当値テキスト"/>
        <xdr:cNvSpPr txBox="1"/>
      </xdr:nvSpPr>
      <xdr:spPr>
        <a:xfrm>
          <a:off x="4686300" y="589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93767</xdr:rowOff>
    </xdr:from>
    <xdr:to>
      <xdr:col>20</xdr:col>
      <xdr:colOff>38100</xdr:colOff>
      <xdr:row>36</xdr:row>
      <xdr:rowOff>23917</xdr:rowOff>
    </xdr:to>
    <xdr:sp macro="" textlink="">
      <xdr:nvSpPr>
        <xdr:cNvPr id="86" name="楕円 85"/>
        <xdr:cNvSpPr/>
      </xdr:nvSpPr>
      <xdr:spPr>
        <a:xfrm>
          <a:off x="3746500" y="609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40444</xdr:rowOff>
    </xdr:from>
    <xdr:ext cx="599010" cy="259045"/>
    <xdr:sp macro="" textlink="">
      <xdr:nvSpPr>
        <xdr:cNvPr id="87" name="テキスト ボックス 86"/>
        <xdr:cNvSpPr txBox="1"/>
      </xdr:nvSpPr>
      <xdr:spPr>
        <a:xfrm>
          <a:off x="3497795" y="586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109998</xdr:rowOff>
    </xdr:from>
    <xdr:to>
      <xdr:col>15</xdr:col>
      <xdr:colOff>101600</xdr:colOff>
      <xdr:row>36</xdr:row>
      <xdr:rowOff>40148</xdr:rowOff>
    </xdr:to>
    <xdr:sp macro="" textlink="">
      <xdr:nvSpPr>
        <xdr:cNvPr id="88" name="楕円 87"/>
        <xdr:cNvSpPr/>
      </xdr:nvSpPr>
      <xdr:spPr>
        <a:xfrm>
          <a:off x="2857500" y="611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56675</xdr:rowOff>
    </xdr:from>
    <xdr:ext cx="534377" cy="259045"/>
    <xdr:sp macro="" textlink="">
      <xdr:nvSpPr>
        <xdr:cNvPr id="89" name="テキスト ボックス 88"/>
        <xdr:cNvSpPr txBox="1"/>
      </xdr:nvSpPr>
      <xdr:spPr>
        <a:xfrm>
          <a:off x="2641111" y="588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129429</xdr:rowOff>
    </xdr:from>
    <xdr:to>
      <xdr:col>10</xdr:col>
      <xdr:colOff>165100</xdr:colOff>
      <xdr:row>36</xdr:row>
      <xdr:rowOff>59579</xdr:rowOff>
    </xdr:to>
    <xdr:sp macro="" textlink="">
      <xdr:nvSpPr>
        <xdr:cNvPr id="90" name="楕円 89"/>
        <xdr:cNvSpPr/>
      </xdr:nvSpPr>
      <xdr:spPr>
        <a:xfrm>
          <a:off x="1968500" y="613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76106</xdr:rowOff>
    </xdr:from>
    <xdr:ext cx="534377" cy="259045"/>
    <xdr:sp macro="" textlink="">
      <xdr:nvSpPr>
        <xdr:cNvPr id="91" name="テキスト ボックス 90"/>
        <xdr:cNvSpPr txBox="1"/>
      </xdr:nvSpPr>
      <xdr:spPr>
        <a:xfrm>
          <a:off x="1752111" y="590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156804</xdr:rowOff>
    </xdr:from>
    <xdr:to>
      <xdr:col>6</xdr:col>
      <xdr:colOff>38100</xdr:colOff>
      <xdr:row>36</xdr:row>
      <xdr:rowOff>86954</xdr:rowOff>
    </xdr:to>
    <xdr:sp macro="" textlink="">
      <xdr:nvSpPr>
        <xdr:cNvPr id="92" name="楕円 91"/>
        <xdr:cNvSpPr/>
      </xdr:nvSpPr>
      <xdr:spPr>
        <a:xfrm>
          <a:off x="1079500" y="615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103481</xdr:rowOff>
    </xdr:from>
    <xdr:ext cx="534377" cy="259045"/>
    <xdr:sp macro="" textlink="">
      <xdr:nvSpPr>
        <xdr:cNvPr id="93" name="テキスト ボックス 92"/>
        <xdr:cNvSpPr txBox="1"/>
      </xdr:nvSpPr>
      <xdr:spPr>
        <a:xfrm>
          <a:off x="863111" y="593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131707</xdr:rowOff>
    </xdr:from>
    <xdr:to>
      <xdr:col>24</xdr:col>
      <xdr:colOff>63500</xdr:colOff>
      <xdr:row>58</xdr:row>
      <xdr:rowOff>15105</xdr:rowOff>
    </xdr:to>
    <xdr:cxnSp macro="">
      <xdr:nvCxnSpPr>
        <xdr:cNvPr id="123" name="直線コネクタ 122"/>
        <xdr:cNvCxnSpPr/>
      </xdr:nvCxnSpPr>
      <xdr:spPr>
        <a:xfrm flipV="1">
          <a:off x="3797300" y="9904357"/>
          <a:ext cx="838200" cy="5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90212</xdr:rowOff>
    </xdr:from>
    <xdr:ext cx="534377" cy="259045"/>
    <xdr:sp macro="" textlink="">
      <xdr:nvSpPr>
        <xdr:cNvPr id="124" name="物件費平均値テキスト"/>
        <xdr:cNvSpPr txBox="1"/>
      </xdr:nvSpPr>
      <xdr:spPr>
        <a:xfrm>
          <a:off x="4686300" y="969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15105</xdr:rowOff>
    </xdr:from>
    <xdr:to>
      <xdr:col>19</xdr:col>
      <xdr:colOff>177800</xdr:colOff>
      <xdr:row>58</xdr:row>
      <xdr:rowOff>17811</xdr:rowOff>
    </xdr:to>
    <xdr:cxnSp macro="">
      <xdr:nvCxnSpPr>
        <xdr:cNvPr id="126" name="直線コネクタ 125"/>
        <xdr:cNvCxnSpPr/>
      </xdr:nvCxnSpPr>
      <xdr:spPr>
        <a:xfrm flipV="1">
          <a:off x="2908300" y="9959205"/>
          <a:ext cx="889000" cy="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169430</xdr:rowOff>
    </xdr:from>
    <xdr:ext cx="534377" cy="259045"/>
    <xdr:sp macro="" textlink="">
      <xdr:nvSpPr>
        <xdr:cNvPr id="128" name="テキスト ボックス 127"/>
        <xdr:cNvSpPr txBox="1"/>
      </xdr:nvSpPr>
      <xdr:spPr>
        <a:xfrm>
          <a:off x="3530111" y="95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9032</xdr:rowOff>
    </xdr:from>
    <xdr:to>
      <xdr:col>15</xdr:col>
      <xdr:colOff>50800</xdr:colOff>
      <xdr:row>58</xdr:row>
      <xdr:rowOff>17811</xdr:rowOff>
    </xdr:to>
    <xdr:cxnSp macro="">
      <xdr:nvCxnSpPr>
        <xdr:cNvPr id="129" name="直線コネクタ 128"/>
        <xdr:cNvCxnSpPr/>
      </xdr:nvCxnSpPr>
      <xdr:spPr>
        <a:xfrm>
          <a:off x="2019300" y="9953132"/>
          <a:ext cx="8890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133859</xdr:rowOff>
    </xdr:from>
    <xdr:ext cx="534377" cy="259045"/>
    <xdr:sp macro="" textlink="">
      <xdr:nvSpPr>
        <xdr:cNvPr id="131" name="テキスト ボックス 130"/>
        <xdr:cNvSpPr txBox="1"/>
      </xdr:nvSpPr>
      <xdr:spPr>
        <a:xfrm>
          <a:off x="2641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9032</xdr:rowOff>
    </xdr:from>
    <xdr:to>
      <xdr:col>10</xdr:col>
      <xdr:colOff>114300</xdr:colOff>
      <xdr:row>58</xdr:row>
      <xdr:rowOff>35275</xdr:rowOff>
    </xdr:to>
    <xdr:cxnSp macro="">
      <xdr:nvCxnSpPr>
        <xdr:cNvPr id="132" name="直線コネクタ 131"/>
        <xdr:cNvCxnSpPr/>
      </xdr:nvCxnSpPr>
      <xdr:spPr>
        <a:xfrm flipV="1">
          <a:off x="1130300" y="9953132"/>
          <a:ext cx="8890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135496</xdr:rowOff>
    </xdr:from>
    <xdr:to>
      <xdr:col>10</xdr:col>
      <xdr:colOff>165100</xdr:colOff>
      <xdr:row>57</xdr:row>
      <xdr:rowOff>65646</xdr:rowOff>
    </xdr:to>
    <xdr:sp macro="" textlink="">
      <xdr:nvSpPr>
        <xdr:cNvPr id="133" name="フローチャート: 判断 132"/>
        <xdr:cNvSpPr/>
      </xdr:nvSpPr>
      <xdr:spPr>
        <a:xfrm>
          <a:off x="1968500" y="973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82173</xdr:rowOff>
    </xdr:from>
    <xdr:ext cx="534377" cy="259045"/>
    <xdr:sp macro="" textlink="">
      <xdr:nvSpPr>
        <xdr:cNvPr id="134" name="テキスト ボックス 133"/>
        <xdr:cNvSpPr txBox="1"/>
      </xdr:nvSpPr>
      <xdr:spPr>
        <a:xfrm>
          <a:off x="1752111" y="95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131328</xdr:rowOff>
    </xdr:from>
    <xdr:to>
      <xdr:col>6</xdr:col>
      <xdr:colOff>38100</xdr:colOff>
      <xdr:row>58</xdr:row>
      <xdr:rowOff>61478</xdr:rowOff>
    </xdr:to>
    <xdr:sp macro="" textlink="">
      <xdr:nvSpPr>
        <xdr:cNvPr id="135" name="フローチャート: 判断 134"/>
        <xdr:cNvSpPr/>
      </xdr:nvSpPr>
      <xdr:spPr>
        <a:xfrm>
          <a:off x="1079500" y="99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78005</xdr:rowOff>
    </xdr:from>
    <xdr:ext cx="534377" cy="259045"/>
    <xdr:sp macro="" textlink="">
      <xdr:nvSpPr>
        <xdr:cNvPr id="136" name="テキスト ボックス 135"/>
        <xdr:cNvSpPr txBox="1"/>
      </xdr:nvSpPr>
      <xdr:spPr>
        <a:xfrm>
          <a:off x="863111" y="967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80907</xdr:rowOff>
    </xdr:from>
    <xdr:to>
      <xdr:col>24</xdr:col>
      <xdr:colOff>114300</xdr:colOff>
      <xdr:row>58</xdr:row>
      <xdr:rowOff>11057</xdr:rowOff>
    </xdr:to>
    <xdr:sp macro="" textlink="">
      <xdr:nvSpPr>
        <xdr:cNvPr id="142" name="楕円 141"/>
        <xdr:cNvSpPr/>
      </xdr:nvSpPr>
      <xdr:spPr>
        <a:xfrm>
          <a:off x="4584700" y="985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59334</xdr:rowOff>
    </xdr:from>
    <xdr:ext cx="534377" cy="259045"/>
    <xdr:sp macro="" textlink="">
      <xdr:nvSpPr>
        <xdr:cNvPr id="143" name="物件費該当値テキスト"/>
        <xdr:cNvSpPr txBox="1"/>
      </xdr:nvSpPr>
      <xdr:spPr>
        <a:xfrm>
          <a:off x="4686300" y="983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135755</xdr:rowOff>
    </xdr:from>
    <xdr:to>
      <xdr:col>20</xdr:col>
      <xdr:colOff>38100</xdr:colOff>
      <xdr:row>58</xdr:row>
      <xdr:rowOff>65905</xdr:rowOff>
    </xdr:to>
    <xdr:sp macro="" textlink="">
      <xdr:nvSpPr>
        <xdr:cNvPr id="144" name="楕円 143"/>
        <xdr:cNvSpPr/>
      </xdr:nvSpPr>
      <xdr:spPr>
        <a:xfrm>
          <a:off x="3746500" y="990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57032</xdr:rowOff>
    </xdr:from>
    <xdr:ext cx="534377" cy="259045"/>
    <xdr:sp macro="" textlink="">
      <xdr:nvSpPr>
        <xdr:cNvPr id="145" name="テキスト ボックス 144"/>
        <xdr:cNvSpPr txBox="1"/>
      </xdr:nvSpPr>
      <xdr:spPr>
        <a:xfrm>
          <a:off x="3530111" y="1000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138461</xdr:rowOff>
    </xdr:from>
    <xdr:to>
      <xdr:col>15</xdr:col>
      <xdr:colOff>101600</xdr:colOff>
      <xdr:row>58</xdr:row>
      <xdr:rowOff>68611</xdr:rowOff>
    </xdr:to>
    <xdr:sp macro="" textlink="">
      <xdr:nvSpPr>
        <xdr:cNvPr id="146" name="楕円 145"/>
        <xdr:cNvSpPr/>
      </xdr:nvSpPr>
      <xdr:spPr>
        <a:xfrm>
          <a:off x="2857500" y="991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59738</xdr:rowOff>
    </xdr:from>
    <xdr:ext cx="534377" cy="259045"/>
    <xdr:sp macro="" textlink="">
      <xdr:nvSpPr>
        <xdr:cNvPr id="147" name="テキスト ボックス 146"/>
        <xdr:cNvSpPr txBox="1"/>
      </xdr:nvSpPr>
      <xdr:spPr>
        <a:xfrm>
          <a:off x="2641111" y="1000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129682</xdr:rowOff>
    </xdr:from>
    <xdr:to>
      <xdr:col>10</xdr:col>
      <xdr:colOff>165100</xdr:colOff>
      <xdr:row>58</xdr:row>
      <xdr:rowOff>59832</xdr:rowOff>
    </xdr:to>
    <xdr:sp macro="" textlink="">
      <xdr:nvSpPr>
        <xdr:cNvPr id="148" name="楕円 147"/>
        <xdr:cNvSpPr/>
      </xdr:nvSpPr>
      <xdr:spPr>
        <a:xfrm>
          <a:off x="1968500" y="990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50959</xdr:rowOff>
    </xdr:from>
    <xdr:ext cx="534377" cy="259045"/>
    <xdr:sp macro="" textlink="">
      <xdr:nvSpPr>
        <xdr:cNvPr id="149" name="テキスト ボックス 148"/>
        <xdr:cNvSpPr txBox="1"/>
      </xdr:nvSpPr>
      <xdr:spPr>
        <a:xfrm>
          <a:off x="1752111" y="999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155925</xdr:rowOff>
    </xdr:from>
    <xdr:to>
      <xdr:col>6</xdr:col>
      <xdr:colOff>38100</xdr:colOff>
      <xdr:row>58</xdr:row>
      <xdr:rowOff>86075</xdr:rowOff>
    </xdr:to>
    <xdr:sp macro="" textlink="">
      <xdr:nvSpPr>
        <xdr:cNvPr id="150" name="楕円 149"/>
        <xdr:cNvSpPr/>
      </xdr:nvSpPr>
      <xdr:spPr>
        <a:xfrm>
          <a:off x="1079500" y="992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77202</xdr:rowOff>
    </xdr:from>
    <xdr:ext cx="534377" cy="259045"/>
    <xdr:sp macro="" textlink="">
      <xdr:nvSpPr>
        <xdr:cNvPr id="151" name="テキスト ボックス 150"/>
        <xdr:cNvSpPr txBox="1"/>
      </xdr:nvSpPr>
      <xdr:spPr>
        <a:xfrm>
          <a:off x="863111" y="1002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69732</xdr:rowOff>
    </xdr:from>
    <xdr:to>
      <xdr:col>24</xdr:col>
      <xdr:colOff>63500</xdr:colOff>
      <xdr:row>78</xdr:row>
      <xdr:rowOff>104561</xdr:rowOff>
    </xdr:to>
    <xdr:cxnSp macro="">
      <xdr:nvCxnSpPr>
        <xdr:cNvPr id="182" name="直線コネクタ 181"/>
        <xdr:cNvCxnSpPr/>
      </xdr:nvCxnSpPr>
      <xdr:spPr>
        <a:xfrm flipV="1">
          <a:off x="3797300" y="13442832"/>
          <a:ext cx="838200" cy="3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55652</xdr:rowOff>
    </xdr:from>
    <xdr:ext cx="469744" cy="259045"/>
    <xdr:sp macro="" textlink="">
      <xdr:nvSpPr>
        <xdr:cNvPr id="183" name="維持補修費平均値テキスト"/>
        <xdr:cNvSpPr txBox="1"/>
      </xdr:nvSpPr>
      <xdr:spPr>
        <a:xfrm>
          <a:off x="4686300" y="13428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104561</xdr:rowOff>
    </xdr:from>
    <xdr:to>
      <xdr:col>19</xdr:col>
      <xdr:colOff>177800</xdr:colOff>
      <xdr:row>78</xdr:row>
      <xdr:rowOff>113068</xdr:rowOff>
    </xdr:to>
    <xdr:cxnSp macro="">
      <xdr:nvCxnSpPr>
        <xdr:cNvPr id="185" name="直線コネクタ 184"/>
        <xdr:cNvCxnSpPr/>
      </xdr:nvCxnSpPr>
      <xdr:spPr>
        <a:xfrm flipV="1">
          <a:off x="2908300" y="13477661"/>
          <a:ext cx="889000" cy="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20953</xdr:rowOff>
    </xdr:from>
    <xdr:ext cx="469744" cy="259045"/>
    <xdr:sp macro="" textlink="">
      <xdr:nvSpPr>
        <xdr:cNvPr id="187" name="テキスト ボックス 186"/>
        <xdr:cNvSpPr txBox="1"/>
      </xdr:nvSpPr>
      <xdr:spPr>
        <a:xfrm>
          <a:off x="3562428" y="1356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113068</xdr:rowOff>
    </xdr:from>
    <xdr:to>
      <xdr:col>15</xdr:col>
      <xdr:colOff>50800</xdr:colOff>
      <xdr:row>78</xdr:row>
      <xdr:rowOff>137153</xdr:rowOff>
    </xdr:to>
    <xdr:cxnSp macro="">
      <xdr:nvCxnSpPr>
        <xdr:cNvPr id="188" name="直線コネクタ 187"/>
        <xdr:cNvCxnSpPr/>
      </xdr:nvCxnSpPr>
      <xdr:spPr>
        <a:xfrm flipV="1">
          <a:off x="2019300" y="13486168"/>
          <a:ext cx="889000" cy="2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51309</xdr:rowOff>
    </xdr:from>
    <xdr:ext cx="469744" cy="259045"/>
    <xdr:sp macro="" textlink="">
      <xdr:nvSpPr>
        <xdr:cNvPr id="190" name="テキスト ボックス 189"/>
        <xdr:cNvSpPr txBox="1"/>
      </xdr:nvSpPr>
      <xdr:spPr>
        <a:xfrm>
          <a:off x="2673428" y="1359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116236</xdr:rowOff>
    </xdr:from>
    <xdr:to>
      <xdr:col>10</xdr:col>
      <xdr:colOff>114300</xdr:colOff>
      <xdr:row>78</xdr:row>
      <xdr:rowOff>137153</xdr:rowOff>
    </xdr:to>
    <xdr:cxnSp macro="">
      <xdr:nvCxnSpPr>
        <xdr:cNvPr id="191" name="直線コネクタ 190"/>
        <xdr:cNvCxnSpPr/>
      </xdr:nvCxnSpPr>
      <xdr:spPr>
        <a:xfrm>
          <a:off x="1130300" y="13489336"/>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149561</xdr:rowOff>
    </xdr:from>
    <xdr:to>
      <xdr:col>10</xdr:col>
      <xdr:colOff>165100</xdr:colOff>
      <xdr:row>79</xdr:row>
      <xdr:rowOff>79711</xdr:rowOff>
    </xdr:to>
    <xdr:sp macro="" textlink="">
      <xdr:nvSpPr>
        <xdr:cNvPr id="192" name="フローチャート: 判断 191"/>
        <xdr:cNvSpPr/>
      </xdr:nvSpPr>
      <xdr:spPr>
        <a:xfrm>
          <a:off x="1968500" y="1352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70838</xdr:rowOff>
    </xdr:from>
    <xdr:ext cx="469744" cy="259045"/>
    <xdr:sp macro="" textlink="">
      <xdr:nvSpPr>
        <xdr:cNvPr id="193" name="テキスト ボックス 192"/>
        <xdr:cNvSpPr txBox="1"/>
      </xdr:nvSpPr>
      <xdr:spPr>
        <a:xfrm>
          <a:off x="1784428" y="1361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154884</xdr:rowOff>
    </xdr:from>
    <xdr:to>
      <xdr:col>6</xdr:col>
      <xdr:colOff>38100</xdr:colOff>
      <xdr:row>79</xdr:row>
      <xdr:rowOff>85034</xdr:rowOff>
    </xdr:to>
    <xdr:sp macro="" textlink="">
      <xdr:nvSpPr>
        <xdr:cNvPr id="194" name="フローチャート: 判断 193"/>
        <xdr:cNvSpPr/>
      </xdr:nvSpPr>
      <xdr:spPr>
        <a:xfrm>
          <a:off x="1079500" y="1352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76161</xdr:rowOff>
    </xdr:from>
    <xdr:ext cx="469744" cy="259045"/>
    <xdr:sp macro="" textlink="">
      <xdr:nvSpPr>
        <xdr:cNvPr id="195" name="テキスト ボックス 194"/>
        <xdr:cNvSpPr txBox="1"/>
      </xdr:nvSpPr>
      <xdr:spPr>
        <a:xfrm>
          <a:off x="895428" y="1362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18932</xdr:rowOff>
    </xdr:from>
    <xdr:to>
      <xdr:col>24</xdr:col>
      <xdr:colOff>114300</xdr:colOff>
      <xdr:row>78</xdr:row>
      <xdr:rowOff>120532</xdr:rowOff>
    </xdr:to>
    <xdr:sp macro="" textlink="">
      <xdr:nvSpPr>
        <xdr:cNvPr id="201" name="楕円 200"/>
        <xdr:cNvSpPr/>
      </xdr:nvSpPr>
      <xdr:spPr>
        <a:xfrm>
          <a:off x="4584700" y="1339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41809</xdr:rowOff>
    </xdr:from>
    <xdr:ext cx="534377" cy="259045"/>
    <xdr:sp macro="" textlink="">
      <xdr:nvSpPr>
        <xdr:cNvPr id="202" name="維持補修費該当値テキスト"/>
        <xdr:cNvSpPr txBox="1"/>
      </xdr:nvSpPr>
      <xdr:spPr>
        <a:xfrm>
          <a:off x="4686300" y="1324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53761</xdr:rowOff>
    </xdr:from>
    <xdr:to>
      <xdr:col>20</xdr:col>
      <xdr:colOff>38100</xdr:colOff>
      <xdr:row>78</xdr:row>
      <xdr:rowOff>155361</xdr:rowOff>
    </xdr:to>
    <xdr:sp macro="" textlink="">
      <xdr:nvSpPr>
        <xdr:cNvPr id="203" name="楕円 202"/>
        <xdr:cNvSpPr/>
      </xdr:nvSpPr>
      <xdr:spPr>
        <a:xfrm>
          <a:off x="3746500" y="1342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438</xdr:rowOff>
    </xdr:from>
    <xdr:ext cx="534377" cy="259045"/>
    <xdr:sp macro="" textlink="">
      <xdr:nvSpPr>
        <xdr:cNvPr id="204" name="テキスト ボックス 203"/>
        <xdr:cNvSpPr txBox="1"/>
      </xdr:nvSpPr>
      <xdr:spPr>
        <a:xfrm>
          <a:off x="3530111" y="1320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62268</xdr:rowOff>
    </xdr:from>
    <xdr:to>
      <xdr:col>15</xdr:col>
      <xdr:colOff>101600</xdr:colOff>
      <xdr:row>78</xdr:row>
      <xdr:rowOff>163868</xdr:rowOff>
    </xdr:to>
    <xdr:sp macro="" textlink="">
      <xdr:nvSpPr>
        <xdr:cNvPr id="205" name="楕円 204"/>
        <xdr:cNvSpPr/>
      </xdr:nvSpPr>
      <xdr:spPr>
        <a:xfrm>
          <a:off x="2857500" y="1343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8945</xdr:rowOff>
    </xdr:from>
    <xdr:ext cx="469744" cy="259045"/>
    <xdr:sp macro="" textlink="">
      <xdr:nvSpPr>
        <xdr:cNvPr id="206" name="テキスト ボックス 205"/>
        <xdr:cNvSpPr txBox="1"/>
      </xdr:nvSpPr>
      <xdr:spPr>
        <a:xfrm>
          <a:off x="2673428" y="1321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86353</xdr:rowOff>
    </xdr:from>
    <xdr:to>
      <xdr:col>10</xdr:col>
      <xdr:colOff>165100</xdr:colOff>
      <xdr:row>79</xdr:row>
      <xdr:rowOff>16503</xdr:rowOff>
    </xdr:to>
    <xdr:sp macro="" textlink="">
      <xdr:nvSpPr>
        <xdr:cNvPr id="207" name="楕円 206"/>
        <xdr:cNvSpPr/>
      </xdr:nvSpPr>
      <xdr:spPr>
        <a:xfrm>
          <a:off x="1968500" y="1345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33030</xdr:rowOff>
    </xdr:from>
    <xdr:ext cx="469744" cy="259045"/>
    <xdr:sp macro="" textlink="">
      <xdr:nvSpPr>
        <xdr:cNvPr id="208" name="テキスト ボックス 207"/>
        <xdr:cNvSpPr txBox="1"/>
      </xdr:nvSpPr>
      <xdr:spPr>
        <a:xfrm>
          <a:off x="1784428" y="1323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65436</xdr:rowOff>
    </xdr:from>
    <xdr:to>
      <xdr:col>6</xdr:col>
      <xdr:colOff>38100</xdr:colOff>
      <xdr:row>78</xdr:row>
      <xdr:rowOff>167036</xdr:rowOff>
    </xdr:to>
    <xdr:sp macro="" textlink="">
      <xdr:nvSpPr>
        <xdr:cNvPr id="209" name="楕円 208"/>
        <xdr:cNvSpPr/>
      </xdr:nvSpPr>
      <xdr:spPr>
        <a:xfrm>
          <a:off x="1079500" y="134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12113</xdr:rowOff>
    </xdr:from>
    <xdr:ext cx="469744" cy="259045"/>
    <xdr:sp macro="" textlink="">
      <xdr:nvSpPr>
        <xdr:cNvPr id="210" name="テキスト ボックス 209"/>
        <xdr:cNvSpPr txBox="1"/>
      </xdr:nvSpPr>
      <xdr:spPr>
        <a:xfrm>
          <a:off x="895428" y="132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136156</xdr:rowOff>
    </xdr:from>
    <xdr:to>
      <xdr:col>24</xdr:col>
      <xdr:colOff>63500</xdr:colOff>
      <xdr:row>97</xdr:row>
      <xdr:rowOff>165627</xdr:rowOff>
    </xdr:to>
    <xdr:cxnSp macro="">
      <xdr:nvCxnSpPr>
        <xdr:cNvPr id="240" name="直線コネクタ 239"/>
        <xdr:cNvCxnSpPr/>
      </xdr:nvCxnSpPr>
      <xdr:spPr>
        <a:xfrm>
          <a:off x="3797300" y="16766806"/>
          <a:ext cx="838200" cy="2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126979</xdr:rowOff>
    </xdr:from>
    <xdr:ext cx="534377" cy="259045"/>
    <xdr:sp macro="" textlink="">
      <xdr:nvSpPr>
        <xdr:cNvPr id="241" name="扶助費平均値テキスト"/>
        <xdr:cNvSpPr txBox="1"/>
      </xdr:nvSpPr>
      <xdr:spPr>
        <a:xfrm>
          <a:off x="4686300" y="16414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136156</xdr:rowOff>
    </xdr:from>
    <xdr:to>
      <xdr:col>19</xdr:col>
      <xdr:colOff>177800</xdr:colOff>
      <xdr:row>98</xdr:row>
      <xdr:rowOff>66281</xdr:rowOff>
    </xdr:to>
    <xdr:cxnSp macro="">
      <xdr:nvCxnSpPr>
        <xdr:cNvPr id="243" name="直線コネクタ 242"/>
        <xdr:cNvCxnSpPr/>
      </xdr:nvCxnSpPr>
      <xdr:spPr>
        <a:xfrm flipV="1">
          <a:off x="2908300" y="16766806"/>
          <a:ext cx="889000" cy="10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70533</xdr:rowOff>
    </xdr:from>
    <xdr:ext cx="534377" cy="259045"/>
    <xdr:sp macro="" textlink="">
      <xdr:nvSpPr>
        <xdr:cNvPr id="245" name="テキスト ボックス 244"/>
        <xdr:cNvSpPr txBox="1"/>
      </xdr:nvSpPr>
      <xdr:spPr>
        <a:xfrm>
          <a:off x="3530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54127</xdr:rowOff>
    </xdr:from>
    <xdr:to>
      <xdr:col>15</xdr:col>
      <xdr:colOff>50800</xdr:colOff>
      <xdr:row>98</xdr:row>
      <xdr:rowOff>66281</xdr:rowOff>
    </xdr:to>
    <xdr:cxnSp macro="">
      <xdr:nvCxnSpPr>
        <xdr:cNvPr id="246" name="直線コネクタ 245"/>
        <xdr:cNvCxnSpPr/>
      </xdr:nvCxnSpPr>
      <xdr:spPr>
        <a:xfrm>
          <a:off x="2019300" y="16856227"/>
          <a:ext cx="8890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7" name="フローチャート: 判断 246"/>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122254</xdr:rowOff>
    </xdr:from>
    <xdr:ext cx="534377" cy="259045"/>
    <xdr:sp macro="" textlink="">
      <xdr:nvSpPr>
        <xdr:cNvPr id="248" name="テキスト ボックス 247"/>
        <xdr:cNvSpPr txBox="1"/>
      </xdr:nvSpPr>
      <xdr:spPr>
        <a:xfrm>
          <a:off x="2641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54127</xdr:rowOff>
    </xdr:from>
    <xdr:to>
      <xdr:col>10</xdr:col>
      <xdr:colOff>114300</xdr:colOff>
      <xdr:row>98</xdr:row>
      <xdr:rowOff>135110</xdr:rowOff>
    </xdr:to>
    <xdr:cxnSp macro="">
      <xdr:nvCxnSpPr>
        <xdr:cNvPr id="249" name="直線コネクタ 248"/>
        <xdr:cNvCxnSpPr/>
      </xdr:nvCxnSpPr>
      <xdr:spPr>
        <a:xfrm flipV="1">
          <a:off x="1130300" y="16856227"/>
          <a:ext cx="889000" cy="8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95968</xdr:rowOff>
    </xdr:from>
    <xdr:to>
      <xdr:col>10</xdr:col>
      <xdr:colOff>165100</xdr:colOff>
      <xdr:row>98</xdr:row>
      <xdr:rowOff>26118</xdr:rowOff>
    </xdr:to>
    <xdr:sp macro="" textlink="">
      <xdr:nvSpPr>
        <xdr:cNvPr id="250" name="フローチャート: 判断 249"/>
        <xdr:cNvSpPr/>
      </xdr:nvSpPr>
      <xdr:spPr>
        <a:xfrm>
          <a:off x="1968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42645</xdr:rowOff>
    </xdr:from>
    <xdr:ext cx="534377" cy="259045"/>
    <xdr:sp macro="" textlink="">
      <xdr:nvSpPr>
        <xdr:cNvPr id="251" name="テキスト ボックス 250"/>
        <xdr:cNvSpPr txBox="1"/>
      </xdr:nvSpPr>
      <xdr:spPr>
        <a:xfrm>
          <a:off x="1752111" y="165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33865</xdr:rowOff>
    </xdr:from>
    <xdr:to>
      <xdr:col>6</xdr:col>
      <xdr:colOff>38100</xdr:colOff>
      <xdr:row>98</xdr:row>
      <xdr:rowOff>135465</xdr:rowOff>
    </xdr:to>
    <xdr:sp macro="" textlink="">
      <xdr:nvSpPr>
        <xdr:cNvPr id="252" name="フローチャート: 判断 251"/>
        <xdr:cNvSpPr/>
      </xdr:nvSpPr>
      <xdr:spPr>
        <a:xfrm>
          <a:off x="1079500" y="1683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151992</xdr:rowOff>
    </xdr:from>
    <xdr:ext cx="534377" cy="259045"/>
    <xdr:sp macro="" textlink="">
      <xdr:nvSpPr>
        <xdr:cNvPr id="253" name="テキスト ボックス 252"/>
        <xdr:cNvSpPr txBox="1"/>
      </xdr:nvSpPr>
      <xdr:spPr>
        <a:xfrm>
          <a:off x="863111" y="166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114827</xdr:rowOff>
    </xdr:from>
    <xdr:to>
      <xdr:col>24</xdr:col>
      <xdr:colOff>114300</xdr:colOff>
      <xdr:row>98</xdr:row>
      <xdr:rowOff>44977</xdr:rowOff>
    </xdr:to>
    <xdr:sp macro="" textlink="">
      <xdr:nvSpPr>
        <xdr:cNvPr id="259" name="楕円 258"/>
        <xdr:cNvSpPr/>
      </xdr:nvSpPr>
      <xdr:spPr>
        <a:xfrm>
          <a:off x="4584700" y="1674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93254</xdr:rowOff>
    </xdr:from>
    <xdr:ext cx="534377" cy="259045"/>
    <xdr:sp macro="" textlink="">
      <xdr:nvSpPr>
        <xdr:cNvPr id="260" name="扶助費該当値テキスト"/>
        <xdr:cNvSpPr txBox="1"/>
      </xdr:nvSpPr>
      <xdr:spPr>
        <a:xfrm>
          <a:off x="4686300" y="1672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85356</xdr:rowOff>
    </xdr:from>
    <xdr:to>
      <xdr:col>20</xdr:col>
      <xdr:colOff>38100</xdr:colOff>
      <xdr:row>98</xdr:row>
      <xdr:rowOff>15506</xdr:rowOff>
    </xdr:to>
    <xdr:sp macro="" textlink="">
      <xdr:nvSpPr>
        <xdr:cNvPr id="261" name="楕円 260"/>
        <xdr:cNvSpPr/>
      </xdr:nvSpPr>
      <xdr:spPr>
        <a:xfrm>
          <a:off x="3746500" y="1671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6633</xdr:rowOff>
    </xdr:from>
    <xdr:ext cx="534377" cy="259045"/>
    <xdr:sp macro="" textlink="">
      <xdr:nvSpPr>
        <xdr:cNvPr id="262" name="テキスト ボックス 261"/>
        <xdr:cNvSpPr txBox="1"/>
      </xdr:nvSpPr>
      <xdr:spPr>
        <a:xfrm>
          <a:off x="3530111" y="1680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15481</xdr:rowOff>
    </xdr:from>
    <xdr:to>
      <xdr:col>15</xdr:col>
      <xdr:colOff>101600</xdr:colOff>
      <xdr:row>98</xdr:row>
      <xdr:rowOff>117081</xdr:rowOff>
    </xdr:to>
    <xdr:sp macro="" textlink="">
      <xdr:nvSpPr>
        <xdr:cNvPr id="263" name="楕円 262"/>
        <xdr:cNvSpPr/>
      </xdr:nvSpPr>
      <xdr:spPr>
        <a:xfrm>
          <a:off x="2857500" y="1681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108208</xdr:rowOff>
    </xdr:from>
    <xdr:ext cx="534377" cy="259045"/>
    <xdr:sp macro="" textlink="">
      <xdr:nvSpPr>
        <xdr:cNvPr id="264" name="テキスト ボックス 263"/>
        <xdr:cNvSpPr txBox="1"/>
      </xdr:nvSpPr>
      <xdr:spPr>
        <a:xfrm>
          <a:off x="2641111" y="1691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3327</xdr:rowOff>
    </xdr:from>
    <xdr:to>
      <xdr:col>10</xdr:col>
      <xdr:colOff>165100</xdr:colOff>
      <xdr:row>98</xdr:row>
      <xdr:rowOff>104927</xdr:rowOff>
    </xdr:to>
    <xdr:sp macro="" textlink="">
      <xdr:nvSpPr>
        <xdr:cNvPr id="265" name="楕円 264"/>
        <xdr:cNvSpPr/>
      </xdr:nvSpPr>
      <xdr:spPr>
        <a:xfrm>
          <a:off x="1968500" y="1680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96054</xdr:rowOff>
    </xdr:from>
    <xdr:ext cx="534377" cy="259045"/>
    <xdr:sp macro="" textlink="">
      <xdr:nvSpPr>
        <xdr:cNvPr id="266" name="テキスト ボックス 265"/>
        <xdr:cNvSpPr txBox="1"/>
      </xdr:nvSpPr>
      <xdr:spPr>
        <a:xfrm>
          <a:off x="1752111" y="1689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84310</xdr:rowOff>
    </xdr:from>
    <xdr:to>
      <xdr:col>6</xdr:col>
      <xdr:colOff>38100</xdr:colOff>
      <xdr:row>99</xdr:row>
      <xdr:rowOff>14460</xdr:rowOff>
    </xdr:to>
    <xdr:sp macro="" textlink="">
      <xdr:nvSpPr>
        <xdr:cNvPr id="267" name="楕円 266"/>
        <xdr:cNvSpPr/>
      </xdr:nvSpPr>
      <xdr:spPr>
        <a:xfrm>
          <a:off x="1079500" y="1688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5587</xdr:rowOff>
    </xdr:from>
    <xdr:ext cx="534377" cy="259045"/>
    <xdr:sp macro="" textlink="">
      <xdr:nvSpPr>
        <xdr:cNvPr id="268" name="テキスト ボックス 267"/>
        <xdr:cNvSpPr txBox="1"/>
      </xdr:nvSpPr>
      <xdr:spPr>
        <a:xfrm>
          <a:off x="863111" y="1697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0" name="直線コネクタ 289"/>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1" name="補助費等最小値テキスト"/>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2" name="直線コネクタ 291"/>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3" name="補助費等最大値テキスト"/>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4" name="直線コネクタ 293"/>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151743</xdr:rowOff>
    </xdr:from>
    <xdr:to>
      <xdr:col>55</xdr:col>
      <xdr:colOff>0</xdr:colOff>
      <xdr:row>37</xdr:row>
      <xdr:rowOff>25761</xdr:rowOff>
    </xdr:to>
    <xdr:cxnSp macro="">
      <xdr:nvCxnSpPr>
        <xdr:cNvPr id="295" name="直線コネクタ 294"/>
        <xdr:cNvCxnSpPr/>
      </xdr:nvCxnSpPr>
      <xdr:spPr>
        <a:xfrm>
          <a:off x="9639300" y="6323943"/>
          <a:ext cx="838200" cy="4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97000</xdr:rowOff>
    </xdr:from>
    <xdr:ext cx="534377" cy="259045"/>
    <xdr:sp macro="" textlink="">
      <xdr:nvSpPr>
        <xdr:cNvPr id="296" name="補助費等平均値テキスト"/>
        <xdr:cNvSpPr txBox="1"/>
      </xdr:nvSpPr>
      <xdr:spPr>
        <a:xfrm>
          <a:off x="10528300" y="609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7" name="フローチャート: 判断 296"/>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115541</xdr:rowOff>
    </xdr:from>
    <xdr:to>
      <xdr:col>50</xdr:col>
      <xdr:colOff>114300</xdr:colOff>
      <xdr:row>36</xdr:row>
      <xdr:rowOff>151743</xdr:rowOff>
    </xdr:to>
    <xdr:cxnSp macro="">
      <xdr:nvCxnSpPr>
        <xdr:cNvPr id="298" name="直線コネクタ 297"/>
        <xdr:cNvCxnSpPr/>
      </xdr:nvCxnSpPr>
      <xdr:spPr>
        <a:xfrm>
          <a:off x="8750300" y="6287741"/>
          <a:ext cx="889000" cy="3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9" name="フローチャート: 判断 298"/>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13924</xdr:rowOff>
    </xdr:from>
    <xdr:ext cx="534377" cy="259045"/>
    <xdr:sp macro="" textlink="">
      <xdr:nvSpPr>
        <xdr:cNvPr id="300" name="テキスト ボックス 299"/>
        <xdr:cNvSpPr txBox="1"/>
      </xdr:nvSpPr>
      <xdr:spPr>
        <a:xfrm>
          <a:off x="9372111" y="601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115541</xdr:rowOff>
    </xdr:from>
    <xdr:to>
      <xdr:col>45</xdr:col>
      <xdr:colOff>177800</xdr:colOff>
      <xdr:row>37</xdr:row>
      <xdr:rowOff>21870</xdr:rowOff>
    </xdr:to>
    <xdr:cxnSp macro="">
      <xdr:nvCxnSpPr>
        <xdr:cNvPr id="301" name="直線コネクタ 300"/>
        <xdr:cNvCxnSpPr/>
      </xdr:nvCxnSpPr>
      <xdr:spPr>
        <a:xfrm flipV="1">
          <a:off x="7861300" y="6287741"/>
          <a:ext cx="889000" cy="7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2" name="フローチャート: 判断 301"/>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166905</xdr:rowOff>
    </xdr:from>
    <xdr:ext cx="534377" cy="259045"/>
    <xdr:sp macro="" textlink="">
      <xdr:nvSpPr>
        <xdr:cNvPr id="303" name="テキスト ボックス 302"/>
        <xdr:cNvSpPr txBox="1"/>
      </xdr:nvSpPr>
      <xdr:spPr>
        <a:xfrm>
          <a:off x="8483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21870</xdr:rowOff>
    </xdr:from>
    <xdr:to>
      <xdr:col>41</xdr:col>
      <xdr:colOff>50800</xdr:colOff>
      <xdr:row>37</xdr:row>
      <xdr:rowOff>52055</xdr:rowOff>
    </xdr:to>
    <xdr:cxnSp macro="">
      <xdr:nvCxnSpPr>
        <xdr:cNvPr id="304" name="直線コネクタ 303"/>
        <xdr:cNvCxnSpPr/>
      </xdr:nvCxnSpPr>
      <xdr:spPr>
        <a:xfrm flipV="1">
          <a:off x="6972300" y="6365520"/>
          <a:ext cx="889000" cy="3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73478</xdr:rowOff>
    </xdr:from>
    <xdr:to>
      <xdr:col>41</xdr:col>
      <xdr:colOff>101600</xdr:colOff>
      <xdr:row>37</xdr:row>
      <xdr:rowOff>3628</xdr:rowOff>
    </xdr:to>
    <xdr:sp macro="" textlink="">
      <xdr:nvSpPr>
        <xdr:cNvPr id="305" name="フローチャート: 判断 304"/>
        <xdr:cNvSpPr/>
      </xdr:nvSpPr>
      <xdr:spPr>
        <a:xfrm>
          <a:off x="7810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20155</xdr:rowOff>
    </xdr:from>
    <xdr:ext cx="534377" cy="259045"/>
    <xdr:sp macro="" textlink="">
      <xdr:nvSpPr>
        <xdr:cNvPr id="306" name="テキスト ボックス 305"/>
        <xdr:cNvSpPr txBox="1"/>
      </xdr:nvSpPr>
      <xdr:spPr>
        <a:xfrm>
          <a:off x="7594111" y="60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137148</xdr:rowOff>
    </xdr:from>
    <xdr:to>
      <xdr:col>36</xdr:col>
      <xdr:colOff>165100</xdr:colOff>
      <xdr:row>37</xdr:row>
      <xdr:rowOff>67298</xdr:rowOff>
    </xdr:to>
    <xdr:sp macro="" textlink="">
      <xdr:nvSpPr>
        <xdr:cNvPr id="307" name="フローチャート: 判断 306"/>
        <xdr:cNvSpPr/>
      </xdr:nvSpPr>
      <xdr:spPr>
        <a:xfrm>
          <a:off x="6921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83825</xdr:rowOff>
    </xdr:from>
    <xdr:ext cx="534377" cy="259045"/>
    <xdr:sp macro="" textlink="">
      <xdr:nvSpPr>
        <xdr:cNvPr id="308" name="テキスト ボックス 307"/>
        <xdr:cNvSpPr txBox="1"/>
      </xdr:nvSpPr>
      <xdr:spPr>
        <a:xfrm>
          <a:off x="6705111" y="60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146411</xdr:rowOff>
    </xdr:from>
    <xdr:to>
      <xdr:col>55</xdr:col>
      <xdr:colOff>50800</xdr:colOff>
      <xdr:row>37</xdr:row>
      <xdr:rowOff>76561</xdr:rowOff>
    </xdr:to>
    <xdr:sp macro="" textlink="">
      <xdr:nvSpPr>
        <xdr:cNvPr id="314" name="楕円 313"/>
        <xdr:cNvSpPr/>
      </xdr:nvSpPr>
      <xdr:spPr>
        <a:xfrm>
          <a:off x="10426700" y="631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61338</xdr:rowOff>
    </xdr:from>
    <xdr:ext cx="534377" cy="259045"/>
    <xdr:sp macro="" textlink="">
      <xdr:nvSpPr>
        <xdr:cNvPr id="315" name="補助費等該当値テキスト"/>
        <xdr:cNvSpPr txBox="1"/>
      </xdr:nvSpPr>
      <xdr:spPr>
        <a:xfrm>
          <a:off x="10528300" y="62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100943</xdr:rowOff>
    </xdr:from>
    <xdr:to>
      <xdr:col>50</xdr:col>
      <xdr:colOff>165100</xdr:colOff>
      <xdr:row>37</xdr:row>
      <xdr:rowOff>31093</xdr:rowOff>
    </xdr:to>
    <xdr:sp macro="" textlink="">
      <xdr:nvSpPr>
        <xdr:cNvPr id="316" name="楕円 315"/>
        <xdr:cNvSpPr/>
      </xdr:nvSpPr>
      <xdr:spPr>
        <a:xfrm>
          <a:off x="9588500" y="627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22220</xdr:rowOff>
    </xdr:from>
    <xdr:ext cx="534377" cy="259045"/>
    <xdr:sp macro="" textlink="">
      <xdr:nvSpPr>
        <xdr:cNvPr id="317" name="テキスト ボックス 316"/>
        <xdr:cNvSpPr txBox="1"/>
      </xdr:nvSpPr>
      <xdr:spPr>
        <a:xfrm>
          <a:off x="9372111" y="636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64741</xdr:rowOff>
    </xdr:from>
    <xdr:to>
      <xdr:col>46</xdr:col>
      <xdr:colOff>38100</xdr:colOff>
      <xdr:row>36</xdr:row>
      <xdr:rowOff>166341</xdr:rowOff>
    </xdr:to>
    <xdr:sp macro="" textlink="">
      <xdr:nvSpPr>
        <xdr:cNvPr id="318" name="楕円 317"/>
        <xdr:cNvSpPr/>
      </xdr:nvSpPr>
      <xdr:spPr>
        <a:xfrm>
          <a:off x="8699500" y="623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11418</xdr:rowOff>
    </xdr:from>
    <xdr:ext cx="534377" cy="259045"/>
    <xdr:sp macro="" textlink="">
      <xdr:nvSpPr>
        <xdr:cNvPr id="319" name="テキスト ボックス 318"/>
        <xdr:cNvSpPr txBox="1"/>
      </xdr:nvSpPr>
      <xdr:spPr>
        <a:xfrm>
          <a:off x="8483111" y="60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142520</xdr:rowOff>
    </xdr:from>
    <xdr:to>
      <xdr:col>41</xdr:col>
      <xdr:colOff>101600</xdr:colOff>
      <xdr:row>37</xdr:row>
      <xdr:rowOff>72670</xdr:rowOff>
    </xdr:to>
    <xdr:sp macro="" textlink="">
      <xdr:nvSpPr>
        <xdr:cNvPr id="320" name="楕円 319"/>
        <xdr:cNvSpPr/>
      </xdr:nvSpPr>
      <xdr:spPr>
        <a:xfrm>
          <a:off x="7810500" y="63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63797</xdr:rowOff>
    </xdr:from>
    <xdr:ext cx="534377" cy="259045"/>
    <xdr:sp macro="" textlink="">
      <xdr:nvSpPr>
        <xdr:cNvPr id="321" name="テキスト ボックス 320"/>
        <xdr:cNvSpPr txBox="1"/>
      </xdr:nvSpPr>
      <xdr:spPr>
        <a:xfrm>
          <a:off x="7594111" y="640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1255</xdr:rowOff>
    </xdr:from>
    <xdr:to>
      <xdr:col>36</xdr:col>
      <xdr:colOff>165100</xdr:colOff>
      <xdr:row>37</xdr:row>
      <xdr:rowOff>102855</xdr:rowOff>
    </xdr:to>
    <xdr:sp macro="" textlink="">
      <xdr:nvSpPr>
        <xdr:cNvPr id="322" name="楕円 321"/>
        <xdr:cNvSpPr/>
      </xdr:nvSpPr>
      <xdr:spPr>
        <a:xfrm>
          <a:off x="6921500" y="634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93982</xdr:rowOff>
    </xdr:from>
    <xdr:ext cx="534377" cy="259045"/>
    <xdr:sp macro="" textlink="">
      <xdr:nvSpPr>
        <xdr:cNvPr id="323" name="テキスト ボックス 322"/>
        <xdr:cNvSpPr txBox="1"/>
      </xdr:nvSpPr>
      <xdr:spPr>
        <a:xfrm>
          <a:off x="6705111" y="643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5" name="直線コネクタ 344"/>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6" name="普通建設事業費最小値テキスト"/>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7" name="直線コネクタ 346"/>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8" name="普通建設事業費最大値テキスト"/>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9" name="直線コネクタ 348"/>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119642</xdr:rowOff>
    </xdr:from>
    <xdr:to>
      <xdr:col>55</xdr:col>
      <xdr:colOff>0</xdr:colOff>
      <xdr:row>58</xdr:row>
      <xdr:rowOff>127521</xdr:rowOff>
    </xdr:to>
    <xdr:cxnSp macro="">
      <xdr:nvCxnSpPr>
        <xdr:cNvPr id="350" name="直線コネクタ 349"/>
        <xdr:cNvCxnSpPr/>
      </xdr:nvCxnSpPr>
      <xdr:spPr>
        <a:xfrm flipV="1">
          <a:off x="9639300" y="10063742"/>
          <a:ext cx="838200" cy="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73833</xdr:rowOff>
    </xdr:from>
    <xdr:ext cx="534377" cy="259045"/>
    <xdr:sp macro="" textlink="">
      <xdr:nvSpPr>
        <xdr:cNvPr id="351" name="普通建設事業費平均値テキスト"/>
        <xdr:cNvSpPr txBox="1"/>
      </xdr:nvSpPr>
      <xdr:spPr>
        <a:xfrm>
          <a:off x="10528300" y="984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2" name="フローチャート: 判断 351"/>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126453</xdr:rowOff>
    </xdr:from>
    <xdr:to>
      <xdr:col>50</xdr:col>
      <xdr:colOff>114300</xdr:colOff>
      <xdr:row>58</xdr:row>
      <xdr:rowOff>127521</xdr:rowOff>
    </xdr:to>
    <xdr:cxnSp macro="">
      <xdr:nvCxnSpPr>
        <xdr:cNvPr id="353" name="直線コネクタ 352"/>
        <xdr:cNvCxnSpPr/>
      </xdr:nvCxnSpPr>
      <xdr:spPr>
        <a:xfrm>
          <a:off x="8750300" y="10070553"/>
          <a:ext cx="8890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4" name="フローチャート: 判断 353"/>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170952</xdr:rowOff>
    </xdr:from>
    <xdr:ext cx="534377" cy="259045"/>
    <xdr:sp macro="" textlink="">
      <xdr:nvSpPr>
        <xdr:cNvPr id="355" name="テキスト ボックス 354"/>
        <xdr:cNvSpPr txBox="1"/>
      </xdr:nvSpPr>
      <xdr:spPr>
        <a:xfrm>
          <a:off x="9372111" y="97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109120</xdr:rowOff>
    </xdr:from>
    <xdr:to>
      <xdr:col>45</xdr:col>
      <xdr:colOff>177800</xdr:colOff>
      <xdr:row>58</xdr:row>
      <xdr:rowOff>126453</xdr:rowOff>
    </xdr:to>
    <xdr:cxnSp macro="">
      <xdr:nvCxnSpPr>
        <xdr:cNvPr id="356" name="直線コネクタ 355"/>
        <xdr:cNvCxnSpPr/>
      </xdr:nvCxnSpPr>
      <xdr:spPr>
        <a:xfrm>
          <a:off x="7861300" y="10053220"/>
          <a:ext cx="889000" cy="1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7" name="フローチャート: 判断 356"/>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158521</xdr:rowOff>
    </xdr:from>
    <xdr:ext cx="599010" cy="259045"/>
    <xdr:sp macro="" textlink="">
      <xdr:nvSpPr>
        <xdr:cNvPr id="358" name="テキスト ボックス 357"/>
        <xdr:cNvSpPr txBox="1"/>
      </xdr:nvSpPr>
      <xdr:spPr>
        <a:xfrm>
          <a:off x="8450795" y="975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109120</xdr:rowOff>
    </xdr:from>
    <xdr:to>
      <xdr:col>41</xdr:col>
      <xdr:colOff>50800</xdr:colOff>
      <xdr:row>58</xdr:row>
      <xdr:rowOff>125497</xdr:rowOff>
    </xdr:to>
    <xdr:cxnSp macro="">
      <xdr:nvCxnSpPr>
        <xdr:cNvPr id="359" name="直線コネクタ 358"/>
        <xdr:cNvCxnSpPr/>
      </xdr:nvCxnSpPr>
      <xdr:spPr>
        <a:xfrm flipV="1">
          <a:off x="6972300" y="10053220"/>
          <a:ext cx="889000" cy="1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16404</xdr:rowOff>
    </xdr:from>
    <xdr:to>
      <xdr:col>41</xdr:col>
      <xdr:colOff>101600</xdr:colOff>
      <xdr:row>58</xdr:row>
      <xdr:rowOff>118004</xdr:rowOff>
    </xdr:to>
    <xdr:sp macro="" textlink="">
      <xdr:nvSpPr>
        <xdr:cNvPr id="360" name="フローチャート: 判断 359"/>
        <xdr:cNvSpPr/>
      </xdr:nvSpPr>
      <xdr:spPr>
        <a:xfrm>
          <a:off x="7810500" y="996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134531</xdr:rowOff>
    </xdr:from>
    <xdr:ext cx="599010" cy="259045"/>
    <xdr:sp macro="" textlink="">
      <xdr:nvSpPr>
        <xdr:cNvPr id="361" name="テキスト ボックス 360"/>
        <xdr:cNvSpPr txBox="1"/>
      </xdr:nvSpPr>
      <xdr:spPr>
        <a:xfrm>
          <a:off x="7561795" y="973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40551</xdr:rowOff>
    </xdr:from>
    <xdr:to>
      <xdr:col>36</xdr:col>
      <xdr:colOff>165100</xdr:colOff>
      <xdr:row>58</xdr:row>
      <xdr:rowOff>142151</xdr:rowOff>
    </xdr:to>
    <xdr:sp macro="" textlink="">
      <xdr:nvSpPr>
        <xdr:cNvPr id="362" name="フローチャート: 判断 361"/>
        <xdr:cNvSpPr/>
      </xdr:nvSpPr>
      <xdr:spPr>
        <a:xfrm>
          <a:off x="6921500" y="99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158678</xdr:rowOff>
    </xdr:from>
    <xdr:ext cx="599010" cy="259045"/>
    <xdr:sp macro="" textlink="">
      <xdr:nvSpPr>
        <xdr:cNvPr id="363" name="テキスト ボックス 362"/>
        <xdr:cNvSpPr txBox="1"/>
      </xdr:nvSpPr>
      <xdr:spPr>
        <a:xfrm>
          <a:off x="6672795" y="975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68842</xdr:rowOff>
    </xdr:from>
    <xdr:to>
      <xdr:col>55</xdr:col>
      <xdr:colOff>50800</xdr:colOff>
      <xdr:row>58</xdr:row>
      <xdr:rowOff>170442</xdr:rowOff>
    </xdr:to>
    <xdr:sp macro="" textlink="">
      <xdr:nvSpPr>
        <xdr:cNvPr id="369" name="楕円 368"/>
        <xdr:cNvSpPr/>
      </xdr:nvSpPr>
      <xdr:spPr>
        <a:xfrm>
          <a:off x="10426700" y="1001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29382</xdr:rowOff>
    </xdr:from>
    <xdr:ext cx="534377" cy="259045"/>
    <xdr:sp macro="" textlink="">
      <xdr:nvSpPr>
        <xdr:cNvPr id="370" name="普通建設事業費該当値テキスト"/>
        <xdr:cNvSpPr txBox="1"/>
      </xdr:nvSpPr>
      <xdr:spPr>
        <a:xfrm>
          <a:off x="10528300" y="997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76721</xdr:rowOff>
    </xdr:from>
    <xdr:to>
      <xdr:col>50</xdr:col>
      <xdr:colOff>165100</xdr:colOff>
      <xdr:row>59</xdr:row>
      <xdr:rowOff>6871</xdr:rowOff>
    </xdr:to>
    <xdr:sp macro="" textlink="">
      <xdr:nvSpPr>
        <xdr:cNvPr id="371" name="楕円 370"/>
        <xdr:cNvSpPr/>
      </xdr:nvSpPr>
      <xdr:spPr>
        <a:xfrm>
          <a:off x="9588500" y="1002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169448</xdr:rowOff>
    </xdr:from>
    <xdr:ext cx="534377" cy="259045"/>
    <xdr:sp macro="" textlink="">
      <xdr:nvSpPr>
        <xdr:cNvPr id="372" name="テキスト ボックス 371"/>
        <xdr:cNvSpPr txBox="1"/>
      </xdr:nvSpPr>
      <xdr:spPr>
        <a:xfrm>
          <a:off x="9372111" y="1011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75653</xdr:rowOff>
    </xdr:from>
    <xdr:to>
      <xdr:col>46</xdr:col>
      <xdr:colOff>38100</xdr:colOff>
      <xdr:row>59</xdr:row>
      <xdr:rowOff>5803</xdr:rowOff>
    </xdr:to>
    <xdr:sp macro="" textlink="">
      <xdr:nvSpPr>
        <xdr:cNvPr id="373" name="楕円 372"/>
        <xdr:cNvSpPr/>
      </xdr:nvSpPr>
      <xdr:spPr>
        <a:xfrm>
          <a:off x="8699500" y="1001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168380</xdr:rowOff>
    </xdr:from>
    <xdr:ext cx="534377" cy="259045"/>
    <xdr:sp macro="" textlink="">
      <xdr:nvSpPr>
        <xdr:cNvPr id="374" name="テキスト ボックス 373"/>
        <xdr:cNvSpPr txBox="1"/>
      </xdr:nvSpPr>
      <xdr:spPr>
        <a:xfrm>
          <a:off x="8483111" y="1011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58320</xdr:rowOff>
    </xdr:from>
    <xdr:to>
      <xdr:col>41</xdr:col>
      <xdr:colOff>101600</xdr:colOff>
      <xdr:row>58</xdr:row>
      <xdr:rowOff>159920</xdr:rowOff>
    </xdr:to>
    <xdr:sp macro="" textlink="">
      <xdr:nvSpPr>
        <xdr:cNvPr id="375" name="楕円 374"/>
        <xdr:cNvSpPr/>
      </xdr:nvSpPr>
      <xdr:spPr>
        <a:xfrm>
          <a:off x="7810500" y="1000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151047</xdr:rowOff>
    </xdr:from>
    <xdr:ext cx="534377" cy="259045"/>
    <xdr:sp macro="" textlink="">
      <xdr:nvSpPr>
        <xdr:cNvPr id="376" name="テキスト ボックス 375"/>
        <xdr:cNvSpPr txBox="1"/>
      </xdr:nvSpPr>
      <xdr:spPr>
        <a:xfrm>
          <a:off x="7594111" y="1009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74697</xdr:rowOff>
    </xdr:from>
    <xdr:to>
      <xdr:col>36</xdr:col>
      <xdr:colOff>165100</xdr:colOff>
      <xdr:row>59</xdr:row>
      <xdr:rowOff>4847</xdr:rowOff>
    </xdr:to>
    <xdr:sp macro="" textlink="">
      <xdr:nvSpPr>
        <xdr:cNvPr id="377" name="楕円 376"/>
        <xdr:cNvSpPr/>
      </xdr:nvSpPr>
      <xdr:spPr>
        <a:xfrm>
          <a:off x="6921500" y="1001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167424</xdr:rowOff>
    </xdr:from>
    <xdr:ext cx="534377" cy="259045"/>
    <xdr:sp macro="" textlink="">
      <xdr:nvSpPr>
        <xdr:cNvPr id="378" name="テキスト ボックス 377"/>
        <xdr:cNvSpPr txBox="1"/>
      </xdr:nvSpPr>
      <xdr:spPr>
        <a:xfrm>
          <a:off x="6705111" y="1011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2" name="直線コネクタ 401"/>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3" name="普通建設事業費 （ うち新規整備　）最小値テキスト"/>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5" name="普通建設事業費 （ うち新規整備　）最大値テキスト"/>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6" name="直線コネクタ 405"/>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171261</xdr:rowOff>
    </xdr:from>
    <xdr:to>
      <xdr:col>55</xdr:col>
      <xdr:colOff>0</xdr:colOff>
      <xdr:row>79</xdr:row>
      <xdr:rowOff>11860</xdr:rowOff>
    </xdr:to>
    <xdr:cxnSp macro="">
      <xdr:nvCxnSpPr>
        <xdr:cNvPr id="407" name="直線コネクタ 406"/>
        <xdr:cNvCxnSpPr/>
      </xdr:nvCxnSpPr>
      <xdr:spPr>
        <a:xfrm flipV="1">
          <a:off x="9639300" y="13544361"/>
          <a:ext cx="838200" cy="1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99173</xdr:rowOff>
    </xdr:from>
    <xdr:ext cx="534377" cy="259045"/>
    <xdr:sp macro="" textlink="">
      <xdr:nvSpPr>
        <xdr:cNvPr id="408" name="普通建設事業費 （ うち新規整備　）平均値テキスト"/>
        <xdr:cNvSpPr txBox="1"/>
      </xdr:nvSpPr>
      <xdr:spPr>
        <a:xfrm>
          <a:off x="10528300" y="1347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09" name="フローチャート: 判断 408"/>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11860</xdr:rowOff>
    </xdr:from>
    <xdr:to>
      <xdr:col>50</xdr:col>
      <xdr:colOff>114300</xdr:colOff>
      <xdr:row>79</xdr:row>
      <xdr:rowOff>22347</xdr:rowOff>
    </xdr:to>
    <xdr:cxnSp macro="">
      <xdr:nvCxnSpPr>
        <xdr:cNvPr id="410" name="直線コネクタ 409"/>
        <xdr:cNvCxnSpPr/>
      </xdr:nvCxnSpPr>
      <xdr:spPr>
        <a:xfrm flipV="1">
          <a:off x="8750300" y="13556410"/>
          <a:ext cx="889000" cy="1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1" name="フローチャート: 判断 410"/>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63453</xdr:rowOff>
    </xdr:from>
    <xdr:ext cx="534377" cy="259045"/>
    <xdr:sp macro="" textlink="">
      <xdr:nvSpPr>
        <xdr:cNvPr id="412" name="テキスト ボックス 411"/>
        <xdr:cNvSpPr txBox="1"/>
      </xdr:nvSpPr>
      <xdr:spPr>
        <a:xfrm>
          <a:off x="9372111" y="1326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14948</xdr:rowOff>
    </xdr:from>
    <xdr:to>
      <xdr:col>45</xdr:col>
      <xdr:colOff>177800</xdr:colOff>
      <xdr:row>79</xdr:row>
      <xdr:rowOff>22347</xdr:rowOff>
    </xdr:to>
    <xdr:cxnSp macro="">
      <xdr:nvCxnSpPr>
        <xdr:cNvPr id="413" name="直線コネクタ 412"/>
        <xdr:cNvCxnSpPr/>
      </xdr:nvCxnSpPr>
      <xdr:spPr>
        <a:xfrm>
          <a:off x="7861300" y="13559498"/>
          <a:ext cx="889000" cy="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4" name="フローチャート: 判断 413"/>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167397</xdr:rowOff>
    </xdr:from>
    <xdr:ext cx="534377" cy="259045"/>
    <xdr:sp macro="" textlink="">
      <xdr:nvSpPr>
        <xdr:cNvPr id="415" name="テキスト ボックス 414"/>
        <xdr:cNvSpPr txBox="1"/>
      </xdr:nvSpPr>
      <xdr:spPr>
        <a:xfrm>
          <a:off x="8483111" y="13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126651</xdr:rowOff>
    </xdr:from>
    <xdr:to>
      <xdr:col>41</xdr:col>
      <xdr:colOff>101600</xdr:colOff>
      <xdr:row>78</xdr:row>
      <xdr:rowOff>56801</xdr:rowOff>
    </xdr:to>
    <xdr:sp macro="" textlink="">
      <xdr:nvSpPr>
        <xdr:cNvPr id="416" name="フローチャート: 判断 415"/>
        <xdr:cNvSpPr/>
      </xdr:nvSpPr>
      <xdr:spPr>
        <a:xfrm>
          <a:off x="7810500" y="1332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73328</xdr:rowOff>
    </xdr:from>
    <xdr:ext cx="599010" cy="259045"/>
    <xdr:sp macro="" textlink="">
      <xdr:nvSpPr>
        <xdr:cNvPr id="417" name="テキスト ボックス 416"/>
        <xdr:cNvSpPr txBox="1"/>
      </xdr:nvSpPr>
      <xdr:spPr>
        <a:xfrm>
          <a:off x="7561795" y="1310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120461</xdr:rowOff>
    </xdr:from>
    <xdr:to>
      <xdr:col>55</xdr:col>
      <xdr:colOff>50800</xdr:colOff>
      <xdr:row>79</xdr:row>
      <xdr:rowOff>50611</xdr:rowOff>
    </xdr:to>
    <xdr:sp macro="" textlink="">
      <xdr:nvSpPr>
        <xdr:cNvPr id="423" name="楕円 422"/>
        <xdr:cNvSpPr/>
      </xdr:nvSpPr>
      <xdr:spPr>
        <a:xfrm>
          <a:off x="10426700" y="1349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79838</xdr:rowOff>
    </xdr:from>
    <xdr:ext cx="534377" cy="259045"/>
    <xdr:sp macro="" textlink="">
      <xdr:nvSpPr>
        <xdr:cNvPr id="424" name="普通建設事業費 （ うち新規整備　）該当値テキスト"/>
        <xdr:cNvSpPr txBox="1"/>
      </xdr:nvSpPr>
      <xdr:spPr>
        <a:xfrm>
          <a:off x="10528300" y="1328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132510</xdr:rowOff>
    </xdr:from>
    <xdr:to>
      <xdr:col>50</xdr:col>
      <xdr:colOff>165100</xdr:colOff>
      <xdr:row>79</xdr:row>
      <xdr:rowOff>62660</xdr:rowOff>
    </xdr:to>
    <xdr:sp macro="" textlink="">
      <xdr:nvSpPr>
        <xdr:cNvPr id="425" name="楕円 424"/>
        <xdr:cNvSpPr/>
      </xdr:nvSpPr>
      <xdr:spPr>
        <a:xfrm>
          <a:off x="9588500" y="1350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53787</xdr:rowOff>
    </xdr:from>
    <xdr:ext cx="534377" cy="259045"/>
    <xdr:sp macro="" textlink="">
      <xdr:nvSpPr>
        <xdr:cNvPr id="426" name="テキスト ボックス 425"/>
        <xdr:cNvSpPr txBox="1"/>
      </xdr:nvSpPr>
      <xdr:spPr>
        <a:xfrm>
          <a:off x="9372111" y="1359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142997</xdr:rowOff>
    </xdr:from>
    <xdr:to>
      <xdr:col>46</xdr:col>
      <xdr:colOff>38100</xdr:colOff>
      <xdr:row>79</xdr:row>
      <xdr:rowOff>73147</xdr:rowOff>
    </xdr:to>
    <xdr:sp macro="" textlink="">
      <xdr:nvSpPr>
        <xdr:cNvPr id="427" name="楕円 426"/>
        <xdr:cNvSpPr/>
      </xdr:nvSpPr>
      <xdr:spPr>
        <a:xfrm>
          <a:off x="8699500" y="1351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64274</xdr:rowOff>
    </xdr:from>
    <xdr:ext cx="534377" cy="259045"/>
    <xdr:sp macro="" textlink="">
      <xdr:nvSpPr>
        <xdr:cNvPr id="428" name="テキスト ボックス 427"/>
        <xdr:cNvSpPr txBox="1"/>
      </xdr:nvSpPr>
      <xdr:spPr>
        <a:xfrm>
          <a:off x="8483111" y="1360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135598</xdr:rowOff>
    </xdr:from>
    <xdr:to>
      <xdr:col>41</xdr:col>
      <xdr:colOff>101600</xdr:colOff>
      <xdr:row>79</xdr:row>
      <xdr:rowOff>65748</xdr:rowOff>
    </xdr:to>
    <xdr:sp macro="" textlink="">
      <xdr:nvSpPr>
        <xdr:cNvPr id="429" name="楕円 428"/>
        <xdr:cNvSpPr/>
      </xdr:nvSpPr>
      <xdr:spPr>
        <a:xfrm>
          <a:off x="7810500" y="1350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56875</xdr:rowOff>
    </xdr:from>
    <xdr:ext cx="534377" cy="259045"/>
    <xdr:sp macro="" textlink="">
      <xdr:nvSpPr>
        <xdr:cNvPr id="430" name="テキスト ボックス 429"/>
        <xdr:cNvSpPr txBox="1"/>
      </xdr:nvSpPr>
      <xdr:spPr>
        <a:xfrm>
          <a:off x="7594111" y="1360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2" name="直線コネクタ 451"/>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3" name="普通建設事業費 （ うち更新整備　）最小値テキスト"/>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4" name="直線コネクタ 453"/>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5" name="普通建設事業費 （ うち更新整備　）最大値テキスト"/>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6" name="直線コネクタ 455"/>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133121</xdr:rowOff>
    </xdr:from>
    <xdr:to>
      <xdr:col>55</xdr:col>
      <xdr:colOff>0</xdr:colOff>
      <xdr:row>98</xdr:row>
      <xdr:rowOff>135404</xdr:rowOff>
    </xdr:to>
    <xdr:cxnSp macro="">
      <xdr:nvCxnSpPr>
        <xdr:cNvPr id="457" name="直線コネクタ 456"/>
        <xdr:cNvCxnSpPr/>
      </xdr:nvCxnSpPr>
      <xdr:spPr>
        <a:xfrm flipV="1">
          <a:off x="9639300" y="16935221"/>
          <a:ext cx="838200" cy="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67152</xdr:rowOff>
    </xdr:from>
    <xdr:ext cx="534377" cy="259045"/>
    <xdr:sp macro="" textlink="">
      <xdr:nvSpPr>
        <xdr:cNvPr id="458" name="普通建設事業費 （ うち更新整備　）平均値テキスト"/>
        <xdr:cNvSpPr txBox="1"/>
      </xdr:nvSpPr>
      <xdr:spPr>
        <a:xfrm>
          <a:off x="10528300" y="1669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9" name="フローチャート: 判断 458"/>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128301</xdr:rowOff>
    </xdr:from>
    <xdr:to>
      <xdr:col>50</xdr:col>
      <xdr:colOff>114300</xdr:colOff>
      <xdr:row>98</xdr:row>
      <xdr:rowOff>135404</xdr:rowOff>
    </xdr:to>
    <xdr:cxnSp macro="">
      <xdr:nvCxnSpPr>
        <xdr:cNvPr id="460" name="直線コネクタ 459"/>
        <xdr:cNvCxnSpPr/>
      </xdr:nvCxnSpPr>
      <xdr:spPr>
        <a:xfrm>
          <a:off x="8750300" y="16930401"/>
          <a:ext cx="889000" cy="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1" name="フローチャート: 判断 460"/>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166749</xdr:rowOff>
    </xdr:from>
    <xdr:ext cx="534377" cy="259045"/>
    <xdr:sp macro="" textlink="">
      <xdr:nvSpPr>
        <xdr:cNvPr id="462" name="テキスト ボックス 461"/>
        <xdr:cNvSpPr txBox="1"/>
      </xdr:nvSpPr>
      <xdr:spPr>
        <a:xfrm>
          <a:off x="9372111" y="166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128301</xdr:rowOff>
    </xdr:from>
    <xdr:to>
      <xdr:col>45</xdr:col>
      <xdr:colOff>177800</xdr:colOff>
      <xdr:row>98</xdr:row>
      <xdr:rowOff>129380</xdr:rowOff>
    </xdr:to>
    <xdr:cxnSp macro="">
      <xdr:nvCxnSpPr>
        <xdr:cNvPr id="463" name="直線コネクタ 462"/>
        <xdr:cNvCxnSpPr/>
      </xdr:nvCxnSpPr>
      <xdr:spPr>
        <a:xfrm flipV="1">
          <a:off x="7861300" y="16930401"/>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4" name="フローチャート: 判断 463"/>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5906</xdr:rowOff>
    </xdr:from>
    <xdr:ext cx="534377" cy="259045"/>
    <xdr:sp macro="" textlink="">
      <xdr:nvSpPr>
        <xdr:cNvPr id="465" name="テキスト ボックス 464"/>
        <xdr:cNvSpPr txBox="1"/>
      </xdr:nvSpPr>
      <xdr:spPr>
        <a:xfrm>
          <a:off x="8483111" y="166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63559</xdr:rowOff>
    </xdr:from>
    <xdr:to>
      <xdr:col>41</xdr:col>
      <xdr:colOff>101600</xdr:colOff>
      <xdr:row>98</xdr:row>
      <xdr:rowOff>165159</xdr:rowOff>
    </xdr:to>
    <xdr:sp macro="" textlink="">
      <xdr:nvSpPr>
        <xdr:cNvPr id="466" name="フローチャート: 判断 465"/>
        <xdr:cNvSpPr/>
      </xdr:nvSpPr>
      <xdr:spPr>
        <a:xfrm>
          <a:off x="7810500" y="1686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10236</xdr:rowOff>
    </xdr:from>
    <xdr:ext cx="534377" cy="259045"/>
    <xdr:sp macro="" textlink="">
      <xdr:nvSpPr>
        <xdr:cNvPr id="467" name="テキスト ボックス 466"/>
        <xdr:cNvSpPr txBox="1"/>
      </xdr:nvSpPr>
      <xdr:spPr>
        <a:xfrm>
          <a:off x="7594111" y="1664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82321</xdr:rowOff>
    </xdr:from>
    <xdr:to>
      <xdr:col>55</xdr:col>
      <xdr:colOff>50800</xdr:colOff>
      <xdr:row>99</xdr:row>
      <xdr:rowOff>12471</xdr:rowOff>
    </xdr:to>
    <xdr:sp macro="" textlink="">
      <xdr:nvSpPr>
        <xdr:cNvPr id="473" name="楕円 472"/>
        <xdr:cNvSpPr/>
      </xdr:nvSpPr>
      <xdr:spPr>
        <a:xfrm>
          <a:off x="10426700" y="1688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22702</xdr:rowOff>
    </xdr:from>
    <xdr:ext cx="469744" cy="259045"/>
    <xdr:sp macro="" textlink="">
      <xdr:nvSpPr>
        <xdr:cNvPr id="474" name="普通建設事業費 （ うち更新整備　）該当値テキスト"/>
        <xdr:cNvSpPr txBox="1"/>
      </xdr:nvSpPr>
      <xdr:spPr>
        <a:xfrm>
          <a:off x="10528300" y="1682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84604</xdr:rowOff>
    </xdr:from>
    <xdr:to>
      <xdr:col>50</xdr:col>
      <xdr:colOff>165100</xdr:colOff>
      <xdr:row>99</xdr:row>
      <xdr:rowOff>14754</xdr:rowOff>
    </xdr:to>
    <xdr:sp macro="" textlink="">
      <xdr:nvSpPr>
        <xdr:cNvPr id="475" name="楕円 474"/>
        <xdr:cNvSpPr/>
      </xdr:nvSpPr>
      <xdr:spPr>
        <a:xfrm>
          <a:off x="9588500" y="16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5881</xdr:rowOff>
    </xdr:from>
    <xdr:ext cx="469744" cy="259045"/>
    <xdr:sp macro="" textlink="">
      <xdr:nvSpPr>
        <xdr:cNvPr id="476" name="テキスト ボックス 475"/>
        <xdr:cNvSpPr txBox="1"/>
      </xdr:nvSpPr>
      <xdr:spPr>
        <a:xfrm>
          <a:off x="9404428" y="1697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77501</xdr:rowOff>
    </xdr:from>
    <xdr:to>
      <xdr:col>46</xdr:col>
      <xdr:colOff>38100</xdr:colOff>
      <xdr:row>99</xdr:row>
      <xdr:rowOff>7651</xdr:rowOff>
    </xdr:to>
    <xdr:sp macro="" textlink="">
      <xdr:nvSpPr>
        <xdr:cNvPr id="477" name="楕円 476"/>
        <xdr:cNvSpPr/>
      </xdr:nvSpPr>
      <xdr:spPr>
        <a:xfrm>
          <a:off x="8699500" y="1687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170228</xdr:rowOff>
    </xdr:from>
    <xdr:ext cx="534377" cy="259045"/>
    <xdr:sp macro="" textlink="">
      <xdr:nvSpPr>
        <xdr:cNvPr id="478" name="テキスト ボックス 477"/>
        <xdr:cNvSpPr txBox="1"/>
      </xdr:nvSpPr>
      <xdr:spPr>
        <a:xfrm>
          <a:off x="8483111" y="1697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78580</xdr:rowOff>
    </xdr:from>
    <xdr:to>
      <xdr:col>41</xdr:col>
      <xdr:colOff>101600</xdr:colOff>
      <xdr:row>99</xdr:row>
      <xdr:rowOff>8730</xdr:rowOff>
    </xdr:to>
    <xdr:sp macro="" textlink="">
      <xdr:nvSpPr>
        <xdr:cNvPr id="479" name="楕円 478"/>
        <xdr:cNvSpPr/>
      </xdr:nvSpPr>
      <xdr:spPr>
        <a:xfrm>
          <a:off x="7810500" y="1688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171307</xdr:rowOff>
    </xdr:from>
    <xdr:ext cx="534377" cy="259045"/>
    <xdr:sp macro="" textlink="">
      <xdr:nvSpPr>
        <xdr:cNvPr id="480" name="テキスト ボックス 479"/>
        <xdr:cNvSpPr txBox="1"/>
      </xdr:nvSpPr>
      <xdr:spPr>
        <a:xfrm>
          <a:off x="7594111" y="1697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6" name="直線コネクタ 505"/>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09" name="災害復旧事業費最大値テキスト"/>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0" name="直線コネクタ 509"/>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66831</xdr:rowOff>
    </xdr:from>
    <xdr:to>
      <xdr:col>85</xdr:col>
      <xdr:colOff>127000</xdr:colOff>
      <xdr:row>39</xdr:row>
      <xdr:rowOff>81646</xdr:rowOff>
    </xdr:to>
    <xdr:cxnSp macro="">
      <xdr:nvCxnSpPr>
        <xdr:cNvPr id="511" name="直線コネクタ 510"/>
        <xdr:cNvCxnSpPr/>
      </xdr:nvCxnSpPr>
      <xdr:spPr>
        <a:xfrm>
          <a:off x="15481300" y="6753381"/>
          <a:ext cx="838200" cy="1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18530</xdr:rowOff>
    </xdr:from>
    <xdr:ext cx="469744" cy="259045"/>
    <xdr:sp macro="" textlink="">
      <xdr:nvSpPr>
        <xdr:cNvPr id="512" name="災害復旧事業費平均値テキスト"/>
        <xdr:cNvSpPr txBox="1"/>
      </xdr:nvSpPr>
      <xdr:spPr>
        <a:xfrm>
          <a:off x="16370300" y="6533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3" name="フローチャート: 判断 512"/>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60593</xdr:rowOff>
    </xdr:from>
    <xdr:to>
      <xdr:col>81</xdr:col>
      <xdr:colOff>50800</xdr:colOff>
      <xdr:row>39</xdr:row>
      <xdr:rowOff>66831</xdr:rowOff>
    </xdr:to>
    <xdr:cxnSp macro="">
      <xdr:nvCxnSpPr>
        <xdr:cNvPr id="514" name="直線コネクタ 513"/>
        <xdr:cNvCxnSpPr/>
      </xdr:nvCxnSpPr>
      <xdr:spPr>
        <a:xfrm>
          <a:off x="14592300" y="6747143"/>
          <a:ext cx="8890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5" name="フローチャート: 判断 514"/>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103928</xdr:rowOff>
    </xdr:from>
    <xdr:ext cx="469744" cy="259045"/>
    <xdr:sp macro="" textlink="">
      <xdr:nvSpPr>
        <xdr:cNvPr id="516" name="テキスト ボックス 515"/>
        <xdr:cNvSpPr txBox="1"/>
      </xdr:nvSpPr>
      <xdr:spPr>
        <a:xfrm>
          <a:off x="15246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60593</xdr:rowOff>
    </xdr:from>
    <xdr:to>
      <xdr:col>76</xdr:col>
      <xdr:colOff>114300</xdr:colOff>
      <xdr:row>39</xdr:row>
      <xdr:rowOff>86360</xdr:rowOff>
    </xdr:to>
    <xdr:cxnSp macro="">
      <xdr:nvCxnSpPr>
        <xdr:cNvPr id="517" name="直線コネクタ 516"/>
        <xdr:cNvCxnSpPr/>
      </xdr:nvCxnSpPr>
      <xdr:spPr>
        <a:xfrm flipV="1">
          <a:off x="13703300" y="6747143"/>
          <a:ext cx="889000" cy="2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8" name="フローチャート: 判断 517"/>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84378</xdr:rowOff>
    </xdr:from>
    <xdr:ext cx="469744" cy="259045"/>
    <xdr:sp macro="" textlink="">
      <xdr:nvSpPr>
        <xdr:cNvPr id="519" name="テキスト ボックス 518"/>
        <xdr:cNvSpPr txBox="1"/>
      </xdr:nvSpPr>
      <xdr:spPr>
        <a:xfrm>
          <a:off x="14357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170082</xdr:rowOff>
    </xdr:from>
    <xdr:to>
      <xdr:col>71</xdr:col>
      <xdr:colOff>177800</xdr:colOff>
      <xdr:row>39</xdr:row>
      <xdr:rowOff>86360</xdr:rowOff>
    </xdr:to>
    <xdr:cxnSp macro="">
      <xdr:nvCxnSpPr>
        <xdr:cNvPr id="520" name="直線コネクタ 519"/>
        <xdr:cNvCxnSpPr/>
      </xdr:nvCxnSpPr>
      <xdr:spPr>
        <a:xfrm>
          <a:off x="12814300" y="6513732"/>
          <a:ext cx="889000" cy="25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46326</xdr:rowOff>
    </xdr:from>
    <xdr:to>
      <xdr:col>72</xdr:col>
      <xdr:colOff>38100</xdr:colOff>
      <xdr:row>38</xdr:row>
      <xdr:rowOff>147926</xdr:rowOff>
    </xdr:to>
    <xdr:sp macro="" textlink="">
      <xdr:nvSpPr>
        <xdr:cNvPr id="521" name="フローチャート: 判断 520"/>
        <xdr:cNvSpPr/>
      </xdr:nvSpPr>
      <xdr:spPr>
        <a:xfrm>
          <a:off x="13652500" y="656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164453</xdr:rowOff>
    </xdr:from>
    <xdr:ext cx="534377" cy="259045"/>
    <xdr:sp macro="" textlink="">
      <xdr:nvSpPr>
        <xdr:cNvPr id="522" name="テキスト ボックス 521"/>
        <xdr:cNvSpPr txBox="1"/>
      </xdr:nvSpPr>
      <xdr:spPr>
        <a:xfrm>
          <a:off x="13436111" y="633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29900</xdr:rowOff>
    </xdr:from>
    <xdr:to>
      <xdr:col>67</xdr:col>
      <xdr:colOff>101600</xdr:colOff>
      <xdr:row>38</xdr:row>
      <xdr:rowOff>131500</xdr:rowOff>
    </xdr:to>
    <xdr:sp macro="" textlink="">
      <xdr:nvSpPr>
        <xdr:cNvPr id="523" name="フローチャート: 判断 522"/>
        <xdr:cNvSpPr/>
      </xdr:nvSpPr>
      <xdr:spPr>
        <a:xfrm>
          <a:off x="12763500" y="65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122627</xdr:rowOff>
    </xdr:from>
    <xdr:ext cx="534377" cy="259045"/>
    <xdr:sp macro="" textlink="">
      <xdr:nvSpPr>
        <xdr:cNvPr id="524" name="テキスト ボックス 523"/>
        <xdr:cNvSpPr txBox="1"/>
      </xdr:nvSpPr>
      <xdr:spPr>
        <a:xfrm>
          <a:off x="12547111" y="663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30846</xdr:rowOff>
    </xdr:from>
    <xdr:to>
      <xdr:col>85</xdr:col>
      <xdr:colOff>177800</xdr:colOff>
      <xdr:row>39</xdr:row>
      <xdr:rowOff>132446</xdr:rowOff>
    </xdr:to>
    <xdr:sp macro="" textlink="">
      <xdr:nvSpPr>
        <xdr:cNvPr id="530" name="楕円 529"/>
        <xdr:cNvSpPr/>
      </xdr:nvSpPr>
      <xdr:spPr>
        <a:xfrm>
          <a:off x="16268700" y="671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145529</xdr:rowOff>
    </xdr:from>
    <xdr:ext cx="469744" cy="259045"/>
    <xdr:sp macro="" textlink="">
      <xdr:nvSpPr>
        <xdr:cNvPr id="531" name="災害復旧事業費該当値テキスト"/>
        <xdr:cNvSpPr txBox="1"/>
      </xdr:nvSpPr>
      <xdr:spPr>
        <a:xfrm>
          <a:off x="16370300" y="666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16031</xdr:rowOff>
    </xdr:from>
    <xdr:to>
      <xdr:col>81</xdr:col>
      <xdr:colOff>101600</xdr:colOff>
      <xdr:row>39</xdr:row>
      <xdr:rowOff>117631</xdr:rowOff>
    </xdr:to>
    <xdr:sp macro="" textlink="">
      <xdr:nvSpPr>
        <xdr:cNvPr id="532" name="楕円 531"/>
        <xdr:cNvSpPr/>
      </xdr:nvSpPr>
      <xdr:spPr>
        <a:xfrm>
          <a:off x="15430500" y="670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108758</xdr:rowOff>
    </xdr:from>
    <xdr:ext cx="469744" cy="259045"/>
    <xdr:sp macro="" textlink="">
      <xdr:nvSpPr>
        <xdr:cNvPr id="533" name="テキスト ボックス 532"/>
        <xdr:cNvSpPr txBox="1"/>
      </xdr:nvSpPr>
      <xdr:spPr>
        <a:xfrm>
          <a:off x="15246428" y="679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9793</xdr:rowOff>
    </xdr:from>
    <xdr:to>
      <xdr:col>76</xdr:col>
      <xdr:colOff>165100</xdr:colOff>
      <xdr:row>39</xdr:row>
      <xdr:rowOff>111393</xdr:rowOff>
    </xdr:to>
    <xdr:sp macro="" textlink="">
      <xdr:nvSpPr>
        <xdr:cNvPr id="534" name="楕円 533"/>
        <xdr:cNvSpPr/>
      </xdr:nvSpPr>
      <xdr:spPr>
        <a:xfrm>
          <a:off x="14541500" y="669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102520</xdr:rowOff>
    </xdr:from>
    <xdr:ext cx="469744" cy="259045"/>
    <xdr:sp macro="" textlink="">
      <xdr:nvSpPr>
        <xdr:cNvPr id="535" name="テキスト ボックス 534"/>
        <xdr:cNvSpPr txBox="1"/>
      </xdr:nvSpPr>
      <xdr:spPr>
        <a:xfrm>
          <a:off x="14357428" y="678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35560</xdr:rowOff>
    </xdr:from>
    <xdr:to>
      <xdr:col>72</xdr:col>
      <xdr:colOff>38100</xdr:colOff>
      <xdr:row>39</xdr:row>
      <xdr:rowOff>137160</xdr:rowOff>
    </xdr:to>
    <xdr:sp macro="" textlink="">
      <xdr:nvSpPr>
        <xdr:cNvPr id="536" name="楕円 535"/>
        <xdr:cNvSpPr/>
      </xdr:nvSpPr>
      <xdr:spPr>
        <a:xfrm>
          <a:off x="13652500" y="672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128287</xdr:rowOff>
    </xdr:from>
    <xdr:ext cx="469744" cy="259045"/>
    <xdr:sp macro="" textlink="">
      <xdr:nvSpPr>
        <xdr:cNvPr id="537" name="テキスト ボックス 536"/>
        <xdr:cNvSpPr txBox="1"/>
      </xdr:nvSpPr>
      <xdr:spPr>
        <a:xfrm>
          <a:off x="13468428" y="681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119282</xdr:rowOff>
    </xdr:from>
    <xdr:to>
      <xdr:col>67</xdr:col>
      <xdr:colOff>101600</xdr:colOff>
      <xdr:row>38</xdr:row>
      <xdr:rowOff>49432</xdr:rowOff>
    </xdr:to>
    <xdr:sp macro="" textlink="">
      <xdr:nvSpPr>
        <xdr:cNvPr id="538" name="楕円 537"/>
        <xdr:cNvSpPr/>
      </xdr:nvSpPr>
      <xdr:spPr>
        <a:xfrm>
          <a:off x="12763500" y="646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65959</xdr:rowOff>
    </xdr:from>
    <xdr:ext cx="534377" cy="259045"/>
    <xdr:sp macro="" textlink="">
      <xdr:nvSpPr>
        <xdr:cNvPr id="539" name="テキスト ボックス 538"/>
        <xdr:cNvSpPr txBox="1"/>
      </xdr:nvSpPr>
      <xdr:spPr>
        <a:xfrm>
          <a:off x="12547111" y="623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4" name="テキスト ボックス 60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6" name="テキスト ボックス 60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8" name="テキスト ボックス 60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12" name="直線コネクタ 611"/>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13" name="公債費最小値テキスト"/>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14" name="直線コネクタ 613"/>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15" name="公債費最大値テキスト"/>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16" name="直線コネクタ 615"/>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81125</xdr:rowOff>
    </xdr:from>
    <xdr:to>
      <xdr:col>85</xdr:col>
      <xdr:colOff>127000</xdr:colOff>
      <xdr:row>77</xdr:row>
      <xdr:rowOff>82725</xdr:rowOff>
    </xdr:to>
    <xdr:cxnSp macro="">
      <xdr:nvCxnSpPr>
        <xdr:cNvPr id="617" name="直線コネクタ 616"/>
        <xdr:cNvCxnSpPr/>
      </xdr:nvCxnSpPr>
      <xdr:spPr>
        <a:xfrm>
          <a:off x="15481300" y="13282775"/>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87903</xdr:rowOff>
    </xdr:from>
    <xdr:ext cx="534377" cy="259045"/>
    <xdr:sp macro="" textlink="">
      <xdr:nvSpPr>
        <xdr:cNvPr id="618" name="公債費平均値テキスト"/>
        <xdr:cNvSpPr txBox="1"/>
      </xdr:nvSpPr>
      <xdr:spPr>
        <a:xfrm>
          <a:off x="16370300" y="1294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19" name="フローチャート: 判断 618"/>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81125</xdr:rowOff>
    </xdr:from>
    <xdr:to>
      <xdr:col>81</xdr:col>
      <xdr:colOff>50800</xdr:colOff>
      <xdr:row>77</xdr:row>
      <xdr:rowOff>84372</xdr:rowOff>
    </xdr:to>
    <xdr:cxnSp macro="">
      <xdr:nvCxnSpPr>
        <xdr:cNvPr id="620" name="直線コネクタ 619"/>
        <xdr:cNvCxnSpPr/>
      </xdr:nvCxnSpPr>
      <xdr:spPr>
        <a:xfrm flipV="1">
          <a:off x="14592300" y="13282775"/>
          <a:ext cx="8890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1" name="フローチャート: 判断 620"/>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164485</xdr:rowOff>
    </xdr:from>
    <xdr:ext cx="534377" cy="259045"/>
    <xdr:sp macro="" textlink="">
      <xdr:nvSpPr>
        <xdr:cNvPr id="622" name="テキスト ボックス 621"/>
        <xdr:cNvSpPr txBox="1"/>
      </xdr:nvSpPr>
      <xdr:spPr>
        <a:xfrm>
          <a:off x="15214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64346</xdr:rowOff>
    </xdr:from>
    <xdr:to>
      <xdr:col>76</xdr:col>
      <xdr:colOff>114300</xdr:colOff>
      <xdr:row>77</xdr:row>
      <xdr:rowOff>84372</xdr:rowOff>
    </xdr:to>
    <xdr:cxnSp macro="">
      <xdr:nvCxnSpPr>
        <xdr:cNvPr id="623" name="直線コネクタ 622"/>
        <xdr:cNvCxnSpPr/>
      </xdr:nvCxnSpPr>
      <xdr:spPr>
        <a:xfrm>
          <a:off x="13703300" y="13265996"/>
          <a:ext cx="889000" cy="2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24" name="フローチャート: 判断 623"/>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22966</xdr:rowOff>
    </xdr:from>
    <xdr:ext cx="534377" cy="259045"/>
    <xdr:sp macro="" textlink="">
      <xdr:nvSpPr>
        <xdr:cNvPr id="625" name="テキスト ボックス 624"/>
        <xdr:cNvSpPr txBox="1"/>
      </xdr:nvSpPr>
      <xdr:spPr>
        <a:xfrm>
          <a:off x="14325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29119</xdr:rowOff>
    </xdr:from>
    <xdr:to>
      <xdr:col>71</xdr:col>
      <xdr:colOff>177800</xdr:colOff>
      <xdr:row>77</xdr:row>
      <xdr:rowOff>64346</xdr:rowOff>
    </xdr:to>
    <xdr:cxnSp macro="">
      <xdr:nvCxnSpPr>
        <xdr:cNvPr id="626" name="直線コネクタ 625"/>
        <xdr:cNvCxnSpPr/>
      </xdr:nvCxnSpPr>
      <xdr:spPr>
        <a:xfrm>
          <a:off x="12814300" y="13230769"/>
          <a:ext cx="889000" cy="3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169931</xdr:rowOff>
    </xdr:from>
    <xdr:to>
      <xdr:col>72</xdr:col>
      <xdr:colOff>38100</xdr:colOff>
      <xdr:row>77</xdr:row>
      <xdr:rowOff>100081</xdr:rowOff>
    </xdr:to>
    <xdr:sp macro="" textlink="">
      <xdr:nvSpPr>
        <xdr:cNvPr id="627" name="フローチャート: 判断 626"/>
        <xdr:cNvSpPr/>
      </xdr:nvSpPr>
      <xdr:spPr>
        <a:xfrm>
          <a:off x="13652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116608</xdr:rowOff>
    </xdr:from>
    <xdr:ext cx="534377" cy="259045"/>
    <xdr:sp macro="" textlink="">
      <xdr:nvSpPr>
        <xdr:cNvPr id="628" name="テキスト ボックス 627"/>
        <xdr:cNvSpPr txBox="1"/>
      </xdr:nvSpPr>
      <xdr:spPr>
        <a:xfrm>
          <a:off x="13436111" y="129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151476</xdr:rowOff>
    </xdr:from>
    <xdr:to>
      <xdr:col>67</xdr:col>
      <xdr:colOff>101600</xdr:colOff>
      <xdr:row>77</xdr:row>
      <xdr:rowOff>81626</xdr:rowOff>
    </xdr:to>
    <xdr:sp macro="" textlink="">
      <xdr:nvSpPr>
        <xdr:cNvPr id="629" name="フローチャート: 判断 628"/>
        <xdr:cNvSpPr/>
      </xdr:nvSpPr>
      <xdr:spPr>
        <a:xfrm>
          <a:off x="12763500" y="1318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72753</xdr:rowOff>
    </xdr:from>
    <xdr:ext cx="534377" cy="259045"/>
    <xdr:sp macro="" textlink="">
      <xdr:nvSpPr>
        <xdr:cNvPr id="630" name="テキスト ボックス 629"/>
        <xdr:cNvSpPr txBox="1"/>
      </xdr:nvSpPr>
      <xdr:spPr>
        <a:xfrm>
          <a:off x="12547111" y="1327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31925</xdr:rowOff>
    </xdr:from>
    <xdr:to>
      <xdr:col>85</xdr:col>
      <xdr:colOff>177800</xdr:colOff>
      <xdr:row>77</xdr:row>
      <xdr:rowOff>133525</xdr:rowOff>
    </xdr:to>
    <xdr:sp macro="" textlink="">
      <xdr:nvSpPr>
        <xdr:cNvPr id="636" name="楕円 635"/>
        <xdr:cNvSpPr/>
      </xdr:nvSpPr>
      <xdr:spPr>
        <a:xfrm>
          <a:off x="16268700" y="1323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118302</xdr:rowOff>
    </xdr:from>
    <xdr:ext cx="534377" cy="259045"/>
    <xdr:sp macro="" textlink="">
      <xdr:nvSpPr>
        <xdr:cNvPr id="637" name="公債費該当値テキスト"/>
        <xdr:cNvSpPr txBox="1"/>
      </xdr:nvSpPr>
      <xdr:spPr>
        <a:xfrm>
          <a:off x="16370300" y="1314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30325</xdr:rowOff>
    </xdr:from>
    <xdr:to>
      <xdr:col>81</xdr:col>
      <xdr:colOff>101600</xdr:colOff>
      <xdr:row>77</xdr:row>
      <xdr:rowOff>131925</xdr:rowOff>
    </xdr:to>
    <xdr:sp macro="" textlink="">
      <xdr:nvSpPr>
        <xdr:cNvPr id="638" name="楕円 637"/>
        <xdr:cNvSpPr/>
      </xdr:nvSpPr>
      <xdr:spPr>
        <a:xfrm>
          <a:off x="15430500" y="132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123052</xdr:rowOff>
    </xdr:from>
    <xdr:ext cx="534377" cy="259045"/>
    <xdr:sp macro="" textlink="">
      <xdr:nvSpPr>
        <xdr:cNvPr id="639" name="テキスト ボックス 638"/>
        <xdr:cNvSpPr txBox="1"/>
      </xdr:nvSpPr>
      <xdr:spPr>
        <a:xfrm>
          <a:off x="15214111" y="1332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33572</xdr:rowOff>
    </xdr:from>
    <xdr:to>
      <xdr:col>76</xdr:col>
      <xdr:colOff>165100</xdr:colOff>
      <xdr:row>77</xdr:row>
      <xdr:rowOff>135172</xdr:rowOff>
    </xdr:to>
    <xdr:sp macro="" textlink="">
      <xdr:nvSpPr>
        <xdr:cNvPr id="640" name="楕円 639"/>
        <xdr:cNvSpPr/>
      </xdr:nvSpPr>
      <xdr:spPr>
        <a:xfrm>
          <a:off x="14541500" y="1323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126299</xdr:rowOff>
    </xdr:from>
    <xdr:ext cx="534377" cy="259045"/>
    <xdr:sp macro="" textlink="">
      <xdr:nvSpPr>
        <xdr:cNvPr id="641" name="テキスト ボックス 640"/>
        <xdr:cNvSpPr txBox="1"/>
      </xdr:nvSpPr>
      <xdr:spPr>
        <a:xfrm>
          <a:off x="14325111" y="1332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13546</xdr:rowOff>
    </xdr:from>
    <xdr:to>
      <xdr:col>72</xdr:col>
      <xdr:colOff>38100</xdr:colOff>
      <xdr:row>77</xdr:row>
      <xdr:rowOff>115146</xdr:rowOff>
    </xdr:to>
    <xdr:sp macro="" textlink="">
      <xdr:nvSpPr>
        <xdr:cNvPr id="642" name="楕円 641"/>
        <xdr:cNvSpPr/>
      </xdr:nvSpPr>
      <xdr:spPr>
        <a:xfrm>
          <a:off x="13652500" y="1321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106273</xdr:rowOff>
    </xdr:from>
    <xdr:ext cx="534377" cy="259045"/>
    <xdr:sp macro="" textlink="">
      <xdr:nvSpPr>
        <xdr:cNvPr id="643" name="テキスト ボックス 642"/>
        <xdr:cNvSpPr txBox="1"/>
      </xdr:nvSpPr>
      <xdr:spPr>
        <a:xfrm>
          <a:off x="13436111" y="1330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149769</xdr:rowOff>
    </xdr:from>
    <xdr:to>
      <xdr:col>67</xdr:col>
      <xdr:colOff>101600</xdr:colOff>
      <xdr:row>77</xdr:row>
      <xdr:rowOff>79919</xdr:rowOff>
    </xdr:to>
    <xdr:sp macro="" textlink="">
      <xdr:nvSpPr>
        <xdr:cNvPr id="644" name="楕円 643"/>
        <xdr:cNvSpPr/>
      </xdr:nvSpPr>
      <xdr:spPr>
        <a:xfrm>
          <a:off x="12763500" y="1317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96445</xdr:rowOff>
    </xdr:from>
    <xdr:ext cx="534377" cy="259045"/>
    <xdr:sp macro="" textlink="">
      <xdr:nvSpPr>
        <xdr:cNvPr id="645" name="テキスト ボックス 644"/>
        <xdr:cNvSpPr txBox="1"/>
      </xdr:nvSpPr>
      <xdr:spPr>
        <a:xfrm>
          <a:off x="12547111" y="1295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9" name="テキスト ボックス 65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1" name="テキスト ボックス 66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3" name="テキスト ボックス 66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69" name="直線コネクタ 668"/>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0" name="積立金最小値テキスト"/>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1" name="直線コネクタ 670"/>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72" name="積立金最大値テキスト"/>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73" name="直線コネクタ 672"/>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7014</xdr:rowOff>
    </xdr:from>
    <xdr:to>
      <xdr:col>85</xdr:col>
      <xdr:colOff>127000</xdr:colOff>
      <xdr:row>99</xdr:row>
      <xdr:rowOff>23526</xdr:rowOff>
    </xdr:to>
    <xdr:cxnSp macro="">
      <xdr:nvCxnSpPr>
        <xdr:cNvPr id="674" name="直線コネクタ 673"/>
        <xdr:cNvCxnSpPr/>
      </xdr:nvCxnSpPr>
      <xdr:spPr>
        <a:xfrm flipV="1">
          <a:off x="15481300" y="16980564"/>
          <a:ext cx="838200" cy="1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95835</xdr:rowOff>
    </xdr:from>
    <xdr:ext cx="534377" cy="259045"/>
    <xdr:sp macro="" textlink="">
      <xdr:nvSpPr>
        <xdr:cNvPr id="675" name="積立金平均値テキスト"/>
        <xdr:cNvSpPr txBox="1"/>
      </xdr:nvSpPr>
      <xdr:spPr>
        <a:xfrm>
          <a:off x="16370300" y="16726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76" name="フローチャート: 判断 675"/>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150383</xdr:rowOff>
    </xdr:from>
    <xdr:to>
      <xdr:col>81</xdr:col>
      <xdr:colOff>50800</xdr:colOff>
      <xdr:row>99</xdr:row>
      <xdr:rowOff>23526</xdr:rowOff>
    </xdr:to>
    <xdr:cxnSp macro="">
      <xdr:nvCxnSpPr>
        <xdr:cNvPr id="677" name="直線コネクタ 676"/>
        <xdr:cNvCxnSpPr/>
      </xdr:nvCxnSpPr>
      <xdr:spPr>
        <a:xfrm>
          <a:off x="14592300" y="16952483"/>
          <a:ext cx="889000" cy="4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78" name="フローチャート: 判断 677"/>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23739</xdr:rowOff>
    </xdr:from>
    <xdr:ext cx="534377" cy="259045"/>
    <xdr:sp macro="" textlink="">
      <xdr:nvSpPr>
        <xdr:cNvPr id="679" name="テキスト ボックス 678"/>
        <xdr:cNvSpPr txBox="1"/>
      </xdr:nvSpPr>
      <xdr:spPr>
        <a:xfrm>
          <a:off x="15214111" y="1665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150383</xdr:rowOff>
    </xdr:from>
    <xdr:to>
      <xdr:col>76</xdr:col>
      <xdr:colOff>114300</xdr:colOff>
      <xdr:row>98</xdr:row>
      <xdr:rowOff>170782</xdr:rowOff>
    </xdr:to>
    <xdr:cxnSp macro="">
      <xdr:nvCxnSpPr>
        <xdr:cNvPr id="680" name="直線コネクタ 679"/>
        <xdr:cNvCxnSpPr/>
      </xdr:nvCxnSpPr>
      <xdr:spPr>
        <a:xfrm flipV="1">
          <a:off x="13703300" y="16952483"/>
          <a:ext cx="889000" cy="2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1" name="フローチャート: 判断 680"/>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72934</xdr:rowOff>
    </xdr:from>
    <xdr:ext cx="534377" cy="259045"/>
    <xdr:sp macro="" textlink="">
      <xdr:nvSpPr>
        <xdr:cNvPr id="682" name="テキスト ボックス 681"/>
        <xdr:cNvSpPr txBox="1"/>
      </xdr:nvSpPr>
      <xdr:spPr>
        <a:xfrm>
          <a:off x="14325111" y="165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147834</xdr:rowOff>
    </xdr:from>
    <xdr:to>
      <xdr:col>71</xdr:col>
      <xdr:colOff>177800</xdr:colOff>
      <xdr:row>98</xdr:row>
      <xdr:rowOff>170782</xdr:rowOff>
    </xdr:to>
    <xdr:cxnSp macro="">
      <xdr:nvCxnSpPr>
        <xdr:cNvPr id="683" name="直線コネクタ 682"/>
        <xdr:cNvCxnSpPr/>
      </xdr:nvCxnSpPr>
      <xdr:spPr>
        <a:xfrm>
          <a:off x="12814300" y="16949934"/>
          <a:ext cx="889000" cy="2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27327</xdr:rowOff>
    </xdr:from>
    <xdr:to>
      <xdr:col>72</xdr:col>
      <xdr:colOff>38100</xdr:colOff>
      <xdr:row>96</xdr:row>
      <xdr:rowOff>128927</xdr:rowOff>
    </xdr:to>
    <xdr:sp macro="" textlink="">
      <xdr:nvSpPr>
        <xdr:cNvPr id="684" name="フローチャート: 判断 683"/>
        <xdr:cNvSpPr/>
      </xdr:nvSpPr>
      <xdr:spPr>
        <a:xfrm>
          <a:off x="13652500" y="1648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145454</xdr:rowOff>
    </xdr:from>
    <xdr:ext cx="599010" cy="259045"/>
    <xdr:sp macro="" textlink="">
      <xdr:nvSpPr>
        <xdr:cNvPr id="685" name="テキスト ボックス 684"/>
        <xdr:cNvSpPr txBox="1"/>
      </xdr:nvSpPr>
      <xdr:spPr>
        <a:xfrm>
          <a:off x="13403795" y="1626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75287</xdr:rowOff>
    </xdr:from>
    <xdr:to>
      <xdr:col>67</xdr:col>
      <xdr:colOff>101600</xdr:colOff>
      <xdr:row>99</xdr:row>
      <xdr:rowOff>5437</xdr:rowOff>
    </xdr:to>
    <xdr:sp macro="" textlink="">
      <xdr:nvSpPr>
        <xdr:cNvPr id="686" name="フローチャート: 判断 685"/>
        <xdr:cNvSpPr/>
      </xdr:nvSpPr>
      <xdr:spPr>
        <a:xfrm>
          <a:off x="12763500" y="168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21964</xdr:rowOff>
    </xdr:from>
    <xdr:ext cx="534377" cy="259045"/>
    <xdr:sp macro="" textlink="">
      <xdr:nvSpPr>
        <xdr:cNvPr id="687" name="テキスト ボックス 686"/>
        <xdr:cNvSpPr txBox="1"/>
      </xdr:nvSpPr>
      <xdr:spPr>
        <a:xfrm>
          <a:off x="12547111" y="1665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127664</xdr:rowOff>
    </xdr:from>
    <xdr:to>
      <xdr:col>85</xdr:col>
      <xdr:colOff>177800</xdr:colOff>
      <xdr:row>99</xdr:row>
      <xdr:rowOff>57814</xdr:rowOff>
    </xdr:to>
    <xdr:sp macro="" textlink="">
      <xdr:nvSpPr>
        <xdr:cNvPr id="693" name="楕円 692"/>
        <xdr:cNvSpPr/>
      </xdr:nvSpPr>
      <xdr:spPr>
        <a:xfrm>
          <a:off x="16268700" y="1692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51387</xdr:rowOff>
    </xdr:from>
    <xdr:ext cx="469744" cy="259045"/>
    <xdr:sp macro="" textlink="">
      <xdr:nvSpPr>
        <xdr:cNvPr id="694" name="積立金該当値テキスト"/>
        <xdr:cNvSpPr txBox="1"/>
      </xdr:nvSpPr>
      <xdr:spPr>
        <a:xfrm>
          <a:off x="16370300" y="1685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144176</xdr:rowOff>
    </xdr:from>
    <xdr:to>
      <xdr:col>81</xdr:col>
      <xdr:colOff>101600</xdr:colOff>
      <xdr:row>99</xdr:row>
      <xdr:rowOff>74326</xdr:rowOff>
    </xdr:to>
    <xdr:sp macro="" textlink="">
      <xdr:nvSpPr>
        <xdr:cNvPr id="695" name="楕円 694"/>
        <xdr:cNvSpPr/>
      </xdr:nvSpPr>
      <xdr:spPr>
        <a:xfrm>
          <a:off x="15430500" y="1694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65453</xdr:rowOff>
    </xdr:from>
    <xdr:ext cx="469744" cy="259045"/>
    <xdr:sp macro="" textlink="">
      <xdr:nvSpPr>
        <xdr:cNvPr id="696" name="テキスト ボックス 695"/>
        <xdr:cNvSpPr txBox="1"/>
      </xdr:nvSpPr>
      <xdr:spPr>
        <a:xfrm>
          <a:off x="15246428" y="1703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99583</xdr:rowOff>
    </xdr:from>
    <xdr:to>
      <xdr:col>76</xdr:col>
      <xdr:colOff>165100</xdr:colOff>
      <xdr:row>99</xdr:row>
      <xdr:rowOff>29733</xdr:rowOff>
    </xdr:to>
    <xdr:sp macro="" textlink="">
      <xdr:nvSpPr>
        <xdr:cNvPr id="697" name="楕円 696"/>
        <xdr:cNvSpPr/>
      </xdr:nvSpPr>
      <xdr:spPr>
        <a:xfrm>
          <a:off x="14541500" y="1690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20860</xdr:rowOff>
    </xdr:from>
    <xdr:ext cx="534377" cy="259045"/>
    <xdr:sp macro="" textlink="">
      <xdr:nvSpPr>
        <xdr:cNvPr id="698" name="テキスト ボックス 697"/>
        <xdr:cNvSpPr txBox="1"/>
      </xdr:nvSpPr>
      <xdr:spPr>
        <a:xfrm>
          <a:off x="14325111" y="169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119982</xdr:rowOff>
    </xdr:from>
    <xdr:to>
      <xdr:col>72</xdr:col>
      <xdr:colOff>38100</xdr:colOff>
      <xdr:row>99</xdr:row>
      <xdr:rowOff>50132</xdr:rowOff>
    </xdr:to>
    <xdr:sp macro="" textlink="">
      <xdr:nvSpPr>
        <xdr:cNvPr id="699" name="楕円 698"/>
        <xdr:cNvSpPr/>
      </xdr:nvSpPr>
      <xdr:spPr>
        <a:xfrm>
          <a:off x="13652500" y="1692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41259</xdr:rowOff>
    </xdr:from>
    <xdr:ext cx="534377" cy="259045"/>
    <xdr:sp macro="" textlink="">
      <xdr:nvSpPr>
        <xdr:cNvPr id="700" name="テキスト ボックス 699"/>
        <xdr:cNvSpPr txBox="1"/>
      </xdr:nvSpPr>
      <xdr:spPr>
        <a:xfrm>
          <a:off x="13436111" y="1701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97034</xdr:rowOff>
    </xdr:from>
    <xdr:to>
      <xdr:col>67</xdr:col>
      <xdr:colOff>101600</xdr:colOff>
      <xdr:row>99</xdr:row>
      <xdr:rowOff>27184</xdr:rowOff>
    </xdr:to>
    <xdr:sp macro="" textlink="">
      <xdr:nvSpPr>
        <xdr:cNvPr id="701" name="楕円 700"/>
        <xdr:cNvSpPr/>
      </xdr:nvSpPr>
      <xdr:spPr>
        <a:xfrm>
          <a:off x="12763500" y="1689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18311</xdr:rowOff>
    </xdr:from>
    <xdr:ext cx="534377" cy="259045"/>
    <xdr:sp macro="" textlink="">
      <xdr:nvSpPr>
        <xdr:cNvPr id="702" name="テキスト ボックス 701"/>
        <xdr:cNvSpPr txBox="1"/>
      </xdr:nvSpPr>
      <xdr:spPr>
        <a:xfrm>
          <a:off x="12547111" y="1699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28" name="直線コネクタ 727"/>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31" name="投資及び出資金最大値テキスト"/>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32" name="直線コネクタ 731"/>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32802</xdr:rowOff>
    </xdr:from>
    <xdr:to>
      <xdr:col>116</xdr:col>
      <xdr:colOff>63500</xdr:colOff>
      <xdr:row>34</xdr:row>
      <xdr:rowOff>95069</xdr:rowOff>
    </xdr:to>
    <xdr:cxnSp macro="">
      <xdr:nvCxnSpPr>
        <xdr:cNvPr id="733" name="直線コネクタ 732"/>
        <xdr:cNvCxnSpPr/>
      </xdr:nvCxnSpPr>
      <xdr:spPr>
        <a:xfrm flipV="1">
          <a:off x="21323300" y="5862102"/>
          <a:ext cx="838200" cy="6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132206</xdr:rowOff>
    </xdr:from>
    <xdr:ext cx="469744" cy="259045"/>
    <xdr:sp macro="" textlink="">
      <xdr:nvSpPr>
        <xdr:cNvPr id="734" name="投資及び出資金平均値テキスト"/>
        <xdr:cNvSpPr txBox="1"/>
      </xdr:nvSpPr>
      <xdr:spPr>
        <a:xfrm>
          <a:off x="22212300" y="6475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35" name="フローチャート: 判断 734"/>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95069</xdr:rowOff>
    </xdr:from>
    <xdr:to>
      <xdr:col>111</xdr:col>
      <xdr:colOff>177800</xdr:colOff>
      <xdr:row>35</xdr:row>
      <xdr:rowOff>16583</xdr:rowOff>
    </xdr:to>
    <xdr:cxnSp macro="">
      <xdr:nvCxnSpPr>
        <xdr:cNvPr id="736" name="直線コネクタ 735"/>
        <xdr:cNvCxnSpPr/>
      </xdr:nvCxnSpPr>
      <xdr:spPr>
        <a:xfrm flipV="1">
          <a:off x="20434300" y="5924369"/>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37" name="フローチャート: 判断 736"/>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10503</xdr:rowOff>
    </xdr:from>
    <xdr:ext cx="469744" cy="259045"/>
    <xdr:sp macro="" textlink="">
      <xdr:nvSpPr>
        <xdr:cNvPr id="738" name="テキスト ボックス 737"/>
        <xdr:cNvSpPr txBox="1"/>
      </xdr:nvSpPr>
      <xdr:spPr>
        <a:xfrm>
          <a:off x="21088428" y="652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13208</xdr:rowOff>
    </xdr:from>
    <xdr:to>
      <xdr:col>107</xdr:col>
      <xdr:colOff>50800</xdr:colOff>
      <xdr:row>35</xdr:row>
      <xdr:rowOff>16583</xdr:rowOff>
    </xdr:to>
    <xdr:cxnSp macro="">
      <xdr:nvCxnSpPr>
        <xdr:cNvPr id="739" name="直線コネクタ 738"/>
        <xdr:cNvCxnSpPr/>
      </xdr:nvCxnSpPr>
      <xdr:spPr>
        <a:xfrm>
          <a:off x="19545300" y="6013958"/>
          <a:ext cx="8890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40" name="フローチャート: 判断 739"/>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84200</xdr:rowOff>
    </xdr:from>
    <xdr:ext cx="469744" cy="259045"/>
    <xdr:sp macro="" textlink="">
      <xdr:nvSpPr>
        <xdr:cNvPr id="741" name="テキスト ボックス 740"/>
        <xdr:cNvSpPr txBox="1"/>
      </xdr:nvSpPr>
      <xdr:spPr>
        <a:xfrm>
          <a:off x="20199428" y="659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69487</xdr:rowOff>
    </xdr:from>
    <xdr:to>
      <xdr:col>102</xdr:col>
      <xdr:colOff>114300</xdr:colOff>
      <xdr:row>35</xdr:row>
      <xdr:rowOff>13208</xdr:rowOff>
    </xdr:to>
    <xdr:cxnSp macro="">
      <xdr:nvCxnSpPr>
        <xdr:cNvPr id="742" name="直線コネクタ 741"/>
        <xdr:cNvCxnSpPr/>
      </xdr:nvCxnSpPr>
      <xdr:spPr>
        <a:xfrm>
          <a:off x="18656300" y="5898787"/>
          <a:ext cx="889000" cy="11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43507</xdr:rowOff>
    </xdr:from>
    <xdr:to>
      <xdr:col>102</xdr:col>
      <xdr:colOff>165100</xdr:colOff>
      <xdr:row>37</xdr:row>
      <xdr:rowOff>145107</xdr:rowOff>
    </xdr:to>
    <xdr:sp macro="" textlink="">
      <xdr:nvSpPr>
        <xdr:cNvPr id="743" name="フローチャート: 判断 742"/>
        <xdr:cNvSpPr/>
      </xdr:nvSpPr>
      <xdr:spPr>
        <a:xfrm>
          <a:off x="19494500" y="638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136234</xdr:rowOff>
    </xdr:from>
    <xdr:ext cx="469744" cy="259045"/>
    <xdr:sp macro="" textlink="">
      <xdr:nvSpPr>
        <xdr:cNvPr id="744" name="テキスト ボックス 743"/>
        <xdr:cNvSpPr txBox="1"/>
      </xdr:nvSpPr>
      <xdr:spPr>
        <a:xfrm>
          <a:off x="19310428" y="647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18143</xdr:rowOff>
    </xdr:from>
    <xdr:to>
      <xdr:col>98</xdr:col>
      <xdr:colOff>38100</xdr:colOff>
      <xdr:row>37</xdr:row>
      <xdr:rowOff>119743</xdr:rowOff>
    </xdr:to>
    <xdr:sp macro="" textlink="">
      <xdr:nvSpPr>
        <xdr:cNvPr id="745" name="フローチャート: 判断 744"/>
        <xdr:cNvSpPr/>
      </xdr:nvSpPr>
      <xdr:spPr>
        <a:xfrm>
          <a:off x="18605500" y="636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110870</xdr:rowOff>
    </xdr:from>
    <xdr:ext cx="469744" cy="259045"/>
    <xdr:sp macro="" textlink="">
      <xdr:nvSpPr>
        <xdr:cNvPr id="746" name="テキスト ボックス 745"/>
        <xdr:cNvSpPr txBox="1"/>
      </xdr:nvSpPr>
      <xdr:spPr>
        <a:xfrm>
          <a:off x="18421428" y="645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153452</xdr:rowOff>
    </xdr:from>
    <xdr:to>
      <xdr:col>116</xdr:col>
      <xdr:colOff>114300</xdr:colOff>
      <xdr:row>34</xdr:row>
      <xdr:rowOff>83602</xdr:rowOff>
    </xdr:to>
    <xdr:sp macro="" textlink="">
      <xdr:nvSpPr>
        <xdr:cNvPr id="752" name="楕円 751"/>
        <xdr:cNvSpPr/>
      </xdr:nvSpPr>
      <xdr:spPr>
        <a:xfrm>
          <a:off x="22110700" y="581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4879</xdr:rowOff>
    </xdr:from>
    <xdr:ext cx="469744" cy="259045"/>
    <xdr:sp macro="" textlink="">
      <xdr:nvSpPr>
        <xdr:cNvPr id="753" name="投資及び出資金該当値テキスト"/>
        <xdr:cNvSpPr txBox="1"/>
      </xdr:nvSpPr>
      <xdr:spPr>
        <a:xfrm>
          <a:off x="22212300" y="566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44269</xdr:rowOff>
    </xdr:from>
    <xdr:to>
      <xdr:col>112</xdr:col>
      <xdr:colOff>38100</xdr:colOff>
      <xdr:row>34</xdr:row>
      <xdr:rowOff>145869</xdr:rowOff>
    </xdr:to>
    <xdr:sp macro="" textlink="">
      <xdr:nvSpPr>
        <xdr:cNvPr id="754" name="楕円 753"/>
        <xdr:cNvSpPr/>
      </xdr:nvSpPr>
      <xdr:spPr>
        <a:xfrm>
          <a:off x="21272500" y="587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162396</xdr:rowOff>
    </xdr:from>
    <xdr:ext cx="469744" cy="259045"/>
    <xdr:sp macro="" textlink="">
      <xdr:nvSpPr>
        <xdr:cNvPr id="755" name="テキスト ボックス 754"/>
        <xdr:cNvSpPr txBox="1"/>
      </xdr:nvSpPr>
      <xdr:spPr>
        <a:xfrm>
          <a:off x="21088428" y="564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137233</xdr:rowOff>
    </xdr:from>
    <xdr:to>
      <xdr:col>107</xdr:col>
      <xdr:colOff>101600</xdr:colOff>
      <xdr:row>35</xdr:row>
      <xdr:rowOff>67383</xdr:rowOff>
    </xdr:to>
    <xdr:sp macro="" textlink="">
      <xdr:nvSpPr>
        <xdr:cNvPr id="756" name="楕円 755"/>
        <xdr:cNvSpPr/>
      </xdr:nvSpPr>
      <xdr:spPr>
        <a:xfrm>
          <a:off x="20383500" y="596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83910</xdr:rowOff>
    </xdr:from>
    <xdr:ext cx="469744" cy="259045"/>
    <xdr:sp macro="" textlink="">
      <xdr:nvSpPr>
        <xdr:cNvPr id="757" name="テキスト ボックス 756"/>
        <xdr:cNvSpPr txBox="1"/>
      </xdr:nvSpPr>
      <xdr:spPr>
        <a:xfrm>
          <a:off x="20199428" y="574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133858</xdr:rowOff>
    </xdr:from>
    <xdr:to>
      <xdr:col>102</xdr:col>
      <xdr:colOff>165100</xdr:colOff>
      <xdr:row>35</xdr:row>
      <xdr:rowOff>64008</xdr:rowOff>
    </xdr:to>
    <xdr:sp macro="" textlink="">
      <xdr:nvSpPr>
        <xdr:cNvPr id="758" name="楕円 757"/>
        <xdr:cNvSpPr/>
      </xdr:nvSpPr>
      <xdr:spPr>
        <a:xfrm>
          <a:off x="19494500" y="596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80535</xdr:rowOff>
    </xdr:from>
    <xdr:ext cx="469744" cy="259045"/>
    <xdr:sp macro="" textlink="">
      <xdr:nvSpPr>
        <xdr:cNvPr id="759" name="テキスト ボックス 758"/>
        <xdr:cNvSpPr txBox="1"/>
      </xdr:nvSpPr>
      <xdr:spPr>
        <a:xfrm>
          <a:off x="19310428" y="573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18687</xdr:rowOff>
    </xdr:from>
    <xdr:to>
      <xdr:col>98</xdr:col>
      <xdr:colOff>38100</xdr:colOff>
      <xdr:row>34</xdr:row>
      <xdr:rowOff>120287</xdr:rowOff>
    </xdr:to>
    <xdr:sp macro="" textlink="">
      <xdr:nvSpPr>
        <xdr:cNvPr id="760" name="楕円 759"/>
        <xdr:cNvSpPr/>
      </xdr:nvSpPr>
      <xdr:spPr>
        <a:xfrm>
          <a:off x="18605500" y="584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136814</xdr:rowOff>
    </xdr:from>
    <xdr:ext cx="469744" cy="259045"/>
    <xdr:sp macro="" textlink="">
      <xdr:nvSpPr>
        <xdr:cNvPr id="761" name="テキスト ボックス 760"/>
        <xdr:cNvSpPr txBox="1"/>
      </xdr:nvSpPr>
      <xdr:spPr>
        <a:xfrm>
          <a:off x="18421428" y="56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83" name="直線コネクタ 782"/>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86" name="貸付金最大値テキスト"/>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87" name="直線コネクタ 786"/>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58135</xdr:rowOff>
    </xdr:from>
    <xdr:to>
      <xdr:col>116</xdr:col>
      <xdr:colOff>63500</xdr:colOff>
      <xdr:row>58</xdr:row>
      <xdr:rowOff>68080</xdr:rowOff>
    </xdr:to>
    <xdr:cxnSp macro="">
      <xdr:nvCxnSpPr>
        <xdr:cNvPr id="788" name="直線コネクタ 787"/>
        <xdr:cNvCxnSpPr/>
      </xdr:nvCxnSpPr>
      <xdr:spPr>
        <a:xfrm flipV="1">
          <a:off x="21323300" y="10002235"/>
          <a:ext cx="8382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158983</xdr:rowOff>
    </xdr:from>
    <xdr:ext cx="469744" cy="259045"/>
    <xdr:sp macro="" textlink="">
      <xdr:nvSpPr>
        <xdr:cNvPr id="789" name="貸付金平均値テキスト"/>
        <xdr:cNvSpPr txBox="1"/>
      </xdr:nvSpPr>
      <xdr:spPr>
        <a:xfrm>
          <a:off x="22212300" y="9760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90" name="フローチャート: 判断 789"/>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65268</xdr:rowOff>
    </xdr:from>
    <xdr:to>
      <xdr:col>111</xdr:col>
      <xdr:colOff>177800</xdr:colOff>
      <xdr:row>58</xdr:row>
      <xdr:rowOff>68080</xdr:rowOff>
    </xdr:to>
    <xdr:cxnSp macro="">
      <xdr:nvCxnSpPr>
        <xdr:cNvPr id="791" name="直線コネクタ 790"/>
        <xdr:cNvCxnSpPr/>
      </xdr:nvCxnSpPr>
      <xdr:spPr>
        <a:xfrm>
          <a:off x="20434300" y="10009368"/>
          <a:ext cx="889000" cy="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792" name="フローチャート: 判断 791"/>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70530</xdr:rowOff>
    </xdr:from>
    <xdr:ext cx="469744" cy="259045"/>
    <xdr:sp macro="" textlink="">
      <xdr:nvSpPr>
        <xdr:cNvPr id="793" name="テキスト ボックス 792"/>
        <xdr:cNvSpPr txBox="1"/>
      </xdr:nvSpPr>
      <xdr:spPr>
        <a:xfrm>
          <a:off x="21088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65268</xdr:rowOff>
    </xdr:from>
    <xdr:to>
      <xdr:col>107</xdr:col>
      <xdr:colOff>50800</xdr:colOff>
      <xdr:row>58</xdr:row>
      <xdr:rowOff>72400</xdr:rowOff>
    </xdr:to>
    <xdr:cxnSp macro="">
      <xdr:nvCxnSpPr>
        <xdr:cNvPr id="794" name="直線コネクタ 793"/>
        <xdr:cNvCxnSpPr/>
      </xdr:nvCxnSpPr>
      <xdr:spPr>
        <a:xfrm flipV="1">
          <a:off x="19545300" y="10009368"/>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795" name="フローチャート: 判断 794"/>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99013</xdr:rowOff>
    </xdr:from>
    <xdr:ext cx="469744" cy="259045"/>
    <xdr:sp macro="" textlink="">
      <xdr:nvSpPr>
        <xdr:cNvPr id="796" name="テキスト ボックス 795"/>
        <xdr:cNvSpPr txBox="1"/>
      </xdr:nvSpPr>
      <xdr:spPr>
        <a:xfrm>
          <a:off x="20199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72400</xdr:rowOff>
    </xdr:from>
    <xdr:to>
      <xdr:col>102</xdr:col>
      <xdr:colOff>114300</xdr:colOff>
      <xdr:row>58</xdr:row>
      <xdr:rowOff>77521</xdr:rowOff>
    </xdr:to>
    <xdr:cxnSp macro="">
      <xdr:nvCxnSpPr>
        <xdr:cNvPr id="797" name="直線コネクタ 796"/>
        <xdr:cNvCxnSpPr/>
      </xdr:nvCxnSpPr>
      <xdr:spPr>
        <a:xfrm flipV="1">
          <a:off x="18656300" y="10016500"/>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9507</xdr:rowOff>
    </xdr:from>
    <xdr:to>
      <xdr:col>102</xdr:col>
      <xdr:colOff>165100</xdr:colOff>
      <xdr:row>58</xdr:row>
      <xdr:rowOff>111107</xdr:rowOff>
    </xdr:to>
    <xdr:sp macro="" textlink="">
      <xdr:nvSpPr>
        <xdr:cNvPr id="798" name="フローチャート: 判断 797"/>
        <xdr:cNvSpPr/>
      </xdr:nvSpPr>
      <xdr:spPr>
        <a:xfrm>
          <a:off x="19494500" y="99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127634</xdr:rowOff>
    </xdr:from>
    <xdr:ext cx="469744" cy="259045"/>
    <xdr:sp macro="" textlink="">
      <xdr:nvSpPr>
        <xdr:cNvPr id="799" name="テキスト ボックス 798"/>
        <xdr:cNvSpPr txBox="1"/>
      </xdr:nvSpPr>
      <xdr:spPr>
        <a:xfrm>
          <a:off x="19310428" y="972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51409</xdr:rowOff>
    </xdr:from>
    <xdr:to>
      <xdr:col>98</xdr:col>
      <xdr:colOff>38100</xdr:colOff>
      <xdr:row>58</xdr:row>
      <xdr:rowOff>153009</xdr:rowOff>
    </xdr:to>
    <xdr:sp macro="" textlink="">
      <xdr:nvSpPr>
        <xdr:cNvPr id="800" name="フローチャート: 判断 799"/>
        <xdr:cNvSpPr/>
      </xdr:nvSpPr>
      <xdr:spPr>
        <a:xfrm>
          <a:off x="18605500" y="999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144136</xdr:rowOff>
    </xdr:from>
    <xdr:ext cx="469744" cy="259045"/>
    <xdr:sp macro="" textlink="">
      <xdr:nvSpPr>
        <xdr:cNvPr id="801" name="テキスト ボックス 800"/>
        <xdr:cNvSpPr txBox="1"/>
      </xdr:nvSpPr>
      <xdr:spPr>
        <a:xfrm>
          <a:off x="18421428" y="1008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7335</xdr:rowOff>
    </xdr:from>
    <xdr:to>
      <xdr:col>116</xdr:col>
      <xdr:colOff>114300</xdr:colOff>
      <xdr:row>58</xdr:row>
      <xdr:rowOff>108935</xdr:rowOff>
    </xdr:to>
    <xdr:sp macro="" textlink="">
      <xdr:nvSpPr>
        <xdr:cNvPr id="807" name="楕円 806"/>
        <xdr:cNvSpPr/>
      </xdr:nvSpPr>
      <xdr:spPr>
        <a:xfrm>
          <a:off x="22110700" y="9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114532</xdr:rowOff>
    </xdr:from>
    <xdr:ext cx="469744" cy="259045"/>
    <xdr:sp macro="" textlink="">
      <xdr:nvSpPr>
        <xdr:cNvPr id="808" name="貸付金該当値テキスト"/>
        <xdr:cNvSpPr txBox="1"/>
      </xdr:nvSpPr>
      <xdr:spPr>
        <a:xfrm>
          <a:off x="22212300" y="988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17280</xdr:rowOff>
    </xdr:from>
    <xdr:to>
      <xdr:col>112</xdr:col>
      <xdr:colOff>38100</xdr:colOff>
      <xdr:row>58</xdr:row>
      <xdr:rowOff>118880</xdr:rowOff>
    </xdr:to>
    <xdr:sp macro="" textlink="">
      <xdr:nvSpPr>
        <xdr:cNvPr id="809" name="楕円 808"/>
        <xdr:cNvSpPr/>
      </xdr:nvSpPr>
      <xdr:spPr>
        <a:xfrm>
          <a:off x="21272500" y="9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110007</xdr:rowOff>
    </xdr:from>
    <xdr:ext cx="469744" cy="259045"/>
    <xdr:sp macro="" textlink="">
      <xdr:nvSpPr>
        <xdr:cNvPr id="810" name="テキスト ボックス 809"/>
        <xdr:cNvSpPr txBox="1"/>
      </xdr:nvSpPr>
      <xdr:spPr>
        <a:xfrm>
          <a:off x="21088428" y="1005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14468</xdr:rowOff>
    </xdr:from>
    <xdr:to>
      <xdr:col>107</xdr:col>
      <xdr:colOff>101600</xdr:colOff>
      <xdr:row>58</xdr:row>
      <xdr:rowOff>116068</xdr:rowOff>
    </xdr:to>
    <xdr:sp macro="" textlink="">
      <xdr:nvSpPr>
        <xdr:cNvPr id="811" name="楕円 810"/>
        <xdr:cNvSpPr/>
      </xdr:nvSpPr>
      <xdr:spPr>
        <a:xfrm>
          <a:off x="20383500" y="995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107195</xdr:rowOff>
    </xdr:from>
    <xdr:ext cx="469744" cy="259045"/>
    <xdr:sp macro="" textlink="">
      <xdr:nvSpPr>
        <xdr:cNvPr id="812" name="テキスト ボックス 811"/>
        <xdr:cNvSpPr txBox="1"/>
      </xdr:nvSpPr>
      <xdr:spPr>
        <a:xfrm>
          <a:off x="20199428" y="1005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21600</xdr:rowOff>
    </xdr:from>
    <xdr:to>
      <xdr:col>102</xdr:col>
      <xdr:colOff>165100</xdr:colOff>
      <xdr:row>58</xdr:row>
      <xdr:rowOff>123200</xdr:rowOff>
    </xdr:to>
    <xdr:sp macro="" textlink="">
      <xdr:nvSpPr>
        <xdr:cNvPr id="813" name="楕円 812"/>
        <xdr:cNvSpPr/>
      </xdr:nvSpPr>
      <xdr:spPr>
        <a:xfrm>
          <a:off x="19494500" y="99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114327</xdr:rowOff>
    </xdr:from>
    <xdr:ext cx="469744" cy="259045"/>
    <xdr:sp macro="" textlink="">
      <xdr:nvSpPr>
        <xdr:cNvPr id="814" name="テキスト ボックス 813"/>
        <xdr:cNvSpPr txBox="1"/>
      </xdr:nvSpPr>
      <xdr:spPr>
        <a:xfrm>
          <a:off x="19310428" y="10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26721</xdr:rowOff>
    </xdr:from>
    <xdr:to>
      <xdr:col>98</xdr:col>
      <xdr:colOff>38100</xdr:colOff>
      <xdr:row>58</xdr:row>
      <xdr:rowOff>128321</xdr:rowOff>
    </xdr:to>
    <xdr:sp macro="" textlink="">
      <xdr:nvSpPr>
        <xdr:cNvPr id="815" name="楕円 814"/>
        <xdr:cNvSpPr/>
      </xdr:nvSpPr>
      <xdr:spPr>
        <a:xfrm>
          <a:off x="18605500" y="997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144848</xdr:rowOff>
    </xdr:from>
    <xdr:ext cx="469744" cy="259045"/>
    <xdr:sp macro="" textlink="">
      <xdr:nvSpPr>
        <xdr:cNvPr id="816" name="テキスト ボックス 815"/>
        <xdr:cNvSpPr txBox="1"/>
      </xdr:nvSpPr>
      <xdr:spPr>
        <a:xfrm>
          <a:off x="18421428" y="97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41" name="直線コネクタ 840"/>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42" name="繰出金最小値テキスト"/>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43" name="直線コネクタ 842"/>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44" name="繰出金最大値テキスト"/>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45" name="直線コネクタ 844"/>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75692</xdr:rowOff>
    </xdr:from>
    <xdr:to>
      <xdr:col>116</xdr:col>
      <xdr:colOff>63500</xdr:colOff>
      <xdr:row>77</xdr:row>
      <xdr:rowOff>103823</xdr:rowOff>
    </xdr:to>
    <xdr:cxnSp macro="">
      <xdr:nvCxnSpPr>
        <xdr:cNvPr id="846" name="直線コネクタ 845"/>
        <xdr:cNvCxnSpPr/>
      </xdr:nvCxnSpPr>
      <xdr:spPr>
        <a:xfrm flipV="1">
          <a:off x="21323300" y="13277342"/>
          <a:ext cx="838200" cy="2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132415</xdr:rowOff>
    </xdr:from>
    <xdr:ext cx="534377" cy="259045"/>
    <xdr:sp macro="" textlink="">
      <xdr:nvSpPr>
        <xdr:cNvPr id="847" name="繰出金平均値テキスト"/>
        <xdr:cNvSpPr txBox="1"/>
      </xdr:nvSpPr>
      <xdr:spPr>
        <a:xfrm>
          <a:off x="22212300" y="12991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48" name="フローチャート: 判断 847"/>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80074</xdr:rowOff>
    </xdr:from>
    <xdr:to>
      <xdr:col>111</xdr:col>
      <xdr:colOff>177800</xdr:colOff>
      <xdr:row>77</xdr:row>
      <xdr:rowOff>103823</xdr:rowOff>
    </xdr:to>
    <xdr:cxnSp macro="">
      <xdr:nvCxnSpPr>
        <xdr:cNvPr id="849" name="直線コネクタ 848"/>
        <xdr:cNvCxnSpPr/>
      </xdr:nvCxnSpPr>
      <xdr:spPr>
        <a:xfrm>
          <a:off x="20434300" y="13281724"/>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50" name="フローチャート: 判断 849"/>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43502</xdr:rowOff>
    </xdr:from>
    <xdr:ext cx="534377" cy="259045"/>
    <xdr:sp macro="" textlink="">
      <xdr:nvSpPr>
        <xdr:cNvPr id="851" name="テキスト ボックス 850"/>
        <xdr:cNvSpPr txBox="1"/>
      </xdr:nvSpPr>
      <xdr:spPr>
        <a:xfrm>
          <a:off x="21056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80074</xdr:rowOff>
    </xdr:from>
    <xdr:to>
      <xdr:col>107</xdr:col>
      <xdr:colOff>50800</xdr:colOff>
      <xdr:row>77</xdr:row>
      <xdr:rowOff>124346</xdr:rowOff>
    </xdr:to>
    <xdr:cxnSp macro="">
      <xdr:nvCxnSpPr>
        <xdr:cNvPr id="852" name="直線コネクタ 851"/>
        <xdr:cNvCxnSpPr/>
      </xdr:nvCxnSpPr>
      <xdr:spPr>
        <a:xfrm flipV="1">
          <a:off x="19545300" y="13281724"/>
          <a:ext cx="889000" cy="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53" name="フローチャート: 判断 852"/>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168483</xdr:rowOff>
    </xdr:from>
    <xdr:ext cx="534377" cy="259045"/>
    <xdr:sp macro="" textlink="">
      <xdr:nvSpPr>
        <xdr:cNvPr id="854" name="テキスト ボックス 853"/>
        <xdr:cNvSpPr txBox="1"/>
      </xdr:nvSpPr>
      <xdr:spPr>
        <a:xfrm>
          <a:off x="20167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124346</xdr:rowOff>
    </xdr:from>
    <xdr:to>
      <xdr:col>102</xdr:col>
      <xdr:colOff>114300</xdr:colOff>
      <xdr:row>77</xdr:row>
      <xdr:rowOff>164148</xdr:rowOff>
    </xdr:to>
    <xdr:cxnSp macro="">
      <xdr:nvCxnSpPr>
        <xdr:cNvPr id="855" name="直線コネクタ 854"/>
        <xdr:cNvCxnSpPr/>
      </xdr:nvCxnSpPr>
      <xdr:spPr>
        <a:xfrm flipV="1">
          <a:off x="18656300" y="13325996"/>
          <a:ext cx="889000" cy="3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38049</xdr:rowOff>
    </xdr:from>
    <xdr:to>
      <xdr:col>102</xdr:col>
      <xdr:colOff>165100</xdr:colOff>
      <xdr:row>77</xdr:row>
      <xdr:rowOff>139649</xdr:rowOff>
    </xdr:to>
    <xdr:sp macro="" textlink="">
      <xdr:nvSpPr>
        <xdr:cNvPr id="856" name="フローチャート: 判断 855"/>
        <xdr:cNvSpPr/>
      </xdr:nvSpPr>
      <xdr:spPr>
        <a:xfrm>
          <a:off x="19494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156176</xdr:rowOff>
    </xdr:from>
    <xdr:ext cx="534377" cy="259045"/>
    <xdr:sp macro="" textlink="">
      <xdr:nvSpPr>
        <xdr:cNvPr id="857" name="テキスト ボックス 856"/>
        <xdr:cNvSpPr txBox="1"/>
      </xdr:nvSpPr>
      <xdr:spPr>
        <a:xfrm>
          <a:off x="19278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43892</xdr:rowOff>
    </xdr:from>
    <xdr:to>
      <xdr:col>98</xdr:col>
      <xdr:colOff>38100</xdr:colOff>
      <xdr:row>77</xdr:row>
      <xdr:rowOff>145492</xdr:rowOff>
    </xdr:to>
    <xdr:sp macro="" textlink="">
      <xdr:nvSpPr>
        <xdr:cNvPr id="858" name="フローチャート: 判断 857"/>
        <xdr:cNvSpPr/>
      </xdr:nvSpPr>
      <xdr:spPr>
        <a:xfrm>
          <a:off x="18605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162019</xdr:rowOff>
    </xdr:from>
    <xdr:ext cx="534377" cy="259045"/>
    <xdr:sp macro="" textlink="">
      <xdr:nvSpPr>
        <xdr:cNvPr id="859" name="テキスト ボックス 858"/>
        <xdr:cNvSpPr txBox="1"/>
      </xdr:nvSpPr>
      <xdr:spPr>
        <a:xfrm>
          <a:off x="18389111" y="1302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24892</xdr:rowOff>
    </xdr:from>
    <xdr:to>
      <xdr:col>116</xdr:col>
      <xdr:colOff>114300</xdr:colOff>
      <xdr:row>77</xdr:row>
      <xdr:rowOff>126492</xdr:rowOff>
    </xdr:to>
    <xdr:sp macro="" textlink="">
      <xdr:nvSpPr>
        <xdr:cNvPr id="865" name="楕円 864"/>
        <xdr:cNvSpPr/>
      </xdr:nvSpPr>
      <xdr:spPr>
        <a:xfrm>
          <a:off x="22110700" y="1322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3319</xdr:rowOff>
    </xdr:from>
    <xdr:ext cx="534377" cy="259045"/>
    <xdr:sp macro="" textlink="">
      <xdr:nvSpPr>
        <xdr:cNvPr id="866" name="繰出金該当値テキスト"/>
        <xdr:cNvSpPr txBox="1"/>
      </xdr:nvSpPr>
      <xdr:spPr>
        <a:xfrm>
          <a:off x="22212300" y="1320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53023</xdr:rowOff>
    </xdr:from>
    <xdr:to>
      <xdr:col>112</xdr:col>
      <xdr:colOff>38100</xdr:colOff>
      <xdr:row>77</xdr:row>
      <xdr:rowOff>154623</xdr:rowOff>
    </xdr:to>
    <xdr:sp macro="" textlink="">
      <xdr:nvSpPr>
        <xdr:cNvPr id="867" name="楕円 866"/>
        <xdr:cNvSpPr/>
      </xdr:nvSpPr>
      <xdr:spPr>
        <a:xfrm>
          <a:off x="21272500" y="132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145750</xdr:rowOff>
    </xdr:from>
    <xdr:ext cx="534377" cy="259045"/>
    <xdr:sp macro="" textlink="">
      <xdr:nvSpPr>
        <xdr:cNvPr id="868" name="テキスト ボックス 867"/>
        <xdr:cNvSpPr txBox="1"/>
      </xdr:nvSpPr>
      <xdr:spPr>
        <a:xfrm>
          <a:off x="21056111" y="1334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29274</xdr:rowOff>
    </xdr:from>
    <xdr:to>
      <xdr:col>107</xdr:col>
      <xdr:colOff>101600</xdr:colOff>
      <xdr:row>77</xdr:row>
      <xdr:rowOff>130874</xdr:rowOff>
    </xdr:to>
    <xdr:sp macro="" textlink="">
      <xdr:nvSpPr>
        <xdr:cNvPr id="869" name="楕円 868"/>
        <xdr:cNvSpPr/>
      </xdr:nvSpPr>
      <xdr:spPr>
        <a:xfrm>
          <a:off x="20383500" y="1323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122001</xdr:rowOff>
    </xdr:from>
    <xdr:ext cx="534377" cy="259045"/>
    <xdr:sp macro="" textlink="">
      <xdr:nvSpPr>
        <xdr:cNvPr id="870" name="テキスト ボックス 869"/>
        <xdr:cNvSpPr txBox="1"/>
      </xdr:nvSpPr>
      <xdr:spPr>
        <a:xfrm>
          <a:off x="20167111" y="1332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73546</xdr:rowOff>
    </xdr:from>
    <xdr:to>
      <xdr:col>102</xdr:col>
      <xdr:colOff>165100</xdr:colOff>
      <xdr:row>78</xdr:row>
      <xdr:rowOff>3696</xdr:rowOff>
    </xdr:to>
    <xdr:sp macro="" textlink="">
      <xdr:nvSpPr>
        <xdr:cNvPr id="871" name="楕円 870"/>
        <xdr:cNvSpPr/>
      </xdr:nvSpPr>
      <xdr:spPr>
        <a:xfrm>
          <a:off x="19494500" y="132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166273</xdr:rowOff>
    </xdr:from>
    <xdr:ext cx="534377" cy="259045"/>
    <xdr:sp macro="" textlink="">
      <xdr:nvSpPr>
        <xdr:cNvPr id="872" name="テキスト ボックス 871"/>
        <xdr:cNvSpPr txBox="1"/>
      </xdr:nvSpPr>
      <xdr:spPr>
        <a:xfrm>
          <a:off x="19278111" y="1336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113348</xdr:rowOff>
    </xdr:from>
    <xdr:to>
      <xdr:col>98</xdr:col>
      <xdr:colOff>38100</xdr:colOff>
      <xdr:row>78</xdr:row>
      <xdr:rowOff>43498</xdr:rowOff>
    </xdr:to>
    <xdr:sp macro="" textlink="">
      <xdr:nvSpPr>
        <xdr:cNvPr id="873" name="楕円 872"/>
        <xdr:cNvSpPr/>
      </xdr:nvSpPr>
      <xdr:spPr>
        <a:xfrm>
          <a:off x="18605500" y="133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34625</xdr:rowOff>
    </xdr:from>
    <xdr:ext cx="534377" cy="259045"/>
    <xdr:sp macro="" textlink="">
      <xdr:nvSpPr>
        <xdr:cNvPr id="874" name="テキスト ボックス 873"/>
        <xdr:cNvSpPr txBox="1"/>
      </xdr:nvSpPr>
      <xdr:spPr>
        <a:xfrm>
          <a:off x="18389111" y="1340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年度決算の特徴点は、次のとおり。</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件費：再任用制度の活用により増加。○物件費：ふるさと応援寄附に伴う事業費の増加。○維持補修費：除融雪経費も含まれている。○扶助費：年金生活者等支援臨時福祉給付金の終了により減少。○補助費等：仙南クリーンセンター建設負担金の減少による。○普通建設事業費：畜産・酪農収益力強化整備等特別対策事業により増加。○公債費：利率見直しや償還が終了した借入があるため減少。○積立金：ふるさと応援寄附基金及び義務教育施設整備基金積立金の増加による。○繰出金：公共下水道事業特別会計繰出金などの増加による。○出資金：町立病院と一部事務組合病院を有しているためコストが高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12,333
12,260
152.83
6,080,946
5,898,458
153,665
3,992,078
4,332,048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135128</xdr:rowOff>
    </xdr:from>
    <xdr:to>
      <xdr:col>24</xdr:col>
      <xdr:colOff>63500</xdr:colOff>
      <xdr:row>34</xdr:row>
      <xdr:rowOff>139700</xdr:rowOff>
    </xdr:to>
    <xdr:cxnSp macro="">
      <xdr:nvCxnSpPr>
        <xdr:cNvPr id="63" name="直線コネクタ 62"/>
        <xdr:cNvCxnSpPr/>
      </xdr:nvCxnSpPr>
      <xdr:spPr>
        <a:xfrm flipV="1">
          <a:off x="3797300" y="59644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115660</xdr:rowOff>
    </xdr:from>
    <xdr:ext cx="469744" cy="259045"/>
    <xdr:sp macro="" textlink="">
      <xdr:nvSpPr>
        <xdr:cNvPr id="64" name="議会費平均値テキスト"/>
        <xdr:cNvSpPr txBox="1"/>
      </xdr:nvSpPr>
      <xdr:spPr>
        <a:xfrm>
          <a:off x="4686300" y="6287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53975</xdr:rowOff>
    </xdr:from>
    <xdr:to>
      <xdr:col>19</xdr:col>
      <xdr:colOff>177800</xdr:colOff>
      <xdr:row>34</xdr:row>
      <xdr:rowOff>139700</xdr:rowOff>
    </xdr:to>
    <xdr:cxnSp macro="">
      <xdr:nvCxnSpPr>
        <xdr:cNvPr id="66" name="直線コネクタ 65"/>
        <xdr:cNvCxnSpPr/>
      </xdr:nvCxnSpPr>
      <xdr:spPr>
        <a:xfrm>
          <a:off x="2908300" y="58832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55244</xdr:rowOff>
    </xdr:from>
    <xdr:ext cx="469744" cy="259045"/>
    <xdr:sp macro="" textlink="">
      <xdr:nvSpPr>
        <xdr:cNvPr id="68" name="テキスト ボックス 67"/>
        <xdr:cNvSpPr txBox="1"/>
      </xdr:nvSpPr>
      <xdr:spPr>
        <a:xfrm>
          <a:off x="3562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53975</xdr:rowOff>
    </xdr:from>
    <xdr:to>
      <xdr:col>15</xdr:col>
      <xdr:colOff>50800</xdr:colOff>
      <xdr:row>34</xdr:row>
      <xdr:rowOff>121902</xdr:rowOff>
    </xdr:to>
    <xdr:cxnSp macro="">
      <xdr:nvCxnSpPr>
        <xdr:cNvPr id="69" name="直線コネクタ 68"/>
        <xdr:cNvCxnSpPr/>
      </xdr:nvCxnSpPr>
      <xdr:spPr>
        <a:xfrm flipV="1">
          <a:off x="2019300" y="5883275"/>
          <a:ext cx="889000" cy="6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151256</xdr:rowOff>
    </xdr:from>
    <xdr:ext cx="469744" cy="259045"/>
    <xdr:sp macro="" textlink="">
      <xdr:nvSpPr>
        <xdr:cNvPr id="71" name="テキスト ボックス 70"/>
        <xdr:cNvSpPr txBox="1"/>
      </xdr:nvSpPr>
      <xdr:spPr>
        <a:xfrm>
          <a:off x="2673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121902</xdr:rowOff>
    </xdr:from>
    <xdr:to>
      <xdr:col>10</xdr:col>
      <xdr:colOff>114300</xdr:colOff>
      <xdr:row>34</xdr:row>
      <xdr:rowOff>149824</xdr:rowOff>
    </xdr:to>
    <xdr:cxnSp macro="">
      <xdr:nvCxnSpPr>
        <xdr:cNvPr id="72" name="直線コネクタ 71"/>
        <xdr:cNvCxnSpPr/>
      </xdr:nvCxnSpPr>
      <xdr:spPr>
        <a:xfrm flipV="1">
          <a:off x="1130300" y="5951202"/>
          <a:ext cx="8890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46936</xdr:rowOff>
    </xdr:from>
    <xdr:to>
      <xdr:col>10</xdr:col>
      <xdr:colOff>165100</xdr:colOff>
      <xdr:row>36</xdr:row>
      <xdr:rowOff>148536</xdr:rowOff>
    </xdr:to>
    <xdr:sp macro="" textlink="">
      <xdr:nvSpPr>
        <xdr:cNvPr id="73" name="フローチャート: 判断 72"/>
        <xdr:cNvSpPr/>
      </xdr:nvSpPr>
      <xdr:spPr>
        <a:xfrm>
          <a:off x="1968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139663</xdr:rowOff>
    </xdr:from>
    <xdr:ext cx="469744" cy="259045"/>
    <xdr:sp macro="" textlink="">
      <xdr:nvSpPr>
        <xdr:cNvPr id="74" name="テキスト ボックス 73"/>
        <xdr:cNvSpPr txBox="1"/>
      </xdr:nvSpPr>
      <xdr:spPr>
        <a:xfrm>
          <a:off x="1784428" y="631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109474</xdr:rowOff>
    </xdr:from>
    <xdr:to>
      <xdr:col>6</xdr:col>
      <xdr:colOff>38100</xdr:colOff>
      <xdr:row>37</xdr:row>
      <xdr:rowOff>39624</xdr:rowOff>
    </xdr:to>
    <xdr:sp macro="" textlink="">
      <xdr:nvSpPr>
        <xdr:cNvPr id="75" name="フローチャート: 判断 74"/>
        <xdr:cNvSpPr/>
      </xdr:nvSpPr>
      <xdr:spPr>
        <a:xfrm>
          <a:off x="107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30751</xdr:rowOff>
    </xdr:from>
    <xdr:ext cx="469744" cy="259045"/>
    <xdr:sp macro="" textlink="">
      <xdr:nvSpPr>
        <xdr:cNvPr id="76" name="テキスト ボックス 75"/>
        <xdr:cNvSpPr txBox="1"/>
      </xdr:nvSpPr>
      <xdr:spPr>
        <a:xfrm>
          <a:off x="895428"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84328</xdr:rowOff>
    </xdr:from>
    <xdr:to>
      <xdr:col>24</xdr:col>
      <xdr:colOff>114300</xdr:colOff>
      <xdr:row>35</xdr:row>
      <xdr:rowOff>14478</xdr:rowOff>
    </xdr:to>
    <xdr:sp macro="" textlink="">
      <xdr:nvSpPr>
        <xdr:cNvPr id="82" name="楕円 81"/>
        <xdr:cNvSpPr/>
      </xdr:nvSpPr>
      <xdr:spPr>
        <a:xfrm>
          <a:off x="4584700" y="591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107205</xdr:rowOff>
    </xdr:from>
    <xdr:ext cx="469744" cy="259045"/>
    <xdr:sp macro="" textlink="">
      <xdr:nvSpPr>
        <xdr:cNvPr id="83" name="議会費該当値テキスト"/>
        <xdr:cNvSpPr txBox="1"/>
      </xdr:nvSpPr>
      <xdr:spPr>
        <a:xfrm>
          <a:off x="4686300" y="576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88900</xdr:rowOff>
    </xdr:from>
    <xdr:to>
      <xdr:col>20</xdr:col>
      <xdr:colOff>38100</xdr:colOff>
      <xdr:row>35</xdr:row>
      <xdr:rowOff>19050</xdr:rowOff>
    </xdr:to>
    <xdr:sp macro="" textlink="">
      <xdr:nvSpPr>
        <xdr:cNvPr id="84" name="楕円 83"/>
        <xdr:cNvSpPr/>
      </xdr:nvSpPr>
      <xdr:spPr>
        <a:xfrm>
          <a:off x="3746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35577</xdr:rowOff>
    </xdr:from>
    <xdr:ext cx="469744" cy="259045"/>
    <xdr:sp macro="" textlink="">
      <xdr:nvSpPr>
        <xdr:cNvPr id="85" name="テキスト ボックス 84"/>
        <xdr:cNvSpPr txBox="1"/>
      </xdr:nvSpPr>
      <xdr:spPr>
        <a:xfrm>
          <a:off x="3562428"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3175</xdr:rowOff>
    </xdr:from>
    <xdr:to>
      <xdr:col>15</xdr:col>
      <xdr:colOff>101600</xdr:colOff>
      <xdr:row>34</xdr:row>
      <xdr:rowOff>104775</xdr:rowOff>
    </xdr:to>
    <xdr:sp macro="" textlink="">
      <xdr:nvSpPr>
        <xdr:cNvPr id="86" name="楕円 85"/>
        <xdr:cNvSpPr/>
      </xdr:nvSpPr>
      <xdr:spPr>
        <a:xfrm>
          <a:off x="2857500" y="58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121302</xdr:rowOff>
    </xdr:from>
    <xdr:ext cx="469744" cy="259045"/>
    <xdr:sp macro="" textlink="">
      <xdr:nvSpPr>
        <xdr:cNvPr id="87" name="テキスト ボックス 86"/>
        <xdr:cNvSpPr txBox="1"/>
      </xdr:nvSpPr>
      <xdr:spPr>
        <a:xfrm>
          <a:off x="2673428" y="560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71102</xdr:rowOff>
    </xdr:from>
    <xdr:to>
      <xdr:col>10</xdr:col>
      <xdr:colOff>165100</xdr:colOff>
      <xdr:row>35</xdr:row>
      <xdr:rowOff>1252</xdr:rowOff>
    </xdr:to>
    <xdr:sp macro="" textlink="">
      <xdr:nvSpPr>
        <xdr:cNvPr id="88" name="楕円 87"/>
        <xdr:cNvSpPr/>
      </xdr:nvSpPr>
      <xdr:spPr>
        <a:xfrm>
          <a:off x="1968500" y="590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17779</xdr:rowOff>
    </xdr:from>
    <xdr:ext cx="469744" cy="259045"/>
    <xdr:sp macro="" textlink="">
      <xdr:nvSpPr>
        <xdr:cNvPr id="89" name="テキスト ボックス 88"/>
        <xdr:cNvSpPr txBox="1"/>
      </xdr:nvSpPr>
      <xdr:spPr>
        <a:xfrm>
          <a:off x="1784428" y="567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99024</xdr:rowOff>
    </xdr:from>
    <xdr:to>
      <xdr:col>6</xdr:col>
      <xdr:colOff>38100</xdr:colOff>
      <xdr:row>35</xdr:row>
      <xdr:rowOff>29174</xdr:rowOff>
    </xdr:to>
    <xdr:sp macro="" textlink="">
      <xdr:nvSpPr>
        <xdr:cNvPr id="90" name="楕円 89"/>
        <xdr:cNvSpPr/>
      </xdr:nvSpPr>
      <xdr:spPr>
        <a:xfrm>
          <a:off x="1079500" y="592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45701</xdr:rowOff>
    </xdr:from>
    <xdr:ext cx="469744" cy="259045"/>
    <xdr:sp macro="" textlink="">
      <xdr:nvSpPr>
        <xdr:cNvPr id="91" name="テキスト ボックス 90"/>
        <xdr:cNvSpPr txBox="1"/>
      </xdr:nvSpPr>
      <xdr:spPr>
        <a:xfrm>
          <a:off x="895428" y="570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38185</xdr:rowOff>
    </xdr:from>
    <xdr:to>
      <xdr:col>24</xdr:col>
      <xdr:colOff>63500</xdr:colOff>
      <xdr:row>58</xdr:row>
      <xdr:rowOff>48175</xdr:rowOff>
    </xdr:to>
    <xdr:cxnSp macro="">
      <xdr:nvCxnSpPr>
        <xdr:cNvPr id="122" name="直線コネクタ 121"/>
        <xdr:cNvCxnSpPr/>
      </xdr:nvCxnSpPr>
      <xdr:spPr>
        <a:xfrm flipV="1">
          <a:off x="3797300" y="9982285"/>
          <a:ext cx="8382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100928</xdr:rowOff>
    </xdr:from>
    <xdr:ext cx="534377" cy="259045"/>
    <xdr:sp macro="" textlink="">
      <xdr:nvSpPr>
        <xdr:cNvPr id="123" name="総務費平均値テキスト"/>
        <xdr:cNvSpPr txBox="1"/>
      </xdr:nvSpPr>
      <xdr:spPr>
        <a:xfrm>
          <a:off x="4686300" y="9702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44455</xdr:rowOff>
    </xdr:from>
    <xdr:to>
      <xdr:col>19</xdr:col>
      <xdr:colOff>177800</xdr:colOff>
      <xdr:row>58</xdr:row>
      <xdr:rowOff>48175</xdr:rowOff>
    </xdr:to>
    <xdr:cxnSp macro="">
      <xdr:nvCxnSpPr>
        <xdr:cNvPr id="125" name="直線コネクタ 124"/>
        <xdr:cNvCxnSpPr/>
      </xdr:nvCxnSpPr>
      <xdr:spPr>
        <a:xfrm>
          <a:off x="2908300" y="9988555"/>
          <a:ext cx="889000" cy="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29388</xdr:rowOff>
    </xdr:from>
    <xdr:ext cx="534377" cy="259045"/>
    <xdr:sp macro="" textlink="">
      <xdr:nvSpPr>
        <xdr:cNvPr id="127" name="テキスト ボックス 126"/>
        <xdr:cNvSpPr txBox="1"/>
      </xdr:nvSpPr>
      <xdr:spPr>
        <a:xfrm>
          <a:off x="3530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37111</xdr:rowOff>
    </xdr:from>
    <xdr:to>
      <xdr:col>15</xdr:col>
      <xdr:colOff>50800</xdr:colOff>
      <xdr:row>58</xdr:row>
      <xdr:rowOff>44455</xdr:rowOff>
    </xdr:to>
    <xdr:cxnSp macro="">
      <xdr:nvCxnSpPr>
        <xdr:cNvPr id="128" name="直線コネクタ 127"/>
        <xdr:cNvCxnSpPr/>
      </xdr:nvCxnSpPr>
      <xdr:spPr>
        <a:xfrm>
          <a:off x="2019300" y="9981211"/>
          <a:ext cx="889000" cy="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30" name="テキスト ボックス 129"/>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31017</xdr:rowOff>
    </xdr:from>
    <xdr:to>
      <xdr:col>10</xdr:col>
      <xdr:colOff>114300</xdr:colOff>
      <xdr:row>58</xdr:row>
      <xdr:rowOff>37111</xdr:rowOff>
    </xdr:to>
    <xdr:cxnSp macro="">
      <xdr:nvCxnSpPr>
        <xdr:cNvPr id="131" name="直線コネクタ 130"/>
        <xdr:cNvCxnSpPr/>
      </xdr:nvCxnSpPr>
      <xdr:spPr>
        <a:xfrm>
          <a:off x="1130300" y="9975117"/>
          <a:ext cx="889000" cy="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117351</xdr:rowOff>
    </xdr:from>
    <xdr:to>
      <xdr:col>10</xdr:col>
      <xdr:colOff>165100</xdr:colOff>
      <xdr:row>56</xdr:row>
      <xdr:rowOff>47501</xdr:rowOff>
    </xdr:to>
    <xdr:sp macro="" textlink="">
      <xdr:nvSpPr>
        <xdr:cNvPr id="132" name="フローチャート: 判断 131"/>
        <xdr:cNvSpPr/>
      </xdr:nvSpPr>
      <xdr:spPr>
        <a:xfrm>
          <a:off x="1968500" y="9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64028</xdr:rowOff>
    </xdr:from>
    <xdr:ext cx="599010" cy="259045"/>
    <xdr:sp macro="" textlink="">
      <xdr:nvSpPr>
        <xdr:cNvPr id="133" name="テキスト ボックス 132"/>
        <xdr:cNvSpPr txBox="1"/>
      </xdr:nvSpPr>
      <xdr:spPr>
        <a:xfrm>
          <a:off x="1719795" y="932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125453</xdr:rowOff>
    </xdr:from>
    <xdr:to>
      <xdr:col>6</xdr:col>
      <xdr:colOff>38100</xdr:colOff>
      <xdr:row>58</xdr:row>
      <xdr:rowOff>55603</xdr:rowOff>
    </xdr:to>
    <xdr:sp macro="" textlink="">
      <xdr:nvSpPr>
        <xdr:cNvPr id="134" name="フローチャート: 判断 133"/>
        <xdr:cNvSpPr/>
      </xdr:nvSpPr>
      <xdr:spPr>
        <a:xfrm>
          <a:off x="1079500" y="989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72130</xdr:rowOff>
    </xdr:from>
    <xdr:ext cx="534377" cy="259045"/>
    <xdr:sp macro="" textlink="">
      <xdr:nvSpPr>
        <xdr:cNvPr id="135" name="テキスト ボックス 134"/>
        <xdr:cNvSpPr txBox="1"/>
      </xdr:nvSpPr>
      <xdr:spPr>
        <a:xfrm>
          <a:off x="863111" y="967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158835</xdr:rowOff>
    </xdr:from>
    <xdr:to>
      <xdr:col>24</xdr:col>
      <xdr:colOff>114300</xdr:colOff>
      <xdr:row>58</xdr:row>
      <xdr:rowOff>88985</xdr:rowOff>
    </xdr:to>
    <xdr:sp macro="" textlink="">
      <xdr:nvSpPr>
        <xdr:cNvPr id="141" name="楕円 140"/>
        <xdr:cNvSpPr/>
      </xdr:nvSpPr>
      <xdr:spPr>
        <a:xfrm>
          <a:off x="4584700" y="993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73762</xdr:rowOff>
    </xdr:from>
    <xdr:ext cx="534377" cy="259045"/>
    <xdr:sp macro="" textlink="">
      <xdr:nvSpPr>
        <xdr:cNvPr id="142" name="総務費該当値テキスト"/>
        <xdr:cNvSpPr txBox="1"/>
      </xdr:nvSpPr>
      <xdr:spPr>
        <a:xfrm>
          <a:off x="4686300" y="984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168825</xdr:rowOff>
    </xdr:from>
    <xdr:to>
      <xdr:col>20</xdr:col>
      <xdr:colOff>38100</xdr:colOff>
      <xdr:row>58</xdr:row>
      <xdr:rowOff>98975</xdr:rowOff>
    </xdr:to>
    <xdr:sp macro="" textlink="">
      <xdr:nvSpPr>
        <xdr:cNvPr id="143" name="楕円 142"/>
        <xdr:cNvSpPr/>
      </xdr:nvSpPr>
      <xdr:spPr>
        <a:xfrm>
          <a:off x="3746500" y="99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90102</xdr:rowOff>
    </xdr:from>
    <xdr:ext cx="534377" cy="259045"/>
    <xdr:sp macro="" textlink="">
      <xdr:nvSpPr>
        <xdr:cNvPr id="144" name="テキスト ボックス 143"/>
        <xdr:cNvSpPr txBox="1"/>
      </xdr:nvSpPr>
      <xdr:spPr>
        <a:xfrm>
          <a:off x="3530111" y="1003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165105</xdr:rowOff>
    </xdr:from>
    <xdr:to>
      <xdr:col>15</xdr:col>
      <xdr:colOff>101600</xdr:colOff>
      <xdr:row>58</xdr:row>
      <xdr:rowOff>95255</xdr:rowOff>
    </xdr:to>
    <xdr:sp macro="" textlink="">
      <xdr:nvSpPr>
        <xdr:cNvPr id="145" name="楕円 144"/>
        <xdr:cNvSpPr/>
      </xdr:nvSpPr>
      <xdr:spPr>
        <a:xfrm>
          <a:off x="2857500" y="993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86382</xdr:rowOff>
    </xdr:from>
    <xdr:ext cx="534377" cy="259045"/>
    <xdr:sp macro="" textlink="">
      <xdr:nvSpPr>
        <xdr:cNvPr id="146" name="テキスト ボックス 145"/>
        <xdr:cNvSpPr txBox="1"/>
      </xdr:nvSpPr>
      <xdr:spPr>
        <a:xfrm>
          <a:off x="2641111" y="100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157761</xdr:rowOff>
    </xdr:from>
    <xdr:to>
      <xdr:col>10</xdr:col>
      <xdr:colOff>165100</xdr:colOff>
      <xdr:row>58</xdr:row>
      <xdr:rowOff>87911</xdr:rowOff>
    </xdr:to>
    <xdr:sp macro="" textlink="">
      <xdr:nvSpPr>
        <xdr:cNvPr id="147" name="楕円 146"/>
        <xdr:cNvSpPr/>
      </xdr:nvSpPr>
      <xdr:spPr>
        <a:xfrm>
          <a:off x="1968500" y="993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79038</xdr:rowOff>
    </xdr:from>
    <xdr:ext cx="534377" cy="259045"/>
    <xdr:sp macro="" textlink="">
      <xdr:nvSpPr>
        <xdr:cNvPr id="148" name="テキスト ボックス 147"/>
        <xdr:cNvSpPr txBox="1"/>
      </xdr:nvSpPr>
      <xdr:spPr>
        <a:xfrm>
          <a:off x="1752111" y="1002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151667</xdr:rowOff>
    </xdr:from>
    <xdr:to>
      <xdr:col>6</xdr:col>
      <xdr:colOff>38100</xdr:colOff>
      <xdr:row>58</xdr:row>
      <xdr:rowOff>81817</xdr:rowOff>
    </xdr:to>
    <xdr:sp macro="" textlink="">
      <xdr:nvSpPr>
        <xdr:cNvPr id="149" name="楕円 148"/>
        <xdr:cNvSpPr/>
      </xdr:nvSpPr>
      <xdr:spPr>
        <a:xfrm>
          <a:off x="1079500" y="992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72944</xdr:rowOff>
    </xdr:from>
    <xdr:ext cx="534377" cy="259045"/>
    <xdr:sp macro="" textlink="">
      <xdr:nvSpPr>
        <xdr:cNvPr id="150" name="テキスト ボックス 149"/>
        <xdr:cNvSpPr txBox="1"/>
      </xdr:nvSpPr>
      <xdr:spPr>
        <a:xfrm>
          <a:off x="863111" y="1001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48800</xdr:rowOff>
    </xdr:from>
    <xdr:to>
      <xdr:col>24</xdr:col>
      <xdr:colOff>63500</xdr:colOff>
      <xdr:row>78</xdr:row>
      <xdr:rowOff>52115</xdr:rowOff>
    </xdr:to>
    <xdr:cxnSp macro="">
      <xdr:nvCxnSpPr>
        <xdr:cNvPr id="178" name="直線コネクタ 177"/>
        <xdr:cNvCxnSpPr/>
      </xdr:nvCxnSpPr>
      <xdr:spPr>
        <a:xfrm>
          <a:off x="3797300" y="13421900"/>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69011</xdr:rowOff>
    </xdr:from>
    <xdr:ext cx="599010" cy="259045"/>
    <xdr:sp macro="" textlink="">
      <xdr:nvSpPr>
        <xdr:cNvPr id="179" name="民生費平均値テキスト"/>
        <xdr:cNvSpPr txBox="1"/>
      </xdr:nvSpPr>
      <xdr:spPr>
        <a:xfrm>
          <a:off x="4686300" y="13099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48800</xdr:rowOff>
    </xdr:from>
    <xdr:to>
      <xdr:col>19</xdr:col>
      <xdr:colOff>177800</xdr:colOff>
      <xdr:row>78</xdr:row>
      <xdr:rowOff>59544</xdr:rowOff>
    </xdr:to>
    <xdr:cxnSp macro="">
      <xdr:nvCxnSpPr>
        <xdr:cNvPr id="181" name="直線コネクタ 180"/>
        <xdr:cNvCxnSpPr/>
      </xdr:nvCxnSpPr>
      <xdr:spPr>
        <a:xfrm flipV="1">
          <a:off x="2908300" y="13421900"/>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3495</xdr:rowOff>
    </xdr:from>
    <xdr:ext cx="599010" cy="259045"/>
    <xdr:sp macro="" textlink="">
      <xdr:nvSpPr>
        <xdr:cNvPr id="183" name="テキスト ボックス 182"/>
        <xdr:cNvSpPr txBox="1"/>
      </xdr:nvSpPr>
      <xdr:spPr>
        <a:xfrm>
          <a:off x="3497795" y="1303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59544</xdr:rowOff>
    </xdr:from>
    <xdr:to>
      <xdr:col>15</xdr:col>
      <xdr:colOff>50800</xdr:colOff>
      <xdr:row>78</xdr:row>
      <xdr:rowOff>89381</xdr:rowOff>
    </xdr:to>
    <xdr:cxnSp macro="">
      <xdr:nvCxnSpPr>
        <xdr:cNvPr id="184" name="直線コネクタ 183"/>
        <xdr:cNvCxnSpPr/>
      </xdr:nvCxnSpPr>
      <xdr:spPr>
        <a:xfrm flipV="1">
          <a:off x="2019300" y="13432644"/>
          <a:ext cx="889000" cy="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85" name="フローチャート: 判断 184"/>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147824</xdr:rowOff>
    </xdr:from>
    <xdr:ext cx="599010" cy="259045"/>
    <xdr:sp macro="" textlink="">
      <xdr:nvSpPr>
        <xdr:cNvPr id="186" name="テキスト ボックス 185"/>
        <xdr:cNvSpPr txBox="1"/>
      </xdr:nvSpPr>
      <xdr:spPr>
        <a:xfrm>
          <a:off x="2608795" y="1300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89381</xdr:rowOff>
    </xdr:from>
    <xdr:to>
      <xdr:col>10</xdr:col>
      <xdr:colOff>114300</xdr:colOff>
      <xdr:row>78</xdr:row>
      <xdr:rowOff>130826</xdr:rowOff>
    </xdr:to>
    <xdr:cxnSp macro="">
      <xdr:nvCxnSpPr>
        <xdr:cNvPr id="187" name="直線コネクタ 186"/>
        <xdr:cNvCxnSpPr/>
      </xdr:nvCxnSpPr>
      <xdr:spPr>
        <a:xfrm flipV="1">
          <a:off x="1130300" y="13462481"/>
          <a:ext cx="889000" cy="4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15464</xdr:rowOff>
    </xdr:from>
    <xdr:to>
      <xdr:col>10</xdr:col>
      <xdr:colOff>165100</xdr:colOff>
      <xdr:row>77</xdr:row>
      <xdr:rowOff>117064</xdr:rowOff>
    </xdr:to>
    <xdr:sp macro="" textlink="">
      <xdr:nvSpPr>
        <xdr:cNvPr id="188" name="フローチャート: 判断 187"/>
        <xdr:cNvSpPr/>
      </xdr:nvSpPr>
      <xdr:spPr>
        <a:xfrm>
          <a:off x="1968500" y="1321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133591</xdr:rowOff>
    </xdr:from>
    <xdr:ext cx="599010" cy="259045"/>
    <xdr:sp macro="" textlink="">
      <xdr:nvSpPr>
        <xdr:cNvPr id="189" name="テキスト ボックス 188"/>
        <xdr:cNvSpPr txBox="1"/>
      </xdr:nvSpPr>
      <xdr:spPr>
        <a:xfrm>
          <a:off x="1719795" y="1299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80144</xdr:rowOff>
    </xdr:from>
    <xdr:to>
      <xdr:col>6</xdr:col>
      <xdr:colOff>38100</xdr:colOff>
      <xdr:row>78</xdr:row>
      <xdr:rowOff>10294</xdr:rowOff>
    </xdr:to>
    <xdr:sp macro="" textlink="">
      <xdr:nvSpPr>
        <xdr:cNvPr id="190" name="フローチャート: 判断 189"/>
        <xdr:cNvSpPr/>
      </xdr:nvSpPr>
      <xdr:spPr>
        <a:xfrm>
          <a:off x="1079500" y="1328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26821</xdr:rowOff>
    </xdr:from>
    <xdr:ext cx="599010" cy="259045"/>
    <xdr:sp macro="" textlink="">
      <xdr:nvSpPr>
        <xdr:cNvPr id="191" name="テキスト ボックス 190"/>
        <xdr:cNvSpPr txBox="1"/>
      </xdr:nvSpPr>
      <xdr:spPr>
        <a:xfrm>
          <a:off x="830795" y="1305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1315</xdr:rowOff>
    </xdr:from>
    <xdr:to>
      <xdr:col>24</xdr:col>
      <xdr:colOff>114300</xdr:colOff>
      <xdr:row>78</xdr:row>
      <xdr:rowOff>102915</xdr:rowOff>
    </xdr:to>
    <xdr:sp macro="" textlink="">
      <xdr:nvSpPr>
        <xdr:cNvPr id="197" name="楕円 196"/>
        <xdr:cNvSpPr/>
      </xdr:nvSpPr>
      <xdr:spPr>
        <a:xfrm>
          <a:off x="4584700" y="1337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87692</xdr:rowOff>
    </xdr:from>
    <xdr:ext cx="599010" cy="259045"/>
    <xdr:sp macro="" textlink="">
      <xdr:nvSpPr>
        <xdr:cNvPr id="198" name="民生費該当値テキスト"/>
        <xdr:cNvSpPr txBox="1"/>
      </xdr:nvSpPr>
      <xdr:spPr>
        <a:xfrm>
          <a:off x="4686300" y="1328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169450</xdr:rowOff>
    </xdr:from>
    <xdr:to>
      <xdr:col>20</xdr:col>
      <xdr:colOff>38100</xdr:colOff>
      <xdr:row>78</xdr:row>
      <xdr:rowOff>99600</xdr:rowOff>
    </xdr:to>
    <xdr:sp macro="" textlink="">
      <xdr:nvSpPr>
        <xdr:cNvPr id="199" name="楕円 198"/>
        <xdr:cNvSpPr/>
      </xdr:nvSpPr>
      <xdr:spPr>
        <a:xfrm>
          <a:off x="3746500" y="133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90727</xdr:rowOff>
    </xdr:from>
    <xdr:ext cx="599010" cy="259045"/>
    <xdr:sp macro="" textlink="">
      <xdr:nvSpPr>
        <xdr:cNvPr id="200" name="テキスト ボックス 199"/>
        <xdr:cNvSpPr txBox="1"/>
      </xdr:nvSpPr>
      <xdr:spPr>
        <a:xfrm>
          <a:off x="3497795" y="1346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8744</xdr:rowOff>
    </xdr:from>
    <xdr:to>
      <xdr:col>15</xdr:col>
      <xdr:colOff>101600</xdr:colOff>
      <xdr:row>78</xdr:row>
      <xdr:rowOff>110344</xdr:rowOff>
    </xdr:to>
    <xdr:sp macro="" textlink="">
      <xdr:nvSpPr>
        <xdr:cNvPr id="201" name="楕円 200"/>
        <xdr:cNvSpPr/>
      </xdr:nvSpPr>
      <xdr:spPr>
        <a:xfrm>
          <a:off x="2857500" y="1338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101471</xdr:rowOff>
    </xdr:from>
    <xdr:ext cx="599010" cy="259045"/>
    <xdr:sp macro="" textlink="">
      <xdr:nvSpPr>
        <xdr:cNvPr id="202" name="テキスト ボックス 201"/>
        <xdr:cNvSpPr txBox="1"/>
      </xdr:nvSpPr>
      <xdr:spPr>
        <a:xfrm>
          <a:off x="2608795" y="1347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38581</xdr:rowOff>
    </xdr:from>
    <xdr:to>
      <xdr:col>10</xdr:col>
      <xdr:colOff>165100</xdr:colOff>
      <xdr:row>78</xdr:row>
      <xdr:rowOff>140181</xdr:rowOff>
    </xdr:to>
    <xdr:sp macro="" textlink="">
      <xdr:nvSpPr>
        <xdr:cNvPr id="203" name="楕円 202"/>
        <xdr:cNvSpPr/>
      </xdr:nvSpPr>
      <xdr:spPr>
        <a:xfrm>
          <a:off x="1968500" y="1341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131308</xdr:rowOff>
    </xdr:from>
    <xdr:ext cx="599010" cy="259045"/>
    <xdr:sp macro="" textlink="">
      <xdr:nvSpPr>
        <xdr:cNvPr id="204" name="テキスト ボックス 203"/>
        <xdr:cNvSpPr txBox="1"/>
      </xdr:nvSpPr>
      <xdr:spPr>
        <a:xfrm>
          <a:off x="1719795" y="1350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80026</xdr:rowOff>
    </xdr:from>
    <xdr:to>
      <xdr:col>6</xdr:col>
      <xdr:colOff>38100</xdr:colOff>
      <xdr:row>79</xdr:row>
      <xdr:rowOff>10176</xdr:rowOff>
    </xdr:to>
    <xdr:sp macro="" textlink="">
      <xdr:nvSpPr>
        <xdr:cNvPr id="205" name="楕円 204"/>
        <xdr:cNvSpPr/>
      </xdr:nvSpPr>
      <xdr:spPr>
        <a:xfrm>
          <a:off x="1079500" y="1345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1303</xdr:rowOff>
    </xdr:from>
    <xdr:ext cx="599010" cy="259045"/>
    <xdr:sp macro="" textlink="">
      <xdr:nvSpPr>
        <xdr:cNvPr id="206" name="テキスト ボックス 205"/>
        <xdr:cNvSpPr txBox="1"/>
      </xdr:nvSpPr>
      <xdr:spPr>
        <a:xfrm>
          <a:off x="830795" y="1354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85882</xdr:rowOff>
    </xdr:from>
    <xdr:to>
      <xdr:col>24</xdr:col>
      <xdr:colOff>63500</xdr:colOff>
      <xdr:row>96</xdr:row>
      <xdr:rowOff>21296</xdr:rowOff>
    </xdr:to>
    <xdr:cxnSp macro="">
      <xdr:nvCxnSpPr>
        <xdr:cNvPr id="237" name="直線コネクタ 236"/>
        <xdr:cNvCxnSpPr/>
      </xdr:nvCxnSpPr>
      <xdr:spPr>
        <a:xfrm>
          <a:off x="3797300" y="16373632"/>
          <a:ext cx="838200" cy="10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33320</xdr:rowOff>
    </xdr:from>
    <xdr:ext cx="534377" cy="259045"/>
    <xdr:sp macro="" textlink="">
      <xdr:nvSpPr>
        <xdr:cNvPr id="238" name="衛生費平均値テキスト"/>
        <xdr:cNvSpPr txBox="1"/>
      </xdr:nvSpPr>
      <xdr:spPr>
        <a:xfrm>
          <a:off x="4686300" y="16492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10562</xdr:rowOff>
    </xdr:from>
    <xdr:to>
      <xdr:col>19</xdr:col>
      <xdr:colOff>177800</xdr:colOff>
      <xdr:row>95</xdr:row>
      <xdr:rowOff>85882</xdr:rowOff>
    </xdr:to>
    <xdr:cxnSp macro="">
      <xdr:nvCxnSpPr>
        <xdr:cNvPr id="240" name="直線コネクタ 239"/>
        <xdr:cNvCxnSpPr/>
      </xdr:nvCxnSpPr>
      <xdr:spPr>
        <a:xfrm>
          <a:off x="2908300" y="16298312"/>
          <a:ext cx="889000" cy="7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137366</xdr:rowOff>
    </xdr:from>
    <xdr:ext cx="534377" cy="259045"/>
    <xdr:sp macro="" textlink="">
      <xdr:nvSpPr>
        <xdr:cNvPr id="242" name="テキスト ボックス 241"/>
        <xdr:cNvSpPr txBox="1"/>
      </xdr:nvSpPr>
      <xdr:spPr>
        <a:xfrm>
          <a:off x="3530111" y="165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10562</xdr:rowOff>
    </xdr:from>
    <xdr:to>
      <xdr:col>15</xdr:col>
      <xdr:colOff>50800</xdr:colOff>
      <xdr:row>95</xdr:row>
      <xdr:rowOff>127574</xdr:rowOff>
    </xdr:to>
    <xdr:cxnSp macro="">
      <xdr:nvCxnSpPr>
        <xdr:cNvPr id="243" name="直線コネクタ 242"/>
        <xdr:cNvCxnSpPr/>
      </xdr:nvCxnSpPr>
      <xdr:spPr>
        <a:xfrm flipV="1">
          <a:off x="2019300" y="16298312"/>
          <a:ext cx="889000" cy="11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4" name="フローチャート: 判断 243"/>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158244</xdr:rowOff>
    </xdr:from>
    <xdr:ext cx="534377" cy="259045"/>
    <xdr:sp macro="" textlink="">
      <xdr:nvSpPr>
        <xdr:cNvPr id="245" name="テキスト ボックス 244"/>
        <xdr:cNvSpPr txBox="1"/>
      </xdr:nvSpPr>
      <xdr:spPr>
        <a:xfrm>
          <a:off x="2641111" y="1661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127574</xdr:rowOff>
    </xdr:from>
    <xdr:to>
      <xdr:col>10</xdr:col>
      <xdr:colOff>114300</xdr:colOff>
      <xdr:row>96</xdr:row>
      <xdr:rowOff>38005</xdr:rowOff>
    </xdr:to>
    <xdr:cxnSp macro="">
      <xdr:nvCxnSpPr>
        <xdr:cNvPr id="246" name="直線コネクタ 245"/>
        <xdr:cNvCxnSpPr/>
      </xdr:nvCxnSpPr>
      <xdr:spPr>
        <a:xfrm flipV="1">
          <a:off x="1130300" y="16415324"/>
          <a:ext cx="889000" cy="8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83327</xdr:rowOff>
    </xdr:from>
    <xdr:to>
      <xdr:col>10</xdr:col>
      <xdr:colOff>165100</xdr:colOff>
      <xdr:row>97</xdr:row>
      <xdr:rowOff>13477</xdr:rowOff>
    </xdr:to>
    <xdr:sp macro="" textlink="">
      <xdr:nvSpPr>
        <xdr:cNvPr id="247" name="フローチャート: 判断 246"/>
        <xdr:cNvSpPr/>
      </xdr:nvSpPr>
      <xdr:spPr>
        <a:xfrm>
          <a:off x="1968500" y="165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4604</xdr:rowOff>
    </xdr:from>
    <xdr:ext cx="534377" cy="259045"/>
    <xdr:sp macro="" textlink="">
      <xdr:nvSpPr>
        <xdr:cNvPr id="248" name="テキスト ボックス 247"/>
        <xdr:cNvSpPr txBox="1"/>
      </xdr:nvSpPr>
      <xdr:spPr>
        <a:xfrm>
          <a:off x="1752111" y="1663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119315</xdr:rowOff>
    </xdr:from>
    <xdr:to>
      <xdr:col>6</xdr:col>
      <xdr:colOff>38100</xdr:colOff>
      <xdr:row>97</xdr:row>
      <xdr:rowOff>49465</xdr:rowOff>
    </xdr:to>
    <xdr:sp macro="" textlink="">
      <xdr:nvSpPr>
        <xdr:cNvPr id="249" name="フローチャート: 判断 248"/>
        <xdr:cNvSpPr/>
      </xdr:nvSpPr>
      <xdr:spPr>
        <a:xfrm>
          <a:off x="1079500" y="165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40592</xdr:rowOff>
    </xdr:from>
    <xdr:ext cx="534377" cy="259045"/>
    <xdr:sp macro="" textlink="">
      <xdr:nvSpPr>
        <xdr:cNvPr id="250" name="テキスト ボックス 249"/>
        <xdr:cNvSpPr txBox="1"/>
      </xdr:nvSpPr>
      <xdr:spPr>
        <a:xfrm>
          <a:off x="863111" y="1667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141946</xdr:rowOff>
    </xdr:from>
    <xdr:to>
      <xdr:col>24</xdr:col>
      <xdr:colOff>114300</xdr:colOff>
      <xdr:row>96</xdr:row>
      <xdr:rowOff>72096</xdr:rowOff>
    </xdr:to>
    <xdr:sp macro="" textlink="">
      <xdr:nvSpPr>
        <xdr:cNvPr id="256" name="楕円 255"/>
        <xdr:cNvSpPr/>
      </xdr:nvSpPr>
      <xdr:spPr>
        <a:xfrm>
          <a:off x="4584700" y="1642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164823</xdr:rowOff>
    </xdr:from>
    <xdr:ext cx="534377" cy="259045"/>
    <xdr:sp macro="" textlink="">
      <xdr:nvSpPr>
        <xdr:cNvPr id="257" name="衛生費該当値テキスト"/>
        <xdr:cNvSpPr txBox="1"/>
      </xdr:nvSpPr>
      <xdr:spPr>
        <a:xfrm>
          <a:off x="4686300" y="1628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35082</xdr:rowOff>
    </xdr:from>
    <xdr:to>
      <xdr:col>20</xdr:col>
      <xdr:colOff>38100</xdr:colOff>
      <xdr:row>95</xdr:row>
      <xdr:rowOff>136682</xdr:rowOff>
    </xdr:to>
    <xdr:sp macro="" textlink="">
      <xdr:nvSpPr>
        <xdr:cNvPr id="258" name="楕円 257"/>
        <xdr:cNvSpPr/>
      </xdr:nvSpPr>
      <xdr:spPr>
        <a:xfrm>
          <a:off x="3746500" y="163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153209</xdr:rowOff>
    </xdr:from>
    <xdr:ext cx="534377" cy="259045"/>
    <xdr:sp macro="" textlink="">
      <xdr:nvSpPr>
        <xdr:cNvPr id="259" name="テキスト ボックス 258"/>
        <xdr:cNvSpPr txBox="1"/>
      </xdr:nvSpPr>
      <xdr:spPr>
        <a:xfrm>
          <a:off x="3530111" y="1609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131212</xdr:rowOff>
    </xdr:from>
    <xdr:to>
      <xdr:col>15</xdr:col>
      <xdr:colOff>101600</xdr:colOff>
      <xdr:row>95</xdr:row>
      <xdr:rowOff>61362</xdr:rowOff>
    </xdr:to>
    <xdr:sp macro="" textlink="">
      <xdr:nvSpPr>
        <xdr:cNvPr id="260" name="楕円 259"/>
        <xdr:cNvSpPr/>
      </xdr:nvSpPr>
      <xdr:spPr>
        <a:xfrm>
          <a:off x="2857500" y="1624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77889</xdr:rowOff>
    </xdr:from>
    <xdr:ext cx="534377" cy="259045"/>
    <xdr:sp macro="" textlink="">
      <xdr:nvSpPr>
        <xdr:cNvPr id="261" name="テキスト ボックス 260"/>
        <xdr:cNvSpPr txBox="1"/>
      </xdr:nvSpPr>
      <xdr:spPr>
        <a:xfrm>
          <a:off x="2641111" y="1602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76774</xdr:rowOff>
    </xdr:from>
    <xdr:to>
      <xdr:col>10</xdr:col>
      <xdr:colOff>165100</xdr:colOff>
      <xdr:row>96</xdr:row>
      <xdr:rowOff>6924</xdr:rowOff>
    </xdr:to>
    <xdr:sp macro="" textlink="">
      <xdr:nvSpPr>
        <xdr:cNvPr id="262" name="楕円 261"/>
        <xdr:cNvSpPr/>
      </xdr:nvSpPr>
      <xdr:spPr>
        <a:xfrm>
          <a:off x="1968500" y="1636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23451</xdr:rowOff>
    </xdr:from>
    <xdr:ext cx="534377" cy="259045"/>
    <xdr:sp macro="" textlink="">
      <xdr:nvSpPr>
        <xdr:cNvPr id="263" name="テキスト ボックス 262"/>
        <xdr:cNvSpPr txBox="1"/>
      </xdr:nvSpPr>
      <xdr:spPr>
        <a:xfrm>
          <a:off x="1752111" y="1613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158655</xdr:rowOff>
    </xdr:from>
    <xdr:to>
      <xdr:col>6</xdr:col>
      <xdr:colOff>38100</xdr:colOff>
      <xdr:row>96</xdr:row>
      <xdr:rowOff>88805</xdr:rowOff>
    </xdr:to>
    <xdr:sp macro="" textlink="">
      <xdr:nvSpPr>
        <xdr:cNvPr id="264" name="楕円 263"/>
        <xdr:cNvSpPr/>
      </xdr:nvSpPr>
      <xdr:spPr>
        <a:xfrm>
          <a:off x="1079500" y="164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105332</xdr:rowOff>
    </xdr:from>
    <xdr:ext cx="534377" cy="259045"/>
    <xdr:sp macro="" textlink="">
      <xdr:nvSpPr>
        <xdr:cNvPr id="265" name="テキスト ボックス 264"/>
        <xdr:cNvSpPr txBox="1"/>
      </xdr:nvSpPr>
      <xdr:spPr>
        <a:xfrm>
          <a:off x="863111" y="1622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51689</xdr:rowOff>
    </xdr:from>
    <xdr:to>
      <xdr:col>54</xdr:col>
      <xdr:colOff>189865</xdr:colOff>
      <xdr:row>38</xdr:row>
      <xdr:rowOff>139700</xdr:rowOff>
    </xdr:to>
    <xdr:cxnSp macro="">
      <xdr:nvCxnSpPr>
        <xdr:cNvPr id="287" name="直線コネクタ 286"/>
        <xdr:cNvCxnSpPr/>
      </xdr:nvCxnSpPr>
      <xdr:spPr>
        <a:xfrm flipV="1">
          <a:off x="10475595" y="6052439"/>
          <a:ext cx="1270" cy="602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169816</xdr:rowOff>
    </xdr:from>
    <xdr:ext cx="469744" cy="259045"/>
    <xdr:sp macro="" textlink="">
      <xdr:nvSpPr>
        <xdr:cNvPr id="290" name="労働費最大値テキスト"/>
        <xdr:cNvSpPr txBox="1"/>
      </xdr:nvSpPr>
      <xdr:spPr>
        <a:xfrm>
          <a:off x="10528300" y="58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35</xdr:row>
      <xdr:rowOff>51689</xdr:rowOff>
    </xdr:from>
    <xdr:to>
      <xdr:col>55</xdr:col>
      <xdr:colOff>88900</xdr:colOff>
      <xdr:row>35</xdr:row>
      <xdr:rowOff>51689</xdr:rowOff>
    </xdr:to>
    <xdr:cxnSp macro="">
      <xdr:nvCxnSpPr>
        <xdr:cNvPr id="291" name="直線コネクタ 290"/>
        <xdr:cNvCxnSpPr/>
      </xdr:nvCxnSpPr>
      <xdr:spPr>
        <a:xfrm>
          <a:off x="10388600" y="605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52146</xdr:rowOff>
    </xdr:from>
    <xdr:to>
      <xdr:col>55</xdr:col>
      <xdr:colOff>0</xdr:colOff>
      <xdr:row>36</xdr:row>
      <xdr:rowOff>130556</xdr:rowOff>
    </xdr:to>
    <xdr:cxnSp macro="">
      <xdr:nvCxnSpPr>
        <xdr:cNvPr id="292" name="直線コネクタ 291"/>
        <xdr:cNvCxnSpPr/>
      </xdr:nvCxnSpPr>
      <xdr:spPr>
        <a:xfrm flipV="1">
          <a:off x="9639300" y="6224346"/>
          <a:ext cx="8382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114190</xdr:rowOff>
    </xdr:from>
    <xdr:ext cx="378565" cy="259045"/>
    <xdr:sp macro="" textlink="">
      <xdr:nvSpPr>
        <xdr:cNvPr id="293" name="労働費平均値テキスト"/>
        <xdr:cNvSpPr txBox="1"/>
      </xdr:nvSpPr>
      <xdr:spPr>
        <a:xfrm>
          <a:off x="10528300" y="6457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135763</xdr:rowOff>
    </xdr:from>
    <xdr:to>
      <xdr:col>55</xdr:col>
      <xdr:colOff>50800</xdr:colOff>
      <xdr:row>38</xdr:row>
      <xdr:rowOff>65913</xdr:rowOff>
    </xdr:to>
    <xdr:sp macro="" textlink="">
      <xdr:nvSpPr>
        <xdr:cNvPr id="294" name="フローチャート: 判断 293"/>
        <xdr:cNvSpPr/>
      </xdr:nvSpPr>
      <xdr:spPr>
        <a:xfrm>
          <a:off x="104267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162789</xdr:rowOff>
    </xdr:from>
    <xdr:to>
      <xdr:col>50</xdr:col>
      <xdr:colOff>114300</xdr:colOff>
      <xdr:row>36</xdr:row>
      <xdr:rowOff>130556</xdr:rowOff>
    </xdr:to>
    <xdr:cxnSp macro="">
      <xdr:nvCxnSpPr>
        <xdr:cNvPr id="295" name="直線コネクタ 294"/>
        <xdr:cNvCxnSpPr/>
      </xdr:nvCxnSpPr>
      <xdr:spPr>
        <a:xfrm>
          <a:off x="8750300" y="5992089"/>
          <a:ext cx="889000" cy="3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77241</xdr:rowOff>
    </xdr:from>
    <xdr:to>
      <xdr:col>50</xdr:col>
      <xdr:colOff>165100</xdr:colOff>
      <xdr:row>38</xdr:row>
      <xdr:rowOff>7392</xdr:rowOff>
    </xdr:to>
    <xdr:sp macro="" textlink="">
      <xdr:nvSpPr>
        <xdr:cNvPr id="296" name="フローチャート: 判断 295"/>
        <xdr:cNvSpPr/>
      </xdr:nvSpPr>
      <xdr:spPr>
        <a:xfrm>
          <a:off x="9588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169968</xdr:rowOff>
    </xdr:from>
    <xdr:ext cx="378565" cy="259045"/>
    <xdr:sp macro="" textlink="">
      <xdr:nvSpPr>
        <xdr:cNvPr id="297" name="テキスト ボックス 296"/>
        <xdr:cNvSpPr txBox="1"/>
      </xdr:nvSpPr>
      <xdr:spPr>
        <a:xfrm>
          <a:off x="9450017" y="6513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113640</xdr:rowOff>
    </xdr:from>
    <xdr:to>
      <xdr:col>45</xdr:col>
      <xdr:colOff>177800</xdr:colOff>
      <xdr:row>34</xdr:row>
      <xdr:rowOff>162789</xdr:rowOff>
    </xdr:to>
    <xdr:cxnSp macro="">
      <xdr:nvCxnSpPr>
        <xdr:cNvPr id="298" name="直線コネクタ 297"/>
        <xdr:cNvCxnSpPr/>
      </xdr:nvCxnSpPr>
      <xdr:spPr>
        <a:xfrm>
          <a:off x="7861300" y="5428590"/>
          <a:ext cx="889000" cy="56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46837</xdr:rowOff>
    </xdr:from>
    <xdr:to>
      <xdr:col>46</xdr:col>
      <xdr:colOff>38100</xdr:colOff>
      <xdr:row>37</xdr:row>
      <xdr:rowOff>148437</xdr:rowOff>
    </xdr:to>
    <xdr:sp macro="" textlink="">
      <xdr:nvSpPr>
        <xdr:cNvPr id="299" name="フローチャート: 判断 298"/>
        <xdr:cNvSpPr/>
      </xdr:nvSpPr>
      <xdr:spPr>
        <a:xfrm>
          <a:off x="8699500" y="639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139564</xdr:rowOff>
    </xdr:from>
    <xdr:ext cx="378565" cy="259045"/>
    <xdr:sp macro="" textlink="">
      <xdr:nvSpPr>
        <xdr:cNvPr id="300" name="テキスト ボックス 299"/>
        <xdr:cNvSpPr txBox="1"/>
      </xdr:nvSpPr>
      <xdr:spPr>
        <a:xfrm>
          <a:off x="8561017" y="6483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146787</xdr:rowOff>
    </xdr:from>
    <xdr:to>
      <xdr:col>41</xdr:col>
      <xdr:colOff>50800</xdr:colOff>
      <xdr:row>31</xdr:row>
      <xdr:rowOff>113640</xdr:rowOff>
    </xdr:to>
    <xdr:cxnSp macro="">
      <xdr:nvCxnSpPr>
        <xdr:cNvPr id="301" name="直線コネクタ 300"/>
        <xdr:cNvCxnSpPr/>
      </xdr:nvCxnSpPr>
      <xdr:spPr>
        <a:xfrm>
          <a:off x="6972300" y="5290287"/>
          <a:ext cx="889000" cy="1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57810</xdr:rowOff>
    </xdr:from>
    <xdr:to>
      <xdr:col>41</xdr:col>
      <xdr:colOff>101600</xdr:colOff>
      <xdr:row>35</xdr:row>
      <xdr:rowOff>159410</xdr:rowOff>
    </xdr:to>
    <xdr:sp macro="" textlink="">
      <xdr:nvSpPr>
        <xdr:cNvPr id="302" name="フローチャート: 判断 301"/>
        <xdr:cNvSpPr/>
      </xdr:nvSpPr>
      <xdr:spPr>
        <a:xfrm>
          <a:off x="7810500" y="60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150537</xdr:rowOff>
    </xdr:from>
    <xdr:ext cx="469744" cy="259045"/>
    <xdr:sp macro="" textlink="">
      <xdr:nvSpPr>
        <xdr:cNvPr id="303" name="テキスト ボックス 302"/>
        <xdr:cNvSpPr txBox="1"/>
      </xdr:nvSpPr>
      <xdr:spPr>
        <a:xfrm>
          <a:off x="7626428" y="615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119075</xdr:rowOff>
    </xdr:from>
    <xdr:to>
      <xdr:col>36</xdr:col>
      <xdr:colOff>165100</xdr:colOff>
      <xdr:row>37</xdr:row>
      <xdr:rowOff>49225</xdr:rowOff>
    </xdr:to>
    <xdr:sp macro="" textlink="">
      <xdr:nvSpPr>
        <xdr:cNvPr id="304" name="フローチャート: 判断 303"/>
        <xdr:cNvSpPr/>
      </xdr:nvSpPr>
      <xdr:spPr>
        <a:xfrm>
          <a:off x="6921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40352</xdr:rowOff>
    </xdr:from>
    <xdr:ext cx="469744" cy="259045"/>
    <xdr:sp macro="" textlink="">
      <xdr:nvSpPr>
        <xdr:cNvPr id="305" name="テキスト ボックス 304"/>
        <xdr:cNvSpPr txBox="1"/>
      </xdr:nvSpPr>
      <xdr:spPr>
        <a:xfrm>
          <a:off x="6737428" y="638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xdr:rowOff>
    </xdr:from>
    <xdr:to>
      <xdr:col>55</xdr:col>
      <xdr:colOff>50800</xdr:colOff>
      <xdr:row>36</xdr:row>
      <xdr:rowOff>102946</xdr:rowOff>
    </xdr:to>
    <xdr:sp macro="" textlink="">
      <xdr:nvSpPr>
        <xdr:cNvPr id="311" name="楕円 310"/>
        <xdr:cNvSpPr/>
      </xdr:nvSpPr>
      <xdr:spPr>
        <a:xfrm>
          <a:off x="10426700" y="617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24223</xdr:rowOff>
    </xdr:from>
    <xdr:ext cx="469744" cy="259045"/>
    <xdr:sp macro="" textlink="">
      <xdr:nvSpPr>
        <xdr:cNvPr id="312" name="労働費該当値テキスト"/>
        <xdr:cNvSpPr txBox="1"/>
      </xdr:nvSpPr>
      <xdr:spPr>
        <a:xfrm>
          <a:off x="10528300" y="60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79756</xdr:rowOff>
    </xdr:from>
    <xdr:to>
      <xdr:col>50</xdr:col>
      <xdr:colOff>165100</xdr:colOff>
      <xdr:row>37</xdr:row>
      <xdr:rowOff>9906</xdr:rowOff>
    </xdr:to>
    <xdr:sp macro="" textlink="">
      <xdr:nvSpPr>
        <xdr:cNvPr id="313" name="楕円 312"/>
        <xdr:cNvSpPr/>
      </xdr:nvSpPr>
      <xdr:spPr>
        <a:xfrm>
          <a:off x="9588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26433</xdr:rowOff>
    </xdr:from>
    <xdr:ext cx="469744" cy="259045"/>
    <xdr:sp macro="" textlink="">
      <xdr:nvSpPr>
        <xdr:cNvPr id="314" name="テキスト ボックス 313"/>
        <xdr:cNvSpPr txBox="1"/>
      </xdr:nvSpPr>
      <xdr:spPr>
        <a:xfrm>
          <a:off x="9404428" y="602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111989</xdr:rowOff>
    </xdr:from>
    <xdr:to>
      <xdr:col>46</xdr:col>
      <xdr:colOff>38100</xdr:colOff>
      <xdr:row>35</xdr:row>
      <xdr:rowOff>42139</xdr:rowOff>
    </xdr:to>
    <xdr:sp macro="" textlink="">
      <xdr:nvSpPr>
        <xdr:cNvPr id="315" name="楕円 314"/>
        <xdr:cNvSpPr/>
      </xdr:nvSpPr>
      <xdr:spPr>
        <a:xfrm>
          <a:off x="8699500" y="594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58666</xdr:rowOff>
    </xdr:from>
    <xdr:ext cx="469744" cy="259045"/>
    <xdr:sp macro="" textlink="">
      <xdr:nvSpPr>
        <xdr:cNvPr id="316" name="テキスト ボックス 315"/>
        <xdr:cNvSpPr txBox="1"/>
      </xdr:nvSpPr>
      <xdr:spPr>
        <a:xfrm>
          <a:off x="8515428" y="571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62840</xdr:rowOff>
    </xdr:from>
    <xdr:to>
      <xdr:col>41</xdr:col>
      <xdr:colOff>101600</xdr:colOff>
      <xdr:row>31</xdr:row>
      <xdr:rowOff>164440</xdr:rowOff>
    </xdr:to>
    <xdr:sp macro="" textlink="">
      <xdr:nvSpPr>
        <xdr:cNvPr id="317" name="楕円 316"/>
        <xdr:cNvSpPr/>
      </xdr:nvSpPr>
      <xdr:spPr>
        <a:xfrm>
          <a:off x="7810500" y="537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9517</xdr:rowOff>
    </xdr:from>
    <xdr:ext cx="469744" cy="259045"/>
    <xdr:sp macro="" textlink="">
      <xdr:nvSpPr>
        <xdr:cNvPr id="318" name="テキスト ボックス 317"/>
        <xdr:cNvSpPr txBox="1"/>
      </xdr:nvSpPr>
      <xdr:spPr>
        <a:xfrm>
          <a:off x="7626428" y="515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95987</xdr:rowOff>
    </xdr:from>
    <xdr:to>
      <xdr:col>36</xdr:col>
      <xdr:colOff>165100</xdr:colOff>
      <xdr:row>31</xdr:row>
      <xdr:rowOff>26137</xdr:rowOff>
    </xdr:to>
    <xdr:sp macro="" textlink="">
      <xdr:nvSpPr>
        <xdr:cNvPr id="319" name="楕円 318"/>
        <xdr:cNvSpPr/>
      </xdr:nvSpPr>
      <xdr:spPr>
        <a:xfrm>
          <a:off x="6921500" y="523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42664</xdr:rowOff>
    </xdr:from>
    <xdr:ext cx="469744" cy="259045"/>
    <xdr:sp macro="" textlink="">
      <xdr:nvSpPr>
        <xdr:cNvPr id="320" name="テキスト ボックス 319"/>
        <xdr:cNvSpPr txBox="1"/>
      </xdr:nvSpPr>
      <xdr:spPr>
        <a:xfrm>
          <a:off x="6737428" y="501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0" name="直線コネクタ 339"/>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1" name="農林水産業費最小値テキスト"/>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2" name="直線コネクタ 341"/>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3" name="農林水産業費最大値テキスト"/>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4" name="直線コネクタ 343"/>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39916</xdr:rowOff>
    </xdr:from>
    <xdr:to>
      <xdr:col>55</xdr:col>
      <xdr:colOff>0</xdr:colOff>
      <xdr:row>57</xdr:row>
      <xdr:rowOff>115239</xdr:rowOff>
    </xdr:to>
    <xdr:cxnSp macro="">
      <xdr:nvCxnSpPr>
        <xdr:cNvPr id="345" name="直線コネクタ 344"/>
        <xdr:cNvCxnSpPr/>
      </xdr:nvCxnSpPr>
      <xdr:spPr>
        <a:xfrm flipV="1">
          <a:off x="9639300" y="9812566"/>
          <a:ext cx="838200" cy="7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143741</xdr:rowOff>
    </xdr:from>
    <xdr:ext cx="534377" cy="259045"/>
    <xdr:sp macro="" textlink="">
      <xdr:nvSpPr>
        <xdr:cNvPr id="346" name="農林水産業費平均値テキスト"/>
        <xdr:cNvSpPr txBox="1"/>
      </xdr:nvSpPr>
      <xdr:spPr>
        <a:xfrm>
          <a:off x="10528300" y="9573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7" name="フローチャート: 判断 346"/>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115239</xdr:rowOff>
    </xdr:from>
    <xdr:to>
      <xdr:col>50</xdr:col>
      <xdr:colOff>114300</xdr:colOff>
      <xdr:row>57</xdr:row>
      <xdr:rowOff>126750</xdr:rowOff>
    </xdr:to>
    <xdr:cxnSp macro="">
      <xdr:nvCxnSpPr>
        <xdr:cNvPr id="348" name="直線コネクタ 347"/>
        <xdr:cNvCxnSpPr/>
      </xdr:nvCxnSpPr>
      <xdr:spPr>
        <a:xfrm flipV="1">
          <a:off x="8750300" y="9887889"/>
          <a:ext cx="889000" cy="1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49" name="フローチャート: 判断 348"/>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69656</xdr:rowOff>
    </xdr:from>
    <xdr:ext cx="534377" cy="259045"/>
    <xdr:sp macro="" textlink="">
      <xdr:nvSpPr>
        <xdr:cNvPr id="350" name="テキスト ボックス 349"/>
        <xdr:cNvSpPr txBox="1"/>
      </xdr:nvSpPr>
      <xdr:spPr>
        <a:xfrm>
          <a:off x="9372111" y="94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95546</xdr:rowOff>
    </xdr:from>
    <xdr:to>
      <xdr:col>45</xdr:col>
      <xdr:colOff>177800</xdr:colOff>
      <xdr:row>57</xdr:row>
      <xdr:rowOff>126750</xdr:rowOff>
    </xdr:to>
    <xdr:cxnSp macro="">
      <xdr:nvCxnSpPr>
        <xdr:cNvPr id="351" name="直線コネクタ 350"/>
        <xdr:cNvCxnSpPr/>
      </xdr:nvCxnSpPr>
      <xdr:spPr>
        <a:xfrm>
          <a:off x="7861300" y="9696746"/>
          <a:ext cx="889000" cy="20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2" name="フローチャート: 判断 351"/>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40166</xdr:rowOff>
    </xdr:from>
    <xdr:ext cx="534377" cy="259045"/>
    <xdr:sp macro="" textlink="">
      <xdr:nvSpPr>
        <xdr:cNvPr id="353" name="テキスト ボックス 352"/>
        <xdr:cNvSpPr txBox="1"/>
      </xdr:nvSpPr>
      <xdr:spPr>
        <a:xfrm>
          <a:off x="8483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95546</xdr:rowOff>
    </xdr:from>
    <xdr:to>
      <xdr:col>41</xdr:col>
      <xdr:colOff>50800</xdr:colOff>
      <xdr:row>57</xdr:row>
      <xdr:rowOff>62188</xdr:rowOff>
    </xdr:to>
    <xdr:cxnSp macro="">
      <xdr:nvCxnSpPr>
        <xdr:cNvPr id="354" name="直線コネクタ 353"/>
        <xdr:cNvCxnSpPr/>
      </xdr:nvCxnSpPr>
      <xdr:spPr>
        <a:xfrm flipV="1">
          <a:off x="6972300" y="9696746"/>
          <a:ext cx="889000" cy="13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41797</xdr:rowOff>
    </xdr:from>
    <xdr:to>
      <xdr:col>41</xdr:col>
      <xdr:colOff>101600</xdr:colOff>
      <xdr:row>56</xdr:row>
      <xdr:rowOff>143397</xdr:rowOff>
    </xdr:to>
    <xdr:sp macro="" textlink="">
      <xdr:nvSpPr>
        <xdr:cNvPr id="355" name="フローチャート: 判断 354"/>
        <xdr:cNvSpPr/>
      </xdr:nvSpPr>
      <xdr:spPr>
        <a:xfrm>
          <a:off x="7810500" y="96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159924</xdr:rowOff>
    </xdr:from>
    <xdr:ext cx="534377" cy="259045"/>
    <xdr:sp macro="" textlink="">
      <xdr:nvSpPr>
        <xdr:cNvPr id="356" name="テキスト ボックス 355"/>
        <xdr:cNvSpPr txBox="1"/>
      </xdr:nvSpPr>
      <xdr:spPr>
        <a:xfrm>
          <a:off x="7594111" y="941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135123</xdr:rowOff>
    </xdr:from>
    <xdr:to>
      <xdr:col>36</xdr:col>
      <xdr:colOff>165100</xdr:colOff>
      <xdr:row>57</xdr:row>
      <xdr:rowOff>65273</xdr:rowOff>
    </xdr:to>
    <xdr:sp macro="" textlink="">
      <xdr:nvSpPr>
        <xdr:cNvPr id="357" name="フローチャート: 判断 356"/>
        <xdr:cNvSpPr/>
      </xdr:nvSpPr>
      <xdr:spPr>
        <a:xfrm>
          <a:off x="6921500" y="973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81800</xdr:rowOff>
    </xdr:from>
    <xdr:ext cx="534377" cy="259045"/>
    <xdr:sp macro="" textlink="">
      <xdr:nvSpPr>
        <xdr:cNvPr id="358" name="テキスト ボックス 357"/>
        <xdr:cNvSpPr txBox="1"/>
      </xdr:nvSpPr>
      <xdr:spPr>
        <a:xfrm>
          <a:off x="6705111" y="951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160566</xdr:rowOff>
    </xdr:from>
    <xdr:to>
      <xdr:col>55</xdr:col>
      <xdr:colOff>50800</xdr:colOff>
      <xdr:row>57</xdr:row>
      <xdr:rowOff>90716</xdr:rowOff>
    </xdr:to>
    <xdr:sp macro="" textlink="">
      <xdr:nvSpPr>
        <xdr:cNvPr id="364" name="楕円 363"/>
        <xdr:cNvSpPr/>
      </xdr:nvSpPr>
      <xdr:spPr>
        <a:xfrm>
          <a:off x="10426700" y="976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99291</xdr:rowOff>
    </xdr:from>
    <xdr:ext cx="534377" cy="259045"/>
    <xdr:sp macro="" textlink="">
      <xdr:nvSpPr>
        <xdr:cNvPr id="365" name="農林水産業費該当値テキスト"/>
        <xdr:cNvSpPr txBox="1"/>
      </xdr:nvSpPr>
      <xdr:spPr>
        <a:xfrm>
          <a:off x="10528300" y="970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64439</xdr:rowOff>
    </xdr:from>
    <xdr:to>
      <xdr:col>50</xdr:col>
      <xdr:colOff>165100</xdr:colOff>
      <xdr:row>57</xdr:row>
      <xdr:rowOff>166039</xdr:rowOff>
    </xdr:to>
    <xdr:sp macro="" textlink="">
      <xdr:nvSpPr>
        <xdr:cNvPr id="366" name="楕円 365"/>
        <xdr:cNvSpPr/>
      </xdr:nvSpPr>
      <xdr:spPr>
        <a:xfrm>
          <a:off x="9588500" y="983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157166</xdr:rowOff>
    </xdr:from>
    <xdr:ext cx="534377" cy="259045"/>
    <xdr:sp macro="" textlink="">
      <xdr:nvSpPr>
        <xdr:cNvPr id="367" name="テキスト ボックス 366"/>
        <xdr:cNvSpPr txBox="1"/>
      </xdr:nvSpPr>
      <xdr:spPr>
        <a:xfrm>
          <a:off x="9372111" y="9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75950</xdr:rowOff>
    </xdr:from>
    <xdr:to>
      <xdr:col>46</xdr:col>
      <xdr:colOff>38100</xdr:colOff>
      <xdr:row>58</xdr:row>
      <xdr:rowOff>6100</xdr:rowOff>
    </xdr:to>
    <xdr:sp macro="" textlink="">
      <xdr:nvSpPr>
        <xdr:cNvPr id="368" name="楕円 367"/>
        <xdr:cNvSpPr/>
      </xdr:nvSpPr>
      <xdr:spPr>
        <a:xfrm>
          <a:off x="8699500" y="984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168677</xdr:rowOff>
    </xdr:from>
    <xdr:ext cx="534377" cy="259045"/>
    <xdr:sp macro="" textlink="">
      <xdr:nvSpPr>
        <xdr:cNvPr id="369" name="テキスト ボックス 368"/>
        <xdr:cNvSpPr txBox="1"/>
      </xdr:nvSpPr>
      <xdr:spPr>
        <a:xfrm>
          <a:off x="8483111" y="994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44746</xdr:rowOff>
    </xdr:from>
    <xdr:to>
      <xdr:col>41</xdr:col>
      <xdr:colOff>101600</xdr:colOff>
      <xdr:row>56</xdr:row>
      <xdr:rowOff>146346</xdr:rowOff>
    </xdr:to>
    <xdr:sp macro="" textlink="">
      <xdr:nvSpPr>
        <xdr:cNvPr id="370" name="楕円 369"/>
        <xdr:cNvSpPr/>
      </xdr:nvSpPr>
      <xdr:spPr>
        <a:xfrm>
          <a:off x="7810500" y="964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137473</xdr:rowOff>
    </xdr:from>
    <xdr:ext cx="534377" cy="259045"/>
    <xdr:sp macro="" textlink="">
      <xdr:nvSpPr>
        <xdr:cNvPr id="371" name="テキスト ボックス 370"/>
        <xdr:cNvSpPr txBox="1"/>
      </xdr:nvSpPr>
      <xdr:spPr>
        <a:xfrm>
          <a:off x="7594111" y="973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11388</xdr:rowOff>
    </xdr:from>
    <xdr:to>
      <xdr:col>36</xdr:col>
      <xdr:colOff>165100</xdr:colOff>
      <xdr:row>57</xdr:row>
      <xdr:rowOff>112988</xdr:rowOff>
    </xdr:to>
    <xdr:sp macro="" textlink="">
      <xdr:nvSpPr>
        <xdr:cNvPr id="372" name="楕円 371"/>
        <xdr:cNvSpPr/>
      </xdr:nvSpPr>
      <xdr:spPr>
        <a:xfrm>
          <a:off x="6921500" y="978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104115</xdr:rowOff>
    </xdr:from>
    <xdr:ext cx="534377" cy="259045"/>
    <xdr:sp macro="" textlink="">
      <xdr:nvSpPr>
        <xdr:cNvPr id="373" name="テキスト ボックス 372"/>
        <xdr:cNvSpPr txBox="1"/>
      </xdr:nvSpPr>
      <xdr:spPr>
        <a:xfrm>
          <a:off x="6705111" y="987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7" name="直線コネクタ 396"/>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398" name="商工費最小値テキスト"/>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399" name="直線コネクタ 398"/>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0" name="商工費最大値テキスト"/>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1" name="直線コネクタ 400"/>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157454</xdr:rowOff>
    </xdr:from>
    <xdr:to>
      <xdr:col>55</xdr:col>
      <xdr:colOff>0</xdr:colOff>
      <xdr:row>78</xdr:row>
      <xdr:rowOff>3848</xdr:rowOff>
    </xdr:to>
    <xdr:cxnSp macro="">
      <xdr:nvCxnSpPr>
        <xdr:cNvPr id="402" name="直線コネクタ 401"/>
        <xdr:cNvCxnSpPr/>
      </xdr:nvCxnSpPr>
      <xdr:spPr>
        <a:xfrm flipV="1">
          <a:off x="9639300" y="13359104"/>
          <a:ext cx="838200" cy="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121721</xdr:rowOff>
    </xdr:from>
    <xdr:ext cx="534377" cy="259045"/>
    <xdr:sp macro="" textlink="">
      <xdr:nvSpPr>
        <xdr:cNvPr id="403" name="商工費平均値テキスト"/>
        <xdr:cNvSpPr txBox="1"/>
      </xdr:nvSpPr>
      <xdr:spPr>
        <a:xfrm>
          <a:off x="10528300" y="1315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4" name="フローチャート: 判断 403"/>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3848</xdr:rowOff>
    </xdr:from>
    <xdr:to>
      <xdr:col>50</xdr:col>
      <xdr:colOff>114300</xdr:colOff>
      <xdr:row>78</xdr:row>
      <xdr:rowOff>29324</xdr:rowOff>
    </xdr:to>
    <xdr:cxnSp macro="">
      <xdr:nvCxnSpPr>
        <xdr:cNvPr id="405" name="直線コネクタ 404"/>
        <xdr:cNvCxnSpPr/>
      </xdr:nvCxnSpPr>
      <xdr:spPr>
        <a:xfrm flipV="1">
          <a:off x="8750300" y="13376948"/>
          <a:ext cx="889000" cy="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6" name="フローチャート: 判断 405"/>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66425</xdr:rowOff>
    </xdr:from>
    <xdr:ext cx="534377" cy="259045"/>
    <xdr:sp macro="" textlink="">
      <xdr:nvSpPr>
        <xdr:cNvPr id="407" name="テキスト ボックス 406"/>
        <xdr:cNvSpPr txBox="1"/>
      </xdr:nvSpPr>
      <xdr:spPr>
        <a:xfrm>
          <a:off x="9372111" y="130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29324</xdr:rowOff>
    </xdr:from>
    <xdr:to>
      <xdr:col>45</xdr:col>
      <xdr:colOff>177800</xdr:colOff>
      <xdr:row>78</xdr:row>
      <xdr:rowOff>73685</xdr:rowOff>
    </xdr:to>
    <xdr:cxnSp macro="">
      <xdr:nvCxnSpPr>
        <xdr:cNvPr id="408" name="直線コネクタ 407"/>
        <xdr:cNvCxnSpPr/>
      </xdr:nvCxnSpPr>
      <xdr:spPr>
        <a:xfrm flipV="1">
          <a:off x="7861300" y="13402424"/>
          <a:ext cx="889000" cy="4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09" name="フローチャート: 判断 408"/>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10" name="テキスト ボックス 409"/>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73685</xdr:rowOff>
    </xdr:from>
    <xdr:to>
      <xdr:col>41</xdr:col>
      <xdr:colOff>50800</xdr:colOff>
      <xdr:row>78</xdr:row>
      <xdr:rowOff>82995</xdr:rowOff>
    </xdr:to>
    <xdr:cxnSp macro="">
      <xdr:nvCxnSpPr>
        <xdr:cNvPr id="411" name="直線コネクタ 410"/>
        <xdr:cNvCxnSpPr/>
      </xdr:nvCxnSpPr>
      <xdr:spPr>
        <a:xfrm flipV="1">
          <a:off x="6972300" y="13446785"/>
          <a:ext cx="889000" cy="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33159</xdr:rowOff>
    </xdr:from>
    <xdr:to>
      <xdr:col>41</xdr:col>
      <xdr:colOff>101600</xdr:colOff>
      <xdr:row>78</xdr:row>
      <xdr:rowOff>134759</xdr:rowOff>
    </xdr:to>
    <xdr:sp macro="" textlink="">
      <xdr:nvSpPr>
        <xdr:cNvPr id="412" name="フローチャート: 判断 411"/>
        <xdr:cNvSpPr/>
      </xdr:nvSpPr>
      <xdr:spPr>
        <a:xfrm>
          <a:off x="7810500" y="1340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125886</xdr:rowOff>
    </xdr:from>
    <xdr:ext cx="534377" cy="259045"/>
    <xdr:sp macro="" textlink="">
      <xdr:nvSpPr>
        <xdr:cNvPr id="413" name="テキスト ボックス 412"/>
        <xdr:cNvSpPr txBox="1"/>
      </xdr:nvSpPr>
      <xdr:spPr>
        <a:xfrm>
          <a:off x="7594111" y="1349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54356</xdr:rowOff>
    </xdr:from>
    <xdr:to>
      <xdr:col>36</xdr:col>
      <xdr:colOff>165100</xdr:colOff>
      <xdr:row>78</xdr:row>
      <xdr:rowOff>155956</xdr:rowOff>
    </xdr:to>
    <xdr:sp macro="" textlink="">
      <xdr:nvSpPr>
        <xdr:cNvPr id="414" name="フローチャート: 判断 413"/>
        <xdr:cNvSpPr/>
      </xdr:nvSpPr>
      <xdr:spPr>
        <a:xfrm>
          <a:off x="6921500" y="1342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147083</xdr:rowOff>
    </xdr:from>
    <xdr:ext cx="469744" cy="259045"/>
    <xdr:sp macro="" textlink="">
      <xdr:nvSpPr>
        <xdr:cNvPr id="415" name="テキスト ボックス 414"/>
        <xdr:cNvSpPr txBox="1"/>
      </xdr:nvSpPr>
      <xdr:spPr>
        <a:xfrm>
          <a:off x="6737428" y="1352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106654</xdr:rowOff>
    </xdr:from>
    <xdr:to>
      <xdr:col>55</xdr:col>
      <xdr:colOff>50800</xdr:colOff>
      <xdr:row>78</xdr:row>
      <xdr:rowOff>36804</xdr:rowOff>
    </xdr:to>
    <xdr:sp macro="" textlink="">
      <xdr:nvSpPr>
        <xdr:cNvPr id="421" name="楕円 420"/>
        <xdr:cNvSpPr/>
      </xdr:nvSpPr>
      <xdr:spPr>
        <a:xfrm>
          <a:off x="10426700" y="1330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85081</xdr:rowOff>
    </xdr:from>
    <xdr:ext cx="534377" cy="259045"/>
    <xdr:sp macro="" textlink="">
      <xdr:nvSpPr>
        <xdr:cNvPr id="422" name="商工費該当値テキスト"/>
        <xdr:cNvSpPr txBox="1"/>
      </xdr:nvSpPr>
      <xdr:spPr>
        <a:xfrm>
          <a:off x="10528300" y="1328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124498</xdr:rowOff>
    </xdr:from>
    <xdr:to>
      <xdr:col>50</xdr:col>
      <xdr:colOff>165100</xdr:colOff>
      <xdr:row>78</xdr:row>
      <xdr:rowOff>54648</xdr:rowOff>
    </xdr:to>
    <xdr:sp macro="" textlink="">
      <xdr:nvSpPr>
        <xdr:cNvPr id="423" name="楕円 422"/>
        <xdr:cNvSpPr/>
      </xdr:nvSpPr>
      <xdr:spPr>
        <a:xfrm>
          <a:off x="9588500" y="1332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45775</xdr:rowOff>
    </xdr:from>
    <xdr:ext cx="534377" cy="259045"/>
    <xdr:sp macro="" textlink="">
      <xdr:nvSpPr>
        <xdr:cNvPr id="424" name="テキスト ボックス 423"/>
        <xdr:cNvSpPr txBox="1"/>
      </xdr:nvSpPr>
      <xdr:spPr>
        <a:xfrm>
          <a:off x="9372111" y="1341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149974</xdr:rowOff>
    </xdr:from>
    <xdr:to>
      <xdr:col>46</xdr:col>
      <xdr:colOff>38100</xdr:colOff>
      <xdr:row>78</xdr:row>
      <xdr:rowOff>80124</xdr:rowOff>
    </xdr:to>
    <xdr:sp macro="" textlink="">
      <xdr:nvSpPr>
        <xdr:cNvPr id="425" name="楕円 424"/>
        <xdr:cNvSpPr/>
      </xdr:nvSpPr>
      <xdr:spPr>
        <a:xfrm>
          <a:off x="8699500" y="1335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71251</xdr:rowOff>
    </xdr:from>
    <xdr:ext cx="534377" cy="259045"/>
    <xdr:sp macro="" textlink="">
      <xdr:nvSpPr>
        <xdr:cNvPr id="426" name="テキスト ボックス 425"/>
        <xdr:cNvSpPr txBox="1"/>
      </xdr:nvSpPr>
      <xdr:spPr>
        <a:xfrm>
          <a:off x="8483111" y="1344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22885</xdr:rowOff>
    </xdr:from>
    <xdr:to>
      <xdr:col>41</xdr:col>
      <xdr:colOff>101600</xdr:colOff>
      <xdr:row>78</xdr:row>
      <xdr:rowOff>124485</xdr:rowOff>
    </xdr:to>
    <xdr:sp macro="" textlink="">
      <xdr:nvSpPr>
        <xdr:cNvPr id="427" name="楕円 426"/>
        <xdr:cNvSpPr/>
      </xdr:nvSpPr>
      <xdr:spPr>
        <a:xfrm>
          <a:off x="7810500" y="1339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141012</xdr:rowOff>
    </xdr:from>
    <xdr:ext cx="534377" cy="259045"/>
    <xdr:sp macro="" textlink="">
      <xdr:nvSpPr>
        <xdr:cNvPr id="428" name="テキスト ボックス 427"/>
        <xdr:cNvSpPr txBox="1"/>
      </xdr:nvSpPr>
      <xdr:spPr>
        <a:xfrm>
          <a:off x="7594111" y="1317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32195</xdr:rowOff>
    </xdr:from>
    <xdr:to>
      <xdr:col>36</xdr:col>
      <xdr:colOff>165100</xdr:colOff>
      <xdr:row>78</xdr:row>
      <xdr:rowOff>133795</xdr:rowOff>
    </xdr:to>
    <xdr:sp macro="" textlink="">
      <xdr:nvSpPr>
        <xdr:cNvPr id="429" name="楕円 428"/>
        <xdr:cNvSpPr/>
      </xdr:nvSpPr>
      <xdr:spPr>
        <a:xfrm>
          <a:off x="6921500" y="134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150322</xdr:rowOff>
    </xdr:from>
    <xdr:ext cx="534377" cy="259045"/>
    <xdr:sp macro="" textlink="">
      <xdr:nvSpPr>
        <xdr:cNvPr id="430" name="テキスト ボックス 429"/>
        <xdr:cNvSpPr txBox="1"/>
      </xdr:nvSpPr>
      <xdr:spPr>
        <a:xfrm>
          <a:off x="6705111" y="1318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0" name="直線コネクタ 449"/>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1" name="土木費最小値テキスト"/>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2" name="直線コネクタ 451"/>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3" name="土木費最大値テキスト"/>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4" name="直線コネクタ 453"/>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170973</xdr:rowOff>
    </xdr:from>
    <xdr:to>
      <xdr:col>55</xdr:col>
      <xdr:colOff>0</xdr:colOff>
      <xdr:row>98</xdr:row>
      <xdr:rowOff>5235</xdr:rowOff>
    </xdr:to>
    <xdr:cxnSp macro="">
      <xdr:nvCxnSpPr>
        <xdr:cNvPr id="455" name="直線コネクタ 454"/>
        <xdr:cNvCxnSpPr/>
      </xdr:nvCxnSpPr>
      <xdr:spPr>
        <a:xfrm flipV="1">
          <a:off x="9639300" y="16801623"/>
          <a:ext cx="838200" cy="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132852</xdr:rowOff>
    </xdr:from>
    <xdr:ext cx="534377" cy="259045"/>
    <xdr:sp macro="" textlink="">
      <xdr:nvSpPr>
        <xdr:cNvPr id="456" name="土木費平均値テキスト"/>
        <xdr:cNvSpPr txBox="1"/>
      </xdr:nvSpPr>
      <xdr:spPr>
        <a:xfrm>
          <a:off x="10528300" y="1659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7" name="フローチャート: 判断 456"/>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5235</xdr:rowOff>
    </xdr:from>
    <xdr:to>
      <xdr:col>50</xdr:col>
      <xdr:colOff>114300</xdr:colOff>
      <xdr:row>98</xdr:row>
      <xdr:rowOff>5603</xdr:rowOff>
    </xdr:to>
    <xdr:cxnSp macro="">
      <xdr:nvCxnSpPr>
        <xdr:cNvPr id="458" name="直線コネクタ 457"/>
        <xdr:cNvCxnSpPr/>
      </xdr:nvCxnSpPr>
      <xdr:spPr>
        <a:xfrm flipV="1">
          <a:off x="8750300" y="16807335"/>
          <a:ext cx="889000" cy="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59" name="フローチャート: 判断 458"/>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57974</xdr:rowOff>
    </xdr:from>
    <xdr:ext cx="534377" cy="259045"/>
    <xdr:sp macro="" textlink="">
      <xdr:nvSpPr>
        <xdr:cNvPr id="460" name="テキスト ボックス 459"/>
        <xdr:cNvSpPr txBox="1"/>
      </xdr:nvSpPr>
      <xdr:spPr>
        <a:xfrm>
          <a:off x="9372111" y="1651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5603</xdr:rowOff>
    </xdr:from>
    <xdr:to>
      <xdr:col>45</xdr:col>
      <xdr:colOff>177800</xdr:colOff>
      <xdr:row>98</xdr:row>
      <xdr:rowOff>5979</xdr:rowOff>
    </xdr:to>
    <xdr:cxnSp macro="">
      <xdr:nvCxnSpPr>
        <xdr:cNvPr id="461" name="直線コネクタ 460"/>
        <xdr:cNvCxnSpPr/>
      </xdr:nvCxnSpPr>
      <xdr:spPr>
        <a:xfrm flipV="1">
          <a:off x="7861300" y="16807703"/>
          <a:ext cx="8890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2" name="フローチャート: 判断 461"/>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48792</xdr:rowOff>
    </xdr:from>
    <xdr:ext cx="534377" cy="259045"/>
    <xdr:sp macro="" textlink="">
      <xdr:nvSpPr>
        <xdr:cNvPr id="463" name="テキスト ボックス 462"/>
        <xdr:cNvSpPr txBox="1"/>
      </xdr:nvSpPr>
      <xdr:spPr>
        <a:xfrm>
          <a:off x="8483111" y="165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4969</xdr:rowOff>
    </xdr:from>
    <xdr:to>
      <xdr:col>41</xdr:col>
      <xdr:colOff>50800</xdr:colOff>
      <xdr:row>98</xdr:row>
      <xdr:rowOff>5979</xdr:rowOff>
    </xdr:to>
    <xdr:cxnSp macro="">
      <xdr:nvCxnSpPr>
        <xdr:cNvPr id="464" name="直線コネクタ 463"/>
        <xdr:cNvCxnSpPr/>
      </xdr:nvCxnSpPr>
      <xdr:spPr>
        <a:xfrm>
          <a:off x="6972300" y="16807069"/>
          <a:ext cx="8890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85598</xdr:rowOff>
    </xdr:from>
    <xdr:to>
      <xdr:col>41</xdr:col>
      <xdr:colOff>101600</xdr:colOff>
      <xdr:row>98</xdr:row>
      <xdr:rowOff>15748</xdr:rowOff>
    </xdr:to>
    <xdr:sp macro="" textlink="">
      <xdr:nvSpPr>
        <xdr:cNvPr id="465" name="フローチャート: 判断 464"/>
        <xdr:cNvSpPr/>
      </xdr:nvSpPr>
      <xdr:spPr>
        <a:xfrm>
          <a:off x="7810500" y="1671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32275</xdr:rowOff>
    </xdr:from>
    <xdr:ext cx="599010" cy="259045"/>
    <xdr:sp macro="" textlink="">
      <xdr:nvSpPr>
        <xdr:cNvPr id="466" name="テキスト ボックス 465"/>
        <xdr:cNvSpPr txBox="1"/>
      </xdr:nvSpPr>
      <xdr:spPr>
        <a:xfrm>
          <a:off x="7561795" y="1649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111919</xdr:rowOff>
    </xdr:from>
    <xdr:to>
      <xdr:col>36</xdr:col>
      <xdr:colOff>165100</xdr:colOff>
      <xdr:row>98</xdr:row>
      <xdr:rowOff>42069</xdr:rowOff>
    </xdr:to>
    <xdr:sp macro="" textlink="">
      <xdr:nvSpPr>
        <xdr:cNvPr id="467" name="フローチャート: 判断 466"/>
        <xdr:cNvSpPr/>
      </xdr:nvSpPr>
      <xdr:spPr>
        <a:xfrm>
          <a:off x="6921500" y="167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58596</xdr:rowOff>
    </xdr:from>
    <xdr:ext cx="534377" cy="259045"/>
    <xdr:sp macro="" textlink="">
      <xdr:nvSpPr>
        <xdr:cNvPr id="468" name="テキスト ボックス 467"/>
        <xdr:cNvSpPr txBox="1"/>
      </xdr:nvSpPr>
      <xdr:spPr>
        <a:xfrm>
          <a:off x="6705111" y="1651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120173</xdr:rowOff>
    </xdr:from>
    <xdr:to>
      <xdr:col>55</xdr:col>
      <xdr:colOff>50800</xdr:colOff>
      <xdr:row>98</xdr:row>
      <xdr:rowOff>50323</xdr:rowOff>
    </xdr:to>
    <xdr:sp macro="" textlink="">
      <xdr:nvSpPr>
        <xdr:cNvPr id="474" name="楕円 473"/>
        <xdr:cNvSpPr/>
      </xdr:nvSpPr>
      <xdr:spPr>
        <a:xfrm>
          <a:off x="10426700" y="1675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88402</xdr:rowOff>
    </xdr:from>
    <xdr:ext cx="534377" cy="259045"/>
    <xdr:sp macro="" textlink="">
      <xdr:nvSpPr>
        <xdr:cNvPr id="475" name="土木費該当値テキスト"/>
        <xdr:cNvSpPr txBox="1"/>
      </xdr:nvSpPr>
      <xdr:spPr>
        <a:xfrm>
          <a:off x="10528300" y="1671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125885</xdr:rowOff>
    </xdr:from>
    <xdr:to>
      <xdr:col>50</xdr:col>
      <xdr:colOff>165100</xdr:colOff>
      <xdr:row>98</xdr:row>
      <xdr:rowOff>56035</xdr:rowOff>
    </xdr:to>
    <xdr:sp macro="" textlink="">
      <xdr:nvSpPr>
        <xdr:cNvPr id="476" name="楕円 475"/>
        <xdr:cNvSpPr/>
      </xdr:nvSpPr>
      <xdr:spPr>
        <a:xfrm>
          <a:off x="9588500" y="16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47162</xdr:rowOff>
    </xdr:from>
    <xdr:ext cx="534377" cy="259045"/>
    <xdr:sp macro="" textlink="">
      <xdr:nvSpPr>
        <xdr:cNvPr id="477" name="テキスト ボックス 476"/>
        <xdr:cNvSpPr txBox="1"/>
      </xdr:nvSpPr>
      <xdr:spPr>
        <a:xfrm>
          <a:off x="9372111" y="1684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126253</xdr:rowOff>
    </xdr:from>
    <xdr:to>
      <xdr:col>46</xdr:col>
      <xdr:colOff>38100</xdr:colOff>
      <xdr:row>98</xdr:row>
      <xdr:rowOff>56403</xdr:rowOff>
    </xdr:to>
    <xdr:sp macro="" textlink="">
      <xdr:nvSpPr>
        <xdr:cNvPr id="478" name="楕円 477"/>
        <xdr:cNvSpPr/>
      </xdr:nvSpPr>
      <xdr:spPr>
        <a:xfrm>
          <a:off x="8699500" y="1675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47530</xdr:rowOff>
    </xdr:from>
    <xdr:ext cx="534377" cy="259045"/>
    <xdr:sp macro="" textlink="">
      <xdr:nvSpPr>
        <xdr:cNvPr id="479" name="テキスト ボックス 478"/>
        <xdr:cNvSpPr txBox="1"/>
      </xdr:nvSpPr>
      <xdr:spPr>
        <a:xfrm>
          <a:off x="8483111" y="168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126629</xdr:rowOff>
    </xdr:from>
    <xdr:to>
      <xdr:col>41</xdr:col>
      <xdr:colOff>101600</xdr:colOff>
      <xdr:row>98</xdr:row>
      <xdr:rowOff>56779</xdr:rowOff>
    </xdr:to>
    <xdr:sp macro="" textlink="">
      <xdr:nvSpPr>
        <xdr:cNvPr id="480" name="楕円 479"/>
        <xdr:cNvSpPr/>
      </xdr:nvSpPr>
      <xdr:spPr>
        <a:xfrm>
          <a:off x="7810500" y="1675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47906</xdr:rowOff>
    </xdr:from>
    <xdr:ext cx="534377" cy="259045"/>
    <xdr:sp macro="" textlink="">
      <xdr:nvSpPr>
        <xdr:cNvPr id="481" name="テキスト ボックス 480"/>
        <xdr:cNvSpPr txBox="1"/>
      </xdr:nvSpPr>
      <xdr:spPr>
        <a:xfrm>
          <a:off x="7594111" y="1685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125619</xdr:rowOff>
    </xdr:from>
    <xdr:to>
      <xdr:col>36</xdr:col>
      <xdr:colOff>165100</xdr:colOff>
      <xdr:row>98</xdr:row>
      <xdr:rowOff>55769</xdr:rowOff>
    </xdr:to>
    <xdr:sp macro="" textlink="">
      <xdr:nvSpPr>
        <xdr:cNvPr id="482" name="楕円 481"/>
        <xdr:cNvSpPr/>
      </xdr:nvSpPr>
      <xdr:spPr>
        <a:xfrm>
          <a:off x="6921500" y="1675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46896</xdr:rowOff>
    </xdr:from>
    <xdr:ext cx="534377" cy="259045"/>
    <xdr:sp macro="" textlink="">
      <xdr:nvSpPr>
        <xdr:cNvPr id="483" name="テキスト ボックス 482"/>
        <xdr:cNvSpPr txBox="1"/>
      </xdr:nvSpPr>
      <xdr:spPr>
        <a:xfrm>
          <a:off x="6705111" y="1684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09" name="直線コネクタ 508"/>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0" name="消防費最小値テキスト"/>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1" name="直線コネクタ 510"/>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2" name="消防費最大値テキスト"/>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3" name="直線コネクタ 512"/>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72247</xdr:rowOff>
    </xdr:from>
    <xdr:to>
      <xdr:col>85</xdr:col>
      <xdr:colOff>127000</xdr:colOff>
      <xdr:row>37</xdr:row>
      <xdr:rowOff>115419</xdr:rowOff>
    </xdr:to>
    <xdr:cxnSp macro="">
      <xdr:nvCxnSpPr>
        <xdr:cNvPr id="514" name="直線コネクタ 513"/>
        <xdr:cNvCxnSpPr/>
      </xdr:nvCxnSpPr>
      <xdr:spPr>
        <a:xfrm flipV="1">
          <a:off x="15481300" y="6415897"/>
          <a:ext cx="838200" cy="4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152549</xdr:rowOff>
    </xdr:from>
    <xdr:ext cx="534377" cy="259045"/>
    <xdr:sp macro="" textlink="">
      <xdr:nvSpPr>
        <xdr:cNvPr id="515" name="消防費平均値テキスト"/>
        <xdr:cNvSpPr txBox="1"/>
      </xdr:nvSpPr>
      <xdr:spPr>
        <a:xfrm>
          <a:off x="16370300" y="615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6" name="フローチャート: 判断 515"/>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102650</xdr:rowOff>
    </xdr:from>
    <xdr:to>
      <xdr:col>81</xdr:col>
      <xdr:colOff>50800</xdr:colOff>
      <xdr:row>37</xdr:row>
      <xdr:rowOff>115419</xdr:rowOff>
    </xdr:to>
    <xdr:cxnSp macro="">
      <xdr:nvCxnSpPr>
        <xdr:cNvPr id="517" name="直線コネクタ 516"/>
        <xdr:cNvCxnSpPr/>
      </xdr:nvCxnSpPr>
      <xdr:spPr>
        <a:xfrm>
          <a:off x="14592300" y="6446300"/>
          <a:ext cx="8890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18" name="フローチャート: 判断 517"/>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91551</xdr:rowOff>
    </xdr:from>
    <xdr:ext cx="534377" cy="259045"/>
    <xdr:sp macro="" textlink="">
      <xdr:nvSpPr>
        <xdr:cNvPr id="519" name="テキスト ボックス 518"/>
        <xdr:cNvSpPr txBox="1"/>
      </xdr:nvSpPr>
      <xdr:spPr>
        <a:xfrm>
          <a:off x="15214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102650</xdr:rowOff>
    </xdr:from>
    <xdr:to>
      <xdr:col>76</xdr:col>
      <xdr:colOff>114300</xdr:colOff>
      <xdr:row>37</xdr:row>
      <xdr:rowOff>128303</xdr:rowOff>
    </xdr:to>
    <xdr:cxnSp macro="">
      <xdr:nvCxnSpPr>
        <xdr:cNvPr id="520" name="直線コネクタ 519"/>
        <xdr:cNvCxnSpPr/>
      </xdr:nvCxnSpPr>
      <xdr:spPr>
        <a:xfrm flipV="1">
          <a:off x="13703300" y="6446300"/>
          <a:ext cx="889000" cy="2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1" name="フローチャート: 判断 520"/>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110754</xdr:rowOff>
    </xdr:from>
    <xdr:ext cx="534377" cy="259045"/>
    <xdr:sp macro="" textlink="">
      <xdr:nvSpPr>
        <xdr:cNvPr id="522" name="テキスト ボックス 521"/>
        <xdr:cNvSpPr txBox="1"/>
      </xdr:nvSpPr>
      <xdr:spPr>
        <a:xfrm>
          <a:off x="14325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128303</xdr:rowOff>
    </xdr:from>
    <xdr:to>
      <xdr:col>71</xdr:col>
      <xdr:colOff>177800</xdr:colOff>
      <xdr:row>37</xdr:row>
      <xdr:rowOff>134834</xdr:rowOff>
    </xdr:to>
    <xdr:cxnSp macro="">
      <xdr:nvCxnSpPr>
        <xdr:cNvPr id="523" name="直線コネクタ 522"/>
        <xdr:cNvCxnSpPr/>
      </xdr:nvCxnSpPr>
      <xdr:spPr>
        <a:xfrm flipV="1">
          <a:off x="12814300" y="647195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132726</xdr:rowOff>
    </xdr:from>
    <xdr:to>
      <xdr:col>72</xdr:col>
      <xdr:colOff>38100</xdr:colOff>
      <xdr:row>37</xdr:row>
      <xdr:rowOff>62876</xdr:rowOff>
    </xdr:to>
    <xdr:sp macro="" textlink="">
      <xdr:nvSpPr>
        <xdr:cNvPr id="524" name="フローチャート: 判断 523"/>
        <xdr:cNvSpPr/>
      </xdr:nvSpPr>
      <xdr:spPr>
        <a:xfrm>
          <a:off x="13652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79403</xdr:rowOff>
    </xdr:from>
    <xdr:ext cx="534377" cy="259045"/>
    <xdr:sp macro="" textlink="">
      <xdr:nvSpPr>
        <xdr:cNvPr id="525" name="テキスト ボックス 524"/>
        <xdr:cNvSpPr txBox="1"/>
      </xdr:nvSpPr>
      <xdr:spPr>
        <a:xfrm>
          <a:off x="13436111" y="60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162607</xdr:rowOff>
    </xdr:from>
    <xdr:to>
      <xdr:col>67</xdr:col>
      <xdr:colOff>101600</xdr:colOff>
      <xdr:row>37</xdr:row>
      <xdr:rowOff>92757</xdr:rowOff>
    </xdr:to>
    <xdr:sp macro="" textlink="">
      <xdr:nvSpPr>
        <xdr:cNvPr id="526" name="フローチャート: 判断 525"/>
        <xdr:cNvSpPr/>
      </xdr:nvSpPr>
      <xdr:spPr>
        <a:xfrm>
          <a:off x="12763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109284</xdr:rowOff>
    </xdr:from>
    <xdr:ext cx="534377" cy="259045"/>
    <xdr:sp macro="" textlink="">
      <xdr:nvSpPr>
        <xdr:cNvPr id="527" name="テキスト ボックス 526"/>
        <xdr:cNvSpPr txBox="1"/>
      </xdr:nvSpPr>
      <xdr:spPr>
        <a:xfrm>
          <a:off x="12547111" y="611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21447</xdr:rowOff>
    </xdr:from>
    <xdr:to>
      <xdr:col>85</xdr:col>
      <xdr:colOff>177800</xdr:colOff>
      <xdr:row>37</xdr:row>
      <xdr:rowOff>123047</xdr:rowOff>
    </xdr:to>
    <xdr:sp macro="" textlink="">
      <xdr:nvSpPr>
        <xdr:cNvPr id="533" name="楕円 532"/>
        <xdr:cNvSpPr/>
      </xdr:nvSpPr>
      <xdr:spPr>
        <a:xfrm>
          <a:off x="16268700" y="636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171324</xdr:rowOff>
    </xdr:from>
    <xdr:ext cx="534377" cy="259045"/>
    <xdr:sp macro="" textlink="">
      <xdr:nvSpPr>
        <xdr:cNvPr id="534" name="消防費該当値テキスト"/>
        <xdr:cNvSpPr txBox="1"/>
      </xdr:nvSpPr>
      <xdr:spPr>
        <a:xfrm>
          <a:off x="16370300" y="634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64619</xdr:rowOff>
    </xdr:from>
    <xdr:to>
      <xdr:col>81</xdr:col>
      <xdr:colOff>101600</xdr:colOff>
      <xdr:row>37</xdr:row>
      <xdr:rowOff>166219</xdr:rowOff>
    </xdr:to>
    <xdr:sp macro="" textlink="">
      <xdr:nvSpPr>
        <xdr:cNvPr id="535" name="楕円 534"/>
        <xdr:cNvSpPr/>
      </xdr:nvSpPr>
      <xdr:spPr>
        <a:xfrm>
          <a:off x="15430500" y="640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157346</xdr:rowOff>
    </xdr:from>
    <xdr:ext cx="534377" cy="259045"/>
    <xdr:sp macro="" textlink="">
      <xdr:nvSpPr>
        <xdr:cNvPr id="536" name="テキスト ボックス 535"/>
        <xdr:cNvSpPr txBox="1"/>
      </xdr:nvSpPr>
      <xdr:spPr>
        <a:xfrm>
          <a:off x="15214111" y="650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51850</xdr:rowOff>
    </xdr:from>
    <xdr:to>
      <xdr:col>76</xdr:col>
      <xdr:colOff>165100</xdr:colOff>
      <xdr:row>37</xdr:row>
      <xdr:rowOff>153450</xdr:rowOff>
    </xdr:to>
    <xdr:sp macro="" textlink="">
      <xdr:nvSpPr>
        <xdr:cNvPr id="537" name="楕円 536"/>
        <xdr:cNvSpPr/>
      </xdr:nvSpPr>
      <xdr:spPr>
        <a:xfrm>
          <a:off x="14541500" y="63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144577</xdr:rowOff>
    </xdr:from>
    <xdr:ext cx="534377" cy="259045"/>
    <xdr:sp macro="" textlink="">
      <xdr:nvSpPr>
        <xdr:cNvPr id="538" name="テキスト ボックス 537"/>
        <xdr:cNvSpPr txBox="1"/>
      </xdr:nvSpPr>
      <xdr:spPr>
        <a:xfrm>
          <a:off x="14325111" y="648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77503</xdr:rowOff>
    </xdr:from>
    <xdr:to>
      <xdr:col>72</xdr:col>
      <xdr:colOff>38100</xdr:colOff>
      <xdr:row>38</xdr:row>
      <xdr:rowOff>7652</xdr:rowOff>
    </xdr:to>
    <xdr:sp macro="" textlink="">
      <xdr:nvSpPr>
        <xdr:cNvPr id="539" name="楕円 538"/>
        <xdr:cNvSpPr/>
      </xdr:nvSpPr>
      <xdr:spPr>
        <a:xfrm>
          <a:off x="13652500" y="64211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170230</xdr:rowOff>
    </xdr:from>
    <xdr:ext cx="534377" cy="259045"/>
    <xdr:sp macro="" textlink="">
      <xdr:nvSpPr>
        <xdr:cNvPr id="540" name="テキスト ボックス 539"/>
        <xdr:cNvSpPr txBox="1"/>
      </xdr:nvSpPr>
      <xdr:spPr>
        <a:xfrm>
          <a:off x="13436111" y="651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84034</xdr:rowOff>
    </xdr:from>
    <xdr:to>
      <xdr:col>67</xdr:col>
      <xdr:colOff>101600</xdr:colOff>
      <xdr:row>38</xdr:row>
      <xdr:rowOff>14184</xdr:rowOff>
    </xdr:to>
    <xdr:sp macro="" textlink="">
      <xdr:nvSpPr>
        <xdr:cNvPr id="541" name="楕円 540"/>
        <xdr:cNvSpPr/>
      </xdr:nvSpPr>
      <xdr:spPr>
        <a:xfrm>
          <a:off x="12763500" y="642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5311</xdr:rowOff>
    </xdr:from>
    <xdr:ext cx="534377" cy="259045"/>
    <xdr:sp macro="" textlink="">
      <xdr:nvSpPr>
        <xdr:cNvPr id="542" name="テキスト ボックス 541"/>
        <xdr:cNvSpPr txBox="1"/>
      </xdr:nvSpPr>
      <xdr:spPr>
        <a:xfrm>
          <a:off x="12547111" y="652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67" name="直線コネクタ 566"/>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68" name="教育費最小値テキスト"/>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69" name="直線コネクタ 568"/>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0" name="教育費最大値テキスト"/>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1" name="直線コネクタ 570"/>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79946</xdr:rowOff>
    </xdr:from>
    <xdr:to>
      <xdr:col>85</xdr:col>
      <xdr:colOff>127000</xdr:colOff>
      <xdr:row>57</xdr:row>
      <xdr:rowOff>4420</xdr:rowOff>
    </xdr:to>
    <xdr:cxnSp macro="">
      <xdr:nvCxnSpPr>
        <xdr:cNvPr id="572" name="直線コネクタ 571"/>
        <xdr:cNvCxnSpPr/>
      </xdr:nvCxnSpPr>
      <xdr:spPr>
        <a:xfrm flipV="1">
          <a:off x="15481300" y="9681146"/>
          <a:ext cx="838200" cy="9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138727</xdr:rowOff>
    </xdr:from>
    <xdr:ext cx="534377" cy="259045"/>
    <xdr:sp macro="" textlink="">
      <xdr:nvSpPr>
        <xdr:cNvPr id="573" name="教育費平均値テキスト"/>
        <xdr:cNvSpPr txBox="1"/>
      </xdr:nvSpPr>
      <xdr:spPr>
        <a:xfrm>
          <a:off x="16370300" y="9739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4" name="フローチャート: 判断 573"/>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30150</xdr:rowOff>
    </xdr:from>
    <xdr:to>
      <xdr:col>81</xdr:col>
      <xdr:colOff>50800</xdr:colOff>
      <xdr:row>57</xdr:row>
      <xdr:rowOff>4420</xdr:rowOff>
    </xdr:to>
    <xdr:cxnSp macro="">
      <xdr:nvCxnSpPr>
        <xdr:cNvPr id="575" name="直線コネクタ 574"/>
        <xdr:cNvCxnSpPr/>
      </xdr:nvCxnSpPr>
      <xdr:spPr>
        <a:xfrm>
          <a:off x="14592300" y="9631350"/>
          <a:ext cx="889000" cy="1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76" name="フローチャート: 判断 575"/>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56392</xdr:rowOff>
    </xdr:from>
    <xdr:ext cx="534377" cy="259045"/>
    <xdr:sp macro="" textlink="">
      <xdr:nvSpPr>
        <xdr:cNvPr id="577" name="テキスト ボックス 576"/>
        <xdr:cNvSpPr txBox="1"/>
      </xdr:nvSpPr>
      <xdr:spPr>
        <a:xfrm>
          <a:off x="15214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30150</xdr:rowOff>
    </xdr:from>
    <xdr:to>
      <xdr:col>76</xdr:col>
      <xdr:colOff>114300</xdr:colOff>
      <xdr:row>56</xdr:row>
      <xdr:rowOff>115341</xdr:rowOff>
    </xdr:to>
    <xdr:cxnSp macro="">
      <xdr:nvCxnSpPr>
        <xdr:cNvPr id="578" name="直線コネクタ 577"/>
        <xdr:cNvCxnSpPr/>
      </xdr:nvCxnSpPr>
      <xdr:spPr>
        <a:xfrm flipV="1">
          <a:off x="13703300" y="9631350"/>
          <a:ext cx="889000" cy="8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79" name="フローチャート: 判断 578"/>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161155</xdr:rowOff>
    </xdr:from>
    <xdr:ext cx="534377" cy="259045"/>
    <xdr:sp macro="" textlink="">
      <xdr:nvSpPr>
        <xdr:cNvPr id="580" name="テキスト ボックス 579"/>
        <xdr:cNvSpPr txBox="1"/>
      </xdr:nvSpPr>
      <xdr:spPr>
        <a:xfrm>
          <a:off x="14325111" y="97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115341</xdr:rowOff>
    </xdr:from>
    <xdr:to>
      <xdr:col>71</xdr:col>
      <xdr:colOff>177800</xdr:colOff>
      <xdr:row>57</xdr:row>
      <xdr:rowOff>73901</xdr:rowOff>
    </xdr:to>
    <xdr:cxnSp macro="">
      <xdr:nvCxnSpPr>
        <xdr:cNvPr id="581" name="直線コネクタ 580"/>
        <xdr:cNvCxnSpPr/>
      </xdr:nvCxnSpPr>
      <xdr:spPr>
        <a:xfrm flipV="1">
          <a:off x="12814300" y="9716541"/>
          <a:ext cx="889000" cy="13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69164</xdr:rowOff>
    </xdr:from>
    <xdr:to>
      <xdr:col>72</xdr:col>
      <xdr:colOff>38100</xdr:colOff>
      <xdr:row>55</xdr:row>
      <xdr:rowOff>170764</xdr:rowOff>
    </xdr:to>
    <xdr:sp macro="" textlink="">
      <xdr:nvSpPr>
        <xdr:cNvPr id="582" name="フローチャート: 判断 581"/>
        <xdr:cNvSpPr/>
      </xdr:nvSpPr>
      <xdr:spPr>
        <a:xfrm>
          <a:off x="13652500" y="94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15841</xdr:rowOff>
    </xdr:from>
    <xdr:ext cx="534377" cy="259045"/>
    <xdr:sp macro="" textlink="">
      <xdr:nvSpPr>
        <xdr:cNvPr id="583" name="テキスト ボックス 582"/>
        <xdr:cNvSpPr txBox="1"/>
      </xdr:nvSpPr>
      <xdr:spPr>
        <a:xfrm>
          <a:off x="13436111" y="92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60478</xdr:rowOff>
    </xdr:from>
    <xdr:to>
      <xdr:col>67</xdr:col>
      <xdr:colOff>101600</xdr:colOff>
      <xdr:row>56</xdr:row>
      <xdr:rowOff>162078</xdr:rowOff>
    </xdr:to>
    <xdr:sp macro="" textlink="">
      <xdr:nvSpPr>
        <xdr:cNvPr id="584" name="フローチャート: 判断 583"/>
        <xdr:cNvSpPr/>
      </xdr:nvSpPr>
      <xdr:spPr>
        <a:xfrm>
          <a:off x="12763500" y="96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7155</xdr:rowOff>
    </xdr:from>
    <xdr:ext cx="534377" cy="259045"/>
    <xdr:sp macro="" textlink="">
      <xdr:nvSpPr>
        <xdr:cNvPr id="585" name="テキスト ボックス 584"/>
        <xdr:cNvSpPr txBox="1"/>
      </xdr:nvSpPr>
      <xdr:spPr>
        <a:xfrm>
          <a:off x="12547111" y="943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29146</xdr:rowOff>
    </xdr:from>
    <xdr:to>
      <xdr:col>85</xdr:col>
      <xdr:colOff>177800</xdr:colOff>
      <xdr:row>56</xdr:row>
      <xdr:rowOff>130746</xdr:rowOff>
    </xdr:to>
    <xdr:sp macro="" textlink="">
      <xdr:nvSpPr>
        <xdr:cNvPr id="591" name="楕円 590"/>
        <xdr:cNvSpPr/>
      </xdr:nvSpPr>
      <xdr:spPr>
        <a:xfrm>
          <a:off x="16268700" y="96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52023</xdr:rowOff>
    </xdr:from>
    <xdr:ext cx="534377" cy="259045"/>
    <xdr:sp macro="" textlink="">
      <xdr:nvSpPr>
        <xdr:cNvPr id="592" name="教育費該当値テキスト"/>
        <xdr:cNvSpPr txBox="1"/>
      </xdr:nvSpPr>
      <xdr:spPr>
        <a:xfrm>
          <a:off x="16370300" y="94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125070</xdr:rowOff>
    </xdr:from>
    <xdr:to>
      <xdr:col>81</xdr:col>
      <xdr:colOff>101600</xdr:colOff>
      <xdr:row>57</xdr:row>
      <xdr:rowOff>55220</xdr:rowOff>
    </xdr:to>
    <xdr:sp macro="" textlink="">
      <xdr:nvSpPr>
        <xdr:cNvPr id="593" name="楕円 592"/>
        <xdr:cNvSpPr/>
      </xdr:nvSpPr>
      <xdr:spPr>
        <a:xfrm>
          <a:off x="15430500" y="972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46347</xdr:rowOff>
    </xdr:from>
    <xdr:ext cx="534377" cy="259045"/>
    <xdr:sp macro="" textlink="">
      <xdr:nvSpPr>
        <xdr:cNvPr id="594" name="テキスト ボックス 593"/>
        <xdr:cNvSpPr txBox="1"/>
      </xdr:nvSpPr>
      <xdr:spPr>
        <a:xfrm>
          <a:off x="15214111" y="981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150800</xdr:rowOff>
    </xdr:from>
    <xdr:to>
      <xdr:col>76</xdr:col>
      <xdr:colOff>165100</xdr:colOff>
      <xdr:row>56</xdr:row>
      <xdr:rowOff>80950</xdr:rowOff>
    </xdr:to>
    <xdr:sp macro="" textlink="">
      <xdr:nvSpPr>
        <xdr:cNvPr id="595" name="楕円 594"/>
        <xdr:cNvSpPr/>
      </xdr:nvSpPr>
      <xdr:spPr>
        <a:xfrm>
          <a:off x="14541500" y="958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97477</xdr:rowOff>
    </xdr:from>
    <xdr:ext cx="534377" cy="259045"/>
    <xdr:sp macro="" textlink="">
      <xdr:nvSpPr>
        <xdr:cNvPr id="596" name="テキスト ボックス 595"/>
        <xdr:cNvSpPr txBox="1"/>
      </xdr:nvSpPr>
      <xdr:spPr>
        <a:xfrm>
          <a:off x="14325111" y="935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64541</xdr:rowOff>
    </xdr:from>
    <xdr:to>
      <xdr:col>72</xdr:col>
      <xdr:colOff>38100</xdr:colOff>
      <xdr:row>56</xdr:row>
      <xdr:rowOff>166141</xdr:rowOff>
    </xdr:to>
    <xdr:sp macro="" textlink="">
      <xdr:nvSpPr>
        <xdr:cNvPr id="597" name="楕円 596"/>
        <xdr:cNvSpPr/>
      </xdr:nvSpPr>
      <xdr:spPr>
        <a:xfrm>
          <a:off x="13652500" y="966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157268</xdr:rowOff>
    </xdr:from>
    <xdr:ext cx="534377" cy="259045"/>
    <xdr:sp macro="" textlink="">
      <xdr:nvSpPr>
        <xdr:cNvPr id="598" name="テキスト ボックス 597"/>
        <xdr:cNvSpPr txBox="1"/>
      </xdr:nvSpPr>
      <xdr:spPr>
        <a:xfrm>
          <a:off x="13436111" y="975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23101</xdr:rowOff>
    </xdr:from>
    <xdr:to>
      <xdr:col>67</xdr:col>
      <xdr:colOff>101600</xdr:colOff>
      <xdr:row>57</xdr:row>
      <xdr:rowOff>124701</xdr:rowOff>
    </xdr:to>
    <xdr:sp macro="" textlink="">
      <xdr:nvSpPr>
        <xdr:cNvPr id="599" name="楕円 598"/>
        <xdr:cNvSpPr/>
      </xdr:nvSpPr>
      <xdr:spPr>
        <a:xfrm>
          <a:off x="12763500" y="979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115828</xdr:rowOff>
    </xdr:from>
    <xdr:ext cx="534377" cy="259045"/>
    <xdr:sp macro="" textlink="">
      <xdr:nvSpPr>
        <xdr:cNvPr id="600" name="テキスト ボックス 599"/>
        <xdr:cNvSpPr txBox="1"/>
      </xdr:nvSpPr>
      <xdr:spPr>
        <a:xfrm>
          <a:off x="12547111" y="988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6" name="直線コネクタ 625"/>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29" name="災害復旧費最大値テキスト"/>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0" name="直線コネクタ 629"/>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66832</xdr:rowOff>
    </xdr:from>
    <xdr:to>
      <xdr:col>85</xdr:col>
      <xdr:colOff>127000</xdr:colOff>
      <xdr:row>79</xdr:row>
      <xdr:rowOff>81646</xdr:rowOff>
    </xdr:to>
    <xdr:cxnSp macro="">
      <xdr:nvCxnSpPr>
        <xdr:cNvPr id="631" name="直線コネクタ 630"/>
        <xdr:cNvCxnSpPr/>
      </xdr:nvCxnSpPr>
      <xdr:spPr>
        <a:xfrm>
          <a:off x="15481300" y="13611382"/>
          <a:ext cx="838200" cy="1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18530</xdr:rowOff>
    </xdr:from>
    <xdr:ext cx="469744" cy="259045"/>
    <xdr:sp macro="" textlink="">
      <xdr:nvSpPr>
        <xdr:cNvPr id="632" name="災害復旧費平均値テキスト"/>
        <xdr:cNvSpPr txBox="1"/>
      </xdr:nvSpPr>
      <xdr:spPr>
        <a:xfrm>
          <a:off x="16370300" y="1339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3" name="フローチャート: 判断 632"/>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60593</xdr:rowOff>
    </xdr:from>
    <xdr:to>
      <xdr:col>81</xdr:col>
      <xdr:colOff>50800</xdr:colOff>
      <xdr:row>79</xdr:row>
      <xdr:rowOff>66832</xdr:rowOff>
    </xdr:to>
    <xdr:cxnSp macro="">
      <xdr:nvCxnSpPr>
        <xdr:cNvPr id="634" name="直線コネクタ 633"/>
        <xdr:cNvCxnSpPr/>
      </xdr:nvCxnSpPr>
      <xdr:spPr>
        <a:xfrm>
          <a:off x="14592300" y="13605143"/>
          <a:ext cx="889000" cy="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5" name="フローチャート: 判断 634"/>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103928</xdr:rowOff>
    </xdr:from>
    <xdr:ext cx="469744" cy="259045"/>
    <xdr:sp macro="" textlink="">
      <xdr:nvSpPr>
        <xdr:cNvPr id="636" name="テキスト ボックス 635"/>
        <xdr:cNvSpPr txBox="1"/>
      </xdr:nvSpPr>
      <xdr:spPr>
        <a:xfrm>
          <a:off x="15246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60593</xdr:rowOff>
    </xdr:from>
    <xdr:to>
      <xdr:col>76</xdr:col>
      <xdr:colOff>114300</xdr:colOff>
      <xdr:row>79</xdr:row>
      <xdr:rowOff>86361</xdr:rowOff>
    </xdr:to>
    <xdr:cxnSp macro="">
      <xdr:nvCxnSpPr>
        <xdr:cNvPr id="637" name="直線コネクタ 636"/>
        <xdr:cNvCxnSpPr/>
      </xdr:nvCxnSpPr>
      <xdr:spPr>
        <a:xfrm flipV="1">
          <a:off x="13703300" y="13605143"/>
          <a:ext cx="889000" cy="2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38" name="フローチャート: 判断 637"/>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84377</xdr:rowOff>
    </xdr:from>
    <xdr:ext cx="469744" cy="259045"/>
    <xdr:sp macro="" textlink="">
      <xdr:nvSpPr>
        <xdr:cNvPr id="639" name="テキスト ボックス 638"/>
        <xdr:cNvSpPr txBox="1"/>
      </xdr:nvSpPr>
      <xdr:spPr>
        <a:xfrm>
          <a:off x="14357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169342</xdr:rowOff>
    </xdr:from>
    <xdr:to>
      <xdr:col>71</xdr:col>
      <xdr:colOff>177800</xdr:colOff>
      <xdr:row>79</xdr:row>
      <xdr:rowOff>86361</xdr:rowOff>
    </xdr:to>
    <xdr:cxnSp macro="">
      <xdr:nvCxnSpPr>
        <xdr:cNvPr id="640" name="直線コネクタ 639"/>
        <xdr:cNvCxnSpPr/>
      </xdr:nvCxnSpPr>
      <xdr:spPr>
        <a:xfrm>
          <a:off x="12814300" y="13370992"/>
          <a:ext cx="889000" cy="25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46326</xdr:rowOff>
    </xdr:from>
    <xdr:to>
      <xdr:col>72</xdr:col>
      <xdr:colOff>38100</xdr:colOff>
      <xdr:row>78</xdr:row>
      <xdr:rowOff>147926</xdr:rowOff>
    </xdr:to>
    <xdr:sp macro="" textlink="">
      <xdr:nvSpPr>
        <xdr:cNvPr id="641" name="フローチャート: 判断 640"/>
        <xdr:cNvSpPr/>
      </xdr:nvSpPr>
      <xdr:spPr>
        <a:xfrm>
          <a:off x="13652500" y="134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164453</xdr:rowOff>
    </xdr:from>
    <xdr:ext cx="534377" cy="259045"/>
    <xdr:sp macro="" textlink="">
      <xdr:nvSpPr>
        <xdr:cNvPr id="642" name="テキスト ボックス 641"/>
        <xdr:cNvSpPr txBox="1"/>
      </xdr:nvSpPr>
      <xdr:spPr>
        <a:xfrm>
          <a:off x="13436111" y="1319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29866</xdr:rowOff>
    </xdr:from>
    <xdr:to>
      <xdr:col>67</xdr:col>
      <xdr:colOff>101600</xdr:colOff>
      <xdr:row>78</xdr:row>
      <xdr:rowOff>131466</xdr:rowOff>
    </xdr:to>
    <xdr:sp macro="" textlink="">
      <xdr:nvSpPr>
        <xdr:cNvPr id="643" name="フローチャート: 判断 642"/>
        <xdr:cNvSpPr/>
      </xdr:nvSpPr>
      <xdr:spPr>
        <a:xfrm>
          <a:off x="12763500" y="134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122593</xdr:rowOff>
    </xdr:from>
    <xdr:ext cx="534377" cy="259045"/>
    <xdr:sp macro="" textlink="">
      <xdr:nvSpPr>
        <xdr:cNvPr id="644" name="テキスト ボックス 643"/>
        <xdr:cNvSpPr txBox="1"/>
      </xdr:nvSpPr>
      <xdr:spPr>
        <a:xfrm>
          <a:off x="12547111" y="1349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30846</xdr:rowOff>
    </xdr:from>
    <xdr:to>
      <xdr:col>85</xdr:col>
      <xdr:colOff>177800</xdr:colOff>
      <xdr:row>79</xdr:row>
      <xdr:rowOff>132446</xdr:rowOff>
    </xdr:to>
    <xdr:sp macro="" textlink="">
      <xdr:nvSpPr>
        <xdr:cNvPr id="650" name="楕円 649"/>
        <xdr:cNvSpPr/>
      </xdr:nvSpPr>
      <xdr:spPr>
        <a:xfrm>
          <a:off x="16268700" y="1357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145529</xdr:rowOff>
    </xdr:from>
    <xdr:ext cx="469744" cy="259045"/>
    <xdr:sp macro="" textlink="">
      <xdr:nvSpPr>
        <xdr:cNvPr id="651" name="災害復旧費該当値テキスト"/>
        <xdr:cNvSpPr txBox="1"/>
      </xdr:nvSpPr>
      <xdr:spPr>
        <a:xfrm>
          <a:off x="16370300" y="1351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16032</xdr:rowOff>
    </xdr:from>
    <xdr:to>
      <xdr:col>81</xdr:col>
      <xdr:colOff>101600</xdr:colOff>
      <xdr:row>79</xdr:row>
      <xdr:rowOff>117632</xdr:rowOff>
    </xdr:to>
    <xdr:sp macro="" textlink="">
      <xdr:nvSpPr>
        <xdr:cNvPr id="652" name="楕円 651"/>
        <xdr:cNvSpPr/>
      </xdr:nvSpPr>
      <xdr:spPr>
        <a:xfrm>
          <a:off x="15430500" y="135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108759</xdr:rowOff>
    </xdr:from>
    <xdr:ext cx="469744" cy="259045"/>
    <xdr:sp macro="" textlink="">
      <xdr:nvSpPr>
        <xdr:cNvPr id="653" name="テキスト ボックス 652"/>
        <xdr:cNvSpPr txBox="1"/>
      </xdr:nvSpPr>
      <xdr:spPr>
        <a:xfrm>
          <a:off x="15246428" y="1365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9793</xdr:rowOff>
    </xdr:from>
    <xdr:to>
      <xdr:col>76</xdr:col>
      <xdr:colOff>165100</xdr:colOff>
      <xdr:row>79</xdr:row>
      <xdr:rowOff>111393</xdr:rowOff>
    </xdr:to>
    <xdr:sp macro="" textlink="">
      <xdr:nvSpPr>
        <xdr:cNvPr id="654" name="楕円 653"/>
        <xdr:cNvSpPr/>
      </xdr:nvSpPr>
      <xdr:spPr>
        <a:xfrm>
          <a:off x="14541500" y="1355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102520</xdr:rowOff>
    </xdr:from>
    <xdr:ext cx="469744" cy="259045"/>
    <xdr:sp macro="" textlink="">
      <xdr:nvSpPr>
        <xdr:cNvPr id="655" name="テキスト ボックス 654"/>
        <xdr:cNvSpPr txBox="1"/>
      </xdr:nvSpPr>
      <xdr:spPr>
        <a:xfrm>
          <a:off x="14357428" y="1364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35561</xdr:rowOff>
    </xdr:from>
    <xdr:to>
      <xdr:col>72</xdr:col>
      <xdr:colOff>38100</xdr:colOff>
      <xdr:row>79</xdr:row>
      <xdr:rowOff>137161</xdr:rowOff>
    </xdr:to>
    <xdr:sp macro="" textlink="">
      <xdr:nvSpPr>
        <xdr:cNvPr id="656" name="楕円 655"/>
        <xdr:cNvSpPr/>
      </xdr:nvSpPr>
      <xdr:spPr>
        <a:xfrm>
          <a:off x="13652500" y="1358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128288</xdr:rowOff>
    </xdr:from>
    <xdr:ext cx="469744" cy="259045"/>
    <xdr:sp macro="" textlink="">
      <xdr:nvSpPr>
        <xdr:cNvPr id="657" name="テキスト ボックス 656"/>
        <xdr:cNvSpPr txBox="1"/>
      </xdr:nvSpPr>
      <xdr:spPr>
        <a:xfrm>
          <a:off x="13468428" y="136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118542</xdr:rowOff>
    </xdr:from>
    <xdr:to>
      <xdr:col>67</xdr:col>
      <xdr:colOff>101600</xdr:colOff>
      <xdr:row>78</xdr:row>
      <xdr:rowOff>48692</xdr:rowOff>
    </xdr:to>
    <xdr:sp macro="" textlink="">
      <xdr:nvSpPr>
        <xdr:cNvPr id="658" name="楕円 657"/>
        <xdr:cNvSpPr/>
      </xdr:nvSpPr>
      <xdr:spPr>
        <a:xfrm>
          <a:off x="12763500" y="1332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65219</xdr:rowOff>
    </xdr:from>
    <xdr:ext cx="534377" cy="259045"/>
    <xdr:sp macro="" textlink="">
      <xdr:nvSpPr>
        <xdr:cNvPr id="659" name="テキスト ボックス 658"/>
        <xdr:cNvSpPr txBox="1"/>
      </xdr:nvSpPr>
      <xdr:spPr>
        <a:xfrm>
          <a:off x="12547111" y="130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3" name="直線コネクタ 682"/>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4" name="公債費最小値テキスト"/>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5" name="直線コネクタ 684"/>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6" name="公債費最大値テキスト"/>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7" name="直線コネクタ 686"/>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81125</xdr:rowOff>
    </xdr:from>
    <xdr:to>
      <xdr:col>85</xdr:col>
      <xdr:colOff>127000</xdr:colOff>
      <xdr:row>97</xdr:row>
      <xdr:rowOff>82725</xdr:rowOff>
    </xdr:to>
    <xdr:cxnSp macro="">
      <xdr:nvCxnSpPr>
        <xdr:cNvPr id="688" name="直線コネクタ 687"/>
        <xdr:cNvCxnSpPr/>
      </xdr:nvCxnSpPr>
      <xdr:spPr>
        <a:xfrm>
          <a:off x="15481300" y="16711775"/>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87896</xdr:rowOff>
    </xdr:from>
    <xdr:ext cx="534377" cy="259045"/>
    <xdr:sp macro="" textlink="">
      <xdr:nvSpPr>
        <xdr:cNvPr id="689" name="公債費平均値テキスト"/>
        <xdr:cNvSpPr txBox="1"/>
      </xdr:nvSpPr>
      <xdr:spPr>
        <a:xfrm>
          <a:off x="16370300" y="1637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0" name="フローチャート: 判断 689"/>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81125</xdr:rowOff>
    </xdr:from>
    <xdr:to>
      <xdr:col>81</xdr:col>
      <xdr:colOff>50800</xdr:colOff>
      <xdr:row>97</xdr:row>
      <xdr:rowOff>84372</xdr:rowOff>
    </xdr:to>
    <xdr:cxnSp macro="">
      <xdr:nvCxnSpPr>
        <xdr:cNvPr id="691" name="直線コネクタ 690"/>
        <xdr:cNvCxnSpPr/>
      </xdr:nvCxnSpPr>
      <xdr:spPr>
        <a:xfrm flipV="1">
          <a:off x="14592300" y="16711775"/>
          <a:ext cx="8890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2" name="フローチャート: 判断 691"/>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164478</xdr:rowOff>
    </xdr:from>
    <xdr:ext cx="534377" cy="259045"/>
    <xdr:sp macro="" textlink="">
      <xdr:nvSpPr>
        <xdr:cNvPr id="693" name="テキスト ボックス 692"/>
        <xdr:cNvSpPr txBox="1"/>
      </xdr:nvSpPr>
      <xdr:spPr>
        <a:xfrm>
          <a:off x="15214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64346</xdr:rowOff>
    </xdr:from>
    <xdr:to>
      <xdr:col>76</xdr:col>
      <xdr:colOff>114300</xdr:colOff>
      <xdr:row>97</xdr:row>
      <xdr:rowOff>84372</xdr:rowOff>
    </xdr:to>
    <xdr:cxnSp macro="">
      <xdr:nvCxnSpPr>
        <xdr:cNvPr id="694" name="直線コネクタ 693"/>
        <xdr:cNvCxnSpPr/>
      </xdr:nvCxnSpPr>
      <xdr:spPr>
        <a:xfrm>
          <a:off x="13703300" y="16694996"/>
          <a:ext cx="889000" cy="2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5" name="フローチャート: 判断 694"/>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22638</xdr:rowOff>
    </xdr:from>
    <xdr:ext cx="534377" cy="259045"/>
    <xdr:sp macro="" textlink="">
      <xdr:nvSpPr>
        <xdr:cNvPr id="696" name="テキスト ボックス 695"/>
        <xdr:cNvSpPr txBox="1"/>
      </xdr:nvSpPr>
      <xdr:spPr>
        <a:xfrm>
          <a:off x="14325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29119</xdr:rowOff>
    </xdr:from>
    <xdr:to>
      <xdr:col>71</xdr:col>
      <xdr:colOff>177800</xdr:colOff>
      <xdr:row>97</xdr:row>
      <xdr:rowOff>64346</xdr:rowOff>
    </xdr:to>
    <xdr:cxnSp macro="">
      <xdr:nvCxnSpPr>
        <xdr:cNvPr id="697" name="直線コネクタ 696"/>
        <xdr:cNvCxnSpPr/>
      </xdr:nvCxnSpPr>
      <xdr:spPr>
        <a:xfrm>
          <a:off x="12814300" y="16659769"/>
          <a:ext cx="889000" cy="3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169907</xdr:rowOff>
    </xdr:from>
    <xdr:to>
      <xdr:col>72</xdr:col>
      <xdr:colOff>38100</xdr:colOff>
      <xdr:row>97</xdr:row>
      <xdr:rowOff>100057</xdr:rowOff>
    </xdr:to>
    <xdr:sp macro="" textlink="">
      <xdr:nvSpPr>
        <xdr:cNvPr id="698" name="フローチャート: 判断 697"/>
        <xdr:cNvSpPr/>
      </xdr:nvSpPr>
      <xdr:spPr>
        <a:xfrm>
          <a:off x="13652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116584</xdr:rowOff>
    </xdr:from>
    <xdr:ext cx="534377" cy="259045"/>
    <xdr:sp macro="" textlink="">
      <xdr:nvSpPr>
        <xdr:cNvPr id="699" name="テキスト ボックス 698"/>
        <xdr:cNvSpPr txBox="1"/>
      </xdr:nvSpPr>
      <xdr:spPr>
        <a:xfrm>
          <a:off x="13436111" y="1640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151476</xdr:rowOff>
    </xdr:from>
    <xdr:to>
      <xdr:col>67</xdr:col>
      <xdr:colOff>101600</xdr:colOff>
      <xdr:row>97</xdr:row>
      <xdr:rowOff>81626</xdr:rowOff>
    </xdr:to>
    <xdr:sp macro="" textlink="">
      <xdr:nvSpPr>
        <xdr:cNvPr id="700" name="フローチャート: 判断 699"/>
        <xdr:cNvSpPr/>
      </xdr:nvSpPr>
      <xdr:spPr>
        <a:xfrm>
          <a:off x="12763500" y="166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72753</xdr:rowOff>
    </xdr:from>
    <xdr:ext cx="534377" cy="259045"/>
    <xdr:sp macro="" textlink="">
      <xdr:nvSpPr>
        <xdr:cNvPr id="701" name="テキスト ボックス 700"/>
        <xdr:cNvSpPr txBox="1"/>
      </xdr:nvSpPr>
      <xdr:spPr>
        <a:xfrm>
          <a:off x="12547111" y="1670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31925</xdr:rowOff>
    </xdr:from>
    <xdr:to>
      <xdr:col>85</xdr:col>
      <xdr:colOff>177800</xdr:colOff>
      <xdr:row>97</xdr:row>
      <xdr:rowOff>133525</xdr:rowOff>
    </xdr:to>
    <xdr:sp macro="" textlink="">
      <xdr:nvSpPr>
        <xdr:cNvPr id="707" name="楕円 706"/>
        <xdr:cNvSpPr/>
      </xdr:nvSpPr>
      <xdr:spPr>
        <a:xfrm>
          <a:off x="16268700" y="1666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118302</xdr:rowOff>
    </xdr:from>
    <xdr:ext cx="534377" cy="259045"/>
    <xdr:sp macro="" textlink="">
      <xdr:nvSpPr>
        <xdr:cNvPr id="708" name="公債費該当値テキスト"/>
        <xdr:cNvSpPr txBox="1"/>
      </xdr:nvSpPr>
      <xdr:spPr>
        <a:xfrm>
          <a:off x="16370300" y="1657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30325</xdr:rowOff>
    </xdr:from>
    <xdr:to>
      <xdr:col>81</xdr:col>
      <xdr:colOff>101600</xdr:colOff>
      <xdr:row>97</xdr:row>
      <xdr:rowOff>131925</xdr:rowOff>
    </xdr:to>
    <xdr:sp macro="" textlink="">
      <xdr:nvSpPr>
        <xdr:cNvPr id="709" name="楕円 708"/>
        <xdr:cNvSpPr/>
      </xdr:nvSpPr>
      <xdr:spPr>
        <a:xfrm>
          <a:off x="15430500" y="166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123052</xdr:rowOff>
    </xdr:from>
    <xdr:ext cx="534377" cy="259045"/>
    <xdr:sp macro="" textlink="">
      <xdr:nvSpPr>
        <xdr:cNvPr id="710" name="テキスト ボックス 709"/>
        <xdr:cNvSpPr txBox="1"/>
      </xdr:nvSpPr>
      <xdr:spPr>
        <a:xfrm>
          <a:off x="15214111" y="1675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33572</xdr:rowOff>
    </xdr:from>
    <xdr:to>
      <xdr:col>76</xdr:col>
      <xdr:colOff>165100</xdr:colOff>
      <xdr:row>97</xdr:row>
      <xdr:rowOff>135172</xdr:rowOff>
    </xdr:to>
    <xdr:sp macro="" textlink="">
      <xdr:nvSpPr>
        <xdr:cNvPr id="711" name="楕円 710"/>
        <xdr:cNvSpPr/>
      </xdr:nvSpPr>
      <xdr:spPr>
        <a:xfrm>
          <a:off x="14541500" y="1666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126299</xdr:rowOff>
    </xdr:from>
    <xdr:ext cx="534377" cy="259045"/>
    <xdr:sp macro="" textlink="">
      <xdr:nvSpPr>
        <xdr:cNvPr id="712" name="テキスト ボックス 711"/>
        <xdr:cNvSpPr txBox="1"/>
      </xdr:nvSpPr>
      <xdr:spPr>
        <a:xfrm>
          <a:off x="14325111" y="1675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13546</xdr:rowOff>
    </xdr:from>
    <xdr:to>
      <xdr:col>72</xdr:col>
      <xdr:colOff>38100</xdr:colOff>
      <xdr:row>97</xdr:row>
      <xdr:rowOff>115146</xdr:rowOff>
    </xdr:to>
    <xdr:sp macro="" textlink="">
      <xdr:nvSpPr>
        <xdr:cNvPr id="713" name="楕円 712"/>
        <xdr:cNvSpPr/>
      </xdr:nvSpPr>
      <xdr:spPr>
        <a:xfrm>
          <a:off x="13652500" y="1664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106273</xdr:rowOff>
    </xdr:from>
    <xdr:ext cx="534377" cy="259045"/>
    <xdr:sp macro="" textlink="">
      <xdr:nvSpPr>
        <xdr:cNvPr id="714" name="テキスト ボックス 713"/>
        <xdr:cNvSpPr txBox="1"/>
      </xdr:nvSpPr>
      <xdr:spPr>
        <a:xfrm>
          <a:off x="13436111" y="1673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149769</xdr:rowOff>
    </xdr:from>
    <xdr:to>
      <xdr:col>67</xdr:col>
      <xdr:colOff>101600</xdr:colOff>
      <xdr:row>97</xdr:row>
      <xdr:rowOff>79919</xdr:rowOff>
    </xdr:to>
    <xdr:sp macro="" textlink="">
      <xdr:nvSpPr>
        <xdr:cNvPr id="715" name="楕円 714"/>
        <xdr:cNvSpPr/>
      </xdr:nvSpPr>
      <xdr:spPr>
        <a:xfrm>
          <a:off x="12763500" y="1660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96446</xdr:rowOff>
    </xdr:from>
    <xdr:ext cx="534377" cy="259045"/>
    <xdr:sp macro="" textlink="">
      <xdr:nvSpPr>
        <xdr:cNvPr id="716" name="テキスト ボックス 715"/>
        <xdr:cNvSpPr txBox="1"/>
      </xdr:nvSpPr>
      <xdr:spPr>
        <a:xfrm>
          <a:off x="12547111" y="1638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2" name="直線コネクタ 741"/>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3" name="諸支出金最小値テキスト"/>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5" name="諸支出金最大値テキスト"/>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6" name="直線コネクタ 745"/>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48" name="諸支出金平均値テキスト"/>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49" name="フローチャート: 判断 748"/>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1" name="フローチャート: 判断 750"/>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2" name="テキスト ボックス 751"/>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4" name="フローチャート: 判断 753"/>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5" name="テキスト ボックス 754"/>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22279</xdr:rowOff>
    </xdr:from>
    <xdr:to>
      <xdr:col>102</xdr:col>
      <xdr:colOff>165100</xdr:colOff>
      <xdr:row>38</xdr:row>
      <xdr:rowOff>123879</xdr:rowOff>
    </xdr:to>
    <xdr:sp macro="" textlink="">
      <xdr:nvSpPr>
        <xdr:cNvPr id="757" name="フローチャート: 判断 756"/>
        <xdr:cNvSpPr/>
      </xdr:nvSpPr>
      <xdr:spPr>
        <a:xfrm>
          <a:off x="19494500" y="653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140406</xdr:rowOff>
    </xdr:from>
    <xdr:ext cx="378565" cy="259045"/>
    <xdr:sp macro="" textlink="">
      <xdr:nvSpPr>
        <xdr:cNvPr id="758" name="テキスト ボックス 757"/>
        <xdr:cNvSpPr txBox="1"/>
      </xdr:nvSpPr>
      <xdr:spPr>
        <a:xfrm>
          <a:off x="19356017" y="6312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108820</xdr:rowOff>
    </xdr:from>
    <xdr:to>
      <xdr:col>98</xdr:col>
      <xdr:colOff>38100</xdr:colOff>
      <xdr:row>39</xdr:row>
      <xdr:rowOff>38970</xdr:rowOff>
    </xdr:to>
    <xdr:sp macro="" textlink="">
      <xdr:nvSpPr>
        <xdr:cNvPr id="759" name="フローチャート: 判断 758"/>
        <xdr:cNvSpPr/>
      </xdr:nvSpPr>
      <xdr:spPr>
        <a:xfrm>
          <a:off x="18605500" y="662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55498</xdr:rowOff>
    </xdr:from>
    <xdr:ext cx="378565" cy="259045"/>
    <xdr:sp macro="" textlink="">
      <xdr:nvSpPr>
        <xdr:cNvPr id="760" name="テキスト ボックス 759"/>
        <xdr:cNvSpPr txBox="1"/>
      </xdr:nvSpPr>
      <xdr:spPr>
        <a:xfrm>
          <a:off x="18467017" y="6399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67" name="諸支出金該当値テキスト"/>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年度決算の特徴点は、次のとおり。</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議会費：類似団体の中で住民一人当たりの議員数が多いことから、議員報酬手当の割合が高い。○総務費：ふるさと応援寄附に伴う事業費の増加による。○民生費：年金生活者等支援臨時福祉給付金の終了により減少。○衛生費：仙南クリーンセンター建設負担金の減少による。○農林水産業費：畜産・酪農収益力強化整備等特別対策事業により増加。○商工費：東北観光復興対策交付金事業により増加。○土木費：社会資本整備総合交付金事業に伴う道路改良事業の増加による。○消防費：消防ポンプ自動車購入事業により増加。○教育費：宮小学校エアコン設置工事及び義務教育施設整備基金積立金の増加による。○公債費：利率見直しや償還が終了した借入があるため減少。</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宮城県蔵王町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実質収支は黒字となっているが、積立金取崩し額が前年度に比べ大きくなったことが、実質単年度収支がマイナスとなった要因である。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財政調整金残高は、行政改革により、平成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年度末には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731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百万円まで積み立てることができたが、平成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年度の取崩し額が大きくなったことにより、</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637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百万円に減少した。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今後も、必要な行政サービスを適切に実施しながら、安定した財政運営に努める。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宮城県蔵王町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各公営事業会計で、赤字額は発生していない。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標準財政規模に対して年々黒字割合が高くなっている水道事業会計については、平成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年度から高料金対策補助金を繰り出している。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また、蔵王病院事業会計についても、平成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月に策定した蔵王病院新改革プランに基づき、経営健全化のための補助金を繰り出しているが、今後も下水道事業も含め公費負担の適正化を進めていく。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6080946</v>
      </c>
      <c r="BO4" s="410"/>
      <c r="BP4" s="410"/>
      <c r="BQ4" s="410"/>
      <c r="BR4" s="410"/>
      <c r="BS4" s="410"/>
      <c r="BT4" s="410"/>
      <c r="BU4" s="411"/>
      <c r="BV4" s="409">
        <v>5790412</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3.8</v>
      </c>
      <c r="CU4" s="416"/>
      <c r="CV4" s="416"/>
      <c r="CW4" s="416"/>
      <c r="CX4" s="416"/>
      <c r="CY4" s="416"/>
      <c r="CZ4" s="416"/>
      <c r="DA4" s="417"/>
      <c r="DB4" s="415">
        <v>3.3</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5898458</v>
      </c>
      <c r="BO5" s="447"/>
      <c r="BP5" s="447"/>
      <c r="BQ5" s="447"/>
      <c r="BR5" s="447"/>
      <c r="BS5" s="447"/>
      <c r="BT5" s="447"/>
      <c r="BU5" s="448"/>
      <c r="BV5" s="446">
        <v>5628629</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92</v>
      </c>
      <c r="CU5" s="444"/>
      <c r="CV5" s="444"/>
      <c r="CW5" s="444"/>
      <c r="CX5" s="444"/>
      <c r="CY5" s="444"/>
      <c r="CZ5" s="444"/>
      <c r="DA5" s="445"/>
      <c r="DB5" s="443">
        <v>89.7</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182488</v>
      </c>
      <c r="BO6" s="447"/>
      <c r="BP6" s="447"/>
      <c r="BQ6" s="447"/>
      <c r="BR6" s="447"/>
      <c r="BS6" s="447"/>
      <c r="BT6" s="447"/>
      <c r="BU6" s="448"/>
      <c r="BV6" s="446">
        <v>161783</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97.4</v>
      </c>
      <c r="CU6" s="484"/>
      <c r="CV6" s="484"/>
      <c r="CW6" s="484"/>
      <c r="CX6" s="484"/>
      <c r="CY6" s="484"/>
      <c r="CZ6" s="484"/>
      <c r="DA6" s="485"/>
      <c r="DB6" s="483">
        <v>94.7</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95</v>
      </c>
      <c r="AV7" s="479"/>
      <c r="AW7" s="479"/>
      <c r="AX7" s="479"/>
      <c r="AY7" s="480" t="s">
        <v>99</v>
      </c>
      <c r="AZ7" s="481"/>
      <c r="BA7" s="481"/>
      <c r="BB7" s="481"/>
      <c r="BC7" s="481"/>
      <c r="BD7" s="481"/>
      <c r="BE7" s="481"/>
      <c r="BF7" s="481"/>
      <c r="BG7" s="481"/>
      <c r="BH7" s="481"/>
      <c r="BI7" s="481"/>
      <c r="BJ7" s="481"/>
      <c r="BK7" s="481"/>
      <c r="BL7" s="481"/>
      <c r="BM7" s="482"/>
      <c r="BN7" s="446">
        <v>28823</v>
      </c>
      <c r="BO7" s="447"/>
      <c r="BP7" s="447"/>
      <c r="BQ7" s="447"/>
      <c r="BR7" s="447"/>
      <c r="BS7" s="447"/>
      <c r="BT7" s="447"/>
      <c r="BU7" s="448"/>
      <c r="BV7" s="446">
        <v>28385</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3992078</v>
      </c>
      <c r="CU7" s="447"/>
      <c r="CV7" s="447"/>
      <c r="CW7" s="447"/>
      <c r="CX7" s="447"/>
      <c r="CY7" s="447"/>
      <c r="CZ7" s="447"/>
      <c r="DA7" s="448"/>
      <c r="DB7" s="446">
        <v>4004886</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153665</v>
      </c>
      <c r="BO8" s="447"/>
      <c r="BP8" s="447"/>
      <c r="BQ8" s="447"/>
      <c r="BR8" s="447"/>
      <c r="BS8" s="447"/>
      <c r="BT8" s="447"/>
      <c r="BU8" s="448"/>
      <c r="BV8" s="446">
        <v>133398</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0.47</v>
      </c>
      <c r="CU8" s="487"/>
      <c r="CV8" s="487"/>
      <c r="CW8" s="487"/>
      <c r="CX8" s="487"/>
      <c r="CY8" s="487"/>
      <c r="CZ8" s="487"/>
      <c r="DA8" s="488"/>
      <c r="DB8" s="486">
        <v>0.47</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12316</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95</v>
      </c>
      <c r="AV9" s="479"/>
      <c r="AW9" s="479"/>
      <c r="AX9" s="479"/>
      <c r="AY9" s="480" t="s">
        <v>109</v>
      </c>
      <c r="AZ9" s="481"/>
      <c r="BA9" s="481"/>
      <c r="BB9" s="481"/>
      <c r="BC9" s="481"/>
      <c r="BD9" s="481"/>
      <c r="BE9" s="481"/>
      <c r="BF9" s="481"/>
      <c r="BG9" s="481"/>
      <c r="BH9" s="481"/>
      <c r="BI9" s="481"/>
      <c r="BJ9" s="481"/>
      <c r="BK9" s="481"/>
      <c r="BL9" s="481"/>
      <c r="BM9" s="482"/>
      <c r="BN9" s="446">
        <v>20267</v>
      </c>
      <c r="BO9" s="447"/>
      <c r="BP9" s="447"/>
      <c r="BQ9" s="447"/>
      <c r="BR9" s="447"/>
      <c r="BS9" s="447"/>
      <c r="BT9" s="447"/>
      <c r="BU9" s="448"/>
      <c r="BV9" s="446">
        <v>-65499</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10.1</v>
      </c>
      <c r="CU9" s="444"/>
      <c r="CV9" s="444"/>
      <c r="CW9" s="444"/>
      <c r="CX9" s="444"/>
      <c r="CY9" s="444"/>
      <c r="CZ9" s="444"/>
      <c r="DA9" s="445"/>
      <c r="DB9" s="443">
        <v>10.5</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12882</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102</v>
      </c>
      <c r="AV10" s="479"/>
      <c r="AW10" s="479"/>
      <c r="AX10" s="479"/>
      <c r="AY10" s="480" t="s">
        <v>113</v>
      </c>
      <c r="AZ10" s="481"/>
      <c r="BA10" s="481"/>
      <c r="BB10" s="481"/>
      <c r="BC10" s="481"/>
      <c r="BD10" s="481"/>
      <c r="BE10" s="481"/>
      <c r="BF10" s="481"/>
      <c r="BG10" s="481"/>
      <c r="BH10" s="481"/>
      <c r="BI10" s="481"/>
      <c r="BJ10" s="481"/>
      <c r="BK10" s="481"/>
      <c r="BL10" s="481"/>
      <c r="BM10" s="482"/>
      <c r="BN10" s="446">
        <v>80</v>
      </c>
      <c r="BO10" s="447"/>
      <c r="BP10" s="447"/>
      <c r="BQ10" s="447"/>
      <c r="BR10" s="447"/>
      <c r="BS10" s="447"/>
      <c r="BT10" s="447"/>
      <c r="BU10" s="448"/>
      <c r="BV10" s="446">
        <v>158</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95</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12333</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87</v>
      </c>
      <c r="AV12" s="479"/>
      <c r="AW12" s="479"/>
      <c r="AX12" s="479"/>
      <c r="AY12" s="480" t="s">
        <v>127</v>
      </c>
      <c r="AZ12" s="481"/>
      <c r="BA12" s="481"/>
      <c r="BB12" s="481"/>
      <c r="BC12" s="481"/>
      <c r="BD12" s="481"/>
      <c r="BE12" s="481"/>
      <c r="BF12" s="481"/>
      <c r="BG12" s="481"/>
      <c r="BH12" s="481"/>
      <c r="BI12" s="481"/>
      <c r="BJ12" s="481"/>
      <c r="BK12" s="481"/>
      <c r="BL12" s="481"/>
      <c r="BM12" s="482"/>
      <c r="BN12" s="446">
        <v>163791</v>
      </c>
      <c r="BO12" s="447"/>
      <c r="BP12" s="447"/>
      <c r="BQ12" s="447"/>
      <c r="BR12" s="447"/>
      <c r="BS12" s="447"/>
      <c r="BT12" s="447"/>
      <c r="BU12" s="448"/>
      <c r="BV12" s="446">
        <v>28238</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129</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130</v>
      </c>
      <c r="N13" s="535"/>
      <c r="O13" s="535"/>
      <c r="P13" s="535"/>
      <c r="Q13" s="536"/>
      <c r="R13" s="527">
        <v>12260</v>
      </c>
      <c r="S13" s="528"/>
      <c r="T13" s="528"/>
      <c r="U13" s="528"/>
      <c r="V13" s="529"/>
      <c r="W13" s="462" t="s">
        <v>131</v>
      </c>
      <c r="X13" s="463"/>
      <c r="Y13" s="463"/>
      <c r="Z13" s="463"/>
      <c r="AA13" s="463"/>
      <c r="AB13" s="453"/>
      <c r="AC13" s="497">
        <v>842</v>
      </c>
      <c r="AD13" s="498"/>
      <c r="AE13" s="498"/>
      <c r="AF13" s="498"/>
      <c r="AG13" s="537"/>
      <c r="AH13" s="497">
        <v>864</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-143444</v>
      </c>
      <c r="BO13" s="447"/>
      <c r="BP13" s="447"/>
      <c r="BQ13" s="447"/>
      <c r="BR13" s="447"/>
      <c r="BS13" s="447"/>
      <c r="BT13" s="447"/>
      <c r="BU13" s="448"/>
      <c r="BV13" s="446">
        <v>-93579</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5.2</v>
      </c>
      <c r="CU13" s="444"/>
      <c r="CV13" s="444"/>
      <c r="CW13" s="444"/>
      <c r="CX13" s="444"/>
      <c r="CY13" s="444"/>
      <c r="CZ13" s="444"/>
      <c r="DA13" s="445"/>
      <c r="DB13" s="443">
        <v>5.6</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12448</v>
      </c>
      <c r="S14" s="528"/>
      <c r="T14" s="528"/>
      <c r="U14" s="528"/>
      <c r="V14" s="529"/>
      <c r="W14" s="436"/>
      <c r="X14" s="437"/>
      <c r="Y14" s="437"/>
      <c r="Z14" s="437"/>
      <c r="AA14" s="437"/>
      <c r="AB14" s="426"/>
      <c r="AC14" s="530">
        <v>13.9</v>
      </c>
      <c r="AD14" s="531"/>
      <c r="AE14" s="531"/>
      <c r="AF14" s="531"/>
      <c r="AG14" s="532"/>
      <c r="AH14" s="530">
        <v>14.1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t="s">
        <v>121</v>
      </c>
      <c r="CU14" s="542"/>
      <c r="CV14" s="542"/>
      <c r="CW14" s="542"/>
      <c r="CX14" s="542"/>
      <c r="CY14" s="542"/>
      <c r="CZ14" s="542"/>
      <c r="DA14" s="543"/>
      <c r="DB14" s="541">
        <v>0.5</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138</v>
      </c>
      <c r="N15" s="535"/>
      <c r="O15" s="535"/>
      <c r="P15" s="535"/>
      <c r="Q15" s="536"/>
      <c r="R15" s="527">
        <v>12375</v>
      </c>
      <c r="S15" s="528"/>
      <c r="T15" s="528"/>
      <c r="U15" s="528"/>
      <c r="V15" s="529"/>
      <c r="W15" s="462" t="s">
        <v>139</v>
      </c>
      <c r="X15" s="463"/>
      <c r="Y15" s="463"/>
      <c r="Z15" s="463"/>
      <c r="AA15" s="463"/>
      <c r="AB15" s="453"/>
      <c r="AC15" s="497">
        <v>1882</v>
      </c>
      <c r="AD15" s="498"/>
      <c r="AE15" s="498"/>
      <c r="AF15" s="498"/>
      <c r="AG15" s="537"/>
      <c r="AH15" s="497">
        <v>1928</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1590799</v>
      </c>
      <c r="BO15" s="410"/>
      <c r="BP15" s="410"/>
      <c r="BQ15" s="410"/>
      <c r="BR15" s="410"/>
      <c r="BS15" s="410"/>
      <c r="BT15" s="410"/>
      <c r="BU15" s="411"/>
      <c r="BV15" s="409">
        <v>1574630</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31</v>
      </c>
      <c r="AD16" s="531"/>
      <c r="AE16" s="531"/>
      <c r="AF16" s="531"/>
      <c r="AG16" s="532"/>
      <c r="AH16" s="530">
        <v>31.5</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3321813</v>
      </c>
      <c r="BO16" s="447"/>
      <c r="BP16" s="447"/>
      <c r="BQ16" s="447"/>
      <c r="BR16" s="447"/>
      <c r="BS16" s="447"/>
      <c r="BT16" s="447"/>
      <c r="BU16" s="448"/>
      <c r="BV16" s="446">
        <v>3357925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3354</v>
      </c>
      <c r="AD17" s="498"/>
      <c r="AE17" s="498"/>
      <c r="AF17" s="498"/>
      <c r="AG17" s="537"/>
      <c r="AH17" s="497">
        <v>3333</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2033602</v>
      </c>
      <c r="BO17" s="447"/>
      <c r="BP17" s="447"/>
      <c r="BQ17" s="447"/>
      <c r="BR17" s="447"/>
      <c r="BS17" s="447"/>
      <c r="BT17" s="447"/>
      <c r="BU17" s="448"/>
      <c r="BV17" s="446">
        <v>2008010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152.83000000000001</v>
      </c>
      <c r="M18" s="559"/>
      <c r="N18" s="559"/>
      <c r="O18" s="559"/>
      <c r="P18" s="559"/>
      <c r="Q18" s="559"/>
      <c r="R18" s="560"/>
      <c r="S18" s="560"/>
      <c r="T18" s="560"/>
      <c r="U18" s="560"/>
      <c r="V18" s="561"/>
      <c r="W18" s="464"/>
      <c r="X18" s="465"/>
      <c r="Y18" s="465"/>
      <c r="Z18" s="465"/>
      <c r="AA18" s="465"/>
      <c r="AB18" s="456"/>
      <c r="AC18" s="562">
        <v>55.2</v>
      </c>
      <c r="AD18" s="563"/>
      <c r="AE18" s="563"/>
      <c r="AF18" s="563"/>
      <c r="AG18" s="564"/>
      <c r="AH18" s="562">
        <v>54.4</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3732252</v>
      </c>
      <c r="BO18" s="447"/>
      <c r="BP18" s="447"/>
      <c r="BQ18" s="447"/>
      <c r="BR18" s="447"/>
      <c r="BS18" s="447"/>
      <c r="BT18" s="447"/>
      <c r="BU18" s="448"/>
      <c r="BV18" s="446">
        <v>3639028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81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4756560</v>
      </c>
      <c r="BO19" s="447"/>
      <c r="BP19" s="447"/>
      <c r="BQ19" s="447"/>
      <c r="BR19" s="447"/>
      <c r="BS19" s="447"/>
      <c r="BT19" s="447"/>
      <c r="BU19" s="448"/>
      <c r="BV19" s="446">
        <v>4685554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3923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4332048</v>
      </c>
      <c r="BO23" s="447"/>
      <c r="BP23" s="447"/>
      <c r="BQ23" s="447"/>
      <c r="BR23" s="447"/>
      <c r="BS23" s="447"/>
      <c r="BT23" s="447"/>
      <c r="BU23" s="448"/>
      <c r="BV23" s="446">
        <v>4404839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8300</v>
      </c>
      <c r="R24" s="498"/>
      <c r="S24" s="498"/>
      <c r="T24" s="498"/>
      <c r="U24" s="498"/>
      <c r="V24" s="537"/>
      <c r="W24" s="596"/>
      <c r="X24" s="584"/>
      <c r="Y24" s="585"/>
      <c r="Z24" s="496" t="s">
        <v>163</v>
      </c>
      <c r="AA24" s="476"/>
      <c r="AB24" s="476"/>
      <c r="AC24" s="476"/>
      <c r="AD24" s="476"/>
      <c r="AE24" s="476"/>
      <c r="AF24" s="476"/>
      <c r="AG24" s="477"/>
      <c r="AH24" s="497">
        <v>149</v>
      </c>
      <c r="AI24" s="498"/>
      <c r="AJ24" s="498"/>
      <c r="AK24" s="498"/>
      <c r="AL24" s="537"/>
      <c r="AM24" s="497">
        <v>431206</v>
      </c>
      <c r="AN24" s="498"/>
      <c r="AO24" s="498"/>
      <c r="AP24" s="498"/>
      <c r="AQ24" s="498"/>
      <c r="AR24" s="537"/>
      <c r="AS24" s="497">
        <v>2894</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3466494</v>
      </c>
      <c r="BO24" s="447"/>
      <c r="BP24" s="447"/>
      <c r="BQ24" s="447"/>
      <c r="BR24" s="447"/>
      <c r="BS24" s="447"/>
      <c r="BT24" s="447"/>
      <c r="BU24" s="448"/>
      <c r="BV24" s="446">
        <v>3568042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1</v>
      </c>
      <c r="M25" s="498"/>
      <c r="N25" s="498"/>
      <c r="O25" s="498"/>
      <c r="P25" s="537"/>
      <c r="Q25" s="497">
        <v>5990</v>
      </c>
      <c r="R25" s="498"/>
      <c r="S25" s="498"/>
      <c r="T25" s="498"/>
      <c r="U25" s="498"/>
      <c r="V25" s="537"/>
      <c r="W25" s="596"/>
      <c r="X25" s="584"/>
      <c r="Y25" s="585"/>
      <c r="Z25" s="496" t="s">
        <v>166</v>
      </c>
      <c r="AA25" s="476"/>
      <c r="AB25" s="476"/>
      <c r="AC25" s="476"/>
      <c r="AD25" s="476"/>
      <c r="AE25" s="476"/>
      <c r="AF25" s="476"/>
      <c r="AG25" s="477"/>
      <c r="AH25" s="497" t="s">
        <v>167</v>
      </c>
      <c r="AI25" s="498"/>
      <c r="AJ25" s="498"/>
      <c r="AK25" s="498"/>
      <c r="AL25" s="537"/>
      <c r="AM25" s="497" t="s">
        <v>167</v>
      </c>
      <c r="AN25" s="498"/>
      <c r="AO25" s="498"/>
      <c r="AP25" s="498"/>
      <c r="AQ25" s="498"/>
      <c r="AR25" s="537"/>
      <c r="AS25" s="497" t="s">
        <v>121</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212848</v>
      </c>
      <c r="BO25" s="410"/>
      <c r="BP25" s="410"/>
      <c r="BQ25" s="410"/>
      <c r="BR25" s="410"/>
      <c r="BS25" s="410"/>
      <c r="BT25" s="410"/>
      <c r="BU25" s="411"/>
      <c r="BV25" s="409">
        <v>195364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5370</v>
      </c>
      <c r="R26" s="498"/>
      <c r="S26" s="498"/>
      <c r="T26" s="498"/>
      <c r="U26" s="498"/>
      <c r="V26" s="537"/>
      <c r="W26" s="596"/>
      <c r="X26" s="584"/>
      <c r="Y26" s="585"/>
      <c r="Z26" s="496" t="s">
        <v>170</v>
      </c>
      <c r="AA26" s="606"/>
      <c r="AB26" s="606"/>
      <c r="AC26" s="606"/>
      <c r="AD26" s="606"/>
      <c r="AE26" s="606"/>
      <c r="AF26" s="606"/>
      <c r="AG26" s="607"/>
      <c r="AH26" s="497">
        <v>10</v>
      </c>
      <c r="AI26" s="498"/>
      <c r="AJ26" s="498"/>
      <c r="AK26" s="498"/>
      <c r="AL26" s="537"/>
      <c r="AM26" s="497">
        <v>24700</v>
      </c>
      <c r="AN26" s="498"/>
      <c r="AO26" s="498"/>
      <c r="AP26" s="498"/>
      <c r="AQ26" s="498"/>
      <c r="AR26" s="537"/>
      <c r="AS26" s="497">
        <v>2470</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167</v>
      </c>
      <c r="BO26" s="447"/>
      <c r="BP26" s="447"/>
      <c r="BQ26" s="447"/>
      <c r="BR26" s="447"/>
      <c r="BS26" s="447"/>
      <c r="BT26" s="447"/>
      <c r="BU26" s="448"/>
      <c r="BV26" s="446" t="s">
        <v>167</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3050</v>
      </c>
      <c r="R27" s="498"/>
      <c r="S27" s="498"/>
      <c r="T27" s="498"/>
      <c r="U27" s="498"/>
      <c r="V27" s="537"/>
      <c r="W27" s="596"/>
      <c r="X27" s="584"/>
      <c r="Y27" s="585"/>
      <c r="Z27" s="496" t="s">
        <v>173</v>
      </c>
      <c r="AA27" s="476"/>
      <c r="AB27" s="476"/>
      <c r="AC27" s="476"/>
      <c r="AD27" s="476"/>
      <c r="AE27" s="476"/>
      <c r="AF27" s="476"/>
      <c r="AG27" s="477"/>
      <c r="AH27" s="497">
        <v>12</v>
      </c>
      <c r="AI27" s="498"/>
      <c r="AJ27" s="498"/>
      <c r="AK27" s="498"/>
      <c r="AL27" s="537"/>
      <c r="AM27" s="497">
        <v>30726</v>
      </c>
      <c r="AN27" s="498"/>
      <c r="AO27" s="498"/>
      <c r="AP27" s="498"/>
      <c r="AQ27" s="498"/>
      <c r="AR27" s="537"/>
      <c r="AS27" s="497">
        <v>2561</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224097</v>
      </c>
      <c r="BO27" s="620"/>
      <c r="BP27" s="620"/>
      <c r="BQ27" s="620"/>
      <c r="BR27" s="620"/>
      <c r="BS27" s="620"/>
      <c r="BT27" s="620"/>
      <c r="BU27" s="621"/>
      <c r="BV27" s="619">
        <v>224088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2570</v>
      </c>
      <c r="R28" s="498"/>
      <c r="S28" s="498"/>
      <c r="T28" s="498"/>
      <c r="U28" s="498"/>
      <c r="V28" s="537"/>
      <c r="W28" s="596"/>
      <c r="X28" s="584"/>
      <c r="Y28" s="585"/>
      <c r="Z28" s="496" t="s">
        <v>176</v>
      </c>
      <c r="AA28" s="476"/>
      <c r="AB28" s="476"/>
      <c r="AC28" s="476"/>
      <c r="AD28" s="476"/>
      <c r="AE28" s="476"/>
      <c r="AF28" s="476"/>
      <c r="AG28" s="477"/>
      <c r="AH28" s="497" t="s">
        <v>167</v>
      </c>
      <c r="AI28" s="498"/>
      <c r="AJ28" s="498"/>
      <c r="AK28" s="498"/>
      <c r="AL28" s="537"/>
      <c r="AM28" s="497" t="s">
        <v>177</v>
      </c>
      <c r="AN28" s="498"/>
      <c r="AO28" s="498"/>
      <c r="AP28" s="498"/>
      <c r="AQ28" s="498"/>
      <c r="AR28" s="537"/>
      <c r="AS28" s="497" t="s">
        <v>167</v>
      </c>
      <c r="AT28" s="498"/>
      <c r="AU28" s="498"/>
      <c r="AV28" s="498"/>
      <c r="AW28" s="498"/>
      <c r="AX28" s="499"/>
      <c r="AY28" s="622" t="s">
        <v>178</v>
      </c>
      <c r="AZ28" s="623"/>
      <c r="BA28" s="623"/>
      <c r="BB28" s="624"/>
      <c r="BC28" s="406" t="s">
        <v>41</v>
      </c>
      <c r="BD28" s="407"/>
      <c r="BE28" s="407"/>
      <c r="BF28" s="407"/>
      <c r="BG28" s="407"/>
      <c r="BH28" s="407"/>
      <c r="BI28" s="407"/>
      <c r="BJ28" s="407"/>
      <c r="BK28" s="407"/>
      <c r="BL28" s="407"/>
      <c r="BM28" s="408"/>
      <c r="BN28" s="409">
        <v>637468</v>
      </c>
      <c r="BO28" s="410"/>
      <c r="BP28" s="410"/>
      <c r="BQ28" s="410"/>
      <c r="BR28" s="410"/>
      <c r="BS28" s="410"/>
      <c r="BT28" s="410"/>
      <c r="BU28" s="411"/>
      <c r="BV28" s="409">
        <v>731179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13</v>
      </c>
      <c r="M29" s="498"/>
      <c r="N29" s="498"/>
      <c r="O29" s="498"/>
      <c r="P29" s="537"/>
      <c r="Q29" s="497">
        <v>2470</v>
      </c>
      <c r="R29" s="498"/>
      <c r="S29" s="498"/>
      <c r="T29" s="498"/>
      <c r="U29" s="498"/>
      <c r="V29" s="537"/>
      <c r="W29" s="597"/>
      <c r="X29" s="598"/>
      <c r="Y29" s="599"/>
      <c r="Z29" s="496" t="s">
        <v>180</v>
      </c>
      <c r="AA29" s="476"/>
      <c r="AB29" s="476"/>
      <c r="AC29" s="476"/>
      <c r="AD29" s="476"/>
      <c r="AE29" s="476"/>
      <c r="AF29" s="476"/>
      <c r="AG29" s="477"/>
      <c r="AH29" s="497">
        <v>161</v>
      </c>
      <c r="AI29" s="498"/>
      <c r="AJ29" s="498"/>
      <c r="AK29" s="498"/>
      <c r="AL29" s="537"/>
      <c r="AM29" s="497">
        <v>461932</v>
      </c>
      <c r="AN29" s="498"/>
      <c r="AO29" s="498"/>
      <c r="AP29" s="498"/>
      <c r="AQ29" s="498"/>
      <c r="AR29" s="537"/>
      <c r="AS29" s="497">
        <v>2869</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507022</v>
      </c>
      <c r="BO29" s="447"/>
      <c r="BP29" s="447"/>
      <c r="BQ29" s="447"/>
      <c r="BR29" s="447"/>
      <c r="BS29" s="447"/>
      <c r="BT29" s="447"/>
      <c r="BU29" s="448"/>
      <c r="BV29" s="446">
        <v>509615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98.6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682405</v>
      </c>
      <c r="BO30" s="620"/>
      <c r="BP30" s="620"/>
      <c r="BQ30" s="620"/>
      <c r="BR30" s="620"/>
      <c r="BS30" s="620"/>
      <c r="BT30" s="620"/>
      <c r="BU30" s="621"/>
      <c r="BV30" s="619">
        <v>645173</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189</v>
      </c>
      <c r="AN33" s="470"/>
      <c r="AO33" s="435" t="s">
        <v>192</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191</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国民健康保険蔵王病院事業会計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IF('各会計、関係団体の財政状況及び健全化判断比率'!B33="","",'各会計、関係団体の財政状況及び健全化判断比率'!B33)</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仙南地域広域行政事務組合：一般会計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6</v>
      </c>
      <c r="AN35" s="632"/>
      <c r="AO35" s="633" t="str">
        <f>IF('各会計、関係団体の財政状況及び健全化判断比率'!B32="","",'各会計、関係団体の財政状況及び健全化判断比率'!B32)</f>
        <v>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白石市外二町組合：一般会計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白石市外二町組合：病院会計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宮城県市町村職員退職手当組合：一般会計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宮城県市町村非常勤消防団員補償報償組合：一般会計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宮城県市町村自治振興センター：一般会計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宮城県後期高齢者医療広域連合：一般会計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宮城県後期高齢者医療広域連合：事業会計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fzLPeBVXXP+AY4dakFB0EkEg1gejFXgcChHal1iJOJsO/8vjg70v8r88c0imxViswrvjwKm0oA1vEvgmltEmQ==" saltValue="q5rP2hu9KGv09uWCXireq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24" t="s">
        <v>552</v>
      </c>
      <c r="D34" s="1224"/>
      <c r="E34" s="1225"/>
      <c r="F34" s="32">
        <v>15.66</v>
      </c>
      <c r="G34" s="33">
        <v>16.600000000000001</v>
      </c>
      <c r="H34" s="33">
        <v>15.92</v>
      </c>
      <c r="I34" s="33">
        <v>16.309999999999999</v>
      </c>
      <c r="J34" s="34">
        <v>16.079999999999998</v>
      </c>
      <c r="K34" s="22"/>
      <c r="L34" s="22"/>
      <c r="M34" s="22"/>
      <c r="N34" s="22"/>
      <c r="O34" s="22"/>
      <c r="P34" s="22"/>
    </row>
    <row r="35" spans="1:16" ht="39" customHeight="1" x14ac:dyDescent="0.15">
      <c r="A35" s="22"/>
      <c r="B35" s="35"/>
      <c r="C35" s="1218" t="s">
        <v>553</v>
      </c>
      <c r="D35" s="1219"/>
      <c r="E35" s="1220"/>
      <c r="F35" s="36">
        <v>6.2</v>
      </c>
      <c r="G35" s="37">
        <v>6.38</v>
      </c>
      <c r="H35" s="37">
        <v>6.68</v>
      </c>
      <c r="I35" s="37">
        <v>7.15</v>
      </c>
      <c r="J35" s="38">
        <v>7.24</v>
      </c>
      <c r="K35" s="22"/>
      <c r="L35" s="22"/>
      <c r="M35" s="22"/>
      <c r="N35" s="22"/>
      <c r="O35" s="22"/>
      <c r="P35" s="22"/>
    </row>
    <row r="36" spans="1:16" ht="39" customHeight="1" x14ac:dyDescent="0.15">
      <c r="A36" s="22"/>
      <c r="B36" s="35"/>
      <c r="C36" s="1218" t="s">
        <v>554</v>
      </c>
      <c r="D36" s="1219"/>
      <c r="E36" s="1220"/>
      <c r="F36" s="36">
        <v>5.31</v>
      </c>
      <c r="G36" s="37">
        <v>3.39</v>
      </c>
      <c r="H36" s="37">
        <v>4.87</v>
      </c>
      <c r="I36" s="37">
        <v>3.33</v>
      </c>
      <c r="J36" s="38">
        <v>3.84</v>
      </c>
      <c r="K36" s="22"/>
      <c r="L36" s="22"/>
      <c r="M36" s="22"/>
      <c r="N36" s="22"/>
      <c r="O36" s="22"/>
      <c r="P36" s="22"/>
    </row>
    <row r="37" spans="1:16" ht="39" customHeight="1" x14ac:dyDescent="0.15">
      <c r="A37" s="22"/>
      <c r="B37" s="35"/>
      <c r="C37" s="1218" t="s">
        <v>555</v>
      </c>
      <c r="D37" s="1219"/>
      <c r="E37" s="1220"/>
      <c r="F37" s="36">
        <v>2.74</v>
      </c>
      <c r="G37" s="37">
        <v>2.59</v>
      </c>
      <c r="H37" s="37">
        <v>3.45</v>
      </c>
      <c r="I37" s="37">
        <v>3.47</v>
      </c>
      <c r="J37" s="38">
        <v>2.33</v>
      </c>
      <c r="K37" s="22"/>
      <c r="L37" s="22"/>
      <c r="M37" s="22"/>
      <c r="N37" s="22"/>
      <c r="O37" s="22"/>
      <c r="P37" s="22"/>
    </row>
    <row r="38" spans="1:16" ht="39" customHeight="1" x14ac:dyDescent="0.15">
      <c r="A38" s="22"/>
      <c r="B38" s="35"/>
      <c r="C38" s="1218" t="s">
        <v>556</v>
      </c>
      <c r="D38" s="1219"/>
      <c r="E38" s="1220"/>
      <c r="F38" s="36">
        <v>1.1200000000000001</v>
      </c>
      <c r="G38" s="37">
        <v>1.44</v>
      </c>
      <c r="H38" s="37">
        <v>1.69</v>
      </c>
      <c r="I38" s="37">
        <v>1.44</v>
      </c>
      <c r="J38" s="38">
        <v>1.1299999999999999</v>
      </c>
      <c r="K38" s="22"/>
      <c r="L38" s="22"/>
      <c r="M38" s="22"/>
      <c r="N38" s="22"/>
      <c r="O38" s="22"/>
      <c r="P38" s="22"/>
    </row>
    <row r="39" spans="1:16" ht="39" customHeight="1" x14ac:dyDescent="0.15">
      <c r="A39" s="22"/>
      <c r="B39" s="35"/>
      <c r="C39" s="1218" t="s">
        <v>557</v>
      </c>
      <c r="D39" s="1219"/>
      <c r="E39" s="1220"/>
      <c r="F39" s="36">
        <v>0.25</v>
      </c>
      <c r="G39" s="37">
        <v>0.37</v>
      </c>
      <c r="H39" s="37">
        <v>7.0000000000000007E-2</v>
      </c>
      <c r="I39" s="37">
        <v>0</v>
      </c>
      <c r="J39" s="38">
        <v>7.0000000000000007E-2</v>
      </c>
      <c r="K39" s="22"/>
      <c r="L39" s="22"/>
      <c r="M39" s="22"/>
      <c r="N39" s="22"/>
      <c r="O39" s="22"/>
      <c r="P39" s="22"/>
    </row>
    <row r="40" spans="1:16" ht="39" customHeight="1" x14ac:dyDescent="0.15">
      <c r="A40" s="22"/>
      <c r="B40" s="35"/>
      <c r="C40" s="1218" t="s">
        <v>558</v>
      </c>
      <c r="D40" s="1219"/>
      <c r="E40" s="1220"/>
      <c r="F40" s="36">
        <v>0</v>
      </c>
      <c r="G40" s="37">
        <v>0.01</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559</v>
      </c>
      <c r="D42" s="1219"/>
      <c r="E42" s="1220"/>
      <c r="F42" s="36" t="s">
        <v>502</v>
      </c>
      <c r="G42" s="37" t="s">
        <v>502</v>
      </c>
      <c r="H42" s="37" t="s">
        <v>502</v>
      </c>
      <c r="I42" s="37" t="s">
        <v>502</v>
      </c>
      <c r="J42" s="38" t="s">
        <v>502</v>
      </c>
      <c r="K42" s="22"/>
      <c r="L42" s="22"/>
      <c r="M42" s="22"/>
      <c r="N42" s="22"/>
      <c r="O42" s="22"/>
      <c r="P42" s="22"/>
    </row>
    <row r="43" spans="1:16" ht="39" customHeight="1" thickBot="1" x14ac:dyDescent="0.2">
      <c r="A43" s="22"/>
      <c r="B43" s="40"/>
      <c r="C43" s="1221" t="s">
        <v>560</v>
      </c>
      <c r="D43" s="1222"/>
      <c r="E43" s="1223"/>
      <c r="F43" s="41" t="s">
        <v>502</v>
      </c>
      <c r="G43" s="42" t="s">
        <v>502</v>
      </c>
      <c r="H43" s="42" t="s">
        <v>502</v>
      </c>
      <c r="I43" s="42" t="s">
        <v>502</v>
      </c>
      <c r="J43" s="43" t="s">
        <v>502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MS4wKebH8D4+Q7wjKR8esakjKoO0xtcm9itT/SNzF2vgnpqkmnfDF/aavVUNzVOwnQuEp34z5AZU4Yag87Sqg==" saltValue="pSrS2kT0DiVMvRzj4ItY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550</v>
      </c>
      <c r="L45" s="60">
        <v>540</v>
      </c>
      <c r="M45" s="60">
        <v>501</v>
      </c>
      <c r="N45" s="60">
        <v>500</v>
      </c>
      <c r="O45" s="61">
        <v>493</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502</v>
      </c>
      <c r="L46" s="64" t="s">
        <v>502</v>
      </c>
      <c r="M46" s="64" t="s">
        <v>502</v>
      </c>
      <c r="N46" s="64" t="s">
        <v>502</v>
      </c>
      <c r="O46" s="65" t="s">
        <v>502</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502</v>
      </c>
      <c r="L47" s="64" t="s">
        <v>502</v>
      </c>
      <c r="M47" s="64" t="s">
        <v>502</v>
      </c>
      <c r="N47" s="64" t="s">
        <v>502</v>
      </c>
      <c r="O47" s="65" t="s">
        <v>502</v>
      </c>
      <c r="P47" s="48"/>
      <c r="Q47" s="48"/>
      <c r="R47" s="48"/>
      <c r="S47" s="48"/>
      <c r="T47" s="48"/>
      <c r="U47" s="48"/>
    </row>
    <row r="48" spans="1:21" ht="30.75" customHeight="1" x14ac:dyDescent="0.15">
      <c r="A48" s="48"/>
      <c r="B48" s="1236"/>
      <c r="C48" s="1237"/>
      <c r="D48" s="62"/>
      <c r="E48" s="1228" t="s">
        <v>14</v>
      </c>
      <c r="F48" s="1228"/>
      <c r="G48" s="1228"/>
      <c r="H48" s="1228"/>
      <c r="I48" s="1228"/>
      <c r="J48" s="1229"/>
      <c r="K48" s="63">
        <v>231</v>
      </c>
      <c r="L48" s="64">
        <v>210</v>
      </c>
      <c r="M48" s="64">
        <v>209</v>
      </c>
      <c r="N48" s="64">
        <v>223</v>
      </c>
      <c r="O48" s="65">
        <v>199</v>
      </c>
      <c r="P48" s="48"/>
      <c r="Q48" s="48"/>
      <c r="R48" s="48"/>
      <c r="S48" s="48"/>
      <c r="T48" s="48"/>
      <c r="U48" s="48"/>
    </row>
    <row r="49" spans="1:21" ht="30.75" customHeight="1" x14ac:dyDescent="0.15">
      <c r="A49" s="48"/>
      <c r="B49" s="1236"/>
      <c r="C49" s="1237"/>
      <c r="D49" s="62"/>
      <c r="E49" s="1228" t="s">
        <v>15</v>
      </c>
      <c r="F49" s="1228"/>
      <c r="G49" s="1228"/>
      <c r="H49" s="1228"/>
      <c r="I49" s="1228"/>
      <c r="J49" s="1229"/>
      <c r="K49" s="63">
        <v>53</v>
      </c>
      <c r="L49" s="64">
        <v>51</v>
      </c>
      <c r="M49" s="64">
        <v>50</v>
      </c>
      <c r="N49" s="64">
        <v>52</v>
      </c>
      <c r="O49" s="65">
        <v>58</v>
      </c>
      <c r="P49" s="48"/>
      <c r="Q49" s="48"/>
      <c r="R49" s="48"/>
      <c r="S49" s="48"/>
      <c r="T49" s="48"/>
      <c r="U49" s="48"/>
    </row>
    <row r="50" spans="1:21" ht="30.75" customHeight="1" x14ac:dyDescent="0.15">
      <c r="A50" s="48"/>
      <c r="B50" s="1236"/>
      <c r="C50" s="1237"/>
      <c r="D50" s="62"/>
      <c r="E50" s="1228" t="s">
        <v>16</v>
      </c>
      <c r="F50" s="1228"/>
      <c r="G50" s="1228"/>
      <c r="H50" s="1228"/>
      <c r="I50" s="1228"/>
      <c r="J50" s="1229"/>
      <c r="K50" s="63">
        <v>1</v>
      </c>
      <c r="L50" s="64">
        <v>0</v>
      </c>
      <c r="M50" s="64">
        <v>1</v>
      </c>
      <c r="N50" s="64">
        <v>1</v>
      </c>
      <c r="O50" s="65">
        <v>1</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502</v>
      </c>
      <c r="L51" s="64" t="s">
        <v>502</v>
      </c>
      <c r="M51" s="64" t="s">
        <v>502</v>
      </c>
      <c r="N51" s="64" t="s">
        <v>502</v>
      </c>
      <c r="O51" s="65" t="s">
        <v>502</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568</v>
      </c>
      <c r="L52" s="64">
        <v>588</v>
      </c>
      <c r="M52" s="64">
        <v>580</v>
      </c>
      <c r="N52" s="64">
        <v>584</v>
      </c>
      <c r="O52" s="65">
        <v>574</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267</v>
      </c>
      <c r="L53" s="69">
        <v>213</v>
      </c>
      <c r="M53" s="69">
        <v>181</v>
      </c>
      <c r="N53" s="69">
        <v>192</v>
      </c>
      <c r="O53" s="70">
        <v>177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1tOVs7WLOkb6P7nPkCYHYLMv4wAhjAhIjAGzNM8lkpJiEz+d6YQqVnSlyHRME0OFH2vB/genC3crd3HwjaIg==" saltValue="+IJwtSSFlZB9kJKpu3pDZ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544</v>
      </c>
      <c r="J40" s="79" t="s">
        <v>545</v>
      </c>
      <c r="K40" s="79" t="s">
        <v>546</v>
      </c>
      <c r="L40" s="79" t="s">
        <v>547</v>
      </c>
      <c r="M40" s="80" t="s">
        <v>548</v>
      </c>
    </row>
    <row r="41" spans="2:13" ht="27.75" customHeight="1" x14ac:dyDescent="0.15">
      <c r="B41" s="1242" t="s">
        <v>23</v>
      </c>
      <c r="C41" s="1243"/>
      <c r="D41" s="81"/>
      <c r="E41" s="1248" t="s">
        <v>24</v>
      </c>
      <c r="F41" s="1248"/>
      <c r="G41" s="1248"/>
      <c r="H41" s="1249"/>
      <c r="I41" s="82">
        <v>4898</v>
      </c>
      <c r="J41" s="83">
        <v>4710</v>
      </c>
      <c r="K41" s="83">
        <v>4550</v>
      </c>
      <c r="L41" s="83">
        <v>4405</v>
      </c>
      <c r="M41" s="84">
        <v>4332</v>
      </c>
    </row>
    <row r="42" spans="2:13" ht="27.75" customHeight="1" x14ac:dyDescent="0.15">
      <c r="B42" s="1244"/>
      <c r="C42" s="1245"/>
      <c r="D42" s="85"/>
      <c r="E42" s="1250" t="s">
        <v>25</v>
      </c>
      <c r="F42" s="1250"/>
      <c r="G42" s="1250"/>
      <c r="H42" s="1251"/>
      <c r="I42" s="86">
        <v>0</v>
      </c>
      <c r="J42" s="87">
        <v>0</v>
      </c>
      <c r="K42" s="87">
        <v>1</v>
      </c>
      <c r="L42" s="87">
        <v>0</v>
      </c>
      <c r="M42" s="88">
        <v>0</v>
      </c>
    </row>
    <row r="43" spans="2:13" ht="27.75" customHeight="1" x14ac:dyDescent="0.15">
      <c r="B43" s="1244"/>
      <c r="C43" s="1245"/>
      <c r="D43" s="85"/>
      <c r="E43" s="1250" t="s">
        <v>26</v>
      </c>
      <c r="F43" s="1250"/>
      <c r="G43" s="1250"/>
      <c r="H43" s="1251"/>
      <c r="I43" s="86">
        <v>3141</v>
      </c>
      <c r="J43" s="87">
        <v>2807</v>
      </c>
      <c r="K43" s="87">
        <v>2598</v>
      </c>
      <c r="L43" s="87">
        <v>2450</v>
      </c>
      <c r="M43" s="88">
        <v>2330</v>
      </c>
    </row>
    <row r="44" spans="2:13" ht="27.75" customHeight="1" x14ac:dyDescent="0.15">
      <c r="B44" s="1244"/>
      <c r="C44" s="1245"/>
      <c r="D44" s="85"/>
      <c r="E44" s="1250" t="s">
        <v>27</v>
      </c>
      <c r="F44" s="1250"/>
      <c r="G44" s="1250"/>
      <c r="H44" s="1251"/>
      <c r="I44" s="86">
        <v>628</v>
      </c>
      <c r="J44" s="87">
        <v>610</v>
      </c>
      <c r="K44" s="87">
        <v>702</v>
      </c>
      <c r="L44" s="87">
        <v>773</v>
      </c>
      <c r="M44" s="88">
        <v>738</v>
      </c>
    </row>
    <row r="45" spans="2:13" ht="27.75" customHeight="1" x14ac:dyDescent="0.15">
      <c r="B45" s="1244"/>
      <c r="C45" s="1245"/>
      <c r="D45" s="85"/>
      <c r="E45" s="1250" t="s">
        <v>28</v>
      </c>
      <c r="F45" s="1250"/>
      <c r="G45" s="1250"/>
      <c r="H45" s="1251"/>
      <c r="I45" s="86">
        <v>936</v>
      </c>
      <c r="J45" s="87">
        <v>844</v>
      </c>
      <c r="K45" s="87">
        <v>742</v>
      </c>
      <c r="L45" s="87">
        <v>726</v>
      </c>
      <c r="M45" s="88">
        <v>766</v>
      </c>
    </row>
    <row r="46" spans="2:13" ht="27.75" customHeight="1" x14ac:dyDescent="0.15">
      <c r="B46" s="1244"/>
      <c r="C46" s="1245"/>
      <c r="D46" s="89"/>
      <c r="E46" s="1250" t="s">
        <v>29</v>
      </c>
      <c r="F46" s="1250"/>
      <c r="G46" s="1250"/>
      <c r="H46" s="1251"/>
      <c r="I46" s="86" t="s">
        <v>502</v>
      </c>
      <c r="J46" s="87" t="s">
        <v>502</v>
      </c>
      <c r="K46" s="87" t="s">
        <v>502</v>
      </c>
      <c r="L46" s="87" t="s">
        <v>502</v>
      </c>
      <c r="M46" s="88" t="s">
        <v>502</v>
      </c>
    </row>
    <row r="47" spans="2:13" ht="27.75" customHeight="1" x14ac:dyDescent="0.15">
      <c r="B47" s="1244"/>
      <c r="C47" s="1245"/>
      <c r="D47" s="90"/>
      <c r="E47" s="1252" t="s">
        <v>30</v>
      </c>
      <c r="F47" s="1253"/>
      <c r="G47" s="1253"/>
      <c r="H47" s="1254"/>
      <c r="I47" s="86" t="s">
        <v>502</v>
      </c>
      <c r="J47" s="87" t="s">
        <v>502</v>
      </c>
      <c r="K47" s="87" t="s">
        <v>502</v>
      </c>
      <c r="L47" s="87" t="s">
        <v>502</v>
      </c>
      <c r="M47" s="88" t="s">
        <v>502</v>
      </c>
    </row>
    <row r="48" spans="2:13" ht="27.75" customHeight="1" x14ac:dyDescent="0.15">
      <c r="B48" s="1244"/>
      <c r="C48" s="1245"/>
      <c r="D48" s="85"/>
      <c r="E48" s="1250" t="s">
        <v>31</v>
      </c>
      <c r="F48" s="1250"/>
      <c r="G48" s="1250"/>
      <c r="H48" s="1251"/>
      <c r="I48" s="86" t="s">
        <v>502</v>
      </c>
      <c r="J48" s="87" t="s">
        <v>502</v>
      </c>
      <c r="K48" s="87" t="s">
        <v>502</v>
      </c>
      <c r="L48" s="87" t="s">
        <v>502</v>
      </c>
      <c r="M48" s="88" t="s">
        <v>502</v>
      </c>
    </row>
    <row r="49" spans="2:13" ht="27.75" customHeight="1" x14ac:dyDescent="0.15">
      <c r="B49" s="1246"/>
      <c r="C49" s="1247"/>
      <c r="D49" s="85"/>
      <c r="E49" s="1250" t="s">
        <v>32</v>
      </c>
      <c r="F49" s="1250"/>
      <c r="G49" s="1250"/>
      <c r="H49" s="1251"/>
      <c r="I49" s="86" t="s">
        <v>502</v>
      </c>
      <c r="J49" s="87" t="s">
        <v>502</v>
      </c>
      <c r="K49" s="87" t="s">
        <v>502</v>
      </c>
      <c r="L49" s="87" t="s">
        <v>502</v>
      </c>
      <c r="M49" s="88" t="s">
        <v>502</v>
      </c>
    </row>
    <row r="50" spans="2:13" ht="27.75" customHeight="1" x14ac:dyDescent="0.15">
      <c r="B50" s="1255" t="s">
        <v>33</v>
      </c>
      <c r="C50" s="1256"/>
      <c r="D50" s="91"/>
      <c r="E50" s="1250" t="s">
        <v>34</v>
      </c>
      <c r="F50" s="1250"/>
      <c r="G50" s="1250"/>
      <c r="H50" s="1251"/>
      <c r="I50" s="86">
        <v>1843</v>
      </c>
      <c r="J50" s="87">
        <v>1912</v>
      </c>
      <c r="K50" s="87">
        <v>2235</v>
      </c>
      <c r="L50" s="87">
        <v>2449</v>
      </c>
      <c r="M50" s="88">
        <v>2519</v>
      </c>
    </row>
    <row r="51" spans="2:13" ht="27.75" customHeight="1" x14ac:dyDescent="0.15">
      <c r="B51" s="1244"/>
      <c r="C51" s="1245"/>
      <c r="D51" s="85"/>
      <c r="E51" s="1250" t="s">
        <v>35</v>
      </c>
      <c r="F51" s="1250"/>
      <c r="G51" s="1250"/>
      <c r="H51" s="1251"/>
      <c r="I51" s="86">
        <v>70</v>
      </c>
      <c r="J51" s="87">
        <v>68</v>
      </c>
      <c r="K51" s="87">
        <v>62</v>
      </c>
      <c r="L51" s="87">
        <v>55</v>
      </c>
      <c r="M51" s="88">
        <v>45</v>
      </c>
    </row>
    <row r="52" spans="2:13" ht="27.75" customHeight="1" x14ac:dyDescent="0.15">
      <c r="B52" s="1246"/>
      <c r="C52" s="1247"/>
      <c r="D52" s="85"/>
      <c r="E52" s="1250" t="s">
        <v>36</v>
      </c>
      <c r="F52" s="1250"/>
      <c r="G52" s="1250"/>
      <c r="H52" s="1251"/>
      <c r="I52" s="86">
        <v>6331</v>
      </c>
      <c r="J52" s="87">
        <v>6176</v>
      </c>
      <c r="K52" s="87">
        <v>6015</v>
      </c>
      <c r="L52" s="87">
        <v>5831</v>
      </c>
      <c r="M52" s="88">
        <v>5657</v>
      </c>
    </row>
    <row r="53" spans="2:13" ht="27.75" customHeight="1" thickBot="1" x14ac:dyDescent="0.2">
      <c r="B53" s="1257" t="s">
        <v>37</v>
      </c>
      <c r="C53" s="1258"/>
      <c r="D53" s="92"/>
      <c r="E53" s="1259" t="s">
        <v>38</v>
      </c>
      <c r="F53" s="1259"/>
      <c r="G53" s="1259"/>
      <c r="H53" s="1260"/>
      <c r="I53" s="93">
        <v>1359</v>
      </c>
      <c r="J53" s="94">
        <v>814</v>
      </c>
      <c r="K53" s="94">
        <v>281</v>
      </c>
      <c r="L53" s="94">
        <v>19</v>
      </c>
      <c r="M53" s="95">
        <v>-54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44/En3KktKHwDGHd4NMu3OL9WrWA+x2dI/L4PdVxvKayoPqadvU03hCoW72g3CFZ0XFg28aim1hGulpNH0nug==" saltValue="65oaOKZN4e1ouIhpkCVW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546</v>
      </c>
      <c r="G54" s="104" t="s">
        <v>547</v>
      </c>
      <c r="H54" s="105" t="s">
        <v>548</v>
      </c>
    </row>
    <row r="55" spans="2:8" ht="52.5" customHeight="1" x14ac:dyDescent="0.15">
      <c r="B55" s="106"/>
      <c r="C55" s="1269" t="s">
        <v>41</v>
      </c>
      <c r="D55" s="1269"/>
      <c r="E55" s="1270"/>
      <c r="F55" s="107">
        <v>659</v>
      </c>
      <c r="G55" s="107">
        <v>731</v>
      </c>
      <c r="H55" s="108">
        <v>637</v>
      </c>
    </row>
    <row r="56" spans="2:8" ht="52.5" customHeight="1" x14ac:dyDescent="0.15">
      <c r="B56" s="109"/>
      <c r="C56" s="1271" t="s">
        <v>42</v>
      </c>
      <c r="D56" s="1271"/>
      <c r="E56" s="1272"/>
      <c r="F56" s="110">
        <v>484</v>
      </c>
      <c r="G56" s="110">
        <v>510</v>
      </c>
      <c r="H56" s="111">
        <v>507</v>
      </c>
    </row>
    <row r="57" spans="2:8" ht="53.25" customHeight="1" x14ac:dyDescent="0.15">
      <c r="B57" s="109"/>
      <c r="C57" s="1273" t="s">
        <v>43</v>
      </c>
      <c r="D57" s="1273"/>
      <c r="E57" s="1274"/>
      <c r="F57" s="112">
        <v>626</v>
      </c>
      <c r="G57" s="112">
        <v>645</v>
      </c>
      <c r="H57" s="113">
        <v>682</v>
      </c>
    </row>
    <row r="58" spans="2:8" ht="45.75" customHeight="1" x14ac:dyDescent="0.15">
      <c r="B58" s="114"/>
      <c r="C58" s="1261" t="s">
        <v>571</v>
      </c>
      <c r="D58" s="1262"/>
      <c r="E58" s="1263"/>
      <c r="F58" s="115">
        <v>205</v>
      </c>
      <c r="G58" s="115">
        <v>230</v>
      </c>
      <c r="H58" s="116">
        <v>275</v>
      </c>
    </row>
    <row r="59" spans="2:8" ht="45.75" customHeight="1" x14ac:dyDescent="0.15">
      <c r="B59" s="114"/>
      <c r="C59" s="1261" t="s">
        <v>572</v>
      </c>
      <c r="D59" s="1262"/>
      <c r="E59" s="1263"/>
      <c r="F59" s="115">
        <v>191</v>
      </c>
      <c r="G59" s="115">
        <v>191</v>
      </c>
      <c r="H59" s="116">
        <v>182</v>
      </c>
    </row>
    <row r="60" spans="2:8" ht="45.75" customHeight="1" x14ac:dyDescent="0.15">
      <c r="B60" s="114"/>
      <c r="C60" s="1261" t="s">
        <v>573</v>
      </c>
      <c r="D60" s="1262"/>
      <c r="E60" s="1263"/>
      <c r="F60" s="115">
        <v>174</v>
      </c>
      <c r="G60" s="115">
        <v>157</v>
      </c>
      <c r="H60" s="116">
        <v>151</v>
      </c>
    </row>
    <row r="61" spans="2:8" ht="45.75" customHeight="1" x14ac:dyDescent="0.15">
      <c r="B61" s="114"/>
      <c r="C61" s="1261" t="s">
        <v>574</v>
      </c>
      <c r="D61" s="1262"/>
      <c r="E61" s="1263"/>
      <c r="F61" s="115">
        <v>28</v>
      </c>
      <c r="G61" s="115">
        <v>26</v>
      </c>
      <c r="H61" s="116">
        <v>21</v>
      </c>
    </row>
    <row r="62" spans="2:8" ht="45.75" customHeight="1" thickBot="1" x14ac:dyDescent="0.2">
      <c r="B62" s="117"/>
      <c r="C62" s="1264" t="s">
        <v>575</v>
      </c>
      <c r="D62" s="1265"/>
      <c r="E62" s="1266"/>
      <c r="F62" s="118" t="s">
        <v>576</v>
      </c>
      <c r="G62" s="118">
        <v>10</v>
      </c>
      <c r="H62" s="119">
        <v>20</v>
      </c>
    </row>
    <row r="63" spans="2:8" ht="52.5" customHeight="1" thickBot="1" x14ac:dyDescent="0.2">
      <c r="B63" s="120"/>
      <c r="C63" s="1267" t="s">
        <v>44</v>
      </c>
      <c r="D63" s="1267"/>
      <c r="E63" s="1268"/>
      <c r="F63" s="121">
        <v>1769</v>
      </c>
      <c r="G63" s="121">
        <v>1886</v>
      </c>
      <c r="H63" s="122">
        <v>1827</v>
      </c>
    </row>
    <row r="64" spans="2:8" ht="15" customHeight="1" x14ac:dyDescent="0.15"/>
    <row r="65" ht="0" hidden="1" customHeight="1" x14ac:dyDescent="0.15"/>
    <row r="66" ht="0" hidden="1" customHeight="1" x14ac:dyDescent="0.15"/>
  </sheetData>
  <sheetProtection algorithmName="SHA-512" hashValue="3njAx0ulO0/V3utNta5BEANauvkUNHeiGmDKCIEXhVuEA41Qwk1WrVPzqEqQpKbw6fUVzBGfKzynaRUkTJY+Xg==" saltValue="KyScnHe9uPIV+PHaV0Xq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588</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580</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544</v>
      </c>
      <c r="BQ50" s="1279"/>
      <c r="BR50" s="1279"/>
      <c r="BS50" s="1279"/>
      <c r="BT50" s="1279"/>
      <c r="BU50" s="1279"/>
      <c r="BV50" s="1279"/>
      <c r="BW50" s="1279"/>
      <c r="BX50" s="1279" t="s">
        <v>545</v>
      </c>
      <c r="BY50" s="1279"/>
      <c r="BZ50" s="1279"/>
      <c r="CA50" s="1279"/>
      <c r="CB50" s="1279"/>
      <c r="CC50" s="1279"/>
      <c r="CD50" s="1279"/>
      <c r="CE50" s="1279"/>
      <c r="CF50" s="1279" t="s">
        <v>546</v>
      </c>
      <c r="CG50" s="1279"/>
      <c r="CH50" s="1279"/>
      <c r="CI50" s="1279"/>
      <c r="CJ50" s="1279"/>
      <c r="CK50" s="1279"/>
      <c r="CL50" s="1279"/>
      <c r="CM50" s="1279"/>
      <c r="CN50" s="1279" t="s">
        <v>547</v>
      </c>
      <c r="CO50" s="1279"/>
      <c r="CP50" s="1279"/>
      <c r="CQ50" s="1279"/>
      <c r="CR50" s="1279"/>
      <c r="CS50" s="1279"/>
      <c r="CT50" s="1279"/>
      <c r="CU50" s="1279"/>
      <c r="CV50" s="1279" t="s">
        <v>548</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581</v>
      </c>
      <c r="AO51" s="1282"/>
      <c r="AP51" s="1282"/>
      <c r="AQ51" s="1282"/>
      <c r="AR51" s="1282"/>
      <c r="AS51" s="1282"/>
      <c r="AT51" s="1282"/>
      <c r="AU51" s="1282"/>
      <c r="AV51" s="1282"/>
      <c r="AW51" s="1282"/>
      <c r="AX51" s="1282"/>
      <c r="AY51" s="1282"/>
      <c r="AZ51" s="1282"/>
      <c r="BA51" s="1282"/>
      <c r="BB51" s="1282" t="s">
        <v>582</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0">
        <v>8</v>
      </c>
      <c r="CG51" s="1280"/>
      <c r="CH51" s="1280"/>
      <c r="CI51" s="1280"/>
      <c r="CJ51" s="1280"/>
      <c r="CK51" s="1280"/>
      <c r="CL51" s="1280"/>
      <c r="CM51" s="1280"/>
      <c r="CN51" s="1280">
        <v>0.5</v>
      </c>
      <c r="CO51" s="1280"/>
      <c r="CP51" s="1280"/>
      <c r="CQ51" s="1280"/>
      <c r="CR51" s="1280"/>
      <c r="CS51" s="1280"/>
      <c r="CT51" s="1280"/>
      <c r="CU51" s="1280"/>
      <c r="CV51" s="1280"/>
      <c r="CW51" s="1280"/>
      <c r="CX51" s="1280"/>
      <c r="CY51" s="1280"/>
      <c r="CZ51" s="1280"/>
      <c r="DA51" s="1280"/>
      <c r="DB51" s="1280"/>
      <c r="DC51" s="1280"/>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583</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0">
        <v>43</v>
      </c>
      <c r="CG53" s="1280"/>
      <c r="CH53" s="1280"/>
      <c r="CI53" s="1280"/>
      <c r="CJ53" s="1280"/>
      <c r="CK53" s="1280"/>
      <c r="CL53" s="1280"/>
      <c r="CM53" s="1280"/>
      <c r="CN53" s="1280">
        <v>58.4</v>
      </c>
      <c r="CO53" s="1280"/>
      <c r="CP53" s="1280"/>
      <c r="CQ53" s="1280"/>
      <c r="CR53" s="1280"/>
      <c r="CS53" s="1280"/>
      <c r="CT53" s="1280"/>
      <c r="CU53" s="1280"/>
      <c r="CV53" s="1280">
        <v>59</v>
      </c>
      <c r="CW53" s="1280"/>
      <c r="CX53" s="1280"/>
      <c r="CY53" s="1280"/>
      <c r="CZ53" s="1280"/>
      <c r="DA53" s="1280"/>
      <c r="DB53" s="1280"/>
      <c r="DC53" s="1280"/>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2"/>
      <c r="B55" s="374"/>
      <c r="G55" s="1275"/>
      <c r="H55" s="1275"/>
      <c r="I55" s="1275"/>
      <c r="J55" s="1275"/>
      <c r="K55" s="1292"/>
      <c r="L55" s="1292"/>
      <c r="M55" s="1292"/>
      <c r="N55" s="1292"/>
      <c r="AN55" s="1279" t="s">
        <v>584</v>
      </c>
      <c r="AO55" s="1279"/>
      <c r="AP55" s="1279"/>
      <c r="AQ55" s="1279"/>
      <c r="AR55" s="1279"/>
      <c r="AS55" s="1279"/>
      <c r="AT55" s="1279"/>
      <c r="AU55" s="1279"/>
      <c r="AV55" s="1279"/>
      <c r="AW55" s="1279"/>
      <c r="AX55" s="1279"/>
      <c r="AY55" s="1279"/>
      <c r="AZ55" s="1279"/>
      <c r="BA55" s="1279"/>
      <c r="BB55" s="1282" t="s">
        <v>582</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0">
        <v>20.2</v>
      </c>
      <c r="CG55" s="1280"/>
      <c r="CH55" s="1280"/>
      <c r="CI55" s="1280"/>
      <c r="CJ55" s="1280"/>
      <c r="CK55" s="1280"/>
      <c r="CL55" s="1280"/>
      <c r="CM55" s="1280"/>
      <c r="CN55" s="1280">
        <v>38.5</v>
      </c>
      <c r="CO55" s="1280"/>
      <c r="CP55" s="1280"/>
      <c r="CQ55" s="1280"/>
      <c r="CR55" s="1280"/>
      <c r="CS55" s="1280"/>
      <c r="CT55" s="1280"/>
      <c r="CU55" s="1280"/>
      <c r="CV55" s="1280">
        <v>32.799999999999997</v>
      </c>
      <c r="CW55" s="1280"/>
      <c r="CX55" s="1280"/>
      <c r="CY55" s="1280"/>
      <c r="CZ55" s="1280"/>
      <c r="DA55" s="1280"/>
      <c r="DB55" s="1280"/>
      <c r="DC55" s="1280"/>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583</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0">
        <v>55.8</v>
      </c>
      <c r="CG57" s="1280"/>
      <c r="CH57" s="1280"/>
      <c r="CI57" s="1280"/>
      <c r="CJ57" s="1280"/>
      <c r="CK57" s="1280"/>
      <c r="CL57" s="1280"/>
      <c r="CM57" s="1280"/>
      <c r="CN57" s="1280">
        <v>57.6</v>
      </c>
      <c r="CO57" s="1280"/>
      <c r="CP57" s="1280"/>
      <c r="CQ57" s="1280"/>
      <c r="CR57" s="1280"/>
      <c r="CS57" s="1280"/>
      <c r="CT57" s="1280"/>
      <c r="CU57" s="1280"/>
      <c r="CV57" s="1280">
        <v>59.3</v>
      </c>
      <c r="CW57" s="1280"/>
      <c r="CX57" s="1280"/>
      <c r="CY57" s="1280"/>
      <c r="CZ57" s="1280"/>
      <c r="DA57" s="1280"/>
      <c r="DB57" s="1280"/>
      <c r="DC57" s="1280"/>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585</v>
      </c>
    </row>
    <row r="64" spans="1:109" x14ac:dyDescent="0.15">
      <c r="B64" s="374"/>
      <c r="G64" s="381"/>
      <c r="I64" s="394"/>
      <c r="J64" s="394"/>
      <c r="K64" s="394"/>
      <c r="L64" s="394"/>
      <c r="M64" s="394"/>
      <c r="N64" s="395"/>
      <c r="AM64" s="381"/>
      <c r="AN64" s="381" t="s">
        <v>579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589</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580</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544</v>
      </c>
      <c r="BQ72" s="1279"/>
      <c r="BR72" s="1279"/>
      <c r="BS72" s="1279"/>
      <c r="BT72" s="1279"/>
      <c r="BU72" s="1279"/>
      <c r="BV72" s="1279"/>
      <c r="BW72" s="1279"/>
      <c r="BX72" s="1279" t="s">
        <v>545</v>
      </c>
      <c r="BY72" s="1279"/>
      <c r="BZ72" s="1279"/>
      <c r="CA72" s="1279"/>
      <c r="CB72" s="1279"/>
      <c r="CC72" s="1279"/>
      <c r="CD72" s="1279"/>
      <c r="CE72" s="1279"/>
      <c r="CF72" s="1279" t="s">
        <v>546</v>
      </c>
      <c r="CG72" s="1279"/>
      <c r="CH72" s="1279"/>
      <c r="CI72" s="1279"/>
      <c r="CJ72" s="1279"/>
      <c r="CK72" s="1279"/>
      <c r="CL72" s="1279"/>
      <c r="CM72" s="1279"/>
      <c r="CN72" s="1279" t="s">
        <v>547</v>
      </c>
      <c r="CO72" s="1279"/>
      <c r="CP72" s="1279"/>
      <c r="CQ72" s="1279"/>
      <c r="CR72" s="1279"/>
      <c r="CS72" s="1279"/>
      <c r="CT72" s="1279"/>
      <c r="CU72" s="1279"/>
      <c r="CV72" s="1279" t="s">
        <v>548</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581</v>
      </c>
      <c r="AO73" s="1282"/>
      <c r="AP73" s="1282"/>
      <c r="AQ73" s="1282"/>
      <c r="AR73" s="1282"/>
      <c r="AS73" s="1282"/>
      <c r="AT73" s="1282"/>
      <c r="AU73" s="1282"/>
      <c r="AV73" s="1282"/>
      <c r="AW73" s="1282"/>
      <c r="AX73" s="1282"/>
      <c r="AY73" s="1282"/>
      <c r="AZ73" s="1282"/>
      <c r="BA73" s="1282"/>
      <c r="BB73" s="1282" t="s">
        <v>582</v>
      </c>
      <c r="BC73" s="1282"/>
      <c r="BD73" s="1282"/>
      <c r="BE73" s="1282"/>
      <c r="BF73" s="1282"/>
      <c r="BG73" s="1282"/>
      <c r="BH73" s="1282"/>
      <c r="BI73" s="1282"/>
      <c r="BJ73" s="1282"/>
      <c r="BK73" s="1282"/>
      <c r="BL73" s="1282"/>
      <c r="BM73" s="1282"/>
      <c r="BN73" s="1282"/>
      <c r="BO73" s="1282"/>
      <c r="BP73" s="1280">
        <v>38.799999999999997</v>
      </c>
      <c r="BQ73" s="1280"/>
      <c r="BR73" s="1280"/>
      <c r="BS73" s="1280"/>
      <c r="BT73" s="1280"/>
      <c r="BU73" s="1280"/>
      <c r="BV73" s="1280"/>
      <c r="BW73" s="1280"/>
      <c r="BX73" s="1280">
        <v>23.7</v>
      </c>
      <c r="BY73" s="1280"/>
      <c r="BZ73" s="1280"/>
      <c r="CA73" s="1280"/>
      <c r="CB73" s="1280"/>
      <c r="CC73" s="1280"/>
      <c r="CD73" s="1280"/>
      <c r="CE73" s="1280"/>
      <c r="CF73" s="1280">
        <v>8</v>
      </c>
      <c r="CG73" s="1280"/>
      <c r="CH73" s="1280"/>
      <c r="CI73" s="1280"/>
      <c r="CJ73" s="1280"/>
      <c r="CK73" s="1280"/>
      <c r="CL73" s="1280"/>
      <c r="CM73" s="1280"/>
      <c r="CN73" s="1280">
        <v>0.5</v>
      </c>
      <c r="CO73" s="1280"/>
      <c r="CP73" s="1280"/>
      <c r="CQ73" s="1280"/>
      <c r="CR73" s="1280"/>
      <c r="CS73" s="1280"/>
      <c r="CT73" s="1280"/>
      <c r="CU73" s="1280"/>
      <c r="CV73" s="1280"/>
      <c r="CW73" s="1280"/>
      <c r="CX73" s="1280"/>
      <c r="CY73" s="1280"/>
      <c r="CZ73" s="1280"/>
      <c r="DA73" s="1280"/>
      <c r="DB73" s="1280"/>
      <c r="DC73" s="1280"/>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586</v>
      </c>
      <c r="BC75" s="1282"/>
      <c r="BD75" s="1282"/>
      <c r="BE75" s="1282"/>
      <c r="BF75" s="1282"/>
      <c r="BG75" s="1282"/>
      <c r="BH75" s="1282"/>
      <c r="BI75" s="1282"/>
      <c r="BJ75" s="1282"/>
      <c r="BK75" s="1282"/>
      <c r="BL75" s="1282"/>
      <c r="BM75" s="1282"/>
      <c r="BN75" s="1282"/>
      <c r="BO75" s="1282"/>
      <c r="BP75" s="1280">
        <v>9.3000000000000007</v>
      </c>
      <c r="BQ75" s="1280"/>
      <c r="BR75" s="1280"/>
      <c r="BS75" s="1280"/>
      <c r="BT75" s="1280"/>
      <c r="BU75" s="1280"/>
      <c r="BV75" s="1280"/>
      <c r="BW75" s="1280"/>
      <c r="BX75" s="1280">
        <v>7.7</v>
      </c>
      <c r="BY75" s="1280"/>
      <c r="BZ75" s="1280"/>
      <c r="CA75" s="1280"/>
      <c r="CB75" s="1280"/>
      <c r="CC75" s="1280"/>
      <c r="CD75" s="1280"/>
      <c r="CE75" s="1280"/>
      <c r="CF75" s="1280">
        <v>6.3</v>
      </c>
      <c r="CG75" s="1280"/>
      <c r="CH75" s="1280"/>
      <c r="CI75" s="1280"/>
      <c r="CJ75" s="1280"/>
      <c r="CK75" s="1280"/>
      <c r="CL75" s="1280"/>
      <c r="CM75" s="1280"/>
      <c r="CN75" s="1280">
        <v>5.6</v>
      </c>
      <c r="CO75" s="1280"/>
      <c r="CP75" s="1280"/>
      <c r="CQ75" s="1280"/>
      <c r="CR75" s="1280"/>
      <c r="CS75" s="1280"/>
      <c r="CT75" s="1280"/>
      <c r="CU75" s="1280"/>
      <c r="CV75" s="1280">
        <v>5.2</v>
      </c>
      <c r="CW75" s="1280"/>
      <c r="CX75" s="1280"/>
      <c r="CY75" s="1280"/>
      <c r="CZ75" s="1280"/>
      <c r="DA75" s="1280"/>
      <c r="DB75" s="1280"/>
      <c r="DC75" s="1280"/>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4"/>
      <c r="G77" s="1275"/>
      <c r="H77" s="1275"/>
      <c r="I77" s="1275"/>
      <c r="J77" s="1275"/>
      <c r="K77" s="1296"/>
      <c r="L77" s="1296"/>
      <c r="M77" s="1296"/>
      <c r="N77" s="1296"/>
      <c r="AN77" s="1279" t="s">
        <v>584</v>
      </c>
      <c r="AO77" s="1279"/>
      <c r="AP77" s="1279"/>
      <c r="AQ77" s="1279"/>
      <c r="AR77" s="1279"/>
      <c r="AS77" s="1279"/>
      <c r="AT77" s="1279"/>
      <c r="AU77" s="1279"/>
      <c r="AV77" s="1279"/>
      <c r="AW77" s="1279"/>
      <c r="AX77" s="1279"/>
      <c r="AY77" s="1279"/>
      <c r="AZ77" s="1279"/>
      <c r="BA77" s="1279"/>
      <c r="BB77" s="1282" t="s">
        <v>582</v>
      </c>
      <c r="BC77" s="1282"/>
      <c r="BD77" s="1282"/>
      <c r="BE77" s="1282"/>
      <c r="BF77" s="1282"/>
      <c r="BG77" s="1282"/>
      <c r="BH77" s="1282"/>
      <c r="BI77" s="1282"/>
      <c r="BJ77" s="1282"/>
      <c r="BK77" s="1282"/>
      <c r="BL77" s="1282"/>
      <c r="BM77" s="1282"/>
      <c r="BN77" s="1282"/>
      <c r="BO77" s="1282"/>
      <c r="BP77" s="1280">
        <v>24.3</v>
      </c>
      <c r="BQ77" s="1280"/>
      <c r="BR77" s="1280"/>
      <c r="BS77" s="1280"/>
      <c r="BT77" s="1280"/>
      <c r="BU77" s="1280"/>
      <c r="BV77" s="1280"/>
      <c r="BW77" s="1280"/>
      <c r="BX77" s="1280">
        <v>0</v>
      </c>
      <c r="BY77" s="1280"/>
      <c r="BZ77" s="1280"/>
      <c r="CA77" s="1280"/>
      <c r="CB77" s="1280"/>
      <c r="CC77" s="1280"/>
      <c r="CD77" s="1280"/>
      <c r="CE77" s="1280"/>
      <c r="CF77" s="1280">
        <v>20.2</v>
      </c>
      <c r="CG77" s="1280"/>
      <c r="CH77" s="1280"/>
      <c r="CI77" s="1280"/>
      <c r="CJ77" s="1280"/>
      <c r="CK77" s="1280"/>
      <c r="CL77" s="1280"/>
      <c r="CM77" s="1280"/>
      <c r="CN77" s="1280">
        <v>38.5</v>
      </c>
      <c r="CO77" s="1280"/>
      <c r="CP77" s="1280"/>
      <c r="CQ77" s="1280"/>
      <c r="CR77" s="1280"/>
      <c r="CS77" s="1280"/>
      <c r="CT77" s="1280"/>
      <c r="CU77" s="1280"/>
      <c r="CV77" s="1280">
        <v>32.799999999999997</v>
      </c>
      <c r="CW77" s="1280"/>
      <c r="CX77" s="1280"/>
      <c r="CY77" s="1280"/>
      <c r="CZ77" s="1280"/>
      <c r="DA77" s="1280"/>
      <c r="DB77" s="1280"/>
      <c r="DC77" s="1280"/>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586</v>
      </c>
      <c r="BC79" s="1282"/>
      <c r="BD79" s="1282"/>
      <c r="BE79" s="1282"/>
      <c r="BF79" s="1282"/>
      <c r="BG79" s="1282"/>
      <c r="BH79" s="1282"/>
      <c r="BI79" s="1282"/>
      <c r="BJ79" s="1282"/>
      <c r="BK79" s="1282"/>
      <c r="BL79" s="1282"/>
      <c r="BM79" s="1282"/>
      <c r="BN79" s="1282"/>
      <c r="BO79" s="1282"/>
      <c r="BP79" s="1280">
        <v>9.8000000000000007</v>
      </c>
      <c r="BQ79" s="1280"/>
      <c r="BR79" s="1280"/>
      <c r="BS79" s="1280"/>
      <c r="BT79" s="1280"/>
      <c r="BU79" s="1280"/>
      <c r="BV79" s="1280"/>
      <c r="BW79" s="1280"/>
      <c r="BX79" s="1280">
        <v>8.5</v>
      </c>
      <c r="BY79" s="1280"/>
      <c r="BZ79" s="1280"/>
      <c r="CA79" s="1280"/>
      <c r="CB79" s="1280"/>
      <c r="CC79" s="1280"/>
      <c r="CD79" s="1280"/>
      <c r="CE79" s="1280"/>
      <c r="CF79" s="1280">
        <v>9.3000000000000007</v>
      </c>
      <c r="CG79" s="1280"/>
      <c r="CH79" s="1280"/>
      <c r="CI79" s="1280"/>
      <c r="CJ79" s="1280"/>
      <c r="CK79" s="1280"/>
      <c r="CL79" s="1280"/>
      <c r="CM79" s="1280"/>
      <c r="CN79" s="1280">
        <v>9.1999999999999993</v>
      </c>
      <c r="CO79" s="1280"/>
      <c r="CP79" s="1280"/>
      <c r="CQ79" s="1280"/>
      <c r="CR79" s="1280"/>
      <c r="CS79" s="1280"/>
      <c r="CT79" s="1280"/>
      <c r="CU79" s="1280"/>
      <c r="CV79" s="1280">
        <v>9.1</v>
      </c>
      <c r="CW79" s="1280"/>
      <c r="CX79" s="1280"/>
      <c r="CY79" s="1280"/>
      <c r="CZ79" s="1280"/>
      <c r="DA79" s="1280"/>
      <c r="DB79" s="1280"/>
      <c r="DC79" s="1280"/>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SLX7EGpq4XpJuhkRW4rc0Z7wIrTaFFGkf7Oe8vvMMgAXDIiQ8DbnvZ7eg9cBycBUgt/NKVxSWyH71pWqAsoWA==" saltValue="zSiMYWkotQnJkbu3rJ5p0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ISYKwLhJzh9csWqh45RZugVsL//TYq3rhYoRhLYH5rHlG4I28spc4QNw5Jgc88wPrKBq/Qy5ENU3YtKEu4Y/g==" saltValue="BgkUS8+FFAF13W5P3FX/gQ=="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3leEmyzcZcx1i+Utq5Vbd/+DEisM6biTRRDhOFPrwLI3js4ChB6CGguMOdyqMuIDWC+IUPf540LHCTQNoP3wQ==" saltValue="sg4JzjVLLJvSUgOlnMYIA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541</v>
      </c>
      <c r="G2" s="136"/>
      <c r="H2" s="137"/>
    </row>
    <row r="3" spans="1:8" x14ac:dyDescent="0.15">
      <c r="A3" s="133" t="s">
        <v>534</v>
      </c>
      <c r="B3" s="138"/>
      <c r="C3" s="139"/>
      <c r="D3" s="140">
        <v>31066</v>
      </c>
      <c r="E3" s="141"/>
      <c r="F3" s="142">
        <v>105751</v>
      </c>
      <c r="G3" s="143"/>
      <c r="H3" s="144"/>
    </row>
    <row r="4" spans="1:8" x14ac:dyDescent="0.15">
      <c r="A4" s="145"/>
      <c r="B4" s="146"/>
      <c r="C4" s="147"/>
      <c r="D4" s="148">
        <v>10157</v>
      </c>
      <c r="E4" s="149"/>
      <c r="F4" s="150">
        <v>49969</v>
      </c>
      <c r="G4" s="151"/>
      <c r="H4" s="152"/>
    </row>
    <row r="5" spans="1:8" x14ac:dyDescent="0.15">
      <c r="A5" s="133" t="s">
        <v>536</v>
      </c>
      <c r="B5" s="138"/>
      <c r="C5" s="139"/>
      <c r="D5" s="140">
        <v>66885</v>
      </c>
      <c r="E5" s="141"/>
      <c r="F5" s="142">
        <v>158564</v>
      </c>
      <c r="G5" s="143"/>
      <c r="H5" s="144"/>
    </row>
    <row r="6" spans="1:8" x14ac:dyDescent="0.15">
      <c r="A6" s="145"/>
      <c r="B6" s="146"/>
      <c r="C6" s="147"/>
      <c r="D6" s="148">
        <v>26900</v>
      </c>
      <c r="E6" s="149"/>
      <c r="F6" s="150">
        <v>48412</v>
      </c>
      <c r="G6" s="151"/>
      <c r="H6" s="152"/>
    </row>
    <row r="7" spans="1:8" x14ac:dyDescent="0.15">
      <c r="A7" s="133" t="s">
        <v>537</v>
      </c>
      <c r="B7" s="138"/>
      <c r="C7" s="139"/>
      <c r="D7" s="140">
        <v>28975</v>
      </c>
      <c r="E7" s="141"/>
      <c r="F7" s="142">
        <v>106092</v>
      </c>
      <c r="G7" s="143"/>
      <c r="H7" s="144"/>
    </row>
    <row r="8" spans="1:8" x14ac:dyDescent="0.15">
      <c r="A8" s="145"/>
      <c r="B8" s="146"/>
      <c r="C8" s="147"/>
      <c r="D8" s="148">
        <v>17720</v>
      </c>
      <c r="E8" s="149"/>
      <c r="F8" s="150">
        <v>44299</v>
      </c>
      <c r="G8" s="151"/>
      <c r="H8" s="152"/>
    </row>
    <row r="9" spans="1:8" x14ac:dyDescent="0.15">
      <c r="A9" s="133" t="s">
        <v>538</v>
      </c>
      <c r="B9" s="138"/>
      <c r="C9" s="139"/>
      <c r="D9" s="140">
        <v>26638</v>
      </c>
      <c r="E9" s="141"/>
      <c r="F9" s="142">
        <v>78903</v>
      </c>
      <c r="G9" s="143"/>
      <c r="H9" s="144"/>
    </row>
    <row r="10" spans="1:8" x14ac:dyDescent="0.15">
      <c r="A10" s="145"/>
      <c r="B10" s="146"/>
      <c r="C10" s="147"/>
      <c r="D10" s="148">
        <v>14170</v>
      </c>
      <c r="E10" s="149"/>
      <c r="F10" s="150">
        <v>49201</v>
      </c>
      <c r="G10" s="151"/>
      <c r="H10" s="152"/>
    </row>
    <row r="11" spans="1:8" x14ac:dyDescent="0.15">
      <c r="A11" s="133" t="s">
        <v>539</v>
      </c>
      <c r="B11" s="138"/>
      <c r="C11" s="139"/>
      <c r="D11" s="140">
        <v>43870</v>
      </c>
      <c r="E11" s="141"/>
      <c r="F11" s="142">
        <v>82993</v>
      </c>
      <c r="G11" s="143"/>
      <c r="H11" s="144"/>
    </row>
    <row r="12" spans="1:8" x14ac:dyDescent="0.15">
      <c r="A12" s="145"/>
      <c r="B12" s="146"/>
      <c r="C12" s="153"/>
      <c r="D12" s="148">
        <v>17449</v>
      </c>
      <c r="E12" s="149"/>
      <c r="F12" s="150">
        <v>46787</v>
      </c>
      <c r="G12" s="151"/>
      <c r="H12" s="152"/>
    </row>
    <row r="13" spans="1:8" x14ac:dyDescent="0.15">
      <c r="A13" s="133"/>
      <c r="B13" s="138"/>
      <c r="C13" s="154"/>
      <c r="D13" s="155">
        <v>39487</v>
      </c>
      <c r="E13" s="156"/>
      <c r="F13" s="157">
        <v>106461</v>
      </c>
      <c r="G13" s="158"/>
      <c r="H13" s="144"/>
    </row>
    <row r="14" spans="1:8" x14ac:dyDescent="0.15">
      <c r="A14" s="145"/>
      <c r="B14" s="146"/>
      <c r="C14" s="147"/>
      <c r="D14" s="148">
        <v>17279</v>
      </c>
      <c r="E14" s="149"/>
      <c r="F14" s="150">
        <v>47734</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5.32</v>
      </c>
      <c r="C19" s="159">
        <f>ROUND(VALUE(SUBSTITUTE(実質収支比率等に係る経年分析!G$48,"▲","-")),2)</f>
        <v>3.39</v>
      </c>
      <c r="D19" s="159">
        <f>ROUND(VALUE(SUBSTITUTE(実質収支比率等に係る経年分析!H$48,"▲","-")),2)</f>
        <v>4.88</v>
      </c>
      <c r="E19" s="159">
        <f>ROUND(VALUE(SUBSTITUTE(実質収支比率等に係る経年分析!I$48,"▲","-")),2)</f>
        <v>3.33</v>
      </c>
      <c r="F19" s="159">
        <f>ROUND(VALUE(SUBSTITUTE(実質収支比率等に係る経年分析!J$48,"▲","-")),2)</f>
        <v>3.85</v>
      </c>
    </row>
    <row r="20" spans="1:11" x14ac:dyDescent="0.15">
      <c r="A20" s="159" t="s">
        <v>48</v>
      </c>
      <c r="B20" s="159">
        <f>ROUND(VALUE(SUBSTITUTE(実質収支比率等に係る経年分析!F$47,"▲","-")),2)</f>
        <v>16.71</v>
      </c>
      <c r="C20" s="159">
        <f>ROUND(VALUE(SUBSTITUTE(実質収支比率等に係る経年分析!G$47,"▲","-")),2)</f>
        <v>16.2</v>
      </c>
      <c r="D20" s="159">
        <f>ROUND(VALUE(SUBSTITUTE(実質収支比率等に係る経年分析!H$47,"▲","-")),2)</f>
        <v>16.170000000000002</v>
      </c>
      <c r="E20" s="159">
        <f>ROUND(VALUE(SUBSTITUTE(実質収支比率等に係る経年分析!I$47,"▲","-")),2)</f>
        <v>18.260000000000002</v>
      </c>
      <c r="F20" s="159">
        <f>ROUND(VALUE(SUBSTITUTE(実質収支比率等に係る経年分析!J$47,"▲","-")),2)</f>
        <v>15.97</v>
      </c>
    </row>
    <row r="21" spans="1:11" x14ac:dyDescent="0.15">
      <c r="A21" s="159" t="s">
        <v>49</v>
      </c>
      <c r="B21" s="159">
        <f>IF(ISNUMBER(VALUE(SUBSTITUTE(実質収支比率等に係る経年分析!F$49,"▲","-"))),ROUND(VALUE(SUBSTITUTE(実質収支比率等に係る経年分析!F$49,"▲","-")),2),NA())</f>
        <v>1.43</v>
      </c>
      <c r="C21" s="159">
        <f>IF(ISNUMBER(VALUE(SUBSTITUTE(実質収支比率等に係る経年分析!G$49,"▲","-"))),ROUND(VALUE(SUBSTITUTE(実質収支比率等に係る経年分析!G$49,"▲","-")),2),NA())</f>
        <v>-5.45</v>
      </c>
      <c r="D21" s="159">
        <f>IF(ISNUMBER(VALUE(SUBSTITUTE(実質収支比率等に係る経年分析!H$49,"▲","-"))),ROUND(VALUE(SUBSTITUTE(実質収支比率等に係る経年分析!H$49,"▲","-")),2),NA())</f>
        <v>0.09</v>
      </c>
      <c r="E21" s="159">
        <f>IF(ISNUMBER(VALUE(SUBSTITUTE(実質収支比率等に係る経年分析!I$49,"▲","-"))),ROUND(VALUE(SUBSTITUTE(実質収支比率等に係る経年分析!I$49,"▲","-")),2),NA())</f>
        <v>-2.34</v>
      </c>
      <c r="F21" s="159">
        <f>IF(ISNUMBER(VALUE(SUBSTITUTE(実質収支比率等に係る経年分析!J$49,"▲","-"))),ROUND(VALUE(SUBSTITUTE(実質収支比率等に係る経年分析!J$49,"▲","-")),2),NA())</f>
        <v>-3.59</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0.37</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7.0000000000000007E-2</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1.1200000000000001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1.44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1.69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1.44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1.1299999999999999</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2.74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2.59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3.45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3.47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2.33</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5.31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3.39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4.87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3.33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3.84</v>
      </c>
    </row>
    <row r="35" spans="1:16" x14ac:dyDescent="0.15">
      <c r="A35" s="160" t="str">
        <f>IF(連結実質赤字比率に係る赤字・黒字の構成分析!C$35="",NA(),連結実質赤字比率に係る赤字・黒字の構成分析!C$35)</f>
        <v>国民健康保険蔵王病院事業会計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6.38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6.68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7.15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7.24</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15.66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16.600000000000001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15.92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16.309999999999999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16.079999999999998</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568</v>
      </c>
      <c r="E42" s="161"/>
      <c r="F42" s="161"/>
      <c r="G42" s="161">
        <f>'実質公債費比率（分子）の構造'!L$52</f>
        <v>588</v>
      </c>
      <c r="H42" s="161"/>
      <c r="I42" s="161"/>
      <c r="J42" s="161">
        <f>'実質公債費比率（分子）の構造'!M$52</f>
        <v>580</v>
      </c>
      <c r="K42" s="161"/>
      <c r="L42" s="161"/>
      <c r="M42" s="161">
        <f>'実質公債費比率（分子）の構造'!N$52</f>
        <v>584</v>
      </c>
      <c r="N42" s="161"/>
      <c r="O42" s="161"/>
      <c r="P42" s="161">
        <f>'実質公債費比率（分子）の構造'!O$52</f>
        <v>574</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1</v>
      </c>
      <c r="C44" s="161"/>
      <c r="D44" s="161"/>
      <c r="E44" s="161">
        <f>'実質公債費比率（分子）の構造'!L$50</f>
        <v>0</v>
      </c>
      <c r="F44" s="161"/>
      <c r="G44" s="161"/>
      <c r="H44" s="161">
        <f>'実質公債費比率（分子）の構造'!M$50</f>
        <v>1</v>
      </c>
      <c r="I44" s="161"/>
      <c r="J44" s="161"/>
      <c r="K44" s="161">
        <f>'実質公債費比率（分子）の構造'!N$50</f>
        <v>1</v>
      </c>
      <c r="L44" s="161"/>
      <c r="M44" s="161"/>
      <c r="N44" s="161">
        <f>'実質公債費比率（分子）の構造'!O$50</f>
        <v>1</v>
      </c>
      <c r="O44" s="161"/>
      <c r="P44" s="161"/>
    </row>
    <row r="45" spans="1:16" x14ac:dyDescent="0.15">
      <c r="A45" s="161" t="s">
        <v>59</v>
      </c>
      <c r="B45" s="161">
        <f>'実質公債費比率（分子）の構造'!K$49</f>
        <v>53</v>
      </c>
      <c r="C45" s="161"/>
      <c r="D45" s="161"/>
      <c r="E45" s="161">
        <f>'実質公債費比率（分子）の構造'!L$49</f>
        <v>51</v>
      </c>
      <c r="F45" s="161"/>
      <c r="G45" s="161"/>
      <c r="H45" s="161">
        <f>'実質公債費比率（分子）の構造'!M$49</f>
        <v>50</v>
      </c>
      <c r="I45" s="161"/>
      <c r="J45" s="161"/>
      <c r="K45" s="161">
        <f>'実質公債費比率（分子）の構造'!N$49</f>
        <v>52</v>
      </c>
      <c r="L45" s="161"/>
      <c r="M45" s="161"/>
      <c r="N45" s="161">
        <f>'実質公債費比率（分子）の構造'!O$49</f>
        <v>58</v>
      </c>
      <c r="O45" s="161"/>
      <c r="P45" s="161"/>
    </row>
    <row r="46" spans="1:16" x14ac:dyDescent="0.15">
      <c r="A46" s="161" t="s">
        <v>60</v>
      </c>
      <c r="B46" s="161">
        <f>'実質公債費比率（分子）の構造'!K$48</f>
        <v>231</v>
      </c>
      <c r="C46" s="161"/>
      <c r="D46" s="161"/>
      <c r="E46" s="161">
        <f>'実質公債費比率（分子）の構造'!L$48</f>
        <v>210</v>
      </c>
      <c r="F46" s="161"/>
      <c r="G46" s="161"/>
      <c r="H46" s="161">
        <f>'実質公債費比率（分子）の構造'!M$48</f>
        <v>209</v>
      </c>
      <c r="I46" s="161"/>
      <c r="J46" s="161"/>
      <c r="K46" s="161">
        <f>'実質公債費比率（分子）の構造'!N$48</f>
        <v>223</v>
      </c>
      <c r="L46" s="161"/>
      <c r="M46" s="161"/>
      <c r="N46" s="161">
        <f>'実質公債費比率（分子）の構造'!O$48</f>
        <v>199</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550</v>
      </c>
      <c r="C49" s="161"/>
      <c r="D49" s="161"/>
      <c r="E49" s="161">
        <f>'実質公債費比率（分子）の構造'!L$45</f>
        <v>540</v>
      </c>
      <c r="F49" s="161"/>
      <c r="G49" s="161"/>
      <c r="H49" s="161">
        <f>'実質公債費比率（分子）の構造'!M$45</f>
        <v>501</v>
      </c>
      <c r="I49" s="161"/>
      <c r="J49" s="161"/>
      <c r="K49" s="161">
        <f>'実質公債費比率（分子）の構造'!N$45</f>
        <v>500</v>
      </c>
      <c r="L49" s="161"/>
      <c r="M49" s="161"/>
      <c r="N49" s="161">
        <f>'実質公債費比率（分子）の構造'!O$45</f>
        <v>493</v>
      </c>
      <c r="O49" s="161"/>
      <c r="P49" s="161"/>
    </row>
    <row r="50" spans="1:16" x14ac:dyDescent="0.15">
      <c r="A50" s="161" t="s">
        <v>64</v>
      </c>
      <c r="B50" s="161" t="e">
        <f>NA()</f>
        <v>#N/A</v>
      </c>
      <c r="C50" s="161">
        <f>IF(ISNUMBER('実質公債費比率（分子）の構造'!K$53),'実質公債費比率（分子）の構造'!K$53,NA())</f>
        <v>267</v>
      </c>
      <c r="D50" s="161" t="e">
        <f>NA()</f>
        <v>#N/A</v>
      </c>
      <c r="E50" s="161" t="e">
        <f>NA()</f>
        <v>#N/A</v>
      </c>
      <c r="F50" s="161">
        <f>IF(ISNUMBER('実質公債費比率（分子）の構造'!L$53),'実質公債費比率（分子）の構造'!L$53,NA())</f>
        <v>213</v>
      </c>
      <c r="G50" s="161" t="e">
        <f>NA()</f>
        <v>#N/A</v>
      </c>
      <c r="H50" s="161" t="e">
        <f>NA()</f>
        <v>#N/A</v>
      </c>
      <c r="I50" s="161">
        <f>IF(ISNUMBER('実質公債費比率（分子）の構造'!M$53),'実質公債費比率（分子）の構造'!M$53,NA())</f>
        <v>181</v>
      </c>
      <c r="J50" s="161" t="e">
        <f>NA()</f>
        <v>#N/A</v>
      </c>
      <c r="K50" s="161" t="e">
        <f>NA()</f>
        <v>#N/A</v>
      </c>
      <c r="L50" s="161">
        <f>IF(ISNUMBER('実質公債費比率（分子）の構造'!N$53),'実質公債費比率（分子）の構造'!N$53,NA())</f>
        <v>192</v>
      </c>
      <c r="M50" s="161" t="e">
        <f>NA()</f>
        <v>#N/A</v>
      </c>
      <c r="N50" s="161" t="e">
        <f>NA()</f>
        <v>#N/A</v>
      </c>
      <c r="O50" s="161">
        <f>IF(ISNUMBER('実質公債費比率（分子）の構造'!O$53),'実質公債費比率（分子）の構造'!O$53,NA())</f>
        <v>177</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6331</v>
      </c>
      <c r="E56" s="160"/>
      <c r="F56" s="160"/>
      <c r="G56" s="160">
        <f>'将来負担比率（分子）の構造'!J$52</f>
        <v>6176</v>
      </c>
      <c r="H56" s="160"/>
      <c r="I56" s="160"/>
      <c r="J56" s="160">
        <f>'将来負担比率（分子）の構造'!K$52</f>
        <v>6015</v>
      </c>
      <c r="K56" s="160"/>
      <c r="L56" s="160"/>
      <c r="M56" s="160">
        <f>'将来負担比率（分子）の構造'!L$52</f>
        <v>5831</v>
      </c>
      <c r="N56" s="160"/>
      <c r="O56" s="160"/>
      <c r="P56" s="160">
        <f>'将来負担比率（分子）の構造'!M$52</f>
        <v>5657</v>
      </c>
    </row>
    <row r="57" spans="1:16" x14ac:dyDescent="0.15">
      <c r="A57" s="160" t="s">
        <v>35</v>
      </c>
      <c r="B57" s="160"/>
      <c r="C57" s="160"/>
      <c r="D57" s="160">
        <f>'将来負担比率（分子）の構造'!I$51</f>
        <v>70</v>
      </c>
      <c r="E57" s="160"/>
      <c r="F57" s="160"/>
      <c r="G57" s="160">
        <f>'将来負担比率（分子）の構造'!J$51</f>
        <v>68</v>
      </c>
      <c r="H57" s="160"/>
      <c r="I57" s="160"/>
      <c r="J57" s="160">
        <f>'将来負担比率（分子）の構造'!K$51</f>
        <v>62</v>
      </c>
      <c r="K57" s="160"/>
      <c r="L57" s="160"/>
      <c r="M57" s="160">
        <f>'将来負担比率（分子）の構造'!L$51</f>
        <v>55</v>
      </c>
      <c r="N57" s="160"/>
      <c r="O57" s="160"/>
      <c r="P57" s="160">
        <f>'将来負担比率（分子）の構造'!M$51</f>
        <v>45</v>
      </c>
    </row>
    <row r="58" spans="1:16" x14ac:dyDescent="0.15">
      <c r="A58" s="160" t="s">
        <v>34</v>
      </c>
      <c r="B58" s="160"/>
      <c r="C58" s="160"/>
      <c r="D58" s="160">
        <f>'将来負担比率（分子）の構造'!I$50</f>
        <v>1843</v>
      </c>
      <c r="E58" s="160"/>
      <c r="F58" s="160"/>
      <c r="G58" s="160">
        <f>'将来負担比率（分子）の構造'!J$50</f>
        <v>1912</v>
      </c>
      <c r="H58" s="160"/>
      <c r="I58" s="160"/>
      <c r="J58" s="160">
        <f>'将来負担比率（分子）の構造'!K$50</f>
        <v>2235</v>
      </c>
      <c r="K58" s="160"/>
      <c r="L58" s="160"/>
      <c r="M58" s="160">
        <f>'将来負担比率（分子）の構造'!L$50</f>
        <v>2449</v>
      </c>
      <c r="N58" s="160"/>
      <c r="O58" s="160"/>
      <c r="P58" s="160">
        <f>'将来負担比率（分子）の構造'!M$50</f>
        <v>2519</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936</v>
      </c>
      <c r="C62" s="160"/>
      <c r="D62" s="160"/>
      <c r="E62" s="160">
        <f>'将来負担比率（分子）の構造'!J$45</f>
        <v>844</v>
      </c>
      <c r="F62" s="160"/>
      <c r="G62" s="160"/>
      <c r="H62" s="160">
        <f>'将来負担比率（分子）の構造'!K$45</f>
        <v>742</v>
      </c>
      <c r="I62" s="160"/>
      <c r="J62" s="160"/>
      <c r="K62" s="160">
        <f>'将来負担比率（分子）の構造'!L$45</f>
        <v>726</v>
      </c>
      <c r="L62" s="160"/>
      <c r="M62" s="160"/>
      <c r="N62" s="160">
        <f>'将来負担比率（分子）の構造'!M$45</f>
        <v>766</v>
      </c>
      <c r="O62" s="160"/>
      <c r="P62" s="160"/>
    </row>
    <row r="63" spans="1:16" x14ac:dyDescent="0.15">
      <c r="A63" s="160" t="s">
        <v>27</v>
      </c>
      <c r="B63" s="160">
        <f>'将来負担比率（分子）の構造'!I$44</f>
        <v>628</v>
      </c>
      <c r="C63" s="160"/>
      <c r="D63" s="160"/>
      <c r="E63" s="160">
        <f>'将来負担比率（分子）の構造'!J$44</f>
        <v>610</v>
      </c>
      <c r="F63" s="160"/>
      <c r="G63" s="160"/>
      <c r="H63" s="160">
        <f>'将来負担比率（分子）の構造'!K$44</f>
        <v>702</v>
      </c>
      <c r="I63" s="160"/>
      <c r="J63" s="160"/>
      <c r="K63" s="160">
        <f>'将来負担比率（分子）の構造'!L$44</f>
        <v>773</v>
      </c>
      <c r="L63" s="160"/>
      <c r="M63" s="160"/>
      <c r="N63" s="160">
        <f>'将来負担比率（分子）の構造'!M$44</f>
        <v>738</v>
      </c>
      <c r="O63" s="160"/>
      <c r="P63" s="160"/>
    </row>
    <row r="64" spans="1:16" x14ac:dyDescent="0.15">
      <c r="A64" s="160" t="s">
        <v>26</v>
      </c>
      <c r="B64" s="160">
        <f>'将来負担比率（分子）の構造'!I$43</f>
        <v>3141</v>
      </c>
      <c r="C64" s="160"/>
      <c r="D64" s="160"/>
      <c r="E64" s="160">
        <f>'将来負担比率（分子）の構造'!J$43</f>
        <v>2807</v>
      </c>
      <c r="F64" s="160"/>
      <c r="G64" s="160"/>
      <c r="H64" s="160">
        <f>'将来負担比率（分子）の構造'!K$43</f>
        <v>2598</v>
      </c>
      <c r="I64" s="160"/>
      <c r="J64" s="160"/>
      <c r="K64" s="160">
        <f>'将来負担比率（分子）の構造'!L$43</f>
        <v>2450</v>
      </c>
      <c r="L64" s="160"/>
      <c r="M64" s="160"/>
      <c r="N64" s="160">
        <f>'将来負担比率（分子）の構造'!M$43</f>
        <v>2330</v>
      </c>
      <c r="O64" s="160"/>
      <c r="P64" s="160"/>
    </row>
    <row r="65" spans="1:16" x14ac:dyDescent="0.15">
      <c r="A65" s="160" t="s">
        <v>25</v>
      </c>
      <c r="B65" s="160">
        <f>'将来負担比率（分子）の構造'!I$42</f>
        <v>0</v>
      </c>
      <c r="C65" s="160"/>
      <c r="D65" s="160"/>
      <c r="E65" s="160">
        <f>'将来負担比率（分子）の構造'!J$42</f>
        <v>0</v>
      </c>
      <c r="F65" s="160"/>
      <c r="G65" s="160"/>
      <c r="H65" s="160">
        <f>'将来負担比率（分子）の構造'!K$42</f>
        <v>1</v>
      </c>
      <c r="I65" s="160"/>
      <c r="J65" s="160"/>
      <c r="K65" s="160">
        <f>'将来負担比率（分子）の構造'!L$42</f>
        <v>0</v>
      </c>
      <c r="L65" s="160"/>
      <c r="M65" s="160"/>
      <c r="N65" s="160">
        <f>'将来負担比率（分子）の構造'!M$42</f>
        <v>0</v>
      </c>
      <c r="O65" s="160"/>
      <c r="P65" s="160"/>
    </row>
    <row r="66" spans="1:16" x14ac:dyDescent="0.15">
      <c r="A66" s="160" t="s">
        <v>24</v>
      </c>
      <c r="B66" s="160">
        <f>'将来負担比率（分子）の構造'!I$41</f>
        <v>4898</v>
      </c>
      <c r="C66" s="160"/>
      <c r="D66" s="160"/>
      <c r="E66" s="160">
        <f>'将来負担比率（分子）の構造'!J$41</f>
        <v>4710</v>
      </c>
      <c r="F66" s="160"/>
      <c r="G66" s="160"/>
      <c r="H66" s="160">
        <f>'将来負担比率（分子）の構造'!K$41</f>
        <v>4550</v>
      </c>
      <c r="I66" s="160"/>
      <c r="J66" s="160"/>
      <c r="K66" s="160">
        <f>'将来負担比率（分子）の構造'!L$41</f>
        <v>4405</v>
      </c>
      <c r="L66" s="160"/>
      <c r="M66" s="160"/>
      <c r="N66" s="160">
        <f>'将来負担比率（分子）の構造'!M$41</f>
        <v>4332</v>
      </c>
      <c r="O66" s="160"/>
      <c r="P66" s="160"/>
    </row>
    <row r="67" spans="1:16" x14ac:dyDescent="0.15">
      <c r="A67" s="160" t="s">
        <v>68</v>
      </c>
      <c r="B67" s="160" t="e">
        <f>NA()</f>
        <v>#N/A</v>
      </c>
      <c r="C67" s="160">
        <f>IF(ISNUMBER('将来負担比率（分子）の構造'!I$53), IF('将来負担比率（分子）の構造'!I$53 &lt; 0, 0, '将来負担比率（分子）の構造'!I$53), NA())</f>
        <v>1359</v>
      </c>
      <c r="D67" s="160" t="e">
        <f>NA()</f>
        <v>#N/A</v>
      </c>
      <c r="E67" s="160" t="e">
        <f>NA()</f>
        <v>#N/A</v>
      </c>
      <c r="F67" s="160">
        <f>IF(ISNUMBER('将来負担比率（分子）の構造'!J$53), IF('将来負担比率（分子）の構造'!J$53 &lt; 0, 0, '将来負担比率（分子）の構造'!J$53), NA())</f>
        <v>814</v>
      </c>
      <c r="G67" s="160" t="e">
        <f>NA()</f>
        <v>#N/A</v>
      </c>
      <c r="H67" s="160" t="e">
        <f>NA()</f>
        <v>#N/A</v>
      </c>
      <c r="I67" s="160">
        <f>IF(ISNUMBER('将来負担比率（分子）の構造'!K$53), IF('将来負担比率（分子）の構造'!K$53 &lt; 0, 0, '将来負担比率（分子）の構造'!K$53), NA())</f>
        <v>281</v>
      </c>
      <c r="J67" s="160" t="e">
        <f>NA()</f>
        <v>#N/A</v>
      </c>
      <c r="K67" s="160" t="e">
        <f>NA()</f>
        <v>#N/A</v>
      </c>
      <c r="L67" s="160">
        <f>IF(ISNUMBER('将来負担比率（分子）の構造'!L$53), IF('将来負担比率（分子）の構造'!L$53 &lt; 0, 0, '将来負担比率（分子）の構造'!L$53), NA())</f>
        <v>19</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659</v>
      </c>
      <c r="C72" s="164">
        <f>基金残高に係る経年分析!G55</f>
        <v>731</v>
      </c>
      <c r="D72" s="164">
        <f>基金残高に係る経年分析!H55</f>
        <v>637</v>
      </c>
    </row>
    <row r="73" spans="1:16" x14ac:dyDescent="0.15">
      <c r="A73" s="163" t="s">
        <v>71</v>
      </c>
      <c r="B73" s="164">
        <f>基金残高に係る経年分析!F56</f>
        <v>484</v>
      </c>
      <c r="C73" s="164">
        <f>基金残高に係る経年分析!G56</f>
        <v>510</v>
      </c>
      <c r="D73" s="164">
        <f>基金残高に係る経年分析!H56</f>
        <v>507</v>
      </c>
    </row>
    <row r="74" spans="1:16" x14ac:dyDescent="0.15">
      <c r="A74" s="163" t="s">
        <v>72</v>
      </c>
      <c r="B74" s="164">
        <f>基金残高に係る経年分析!F57</f>
        <v>626</v>
      </c>
      <c r="C74" s="164">
        <f>基金残高に係る経年分析!G57</f>
        <v>645</v>
      </c>
      <c r="D74" s="164">
        <f>基金残高に係る経年分析!H57</f>
        <v>682</v>
      </c>
    </row>
  </sheetData>
  <sheetProtection algorithmName="SHA-512" hashValue="2KZmGP2Rej8JZROdtXqvsZtg5aeKbkXHDheMSdr5h8/jBc30YqyOYwcrak++7MLJnaSIDlilsYqUxKb0jvKBbA==" saltValue="ezARaLilaSPGpRMVbQC+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1750278</v>
      </c>
      <c r="S5" s="649"/>
      <c r="T5" s="649"/>
      <c r="U5" s="649"/>
      <c r="V5" s="649"/>
      <c r="W5" s="649"/>
      <c r="X5" s="649"/>
      <c r="Y5" s="650"/>
      <c r="Z5" s="651">
        <v>28.8</v>
      </c>
      <c r="AA5" s="651"/>
      <c r="AB5" s="651"/>
      <c r="AC5" s="651"/>
      <c r="AD5" s="652">
        <v>1750278</v>
      </c>
      <c r="AE5" s="652"/>
      <c r="AF5" s="652"/>
      <c r="AG5" s="652"/>
      <c r="AH5" s="652"/>
      <c r="AI5" s="652"/>
      <c r="AJ5" s="652"/>
      <c r="AK5" s="652"/>
      <c r="AL5" s="653">
        <v>45.7</v>
      </c>
      <c r="AM5" s="654"/>
      <c r="AN5" s="654"/>
      <c r="AO5" s="655"/>
      <c r="AP5" s="645" t="s">
        <v>221</v>
      </c>
      <c r="AQ5" s="646"/>
      <c r="AR5" s="646"/>
      <c r="AS5" s="646"/>
      <c r="AT5" s="646"/>
      <c r="AU5" s="646"/>
      <c r="AV5" s="646"/>
      <c r="AW5" s="646"/>
      <c r="AX5" s="646"/>
      <c r="AY5" s="646"/>
      <c r="AZ5" s="646"/>
      <c r="BA5" s="646"/>
      <c r="BB5" s="646"/>
      <c r="BC5" s="646"/>
      <c r="BD5" s="646"/>
      <c r="BE5" s="646"/>
      <c r="BF5" s="647"/>
      <c r="BG5" s="659">
        <v>1711237</v>
      </c>
      <c r="BH5" s="660"/>
      <c r="BI5" s="660"/>
      <c r="BJ5" s="660"/>
      <c r="BK5" s="660"/>
      <c r="BL5" s="660"/>
      <c r="BM5" s="660"/>
      <c r="BN5" s="661"/>
      <c r="BO5" s="662">
        <v>97.8</v>
      </c>
      <c r="BP5" s="662"/>
      <c r="BQ5" s="662"/>
      <c r="BR5" s="662"/>
      <c r="BS5" s="663" t="s">
        <v>121</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71699</v>
      </c>
      <c r="S6" s="660"/>
      <c r="T6" s="660"/>
      <c r="U6" s="660"/>
      <c r="V6" s="660"/>
      <c r="W6" s="660"/>
      <c r="X6" s="660"/>
      <c r="Y6" s="661"/>
      <c r="Z6" s="662">
        <v>1.2</v>
      </c>
      <c r="AA6" s="662"/>
      <c r="AB6" s="662"/>
      <c r="AC6" s="662"/>
      <c r="AD6" s="663">
        <v>71699</v>
      </c>
      <c r="AE6" s="663"/>
      <c r="AF6" s="663"/>
      <c r="AG6" s="663"/>
      <c r="AH6" s="663"/>
      <c r="AI6" s="663"/>
      <c r="AJ6" s="663"/>
      <c r="AK6" s="663"/>
      <c r="AL6" s="664">
        <v>1.9</v>
      </c>
      <c r="AM6" s="665"/>
      <c r="AN6" s="665"/>
      <c r="AO6" s="666"/>
      <c r="AP6" s="656" t="s">
        <v>226</v>
      </c>
      <c r="AQ6" s="657"/>
      <c r="AR6" s="657"/>
      <c r="AS6" s="657"/>
      <c r="AT6" s="657"/>
      <c r="AU6" s="657"/>
      <c r="AV6" s="657"/>
      <c r="AW6" s="657"/>
      <c r="AX6" s="657"/>
      <c r="AY6" s="657"/>
      <c r="AZ6" s="657"/>
      <c r="BA6" s="657"/>
      <c r="BB6" s="657"/>
      <c r="BC6" s="657"/>
      <c r="BD6" s="657"/>
      <c r="BE6" s="657"/>
      <c r="BF6" s="658"/>
      <c r="BG6" s="659">
        <v>1711237</v>
      </c>
      <c r="BH6" s="660"/>
      <c r="BI6" s="660"/>
      <c r="BJ6" s="660"/>
      <c r="BK6" s="660"/>
      <c r="BL6" s="660"/>
      <c r="BM6" s="660"/>
      <c r="BN6" s="661"/>
      <c r="BO6" s="662">
        <v>97.8</v>
      </c>
      <c r="BP6" s="662"/>
      <c r="BQ6" s="662"/>
      <c r="BR6" s="662"/>
      <c r="BS6" s="663" t="s">
        <v>121</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111340</v>
      </c>
      <c r="CS6" s="660"/>
      <c r="CT6" s="660"/>
      <c r="CU6" s="660"/>
      <c r="CV6" s="660"/>
      <c r="CW6" s="660"/>
      <c r="CX6" s="660"/>
      <c r="CY6" s="661"/>
      <c r="CZ6" s="653">
        <v>1.9</v>
      </c>
      <c r="DA6" s="654"/>
      <c r="DB6" s="654"/>
      <c r="DC6" s="673"/>
      <c r="DD6" s="668" t="s">
        <v>121</v>
      </c>
      <c r="DE6" s="660"/>
      <c r="DF6" s="660"/>
      <c r="DG6" s="660"/>
      <c r="DH6" s="660"/>
      <c r="DI6" s="660"/>
      <c r="DJ6" s="660"/>
      <c r="DK6" s="660"/>
      <c r="DL6" s="660"/>
      <c r="DM6" s="660"/>
      <c r="DN6" s="660"/>
      <c r="DO6" s="660"/>
      <c r="DP6" s="661"/>
      <c r="DQ6" s="668">
        <v>111340</v>
      </c>
      <c r="DR6" s="660"/>
      <c r="DS6" s="660"/>
      <c r="DT6" s="660"/>
      <c r="DU6" s="660"/>
      <c r="DV6" s="660"/>
      <c r="DW6" s="660"/>
      <c r="DX6" s="660"/>
      <c r="DY6" s="660"/>
      <c r="DZ6" s="660"/>
      <c r="EA6" s="660"/>
      <c r="EB6" s="660"/>
      <c r="EC6" s="669"/>
    </row>
    <row r="7" spans="2:143" ht="11.25" customHeight="1" x14ac:dyDescent="0.15">
      <c r="B7" s="656" t="s">
        <v>228</v>
      </c>
      <c r="C7" s="657"/>
      <c r="D7" s="657"/>
      <c r="E7" s="657"/>
      <c r="F7" s="657"/>
      <c r="G7" s="657"/>
      <c r="H7" s="657"/>
      <c r="I7" s="657"/>
      <c r="J7" s="657"/>
      <c r="K7" s="657"/>
      <c r="L7" s="657"/>
      <c r="M7" s="657"/>
      <c r="N7" s="657"/>
      <c r="O7" s="657"/>
      <c r="P7" s="657"/>
      <c r="Q7" s="658"/>
      <c r="R7" s="659">
        <v>1445</v>
      </c>
      <c r="S7" s="660"/>
      <c r="T7" s="660"/>
      <c r="U7" s="660"/>
      <c r="V7" s="660"/>
      <c r="W7" s="660"/>
      <c r="X7" s="660"/>
      <c r="Y7" s="661"/>
      <c r="Z7" s="662">
        <v>0</v>
      </c>
      <c r="AA7" s="662"/>
      <c r="AB7" s="662"/>
      <c r="AC7" s="662"/>
      <c r="AD7" s="663">
        <v>1445</v>
      </c>
      <c r="AE7" s="663"/>
      <c r="AF7" s="663"/>
      <c r="AG7" s="663"/>
      <c r="AH7" s="663"/>
      <c r="AI7" s="663"/>
      <c r="AJ7" s="663"/>
      <c r="AK7" s="663"/>
      <c r="AL7" s="664">
        <v>0</v>
      </c>
      <c r="AM7" s="665"/>
      <c r="AN7" s="665"/>
      <c r="AO7" s="666"/>
      <c r="AP7" s="656" t="s">
        <v>229</v>
      </c>
      <c r="AQ7" s="657"/>
      <c r="AR7" s="657"/>
      <c r="AS7" s="657"/>
      <c r="AT7" s="657"/>
      <c r="AU7" s="657"/>
      <c r="AV7" s="657"/>
      <c r="AW7" s="657"/>
      <c r="AX7" s="657"/>
      <c r="AY7" s="657"/>
      <c r="AZ7" s="657"/>
      <c r="BA7" s="657"/>
      <c r="BB7" s="657"/>
      <c r="BC7" s="657"/>
      <c r="BD7" s="657"/>
      <c r="BE7" s="657"/>
      <c r="BF7" s="658"/>
      <c r="BG7" s="659">
        <v>571176</v>
      </c>
      <c r="BH7" s="660"/>
      <c r="BI7" s="660"/>
      <c r="BJ7" s="660"/>
      <c r="BK7" s="660"/>
      <c r="BL7" s="660"/>
      <c r="BM7" s="660"/>
      <c r="BN7" s="661"/>
      <c r="BO7" s="662">
        <v>32.6</v>
      </c>
      <c r="BP7" s="662"/>
      <c r="BQ7" s="662"/>
      <c r="BR7" s="662"/>
      <c r="BS7" s="663" t="s">
        <v>121</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876694</v>
      </c>
      <c r="CS7" s="660"/>
      <c r="CT7" s="660"/>
      <c r="CU7" s="660"/>
      <c r="CV7" s="660"/>
      <c r="CW7" s="660"/>
      <c r="CX7" s="660"/>
      <c r="CY7" s="661"/>
      <c r="CZ7" s="662">
        <v>14.9</v>
      </c>
      <c r="DA7" s="662"/>
      <c r="DB7" s="662"/>
      <c r="DC7" s="662"/>
      <c r="DD7" s="668">
        <v>30436</v>
      </c>
      <c r="DE7" s="660"/>
      <c r="DF7" s="660"/>
      <c r="DG7" s="660"/>
      <c r="DH7" s="660"/>
      <c r="DI7" s="660"/>
      <c r="DJ7" s="660"/>
      <c r="DK7" s="660"/>
      <c r="DL7" s="660"/>
      <c r="DM7" s="660"/>
      <c r="DN7" s="660"/>
      <c r="DO7" s="660"/>
      <c r="DP7" s="661"/>
      <c r="DQ7" s="668">
        <v>793946</v>
      </c>
      <c r="DR7" s="660"/>
      <c r="DS7" s="660"/>
      <c r="DT7" s="660"/>
      <c r="DU7" s="660"/>
      <c r="DV7" s="660"/>
      <c r="DW7" s="660"/>
      <c r="DX7" s="660"/>
      <c r="DY7" s="660"/>
      <c r="DZ7" s="660"/>
      <c r="EA7" s="660"/>
      <c r="EB7" s="660"/>
      <c r="EC7" s="669"/>
    </row>
    <row r="8" spans="2:143" ht="11.25" customHeight="1" x14ac:dyDescent="0.15">
      <c r="B8" s="656" t="s">
        <v>231</v>
      </c>
      <c r="C8" s="657"/>
      <c r="D8" s="657"/>
      <c r="E8" s="657"/>
      <c r="F8" s="657"/>
      <c r="G8" s="657"/>
      <c r="H8" s="657"/>
      <c r="I8" s="657"/>
      <c r="J8" s="657"/>
      <c r="K8" s="657"/>
      <c r="L8" s="657"/>
      <c r="M8" s="657"/>
      <c r="N8" s="657"/>
      <c r="O8" s="657"/>
      <c r="P8" s="657"/>
      <c r="Q8" s="658"/>
      <c r="R8" s="659">
        <v>3365</v>
      </c>
      <c r="S8" s="660"/>
      <c r="T8" s="660"/>
      <c r="U8" s="660"/>
      <c r="V8" s="660"/>
      <c r="W8" s="660"/>
      <c r="X8" s="660"/>
      <c r="Y8" s="661"/>
      <c r="Z8" s="662">
        <v>0.1</v>
      </c>
      <c r="AA8" s="662"/>
      <c r="AB8" s="662"/>
      <c r="AC8" s="662"/>
      <c r="AD8" s="663">
        <v>3365</v>
      </c>
      <c r="AE8" s="663"/>
      <c r="AF8" s="663"/>
      <c r="AG8" s="663"/>
      <c r="AH8" s="663"/>
      <c r="AI8" s="663"/>
      <c r="AJ8" s="663"/>
      <c r="AK8" s="663"/>
      <c r="AL8" s="664">
        <v>0.1</v>
      </c>
      <c r="AM8" s="665"/>
      <c r="AN8" s="665"/>
      <c r="AO8" s="666"/>
      <c r="AP8" s="656" t="s">
        <v>232</v>
      </c>
      <c r="AQ8" s="657"/>
      <c r="AR8" s="657"/>
      <c r="AS8" s="657"/>
      <c r="AT8" s="657"/>
      <c r="AU8" s="657"/>
      <c r="AV8" s="657"/>
      <c r="AW8" s="657"/>
      <c r="AX8" s="657"/>
      <c r="AY8" s="657"/>
      <c r="AZ8" s="657"/>
      <c r="BA8" s="657"/>
      <c r="BB8" s="657"/>
      <c r="BC8" s="657"/>
      <c r="BD8" s="657"/>
      <c r="BE8" s="657"/>
      <c r="BF8" s="658"/>
      <c r="BG8" s="659">
        <v>26317</v>
      </c>
      <c r="BH8" s="660"/>
      <c r="BI8" s="660"/>
      <c r="BJ8" s="660"/>
      <c r="BK8" s="660"/>
      <c r="BL8" s="660"/>
      <c r="BM8" s="660"/>
      <c r="BN8" s="661"/>
      <c r="BO8" s="662">
        <v>1.5</v>
      </c>
      <c r="BP8" s="662"/>
      <c r="BQ8" s="662"/>
      <c r="BR8" s="662"/>
      <c r="BS8" s="668" t="s">
        <v>121</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1469565</v>
      </c>
      <c r="CS8" s="660"/>
      <c r="CT8" s="660"/>
      <c r="CU8" s="660"/>
      <c r="CV8" s="660"/>
      <c r="CW8" s="660"/>
      <c r="CX8" s="660"/>
      <c r="CY8" s="661"/>
      <c r="CZ8" s="662">
        <v>24.9</v>
      </c>
      <c r="DA8" s="662"/>
      <c r="DB8" s="662"/>
      <c r="DC8" s="662"/>
      <c r="DD8" s="668">
        <v>16041</v>
      </c>
      <c r="DE8" s="660"/>
      <c r="DF8" s="660"/>
      <c r="DG8" s="660"/>
      <c r="DH8" s="660"/>
      <c r="DI8" s="660"/>
      <c r="DJ8" s="660"/>
      <c r="DK8" s="660"/>
      <c r="DL8" s="660"/>
      <c r="DM8" s="660"/>
      <c r="DN8" s="660"/>
      <c r="DO8" s="660"/>
      <c r="DP8" s="661"/>
      <c r="DQ8" s="668">
        <v>897357</v>
      </c>
      <c r="DR8" s="660"/>
      <c r="DS8" s="660"/>
      <c r="DT8" s="660"/>
      <c r="DU8" s="660"/>
      <c r="DV8" s="660"/>
      <c r="DW8" s="660"/>
      <c r="DX8" s="660"/>
      <c r="DY8" s="660"/>
      <c r="DZ8" s="660"/>
      <c r="EA8" s="660"/>
      <c r="EB8" s="660"/>
      <c r="EC8" s="669"/>
    </row>
    <row r="9" spans="2:143" ht="11.25" customHeight="1" x14ac:dyDescent="0.15">
      <c r="B9" s="656" t="s">
        <v>234</v>
      </c>
      <c r="C9" s="657"/>
      <c r="D9" s="657"/>
      <c r="E9" s="657"/>
      <c r="F9" s="657"/>
      <c r="G9" s="657"/>
      <c r="H9" s="657"/>
      <c r="I9" s="657"/>
      <c r="J9" s="657"/>
      <c r="K9" s="657"/>
      <c r="L9" s="657"/>
      <c r="M9" s="657"/>
      <c r="N9" s="657"/>
      <c r="O9" s="657"/>
      <c r="P9" s="657"/>
      <c r="Q9" s="658"/>
      <c r="R9" s="659">
        <v>3425</v>
      </c>
      <c r="S9" s="660"/>
      <c r="T9" s="660"/>
      <c r="U9" s="660"/>
      <c r="V9" s="660"/>
      <c r="W9" s="660"/>
      <c r="X9" s="660"/>
      <c r="Y9" s="661"/>
      <c r="Z9" s="662">
        <v>0.1</v>
      </c>
      <c r="AA9" s="662"/>
      <c r="AB9" s="662"/>
      <c r="AC9" s="662"/>
      <c r="AD9" s="663">
        <v>3425</v>
      </c>
      <c r="AE9" s="663"/>
      <c r="AF9" s="663"/>
      <c r="AG9" s="663"/>
      <c r="AH9" s="663"/>
      <c r="AI9" s="663"/>
      <c r="AJ9" s="663"/>
      <c r="AK9" s="663"/>
      <c r="AL9" s="664">
        <v>0.1</v>
      </c>
      <c r="AM9" s="665"/>
      <c r="AN9" s="665"/>
      <c r="AO9" s="666"/>
      <c r="AP9" s="656" t="s">
        <v>235</v>
      </c>
      <c r="AQ9" s="657"/>
      <c r="AR9" s="657"/>
      <c r="AS9" s="657"/>
      <c r="AT9" s="657"/>
      <c r="AU9" s="657"/>
      <c r="AV9" s="657"/>
      <c r="AW9" s="657"/>
      <c r="AX9" s="657"/>
      <c r="AY9" s="657"/>
      <c r="AZ9" s="657"/>
      <c r="BA9" s="657"/>
      <c r="BB9" s="657"/>
      <c r="BC9" s="657"/>
      <c r="BD9" s="657"/>
      <c r="BE9" s="657"/>
      <c r="BF9" s="658"/>
      <c r="BG9" s="659">
        <v>425792</v>
      </c>
      <c r="BH9" s="660"/>
      <c r="BI9" s="660"/>
      <c r="BJ9" s="660"/>
      <c r="BK9" s="660"/>
      <c r="BL9" s="660"/>
      <c r="BM9" s="660"/>
      <c r="BN9" s="661"/>
      <c r="BO9" s="662">
        <v>24.3</v>
      </c>
      <c r="BP9" s="662"/>
      <c r="BQ9" s="662"/>
      <c r="BR9" s="662"/>
      <c r="BS9" s="668" t="s">
        <v>121</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670627</v>
      </c>
      <c r="CS9" s="660"/>
      <c r="CT9" s="660"/>
      <c r="CU9" s="660"/>
      <c r="CV9" s="660"/>
      <c r="CW9" s="660"/>
      <c r="CX9" s="660"/>
      <c r="CY9" s="661"/>
      <c r="CZ9" s="662">
        <v>11.4</v>
      </c>
      <c r="DA9" s="662"/>
      <c r="DB9" s="662"/>
      <c r="DC9" s="662"/>
      <c r="DD9" s="668">
        <v>14051</v>
      </c>
      <c r="DE9" s="660"/>
      <c r="DF9" s="660"/>
      <c r="DG9" s="660"/>
      <c r="DH9" s="660"/>
      <c r="DI9" s="660"/>
      <c r="DJ9" s="660"/>
      <c r="DK9" s="660"/>
      <c r="DL9" s="660"/>
      <c r="DM9" s="660"/>
      <c r="DN9" s="660"/>
      <c r="DO9" s="660"/>
      <c r="DP9" s="661"/>
      <c r="DQ9" s="668">
        <v>647946</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121</v>
      </c>
      <c r="S10" s="660"/>
      <c r="T10" s="660"/>
      <c r="U10" s="660"/>
      <c r="V10" s="660"/>
      <c r="W10" s="660"/>
      <c r="X10" s="660"/>
      <c r="Y10" s="661"/>
      <c r="Z10" s="662" t="s">
        <v>121</v>
      </c>
      <c r="AA10" s="662"/>
      <c r="AB10" s="662"/>
      <c r="AC10" s="662"/>
      <c r="AD10" s="663" t="s">
        <v>238</v>
      </c>
      <c r="AE10" s="663"/>
      <c r="AF10" s="663"/>
      <c r="AG10" s="663"/>
      <c r="AH10" s="663"/>
      <c r="AI10" s="663"/>
      <c r="AJ10" s="663"/>
      <c r="AK10" s="663"/>
      <c r="AL10" s="664" t="s">
        <v>121</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39427</v>
      </c>
      <c r="BH10" s="660"/>
      <c r="BI10" s="660"/>
      <c r="BJ10" s="660"/>
      <c r="BK10" s="660"/>
      <c r="BL10" s="660"/>
      <c r="BM10" s="660"/>
      <c r="BN10" s="661"/>
      <c r="BO10" s="662">
        <v>2.2999999999999998</v>
      </c>
      <c r="BP10" s="662"/>
      <c r="BQ10" s="662"/>
      <c r="BR10" s="662"/>
      <c r="BS10" s="668" t="s">
        <v>121</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23218</v>
      </c>
      <c r="CS10" s="660"/>
      <c r="CT10" s="660"/>
      <c r="CU10" s="660"/>
      <c r="CV10" s="660"/>
      <c r="CW10" s="660"/>
      <c r="CX10" s="660"/>
      <c r="CY10" s="661"/>
      <c r="CZ10" s="662">
        <v>0.4</v>
      </c>
      <c r="DA10" s="662"/>
      <c r="DB10" s="662"/>
      <c r="DC10" s="662"/>
      <c r="DD10" s="668" t="s">
        <v>121</v>
      </c>
      <c r="DE10" s="660"/>
      <c r="DF10" s="660"/>
      <c r="DG10" s="660"/>
      <c r="DH10" s="660"/>
      <c r="DI10" s="660"/>
      <c r="DJ10" s="660"/>
      <c r="DK10" s="660"/>
      <c r="DL10" s="660"/>
      <c r="DM10" s="660"/>
      <c r="DN10" s="660"/>
      <c r="DO10" s="660"/>
      <c r="DP10" s="661"/>
      <c r="DQ10" s="668">
        <v>23188</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121</v>
      </c>
      <c r="S11" s="660"/>
      <c r="T11" s="660"/>
      <c r="U11" s="660"/>
      <c r="V11" s="660"/>
      <c r="W11" s="660"/>
      <c r="X11" s="660"/>
      <c r="Y11" s="661"/>
      <c r="Z11" s="662" t="s">
        <v>121</v>
      </c>
      <c r="AA11" s="662"/>
      <c r="AB11" s="662"/>
      <c r="AC11" s="662"/>
      <c r="AD11" s="663" t="s">
        <v>121</v>
      </c>
      <c r="AE11" s="663"/>
      <c r="AF11" s="663"/>
      <c r="AG11" s="663"/>
      <c r="AH11" s="663"/>
      <c r="AI11" s="663"/>
      <c r="AJ11" s="663"/>
      <c r="AK11" s="663"/>
      <c r="AL11" s="664" t="s">
        <v>121</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79640</v>
      </c>
      <c r="BH11" s="660"/>
      <c r="BI11" s="660"/>
      <c r="BJ11" s="660"/>
      <c r="BK11" s="660"/>
      <c r="BL11" s="660"/>
      <c r="BM11" s="660"/>
      <c r="BN11" s="661"/>
      <c r="BO11" s="662">
        <v>4.5999999999999996</v>
      </c>
      <c r="BP11" s="662"/>
      <c r="BQ11" s="662"/>
      <c r="BR11" s="662"/>
      <c r="BS11" s="668" t="s">
        <v>238</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338660</v>
      </c>
      <c r="CS11" s="660"/>
      <c r="CT11" s="660"/>
      <c r="CU11" s="660"/>
      <c r="CV11" s="660"/>
      <c r="CW11" s="660"/>
      <c r="CX11" s="660"/>
      <c r="CY11" s="661"/>
      <c r="CZ11" s="662">
        <v>5.7</v>
      </c>
      <c r="DA11" s="662"/>
      <c r="DB11" s="662"/>
      <c r="DC11" s="662"/>
      <c r="DD11" s="668">
        <v>168186</v>
      </c>
      <c r="DE11" s="660"/>
      <c r="DF11" s="660"/>
      <c r="DG11" s="660"/>
      <c r="DH11" s="660"/>
      <c r="DI11" s="660"/>
      <c r="DJ11" s="660"/>
      <c r="DK11" s="660"/>
      <c r="DL11" s="660"/>
      <c r="DM11" s="660"/>
      <c r="DN11" s="660"/>
      <c r="DO11" s="660"/>
      <c r="DP11" s="661"/>
      <c r="DQ11" s="668">
        <v>140070</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221609</v>
      </c>
      <c r="S12" s="660"/>
      <c r="T12" s="660"/>
      <c r="U12" s="660"/>
      <c r="V12" s="660"/>
      <c r="W12" s="660"/>
      <c r="X12" s="660"/>
      <c r="Y12" s="661"/>
      <c r="Z12" s="662">
        <v>3.6</v>
      </c>
      <c r="AA12" s="662"/>
      <c r="AB12" s="662"/>
      <c r="AC12" s="662"/>
      <c r="AD12" s="663">
        <v>221609</v>
      </c>
      <c r="AE12" s="663"/>
      <c r="AF12" s="663"/>
      <c r="AG12" s="663"/>
      <c r="AH12" s="663"/>
      <c r="AI12" s="663"/>
      <c r="AJ12" s="663"/>
      <c r="AK12" s="663"/>
      <c r="AL12" s="664">
        <v>5.8</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996016</v>
      </c>
      <c r="BH12" s="660"/>
      <c r="BI12" s="660"/>
      <c r="BJ12" s="660"/>
      <c r="BK12" s="660"/>
      <c r="BL12" s="660"/>
      <c r="BM12" s="660"/>
      <c r="BN12" s="661"/>
      <c r="BO12" s="662">
        <v>56.9</v>
      </c>
      <c r="BP12" s="662"/>
      <c r="BQ12" s="662"/>
      <c r="BR12" s="662"/>
      <c r="BS12" s="668" t="s">
        <v>121</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223250</v>
      </c>
      <c r="CS12" s="660"/>
      <c r="CT12" s="660"/>
      <c r="CU12" s="660"/>
      <c r="CV12" s="660"/>
      <c r="CW12" s="660"/>
      <c r="CX12" s="660"/>
      <c r="CY12" s="661"/>
      <c r="CZ12" s="662">
        <v>3.8</v>
      </c>
      <c r="DA12" s="662"/>
      <c r="DB12" s="662"/>
      <c r="DC12" s="662"/>
      <c r="DD12" s="668">
        <v>393</v>
      </c>
      <c r="DE12" s="660"/>
      <c r="DF12" s="660"/>
      <c r="DG12" s="660"/>
      <c r="DH12" s="660"/>
      <c r="DI12" s="660"/>
      <c r="DJ12" s="660"/>
      <c r="DK12" s="660"/>
      <c r="DL12" s="660"/>
      <c r="DM12" s="660"/>
      <c r="DN12" s="660"/>
      <c r="DO12" s="660"/>
      <c r="DP12" s="661"/>
      <c r="DQ12" s="668">
        <v>136270</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v>10139</v>
      </c>
      <c r="S13" s="660"/>
      <c r="T13" s="660"/>
      <c r="U13" s="660"/>
      <c r="V13" s="660"/>
      <c r="W13" s="660"/>
      <c r="X13" s="660"/>
      <c r="Y13" s="661"/>
      <c r="Z13" s="662">
        <v>0.2</v>
      </c>
      <c r="AA13" s="662"/>
      <c r="AB13" s="662"/>
      <c r="AC13" s="662"/>
      <c r="AD13" s="663">
        <v>10139</v>
      </c>
      <c r="AE13" s="663"/>
      <c r="AF13" s="663"/>
      <c r="AG13" s="663"/>
      <c r="AH13" s="663"/>
      <c r="AI13" s="663"/>
      <c r="AJ13" s="663"/>
      <c r="AK13" s="663"/>
      <c r="AL13" s="664">
        <v>0.3</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992108</v>
      </c>
      <c r="BH13" s="660"/>
      <c r="BI13" s="660"/>
      <c r="BJ13" s="660"/>
      <c r="BK13" s="660"/>
      <c r="BL13" s="660"/>
      <c r="BM13" s="660"/>
      <c r="BN13" s="661"/>
      <c r="BO13" s="662">
        <v>56.7</v>
      </c>
      <c r="BP13" s="662"/>
      <c r="BQ13" s="662"/>
      <c r="BR13" s="662"/>
      <c r="BS13" s="668" t="s">
        <v>121</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558446</v>
      </c>
      <c r="CS13" s="660"/>
      <c r="CT13" s="660"/>
      <c r="CU13" s="660"/>
      <c r="CV13" s="660"/>
      <c r="CW13" s="660"/>
      <c r="CX13" s="660"/>
      <c r="CY13" s="661"/>
      <c r="CZ13" s="662">
        <v>9.5</v>
      </c>
      <c r="DA13" s="662"/>
      <c r="DB13" s="662"/>
      <c r="DC13" s="662"/>
      <c r="DD13" s="668">
        <v>206605</v>
      </c>
      <c r="DE13" s="660"/>
      <c r="DF13" s="660"/>
      <c r="DG13" s="660"/>
      <c r="DH13" s="660"/>
      <c r="DI13" s="660"/>
      <c r="DJ13" s="660"/>
      <c r="DK13" s="660"/>
      <c r="DL13" s="660"/>
      <c r="DM13" s="660"/>
      <c r="DN13" s="660"/>
      <c r="DO13" s="660"/>
      <c r="DP13" s="661"/>
      <c r="DQ13" s="668">
        <v>367595</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121</v>
      </c>
      <c r="S14" s="660"/>
      <c r="T14" s="660"/>
      <c r="U14" s="660"/>
      <c r="V14" s="660"/>
      <c r="W14" s="660"/>
      <c r="X14" s="660"/>
      <c r="Y14" s="661"/>
      <c r="Z14" s="662" t="s">
        <v>121</v>
      </c>
      <c r="AA14" s="662"/>
      <c r="AB14" s="662"/>
      <c r="AC14" s="662"/>
      <c r="AD14" s="663" t="s">
        <v>121</v>
      </c>
      <c r="AE14" s="663"/>
      <c r="AF14" s="663"/>
      <c r="AG14" s="663"/>
      <c r="AH14" s="663"/>
      <c r="AI14" s="663"/>
      <c r="AJ14" s="663"/>
      <c r="AK14" s="663"/>
      <c r="AL14" s="664" t="s">
        <v>121</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47010</v>
      </c>
      <c r="BH14" s="660"/>
      <c r="BI14" s="660"/>
      <c r="BJ14" s="660"/>
      <c r="BK14" s="660"/>
      <c r="BL14" s="660"/>
      <c r="BM14" s="660"/>
      <c r="BN14" s="661"/>
      <c r="BO14" s="662">
        <v>2.7</v>
      </c>
      <c r="BP14" s="662"/>
      <c r="BQ14" s="662"/>
      <c r="BR14" s="662"/>
      <c r="BS14" s="668" t="s">
        <v>121</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279102</v>
      </c>
      <c r="CS14" s="660"/>
      <c r="CT14" s="660"/>
      <c r="CU14" s="660"/>
      <c r="CV14" s="660"/>
      <c r="CW14" s="660"/>
      <c r="CX14" s="660"/>
      <c r="CY14" s="661"/>
      <c r="CZ14" s="662">
        <v>4.7</v>
      </c>
      <c r="DA14" s="662"/>
      <c r="DB14" s="662"/>
      <c r="DC14" s="662"/>
      <c r="DD14" s="668">
        <v>57026</v>
      </c>
      <c r="DE14" s="660"/>
      <c r="DF14" s="660"/>
      <c r="DG14" s="660"/>
      <c r="DH14" s="660"/>
      <c r="DI14" s="660"/>
      <c r="DJ14" s="660"/>
      <c r="DK14" s="660"/>
      <c r="DL14" s="660"/>
      <c r="DM14" s="660"/>
      <c r="DN14" s="660"/>
      <c r="DO14" s="660"/>
      <c r="DP14" s="661"/>
      <c r="DQ14" s="668">
        <v>222652</v>
      </c>
      <c r="DR14" s="660"/>
      <c r="DS14" s="660"/>
      <c r="DT14" s="660"/>
      <c r="DU14" s="660"/>
      <c r="DV14" s="660"/>
      <c r="DW14" s="660"/>
      <c r="DX14" s="660"/>
      <c r="DY14" s="660"/>
      <c r="DZ14" s="660"/>
      <c r="EA14" s="660"/>
      <c r="EB14" s="660"/>
      <c r="EC14" s="669"/>
    </row>
    <row r="15" spans="2:143" ht="11.25" customHeight="1" x14ac:dyDescent="0.15">
      <c r="B15" s="656" t="s">
        <v>253</v>
      </c>
      <c r="C15" s="657"/>
      <c r="D15" s="657"/>
      <c r="E15" s="657"/>
      <c r="F15" s="657"/>
      <c r="G15" s="657"/>
      <c r="H15" s="657"/>
      <c r="I15" s="657"/>
      <c r="J15" s="657"/>
      <c r="K15" s="657"/>
      <c r="L15" s="657"/>
      <c r="M15" s="657"/>
      <c r="N15" s="657"/>
      <c r="O15" s="657"/>
      <c r="P15" s="657"/>
      <c r="Q15" s="658"/>
      <c r="R15" s="659">
        <v>23129</v>
      </c>
      <c r="S15" s="660"/>
      <c r="T15" s="660"/>
      <c r="U15" s="660"/>
      <c r="V15" s="660"/>
      <c r="W15" s="660"/>
      <c r="X15" s="660"/>
      <c r="Y15" s="661"/>
      <c r="Z15" s="662">
        <v>0.4</v>
      </c>
      <c r="AA15" s="662"/>
      <c r="AB15" s="662"/>
      <c r="AC15" s="662"/>
      <c r="AD15" s="663">
        <v>23129</v>
      </c>
      <c r="AE15" s="663"/>
      <c r="AF15" s="663"/>
      <c r="AG15" s="663"/>
      <c r="AH15" s="663"/>
      <c r="AI15" s="663"/>
      <c r="AJ15" s="663"/>
      <c r="AK15" s="663"/>
      <c r="AL15" s="664">
        <v>0.6</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97035</v>
      </c>
      <c r="BH15" s="660"/>
      <c r="BI15" s="660"/>
      <c r="BJ15" s="660"/>
      <c r="BK15" s="660"/>
      <c r="BL15" s="660"/>
      <c r="BM15" s="660"/>
      <c r="BN15" s="661"/>
      <c r="BO15" s="662">
        <v>5.5</v>
      </c>
      <c r="BP15" s="662"/>
      <c r="BQ15" s="662"/>
      <c r="BR15" s="662"/>
      <c r="BS15" s="668" t="s">
        <v>121</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835001</v>
      </c>
      <c r="CS15" s="660"/>
      <c r="CT15" s="660"/>
      <c r="CU15" s="660"/>
      <c r="CV15" s="660"/>
      <c r="CW15" s="660"/>
      <c r="CX15" s="660"/>
      <c r="CY15" s="661"/>
      <c r="CZ15" s="662">
        <v>14.2</v>
      </c>
      <c r="DA15" s="662"/>
      <c r="DB15" s="662"/>
      <c r="DC15" s="662"/>
      <c r="DD15" s="668">
        <v>48311</v>
      </c>
      <c r="DE15" s="660"/>
      <c r="DF15" s="660"/>
      <c r="DG15" s="660"/>
      <c r="DH15" s="660"/>
      <c r="DI15" s="660"/>
      <c r="DJ15" s="660"/>
      <c r="DK15" s="660"/>
      <c r="DL15" s="660"/>
      <c r="DM15" s="660"/>
      <c r="DN15" s="660"/>
      <c r="DO15" s="660"/>
      <c r="DP15" s="661"/>
      <c r="DQ15" s="668">
        <v>737956</v>
      </c>
      <c r="DR15" s="660"/>
      <c r="DS15" s="660"/>
      <c r="DT15" s="660"/>
      <c r="DU15" s="660"/>
      <c r="DV15" s="660"/>
      <c r="DW15" s="660"/>
      <c r="DX15" s="660"/>
      <c r="DY15" s="660"/>
      <c r="DZ15" s="660"/>
      <c r="EA15" s="660"/>
      <c r="EB15" s="660"/>
      <c r="EC15" s="669"/>
    </row>
    <row r="16" spans="2:143" ht="11.25" customHeight="1" x14ac:dyDescent="0.15">
      <c r="B16" s="656" t="s">
        <v>256</v>
      </c>
      <c r="C16" s="657"/>
      <c r="D16" s="657"/>
      <c r="E16" s="657"/>
      <c r="F16" s="657"/>
      <c r="G16" s="657"/>
      <c r="H16" s="657"/>
      <c r="I16" s="657"/>
      <c r="J16" s="657"/>
      <c r="K16" s="657"/>
      <c r="L16" s="657"/>
      <c r="M16" s="657"/>
      <c r="N16" s="657"/>
      <c r="O16" s="657"/>
      <c r="P16" s="657"/>
      <c r="Q16" s="658"/>
      <c r="R16" s="659" t="s">
        <v>121</v>
      </c>
      <c r="S16" s="660"/>
      <c r="T16" s="660"/>
      <c r="U16" s="660"/>
      <c r="V16" s="660"/>
      <c r="W16" s="660"/>
      <c r="X16" s="660"/>
      <c r="Y16" s="661"/>
      <c r="Z16" s="662" t="s">
        <v>121</v>
      </c>
      <c r="AA16" s="662"/>
      <c r="AB16" s="662"/>
      <c r="AC16" s="662"/>
      <c r="AD16" s="663" t="s">
        <v>121</v>
      </c>
      <c r="AE16" s="663"/>
      <c r="AF16" s="663"/>
      <c r="AG16" s="663"/>
      <c r="AH16" s="663"/>
      <c r="AI16" s="663"/>
      <c r="AJ16" s="663"/>
      <c r="AK16" s="663"/>
      <c r="AL16" s="664" t="s">
        <v>121</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121</v>
      </c>
      <c r="BH16" s="660"/>
      <c r="BI16" s="660"/>
      <c r="BJ16" s="660"/>
      <c r="BK16" s="660"/>
      <c r="BL16" s="660"/>
      <c r="BM16" s="660"/>
      <c r="BN16" s="661"/>
      <c r="BO16" s="662" t="s">
        <v>121</v>
      </c>
      <c r="BP16" s="662"/>
      <c r="BQ16" s="662"/>
      <c r="BR16" s="662"/>
      <c r="BS16" s="668" t="s">
        <v>238</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19517</v>
      </c>
      <c r="CS16" s="660"/>
      <c r="CT16" s="660"/>
      <c r="CU16" s="660"/>
      <c r="CV16" s="660"/>
      <c r="CW16" s="660"/>
      <c r="CX16" s="660"/>
      <c r="CY16" s="661"/>
      <c r="CZ16" s="662">
        <v>0.3</v>
      </c>
      <c r="DA16" s="662"/>
      <c r="DB16" s="662"/>
      <c r="DC16" s="662"/>
      <c r="DD16" s="668" t="s">
        <v>121</v>
      </c>
      <c r="DE16" s="660"/>
      <c r="DF16" s="660"/>
      <c r="DG16" s="660"/>
      <c r="DH16" s="660"/>
      <c r="DI16" s="660"/>
      <c r="DJ16" s="660"/>
      <c r="DK16" s="660"/>
      <c r="DL16" s="660"/>
      <c r="DM16" s="660"/>
      <c r="DN16" s="660"/>
      <c r="DO16" s="660"/>
      <c r="DP16" s="661"/>
      <c r="DQ16" s="668">
        <v>14807</v>
      </c>
      <c r="DR16" s="660"/>
      <c r="DS16" s="660"/>
      <c r="DT16" s="660"/>
      <c r="DU16" s="660"/>
      <c r="DV16" s="660"/>
      <c r="DW16" s="660"/>
      <c r="DX16" s="660"/>
      <c r="DY16" s="660"/>
      <c r="DZ16" s="660"/>
      <c r="EA16" s="660"/>
      <c r="EB16" s="660"/>
      <c r="EC16" s="669"/>
    </row>
    <row r="17" spans="2:133" ht="11.25" customHeight="1" x14ac:dyDescent="0.15">
      <c r="B17" s="656" t="s">
        <v>259</v>
      </c>
      <c r="C17" s="657"/>
      <c r="D17" s="657"/>
      <c r="E17" s="657"/>
      <c r="F17" s="657"/>
      <c r="G17" s="657"/>
      <c r="H17" s="657"/>
      <c r="I17" s="657"/>
      <c r="J17" s="657"/>
      <c r="K17" s="657"/>
      <c r="L17" s="657"/>
      <c r="M17" s="657"/>
      <c r="N17" s="657"/>
      <c r="O17" s="657"/>
      <c r="P17" s="657"/>
      <c r="Q17" s="658"/>
      <c r="R17" s="659">
        <v>4728</v>
      </c>
      <c r="S17" s="660"/>
      <c r="T17" s="660"/>
      <c r="U17" s="660"/>
      <c r="V17" s="660"/>
      <c r="W17" s="660"/>
      <c r="X17" s="660"/>
      <c r="Y17" s="661"/>
      <c r="Z17" s="662">
        <v>0.1</v>
      </c>
      <c r="AA17" s="662"/>
      <c r="AB17" s="662"/>
      <c r="AC17" s="662"/>
      <c r="AD17" s="663">
        <v>4728</v>
      </c>
      <c r="AE17" s="663"/>
      <c r="AF17" s="663"/>
      <c r="AG17" s="663"/>
      <c r="AH17" s="663"/>
      <c r="AI17" s="663"/>
      <c r="AJ17" s="663"/>
      <c r="AK17" s="663"/>
      <c r="AL17" s="664">
        <v>0.1</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121</v>
      </c>
      <c r="BH17" s="660"/>
      <c r="BI17" s="660"/>
      <c r="BJ17" s="660"/>
      <c r="BK17" s="660"/>
      <c r="BL17" s="660"/>
      <c r="BM17" s="660"/>
      <c r="BN17" s="661"/>
      <c r="BO17" s="662" t="s">
        <v>121</v>
      </c>
      <c r="BP17" s="662"/>
      <c r="BQ17" s="662"/>
      <c r="BR17" s="662"/>
      <c r="BS17" s="668" t="s">
        <v>121</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493038</v>
      </c>
      <c r="CS17" s="660"/>
      <c r="CT17" s="660"/>
      <c r="CU17" s="660"/>
      <c r="CV17" s="660"/>
      <c r="CW17" s="660"/>
      <c r="CX17" s="660"/>
      <c r="CY17" s="661"/>
      <c r="CZ17" s="662">
        <v>8.4</v>
      </c>
      <c r="DA17" s="662"/>
      <c r="DB17" s="662"/>
      <c r="DC17" s="662"/>
      <c r="DD17" s="668" t="s">
        <v>121</v>
      </c>
      <c r="DE17" s="660"/>
      <c r="DF17" s="660"/>
      <c r="DG17" s="660"/>
      <c r="DH17" s="660"/>
      <c r="DI17" s="660"/>
      <c r="DJ17" s="660"/>
      <c r="DK17" s="660"/>
      <c r="DL17" s="660"/>
      <c r="DM17" s="660"/>
      <c r="DN17" s="660"/>
      <c r="DO17" s="660"/>
      <c r="DP17" s="661"/>
      <c r="DQ17" s="668">
        <v>480945</v>
      </c>
      <c r="DR17" s="660"/>
      <c r="DS17" s="660"/>
      <c r="DT17" s="660"/>
      <c r="DU17" s="660"/>
      <c r="DV17" s="660"/>
      <c r="DW17" s="660"/>
      <c r="DX17" s="660"/>
      <c r="DY17" s="660"/>
      <c r="DZ17" s="660"/>
      <c r="EA17" s="660"/>
      <c r="EB17" s="660"/>
      <c r="EC17" s="669"/>
    </row>
    <row r="18" spans="2:133" ht="11.25" customHeight="1" x14ac:dyDescent="0.15">
      <c r="B18" s="656" t="s">
        <v>262</v>
      </c>
      <c r="C18" s="657"/>
      <c r="D18" s="657"/>
      <c r="E18" s="657"/>
      <c r="F18" s="657"/>
      <c r="G18" s="657"/>
      <c r="H18" s="657"/>
      <c r="I18" s="657"/>
      <c r="J18" s="657"/>
      <c r="K18" s="657"/>
      <c r="L18" s="657"/>
      <c r="M18" s="657"/>
      <c r="N18" s="657"/>
      <c r="O18" s="657"/>
      <c r="P18" s="657"/>
      <c r="Q18" s="658"/>
      <c r="R18" s="659">
        <v>1984218</v>
      </c>
      <c r="S18" s="660"/>
      <c r="T18" s="660"/>
      <c r="U18" s="660"/>
      <c r="V18" s="660"/>
      <c r="W18" s="660"/>
      <c r="X18" s="660"/>
      <c r="Y18" s="661"/>
      <c r="Z18" s="662">
        <v>32.6</v>
      </c>
      <c r="AA18" s="662"/>
      <c r="AB18" s="662"/>
      <c r="AC18" s="662"/>
      <c r="AD18" s="663">
        <v>1733209</v>
      </c>
      <c r="AE18" s="663"/>
      <c r="AF18" s="663"/>
      <c r="AG18" s="663"/>
      <c r="AH18" s="663"/>
      <c r="AI18" s="663"/>
      <c r="AJ18" s="663"/>
      <c r="AK18" s="663"/>
      <c r="AL18" s="664">
        <v>45.2</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121</v>
      </c>
      <c r="BH18" s="660"/>
      <c r="BI18" s="660"/>
      <c r="BJ18" s="660"/>
      <c r="BK18" s="660"/>
      <c r="BL18" s="660"/>
      <c r="BM18" s="660"/>
      <c r="BN18" s="661"/>
      <c r="BO18" s="662" t="s">
        <v>121</v>
      </c>
      <c r="BP18" s="662"/>
      <c r="BQ18" s="662"/>
      <c r="BR18" s="662"/>
      <c r="BS18" s="668" t="s">
        <v>121</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121</v>
      </c>
      <c r="CS18" s="660"/>
      <c r="CT18" s="660"/>
      <c r="CU18" s="660"/>
      <c r="CV18" s="660"/>
      <c r="CW18" s="660"/>
      <c r="CX18" s="660"/>
      <c r="CY18" s="661"/>
      <c r="CZ18" s="662" t="s">
        <v>121</v>
      </c>
      <c r="DA18" s="662"/>
      <c r="DB18" s="662"/>
      <c r="DC18" s="662"/>
      <c r="DD18" s="668" t="s">
        <v>238</v>
      </c>
      <c r="DE18" s="660"/>
      <c r="DF18" s="660"/>
      <c r="DG18" s="660"/>
      <c r="DH18" s="660"/>
      <c r="DI18" s="660"/>
      <c r="DJ18" s="660"/>
      <c r="DK18" s="660"/>
      <c r="DL18" s="660"/>
      <c r="DM18" s="660"/>
      <c r="DN18" s="660"/>
      <c r="DO18" s="660"/>
      <c r="DP18" s="661"/>
      <c r="DQ18" s="668" t="s">
        <v>121</v>
      </c>
      <c r="DR18" s="660"/>
      <c r="DS18" s="660"/>
      <c r="DT18" s="660"/>
      <c r="DU18" s="660"/>
      <c r="DV18" s="660"/>
      <c r="DW18" s="660"/>
      <c r="DX18" s="660"/>
      <c r="DY18" s="660"/>
      <c r="DZ18" s="660"/>
      <c r="EA18" s="660"/>
      <c r="EB18" s="660"/>
      <c r="EC18" s="669"/>
    </row>
    <row r="19" spans="2:133" ht="11.25" customHeight="1" x14ac:dyDescent="0.15">
      <c r="B19" s="656" t="s">
        <v>265</v>
      </c>
      <c r="C19" s="657"/>
      <c r="D19" s="657"/>
      <c r="E19" s="657"/>
      <c r="F19" s="657"/>
      <c r="G19" s="657"/>
      <c r="H19" s="657"/>
      <c r="I19" s="657"/>
      <c r="J19" s="657"/>
      <c r="K19" s="657"/>
      <c r="L19" s="657"/>
      <c r="M19" s="657"/>
      <c r="N19" s="657"/>
      <c r="O19" s="657"/>
      <c r="P19" s="657"/>
      <c r="Q19" s="658"/>
      <c r="R19" s="659">
        <v>1733209</v>
      </c>
      <c r="S19" s="660"/>
      <c r="T19" s="660"/>
      <c r="U19" s="660"/>
      <c r="V19" s="660"/>
      <c r="W19" s="660"/>
      <c r="X19" s="660"/>
      <c r="Y19" s="661"/>
      <c r="Z19" s="662">
        <v>28.5</v>
      </c>
      <c r="AA19" s="662"/>
      <c r="AB19" s="662"/>
      <c r="AC19" s="662"/>
      <c r="AD19" s="663">
        <v>1733209</v>
      </c>
      <c r="AE19" s="663"/>
      <c r="AF19" s="663"/>
      <c r="AG19" s="663"/>
      <c r="AH19" s="663"/>
      <c r="AI19" s="663"/>
      <c r="AJ19" s="663"/>
      <c r="AK19" s="663"/>
      <c r="AL19" s="664">
        <v>45.2</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39041</v>
      </c>
      <c r="BH19" s="660"/>
      <c r="BI19" s="660"/>
      <c r="BJ19" s="660"/>
      <c r="BK19" s="660"/>
      <c r="BL19" s="660"/>
      <c r="BM19" s="660"/>
      <c r="BN19" s="661"/>
      <c r="BO19" s="662">
        <v>2.2000000000000002</v>
      </c>
      <c r="BP19" s="662"/>
      <c r="BQ19" s="662"/>
      <c r="BR19" s="662"/>
      <c r="BS19" s="668" t="s">
        <v>121</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121</v>
      </c>
      <c r="CS19" s="660"/>
      <c r="CT19" s="660"/>
      <c r="CU19" s="660"/>
      <c r="CV19" s="660"/>
      <c r="CW19" s="660"/>
      <c r="CX19" s="660"/>
      <c r="CY19" s="661"/>
      <c r="CZ19" s="662" t="s">
        <v>121</v>
      </c>
      <c r="DA19" s="662"/>
      <c r="DB19" s="662"/>
      <c r="DC19" s="662"/>
      <c r="DD19" s="668" t="s">
        <v>121</v>
      </c>
      <c r="DE19" s="660"/>
      <c r="DF19" s="660"/>
      <c r="DG19" s="660"/>
      <c r="DH19" s="660"/>
      <c r="DI19" s="660"/>
      <c r="DJ19" s="660"/>
      <c r="DK19" s="660"/>
      <c r="DL19" s="660"/>
      <c r="DM19" s="660"/>
      <c r="DN19" s="660"/>
      <c r="DO19" s="660"/>
      <c r="DP19" s="661"/>
      <c r="DQ19" s="668" t="s">
        <v>121</v>
      </c>
      <c r="DR19" s="660"/>
      <c r="DS19" s="660"/>
      <c r="DT19" s="660"/>
      <c r="DU19" s="660"/>
      <c r="DV19" s="660"/>
      <c r="DW19" s="660"/>
      <c r="DX19" s="660"/>
      <c r="DY19" s="660"/>
      <c r="DZ19" s="660"/>
      <c r="EA19" s="660"/>
      <c r="EB19" s="660"/>
      <c r="EC19" s="669"/>
    </row>
    <row r="20" spans="2:133" ht="11.25" customHeight="1" x14ac:dyDescent="0.15">
      <c r="B20" s="656" t="s">
        <v>268</v>
      </c>
      <c r="C20" s="657"/>
      <c r="D20" s="657"/>
      <c r="E20" s="657"/>
      <c r="F20" s="657"/>
      <c r="G20" s="657"/>
      <c r="H20" s="657"/>
      <c r="I20" s="657"/>
      <c r="J20" s="657"/>
      <c r="K20" s="657"/>
      <c r="L20" s="657"/>
      <c r="M20" s="657"/>
      <c r="N20" s="657"/>
      <c r="O20" s="657"/>
      <c r="P20" s="657"/>
      <c r="Q20" s="658"/>
      <c r="R20" s="659">
        <v>230097</v>
      </c>
      <c r="S20" s="660"/>
      <c r="T20" s="660"/>
      <c r="U20" s="660"/>
      <c r="V20" s="660"/>
      <c r="W20" s="660"/>
      <c r="X20" s="660"/>
      <c r="Y20" s="661"/>
      <c r="Z20" s="662">
        <v>3.8</v>
      </c>
      <c r="AA20" s="662"/>
      <c r="AB20" s="662"/>
      <c r="AC20" s="662"/>
      <c r="AD20" s="663" t="s">
        <v>238</v>
      </c>
      <c r="AE20" s="663"/>
      <c r="AF20" s="663"/>
      <c r="AG20" s="663"/>
      <c r="AH20" s="663"/>
      <c r="AI20" s="663"/>
      <c r="AJ20" s="663"/>
      <c r="AK20" s="663"/>
      <c r="AL20" s="664" t="s">
        <v>121</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39041</v>
      </c>
      <c r="BH20" s="660"/>
      <c r="BI20" s="660"/>
      <c r="BJ20" s="660"/>
      <c r="BK20" s="660"/>
      <c r="BL20" s="660"/>
      <c r="BM20" s="660"/>
      <c r="BN20" s="661"/>
      <c r="BO20" s="662">
        <v>2.2000000000000002</v>
      </c>
      <c r="BP20" s="662"/>
      <c r="BQ20" s="662"/>
      <c r="BR20" s="662"/>
      <c r="BS20" s="668" t="s">
        <v>121</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5898458</v>
      </c>
      <c r="CS20" s="660"/>
      <c r="CT20" s="660"/>
      <c r="CU20" s="660"/>
      <c r="CV20" s="660"/>
      <c r="CW20" s="660"/>
      <c r="CX20" s="660"/>
      <c r="CY20" s="661"/>
      <c r="CZ20" s="662">
        <v>100</v>
      </c>
      <c r="DA20" s="662"/>
      <c r="DB20" s="662"/>
      <c r="DC20" s="662"/>
      <c r="DD20" s="668">
        <v>541049</v>
      </c>
      <c r="DE20" s="660"/>
      <c r="DF20" s="660"/>
      <c r="DG20" s="660"/>
      <c r="DH20" s="660"/>
      <c r="DI20" s="660"/>
      <c r="DJ20" s="660"/>
      <c r="DK20" s="660"/>
      <c r="DL20" s="660"/>
      <c r="DM20" s="660"/>
      <c r="DN20" s="660"/>
      <c r="DO20" s="660"/>
      <c r="DP20" s="661"/>
      <c r="DQ20" s="668">
        <v>4574072</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v>20912</v>
      </c>
      <c r="S21" s="660"/>
      <c r="T21" s="660"/>
      <c r="U21" s="660"/>
      <c r="V21" s="660"/>
      <c r="W21" s="660"/>
      <c r="X21" s="660"/>
      <c r="Y21" s="661"/>
      <c r="Z21" s="662">
        <v>0.3</v>
      </c>
      <c r="AA21" s="662"/>
      <c r="AB21" s="662"/>
      <c r="AC21" s="662"/>
      <c r="AD21" s="663" t="s">
        <v>121</v>
      </c>
      <c r="AE21" s="663"/>
      <c r="AF21" s="663"/>
      <c r="AG21" s="663"/>
      <c r="AH21" s="663"/>
      <c r="AI21" s="663"/>
      <c r="AJ21" s="663"/>
      <c r="AK21" s="663"/>
      <c r="AL21" s="664" t="s">
        <v>121</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v>39041</v>
      </c>
      <c r="BH21" s="660"/>
      <c r="BI21" s="660"/>
      <c r="BJ21" s="660"/>
      <c r="BK21" s="660"/>
      <c r="BL21" s="660"/>
      <c r="BM21" s="660"/>
      <c r="BN21" s="661"/>
      <c r="BO21" s="662">
        <v>2.2000000000000002</v>
      </c>
      <c r="BP21" s="662"/>
      <c r="BQ21" s="662"/>
      <c r="BR21" s="662"/>
      <c r="BS21" s="668" t="s">
        <v>121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273</v>
      </c>
      <c r="C22" s="657"/>
      <c r="D22" s="657"/>
      <c r="E22" s="657"/>
      <c r="F22" s="657"/>
      <c r="G22" s="657"/>
      <c r="H22" s="657"/>
      <c r="I22" s="657"/>
      <c r="J22" s="657"/>
      <c r="K22" s="657"/>
      <c r="L22" s="657"/>
      <c r="M22" s="657"/>
      <c r="N22" s="657"/>
      <c r="O22" s="657"/>
      <c r="P22" s="657"/>
      <c r="Q22" s="658"/>
      <c r="R22" s="659">
        <v>4074035</v>
      </c>
      <c r="S22" s="660"/>
      <c r="T22" s="660"/>
      <c r="U22" s="660"/>
      <c r="V22" s="660"/>
      <c r="W22" s="660"/>
      <c r="X22" s="660"/>
      <c r="Y22" s="661"/>
      <c r="Z22" s="662">
        <v>67</v>
      </c>
      <c r="AA22" s="662"/>
      <c r="AB22" s="662"/>
      <c r="AC22" s="662"/>
      <c r="AD22" s="663">
        <v>3823026</v>
      </c>
      <c r="AE22" s="663"/>
      <c r="AF22" s="663"/>
      <c r="AG22" s="663"/>
      <c r="AH22" s="663"/>
      <c r="AI22" s="663"/>
      <c r="AJ22" s="663"/>
      <c r="AK22" s="663"/>
      <c r="AL22" s="664">
        <v>99.8</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121</v>
      </c>
      <c r="BH22" s="660"/>
      <c r="BI22" s="660"/>
      <c r="BJ22" s="660"/>
      <c r="BK22" s="660"/>
      <c r="BL22" s="660"/>
      <c r="BM22" s="660"/>
      <c r="BN22" s="661"/>
      <c r="BO22" s="662" t="s">
        <v>121</v>
      </c>
      <c r="BP22" s="662"/>
      <c r="BQ22" s="662"/>
      <c r="BR22" s="662"/>
      <c r="BS22" s="668" t="s">
        <v>121</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276</v>
      </c>
      <c r="C23" s="657"/>
      <c r="D23" s="657"/>
      <c r="E23" s="657"/>
      <c r="F23" s="657"/>
      <c r="G23" s="657"/>
      <c r="H23" s="657"/>
      <c r="I23" s="657"/>
      <c r="J23" s="657"/>
      <c r="K23" s="657"/>
      <c r="L23" s="657"/>
      <c r="M23" s="657"/>
      <c r="N23" s="657"/>
      <c r="O23" s="657"/>
      <c r="P23" s="657"/>
      <c r="Q23" s="658"/>
      <c r="R23" s="659">
        <v>1411</v>
      </c>
      <c r="S23" s="660"/>
      <c r="T23" s="660"/>
      <c r="U23" s="660"/>
      <c r="V23" s="660"/>
      <c r="W23" s="660"/>
      <c r="X23" s="660"/>
      <c r="Y23" s="661"/>
      <c r="Z23" s="662">
        <v>0</v>
      </c>
      <c r="AA23" s="662"/>
      <c r="AB23" s="662"/>
      <c r="AC23" s="662"/>
      <c r="AD23" s="663">
        <v>1411</v>
      </c>
      <c r="AE23" s="663"/>
      <c r="AF23" s="663"/>
      <c r="AG23" s="663"/>
      <c r="AH23" s="663"/>
      <c r="AI23" s="663"/>
      <c r="AJ23" s="663"/>
      <c r="AK23" s="663"/>
      <c r="AL23" s="664">
        <v>0</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121</v>
      </c>
      <c r="BH23" s="660"/>
      <c r="BI23" s="660"/>
      <c r="BJ23" s="660"/>
      <c r="BK23" s="660"/>
      <c r="BL23" s="660"/>
      <c r="BM23" s="660"/>
      <c r="BN23" s="661"/>
      <c r="BO23" s="662" t="s">
        <v>121</v>
      </c>
      <c r="BP23" s="662"/>
      <c r="BQ23" s="662"/>
      <c r="BR23" s="662"/>
      <c r="BS23" s="668" t="s">
        <v>121</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15">
      <c r="B24" s="656" t="s">
        <v>283</v>
      </c>
      <c r="C24" s="657"/>
      <c r="D24" s="657"/>
      <c r="E24" s="657"/>
      <c r="F24" s="657"/>
      <c r="G24" s="657"/>
      <c r="H24" s="657"/>
      <c r="I24" s="657"/>
      <c r="J24" s="657"/>
      <c r="K24" s="657"/>
      <c r="L24" s="657"/>
      <c r="M24" s="657"/>
      <c r="N24" s="657"/>
      <c r="O24" s="657"/>
      <c r="P24" s="657"/>
      <c r="Q24" s="658"/>
      <c r="R24" s="659">
        <v>1266</v>
      </c>
      <c r="S24" s="660"/>
      <c r="T24" s="660"/>
      <c r="U24" s="660"/>
      <c r="V24" s="660"/>
      <c r="W24" s="660"/>
      <c r="X24" s="660"/>
      <c r="Y24" s="661"/>
      <c r="Z24" s="662">
        <v>0</v>
      </c>
      <c r="AA24" s="662"/>
      <c r="AB24" s="662"/>
      <c r="AC24" s="662"/>
      <c r="AD24" s="663" t="s">
        <v>121</v>
      </c>
      <c r="AE24" s="663"/>
      <c r="AF24" s="663"/>
      <c r="AG24" s="663"/>
      <c r="AH24" s="663"/>
      <c r="AI24" s="663"/>
      <c r="AJ24" s="663"/>
      <c r="AK24" s="663"/>
      <c r="AL24" s="664" t="s">
        <v>121</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121</v>
      </c>
      <c r="BH24" s="660"/>
      <c r="BI24" s="660"/>
      <c r="BJ24" s="660"/>
      <c r="BK24" s="660"/>
      <c r="BL24" s="660"/>
      <c r="BM24" s="660"/>
      <c r="BN24" s="661"/>
      <c r="BO24" s="662" t="s">
        <v>121</v>
      </c>
      <c r="BP24" s="662"/>
      <c r="BQ24" s="662"/>
      <c r="BR24" s="662"/>
      <c r="BS24" s="668" t="s">
        <v>238</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2443708</v>
      </c>
      <c r="CS24" s="649"/>
      <c r="CT24" s="649"/>
      <c r="CU24" s="649"/>
      <c r="CV24" s="649"/>
      <c r="CW24" s="649"/>
      <c r="CX24" s="649"/>
      <c r="CY24" s="650"/>
      <c r="CZ24" s="653">
        <v>41.4</v>
      </c>
      <c r="DA24" s="654"/>
      <c r="DB24" s="654"/>
      <c r="DC24" s="673"/>
      <c r="DD24" s="692">
        <v>1940508</v>
      </c>
      <c r="DE24" s="649"/>
      <c r="DF24" s="649"/>
      <c r="DG24" s="649"/>
      <c r="DH24" s="649"/>
      <c r="DI24" s="649"/>
      <c r="DJ24" s="649"/>
      <c r="DK24" s="650"/>
      <c r="DL24" s="692">
        <v>1872927</v>
      </c>
      <c r="DM24" s="649"/>
      <c r="DN24" s="649"/>
      <c r="DO24" s="649"/>
      <c r="DP24" s="649"/>
      <c r="DQ24" s="649"/>
      <c r="DR24" s="649"/>
      <c r="DS24" s="649"/>
      <c r="DT24" s="649"/>
      <c r="DU24" s="649"/>
      <c r="DV24" s="650"/>
      <c r="DW24" s="653">
        <v>46.2</v>
      </c>
      <c r="DX24" s="654"/>
      <c r="DY24" s="654"/>
      <c r="DZ24" s="654"/>
      <c r="EA24" s="654"/>
      <c r="EB24" s="654"/>
      <c r="EC24" s="655"/>
    </row>
    <row r="25" spans="2:133" ht="11.25" customHeight="1" x14ac:dyDescent="0.15">
      <c r="B25" s="656" t="s">
        <v>286</v>
      </c>
      <c r="C25" s="657"/>
      <c r="D25" s="657"/>
      <c r="E25" s="657"/>
      <c r="F25" s="657"/>
      <c r="G25" s="657"/>
      <c r="H25" s="657"/>
      <c r="I25" s="657"/>
      <c r="J25" s="657"/>
      <c r="K25" s="657"/>
      <c r="L25" s="657"/>
      <c r="M25" s="657"/>
      <c r="N25" s="657"/>
      <c r="O25" s="657"/>
      <c r="P25" s="657"/>
      <c r="Q25" s="658"/>
      <c r="R25" s="659">
        <v>103901</v>
      </c>
      <c r="S25" s="660"/>
      <c r="T25" s="660"/>
      <c r="U25" s="660"/>
      <c r="V25" s="660"/>
      <c r="W25" s="660"/>
      <c r="X25" s="660"/>
      <c r="Y25" s="661"/>
      <c r="Z25" s="662">
        <v>1.7</v>
      </c>
      <c r="AA25" s="662"/>
      <c r="AB25" s="662"/>
      <c r="AC25" s="662"/>
      <c r="AD25" s="663">
        <v>5922</v>
      </c>
      <c r="AE25" s="663"/>
      <c r="AF25" s="663"/>
      <c r="AG25" s="663"/>
      <c r="AH25" s="663"/>
      <c r="AI25" s="663"/>
      <c r="AJ25" s="663"/>
      <c r="AK25" s="663"/>
      <c r="AL25" s="664">
        <v>0.2</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121</v>
      </c>
      <c r="BP25" s="662"/>
      <c r="BQ25" s="662"/>
      <c r="BR25" s="662"/>
      <c r="BS25" s="668" t="s">
        <v>121</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1313802</v>
      </c>
      <c r="CS25" s="695"/>
      <c r="CT25" s="695"/>
      <c r="CU25" s="695"/>
      <c r="CV25" s="695"/>
      <c r="CW25" s="695"/>
      <c r="CX25" s="695"/>
      <c r="CY25" s="696"/>
      <c r="CZ25" s="664">
        <v>22.3</v>
      </c>
      <c r="DA25" s="693"/>
      <c r="DB25" s="693"/>
      <c r="DC25" s="697"/>
      <c r="DD25" s="668">
        <v>1218090</v>
      </c>
      <c r="DE25" s="695"/>
      <c r="DF25" s="695"/>
      <c r="DG25" s="695"/>
      <c r="DH25" s="695"/>
      <c r="DI25" s="695"/>
      <c r="DJ25" s="695"/>
      <c r="DK25" s="696"/>
      <c r="DL25" s="668">
        <v>1198051</v>
      </c>
      <c r="DM25" s="695"/>
      <c r="DN25" s="695"/>
      <c r="DO25" s="695"/>
      <c r="DP25" s="695"/>
      <c r="DQ25" s="695"/>
      <c r="DR25" s="695"/>
      <c r="DS25" s="695"/>
      <c r="DT25" s="695"/>
      <c r="DU25" s="695"/>
      <c r="DV25" s="696"/>
      <c r="DW25" s="664">
        <v>29.5</v>
      </c>
      <c r="DX25" s="693"/>
      <c r="DY25" s="693"/>
      <c r="DZ25" s="693"/>
      <c r="EA25" s="693"/>
      <c r="EB25" s="693"/>
      <c r="EC25" s="694"/>
    </row>
    <row r="26" spans="2:133" ht="11.25" customHeight="1" x14ac:dyDescent="0.15">
      <c r="B26" s="656" t="s">
        <v>289</v>
      </c>
      <c r="C26" s="657"/>
      <c r="D26" s="657"/>
      <c r="E26" s="657"/>
      <c r="F26" s="657"/>
      <c r="G26" s="657"/>
      <c r="H26" s="657"/>
      <c r="I26" s="657"/>
      <c r="J26" s="657"/>
      <c r="K26" s="657"/>
      <c r="L26" s="657"/>
      <c r="M26" s="657"/>
      <c r="N26" s="657"/>
      <c r="O26" s="657"/>
      <c r="P26" s="657"/>
      <c r="Q26" s="658"/>
      <c r="R26" s="659">
        <v>17952</v>
      </c>
      <c r="S26" s="660"/>
      <c r="T26" s="660"/>
      <c r="U26" s="660"/>
      <c r="V26" s="660"/>
      <c r="W26" s="660"/>
      <c r="X26" s="660"/>
      <c r="Y26" s="661"/>
      <c r="Z26" s="662">
        <v>0.3</v>
      </c>
      <c r="AA26" s="662"/>
      <c r="AB26" s="662"/>
      <c r="AC26" s="662"/>
      <c r="AD26" s="663" t="s">
        <v>121</v>
      </c>
      <c r="AE26" s="663"/>
      <c r="AF26" s="663"/>
      <c r="AG26" s="663"/>
      <c r="AH26" s="663"/>
      <c r="AI26" s="663"/>
      <c r="AJ26" s="663"/>
      <c r="AK26" s="663"/>
      <c r="AL26" s="664" t="s">
        <v>121</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121</v>
      </c>
      <c r="BH26" s="660"/>
      <c r="BI26" s="660"/>
      <c r="BJ26" s="660"/>
      <c r="BK26" s="660"/>
      <c r="BL26" s="660"/>
      <c r="BM26" s="660"/>
      <c r="BN26" s="661"/>
      <c r="BO26" s="662" t="s">
        <v>121</v>
      </c>
      <c r="BP26" s="662"/>
      <c r="BQ26" s="662"/>
      <c r="BR26" s="662"/>
      <c r="BS26" s="668" t="s">
        <v>121</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832965</v>
      </c>
      <c r="CS26" s="660"/>
      <c r="CT26" s="660"/>
      <c r="CU26" s="660"/>
      <c r="CV26" s="660"/>
      <c r="CW26" s="660"/>
      <c r="CX26" s="660"/>
      <c r="CY26" s="661"/>
      <c r="CZ26" s="664">
        <v>14.1</v>
      </c>
      <c r="DA26" s="693"/>
      <c r="DB26" s="693"/>
      <c r="DC26" s="697"/>
      <c r="DD26" s="668">
        <v>780866</v>
      </c>
      <c r="DE26" s="660"/>
      <c r="DF26" s="660"/>
      <c r="DG26" s="660"/>
      <c r="DH26" s="660"/>
      <c r="DI26" s="660"/>
      <c r="DJ26" s="660"/>
      <c r="DK26" s="661"/>
      <c r="DL26" s="668" t="s">
        <v>121</v>
      </c>
      <c r="DM26" s="660"/>
      <c r="DN26" s="660"/>
      <c r="DO26" s="660"/>
      <c r="DP26" s="660"/>
      <c r="DQ26" s="660"/>
      <c r="DR26" s="660"/>
      <c r="DS26" s="660"/>
      <c r="DT26" s="660"/>
      <c r="DU26" s="660"/>
      <c r="DV26" s="661"/>
      <c r="DW26" s="664" t="s">
        <v>121</v>
      </c>
      <c r="DX26" s="693"/>
      <c r="DY26" s="693"/>
      <c r="DZ26" s="693"/>
      <c r="EA26" s="693"/>
      <c r="EB26" s="693"/>
      <c r="EC26" s="694"/>
    </row>
    <row r="27" spans="2:133" ht="11.25" customHeight="1" x14ac:dyDescent="0.15">
      <c r="B27" s="656" t="s">
        <v>292</v>
      </c>
      <c r="C27" s="657"/>
      <c r="D27" s="657"/>
      <c r="E27" s="657"/>
      <c r="F27" s="657"/>
      <c r="G27" s="657"/>
      <c r="H27" s="657"/>
      <c r="I27" s="657"/>
      <c r="J27" s="657"/>
      <c r="K27" s="657"/>
      <c r="L27" s="657"/>
      <c r="M27" s="657"/>
      <c r="N27" s="657"/>
      <c r="O27" s="657"/>
      <c r="P27" s="657"/>
      <c r="Q27" s="658"/>
      <c r="R27" s="659">
        <v>474743</v>
      </c>
      <c r="S27" s="660"/>
      <c r="T27" s="660"/>
      <c r="U27" s="660"/>
      <c r="V27" s="660"/>
      <c r="W27" s="660"/>
      <c r="X27" s="660"/>
      <c r="Y27" s="661"/>
      <c r="Z27" s="662">
        <v>7.8</v>
      </c>
      <c r="AA27" s="662"/>
      <c r="AB27" s="662"/>
      <c r="AC27" s="662"/>
      <c r="AD27" s="663" t="s">
        <v>121</v>
      </c>
      <c r="AE27" s="663"/>
      <c r="AF27" s="663"/>
      <c r="AG27" s="663"/>
      <c r="AH27" s="663"/>
      <c r="AI27" s="663"/>
      <c r="AJ27" s="663"/>
      <c r="AK27" s="663"/>
      <c r="AL27" s="664" t="s">
        <v>121</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1750278</v>
      </c>
      <c r="BH27" s="660"/>
      <c r="BI27" s="660"/>
      <c r="BJ27" s="660"/>
      <c r="BK27" s="660"/>
      <c r="BL27" s="660"/>
      <c r="BM27" s="660"/>
      <c r="BN27" s="661"/>
      <c r="BO27" s="662">
        <v>100</v>
      </c>
      <c r="BP27" s="662"/>
      <c r="BQ27" s="662"/>
      <c r="BR27" s="662"/>
      <c r="BS27" s="668" t="s">
        <v>121</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636868</v>
      </c>
      <c r="CS27" s="695"/>
      <c r="CT27" s="695"/>
      <c r="CU27" s="695"/>
      <c r="CV27" s="695"/>
      <c r="CW27" s="695"/>
      <c r="CX27" s="695"/>
      <c r="CY27" s="696"/>
      <c r="CZ27" s="664">
        <v>10.8</v>
      </c>
      <c r="DA27" s="693"/>
      <c r="DB27" s="693"/>
      <c r="DC27" s="697"/>
      <c r="DD27" s="668">
        <v>241473</v>
      </c>
      <c r="DE27" s="695"/>
      <c r="DF27" s="695"/>
      <c r="DG27" s="695"/>
      <c r="DH27" s="695"/>
      <c r="DI27" s="695"/>
      <c r="DJ27" s="695"/>
      <c r="DK27" s="696"/>
      <c r="DL27" s="668">
        <v>193931</v>
      </c>
      <c r="DM27" s="695"/>
      <c r="DN27" s="695"/>
      <c r="DO27" s="695"/>
      <c r="DP27" s="695"/>
      <c r="DQ27" s="695"/>
      <c r="DR27" s="695"/>
      <c r="DS27" s="695"/>
      <c r="DT27" s="695"/>
      <c r="DU27" s="695"/>
      <c r="DV27" s="696"/>
      <c r="DW27" s="664">
        <v>4.8</v>
      </c>
      <c r="DX27" s="693"/>
      <c r="DY27" s="693"/>
      <c r="DZ27" s="693"/>
      <c r="EA27" s="693"/>
      <c r="EB27" s="693"/>
      <c r="EC27" s="694"/>
    </row>
    <row r="28" spans="2:133" ht="11.25" customHeight="1" x14ac:dyDescent="0.15">
      <c r="B28" s="701" t="s">
        <v>295</v>
      </c>
      <c r="C28" s="702"/>
      <c r="D28" s="702"/>
      <c r="E28" s="702"/>
      <c r="F28" s="702"/>
      <c r="G28" s="702"/>
      <c r="H28" s="702"/>
      <c r="I28" s="702"/>
      <c r="J28" s="702"/>
      <c r="K28" s="702"/>
      <c r="L28" s="702"/>
      <c r="M28" s="702"/>
      <c r="N28" s="702"/>
      <c r="O28" s="702"/>
      <c r="P28" s="702"/>
      <c r="Q28" s="703"/>
      <c r="R28" s="659" t="s">
        <v>121</v>
      </c>
      <c r="S28" s="660"/>
      <c r="T28" s="660"/>
      <c r="U28" s="660"/>
      <c r="V28" s="660"/>
      <c r="W28" s="660"/>
      <c r="X28" s="660"/>
      <c r="Y28" s="661"/>
      <c r="Z28" s="662" t="s">
        <v>121</v>
      </c>
      <c r="AA28" s="662"/>
      <c r="AB28" s="662"/>
      <c r="AC28" s="662"/>
      <c r="AD28" s="663" t="s">
        <v>121</v>
      </c>
      <c r="AE28" s="663"/>
      <c r="AF28" s="663"/>
      <c r="AG28" s="663"/>
      <c r="AH28" s="663"/>
      <c r="AI28" s="663"/>
      <c r="AJ28" s="663"/>
      <c r="AK28" s="663"/>
      <c r="AL28" s="664" t="s">
        <v>121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493038</v>
      </c>
      <c r="CS28" s="660"/>
      <c r="CT28" s="660"/>
      <c r="CU28" s="660"/>
      <c r="CV28" s="660"/>
      <c r="CW28" s="660"/>
      <c r="CX28" s="660"/>
      <c r="CY28" s="661"/>
      <c r="CZ28" s="664">
        <v>8.4</v>
      </c>
      <c r="DA28" s="693"/>
      <c r="DB28" s="693"/>
      <c r="DC28" s="697"/>
      <c r="DD28" s="668">
        <v>480945</v>
      </c>
      <c r="DE28" s="660"/>
      <c r="DF28" s="660"/>
      <c r="DG28" s="660"/>
      <c r="DH28" s="660"/>
      <c r="DI28" s="660"/>
      <c r="DJ28" s="660"/>
      <c r="DK28" s="661"/>
      <c r="DL28" s="668">
        <v>480945</v>
      </c>
      <c r="DM28" s="660"/>
      <c r="DN28" s="660"/>
      <c r="DO28" s="660"/>
      <c r="DP28" s="660"/>
      <c r="DQ28" s="660"/>
      <c r="DR28" s="660"/>
      <c r="DS28" s="660"/>
      <c r="DT28" s="660"/>
      <c r="DU28" s="660"/>
      <c r="DV28" s="661"/>
      <c r="DW28" s="664">
        <v>11.9</v>
      </c>
      <c r="DX28" s="693"/>
      <c r="DY28" s="693"/>
      <c r="DZ28" s="693"/>
      <c r="EA28" s="693"/>
      <c r="EB28" s="693"/>
      <c r="EC28" s="694"/>
    </row>
    <row r="29" spans="2:133" ht="11.25" customHeight="1" x14ac:dyDescent="0.15">
      <c r="B29" s="656" t="s">
        <v>297</v>
      </c>
      <c r="C29" s="657"/>
      <c r="D29" s="657"/>
      <c r="E29" s="657"/>
      <c r="F29" s="657"/>
      <c r="G29" s="657"/>
      <c r="H29" s="657"/>
      <c r="I29" s="657"/>
      <c r="J29" s="657"/>
      <c r="K29" s="657"/>
      <c r="L29" s="657"/>
      <c r="M29" s="657"/>
      <c r="N29" s="657"/>
      <c r="O29" s="657"/>
      <c r="P29" s="657"/>
      <c r="Q29" s="658"/>
      <c r="R29" s="659">
        <v>423736</v>
      </c>
      <c r="S29" s="660"/>
      <c r="T29" s="660"/>
      <c r="U29" s="660"/>
      <c r="V29" s="660"/>
      <c r="W29" s="660"/>
      <c r="X29" s="660"/>
      <c r="Y29" s="661"/>
      <c r="Z29" s="662">
        <v>7</v>
      </c>
      <c r="AA29" s="662"/>
      <c r="AB29" s="662"/>
      <c r="AC29" s="662"/>
      <c r="AD29" s="663" t="s">
        <v>121</v>
      </c>
      <c r="AE29" s="663"/>
      <c r="AF29" s="663"/>
      <c r="AG29" s="663"/>
      <c r="AH29" s="663"/>
      <c r="AI29" s="663"/>
      <c r="AJ29" s="663"/>
      <c r="AK29" s="663"/>
      <c r="AL29" s="664" t="s">
        <v>121</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63</v>
      </c>
      <c r="CG29" s="675"/>
      <c r="CH29" s="675"/>
      <c r="CI29" s="675"/>
      <c r="CJ29" s="675"/>
      <c r="CK29" s="675"/>
      <c r="CL29" s="675"/>
      <c r="CM29" s="675"/>
      <c r="CN29" s="675"/>
      <c r="CO29" s="675"/>
      <c r="CP29" s="675"/>
      <c r="CQ29" s="676"/>
      <c r="CR29" s="659">
        <v>493038</v>
      </c>
      <c r="CS29" s="695"/>
      <c r="CT29" s="695"/>
      <c r="CU29" s="695"/>
      <c r="CV29" s="695"/>
      <c r="CW29" s="695"/>
      <c r="CX29" s="695"/>
      <c r="CY29" s="696"/>
      <c r="CZ29" s="664">
        <v>8.4</v>
      </c>
      <c r="DA29" s="693"/>
      <c r="DB29" s="693"/>
      <c r="DC29" s="697"/>
      <c r="DD29" s="668">
        <v>480945</v>
      </c>
      <c r="DE29" s="695"/>
      <c r="DF29" s="695"/>
      <c r="DG29" s="695"/>
      <c r="DH29" s="695"/>
      <c r="DI29" s="695"/>
      <c r="DJ29" s="695"/>
      <c r="DK29" s="696"/>
      <c r="DL29" s="668">
        <v>480945</v>
      </c>
      <c r="DM29" s="695"/>
      <c r="DN29" s="695"/>
      <c r="DO29" s="695"/>
      <c r="DP29" s="695"/>
      <c r="DQ29" s="695"/>
      <c r="DR29" s="695"/>
      <c r="DS29" s="695"/>
      <c r="DT29" s="695"/>
      <c r="DU29" s="695"/>
      <c r="DV29" s="696"/>
      <c r="DW29" s="664">
        <v>11.9</v>
      </c>
      <c r="DX29" s="693"/>
      <c r="DY29" s="693"/>
      <c r="DZ29" s="693"/>
      <c r="EA29" s="693"/>
      <c r="EB29" s="693"/>
      <c r="EC29" s="694"/>
    </row>
    <row r="30" spans="2:133" ht="11.25" customHeight="1" x14ac:dyDescent="0.15">
      <c r="B30" s="656" t="s">
        <v>301</v>
      </c>
      <c r="C30" s="657"/>
      <c r="D30" s="657"/>
      <c r="E30" s="657"/>
      <c r="F30" s="657"/>
      <c r="G30" s="657"/>
      <c r="H30" s="657"/>
      <c r="I30" s="657"/>
      <c r="J30" s="657"/>
      <c r="K30" s="657"/>
      <c r="L30" s="657"/>
      <c r="M30" s="657"/>
      <c r="N30" s="657"/>
      <c r="O30" s="657"/>
      <c r="P30" s="657"/>
      <c r="Q30" s="658"/>
      <c r="R30" s="659">
        <v>4068</v>
      </c>
      <c r="S30" s="660"/>
      <c r="T30" s="660"/>
      <c r="U30" s="660"/>
      <c r="V30" s="660"/>
      <c r="W30" s="660"/>
      <c r="X30" s="660"/>
      <c r="Y30" s="661"/>
      <c r="Z30" s="662">
        <v>0.1</v>
      </c>
      <c r="AA30" s="662"/>
      <c r="AB30" s="662"/>
      <c r="AC30" s="662"/>
      <c r="AD30" s="663">
        <v>411</v>
      </c>
      <c r="AE30" s="663"/>
      <c r="AF30" s="663"/>
      <c r="AG30" s="663"/>
      <c r="AH30" s="663"/>
      <c r="AI30" s="663"/>
      <c r="AJ30" s="663"/>
      <c r="AK30" s="663"/>
      <c r="AL30" s="664">
        <v>0</v>
      </c>
      <c r="AM30" s="665"/>
      <c r="AN30" s="665"/>
      <c r="AO30" s="666"/>
      <c r="AP30" s="707" t="s">
        <v>302</v>
      </c>
      <c r="AQ30" s="708"/>
      <c r="AR30" s="708"/>
      <c r="AS30" s="708"/>
      <c r="AT30" s="713" t="s">
        <v>303</v>
      </c>
      <c r="AU30" s="210"/>
      <c r="AV30" s="210"/>
      <c r="AW30" s="210"/>
      <c r="AX30" s="645" t="s">
        <v>180</v>
      </c>
      <c r="AY30" s="646"/>
      <c r="AZ30" s="646"/>
      <c r="BA30" s="646"/>
      <c r="BB30" s="646"/>
      <c r="BC30" s="646"/>
      <c r="BD30" s="646"/>
      <c r="BE30" s="646"/>
      <c r="BF30" s="647"/>
      <c r="BG30" s="719">
        <v>98.1</v>
      </c>
      <c r="BH30" s="720"/>
      <c r="BI30" s="720"/>
      <c r="BJ30" s="720"/>
      <c r="BK30" s="720"/>
      <c r="BL30" s="720"/>
      <c r="BM30" s="654">
        <v>92.8</v>
      </c>
      <c r="BN30" s="720"/>
      <c r="BO30" s="720"/>
      <c r="BP30" s="720"/>
      <c r="BQ30" s="721"/>
      <c r="BR30" s="719">
        <v>98.5</v>
      </c>
      <c r="BS30" s="720"/>
      <c r="BT30" s="720"/>
      <c r="BU30" s="720"/>
      <c r="BV30" s="720"/>
      <c r="BW30" s="720"/>
      <c r="BX30" s="654">
        <v>92.6</v>
      </c>
      <c r="BY30" s="720"/>
      <c r="BZ30" s="720"/>
      <c r="CA30" s="720"/>
      <c r="CB30" s="721"/>
      <c r="CD30" s="724"/>
      <c r="CE30" s="725"/>
      <c r="CF30" s="674" t="s">
        <v>304</v>
      </c>
      <c r="CG30" s="675"/>
      <c r="CH30" s="675"/>
      <c r="CI30" s="675"/>
      <c r="CJ30" s="675"/>
      <c r="CK30" s="675"/>
      <c r="CL30" s="675"/>
      <c r="CM30" s="675"/>
      <c r="CN30" s="675"/>
      <c r="CO30" s="675"/>
      <c r="CP30" s="675"/>
      <c r="CQ30" s="676"/>
      <c r="CR30" s="659">
        <v>458958</v>
      </c>
      <c r="CS30" s="660"/>
      <c r="CT30" s="660"/>
      <c r="CU30" s="660"/>
      <c r="CV30" s="660"/>
      <c r="CW30" s="660"/>
      <c r="CX30" s="660"/>
      <c r="CY30" s="661"/>
      <c r="CZ30" s="664">
        <v>7.8</v>
      </c>
      <c r="DA30" s="693"/>
      <c r="DB30" s="693"/>
      <c r="DC30" s="697"/>
      <c r="DD30" s="668">
        <v>446865</v>
      </c>
      <c r="DE30" s="660"/>
      <c r="DF30" s="660"/>
      <c r="DG30" s="660"/>
      <c r="DH30" s="660"/>
      <c r="DI30" s="660"/>
      <c r="DJ30" s="660"/>
      <c r="DK30" s="661"/>
      <c r="DL30" s="668">
        <v>446865</v>
      </c>
      <c r="DM30" s="660"/>
      <c r="DN30" s="660"/>
      <c r="DO30" s="660"/>
      <c r="DP30" s="660"/>
      <c r="DQ30" s="660"/>
      <c r="DR30" s="660"/>
      <c r="DS30" s="660"/>
      <c r="DT30" s="660"/>
      <c r="DU30" s="660"/>
      <c r="DV30" s="661"/>
      <c r="DW30" s="664">
        <v>11</v>
      </c>
      <c r="DX30" s="693"/>
      <c r="DY30" s="693"/>
      <c r="DZ30" s="693"/>
      <c r="EA30" s="693"/>
      <c r="EB30" s="693"/>
      <c r="EC30" s="694"/>
    </row>
    <row r="31" spans="2:133" ht="11.25" customHeight="1" x14ac:dyDescent="0.15">
      <c r="B31" s="656" t="s">
        <v>305</v>
      </c>
      <c r="C31" s="657"/>
      <c r="D31" s="657"/>
      <c r="E31" s="657"/>
      <c r="F31" s="657"/>
      <c r="G31" s="657"/>
      <c r="H31" s="657"/>
      <c r="I31" s="657"/>
      <c r="J31" s="657"/>
      <c r="K31" s="657"/>
      <c r="L31" s="657"/>
      <c r="M31" s="657"/>
      <c r="N31" s="657"/>
      <c r="O31" s="657"/>
      <c r="P31" s="657"/>
      <c r="Q31" s="658"/>
      <c r="R31" s="659">
        <v>76474</v>
      </c>
      <c r="S31" s="660"/>
      <c r="T31" s="660"/>
      <c r="U31" s="660"/>
      <c r="V31" s="660"/>
      <c r="W31" s="660"/>
      <c r="X31" s="660"/>
      <c r="Y31" s="661"/>
      <c r="Z31" s="662">
        <v>1.3</v>
      </c>
      <c r="AA31" s="662"/>
      <c r="AB31" s="662"/>
      <c r="AC31" s="662"/>
      <c r="AD31" s="663" t="s">
        <v>121</v>
      </c>
      <c r="AE31" s="663"/>
      <c r="AF31" s="663"/>
      <c r="AG31" s="663"/>
      <c r="AH31" s="663"/>
      <c r="AI31" s="663"/>
      <c r="AJ31" s="663"/>
      <c r="AK31" s="663"/>
      <c r="AL31" s="664" t="s">
        <v>121</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99</v>
      </c>
      <c r="BH31" s="695"/>
      <c r="BI31" s="695"/>
      <c r="BJ31" s="695"/>
      <c r="BK31" s="695"/>
      <c r="BL31" s="695"/>
      <c r="BM31" s="665">
        <v>96.6</v>
      </c>
      <c r="BN31" s="717"/>
      <c r="BO31" s="717"/>
      <c r="BP31" s="717"/>
      <c r="BQ31" s="718"/>
      <c r="BR31" s="716">
        <v>98.7</v>
      </c>
      <c r="BS31" s="695"/>
      <c r="BT31" s="695"/>
      <c r="BU31" s="695"/>
      <c r="BV31" s="695"/>
      <c r="BW31" s="695"/>
      <c r="BX31" s="665">
        <v>95.4</v>
      </c>
      <c r="BY31" s="717"/>
      <c r="BZ31" s="717"/>
      <c r="CA31" s="717"/>
      <c r="CB31" s="718"/>
      <c r="CD31" s="724"/>
      <c r="CE31" s="725"/>
      <c r="CF31" s="674" t="s">
        <v>308</v>
      </c>
      <c r="CG31" s="675"/>
      <c r="CH31" s="675"/>
      <c r="CI31" s="675"/>
      <c r="CJ31" s="675"/>
      <c r="CK31" s="675"/>
      <c r="CL31" s="675"/>
      <c r="CM31" s="675"/>
      <c r="CN31" s="675"/>
      <c r="CO31" s="675"/>
      <c r="CP31" s="675"/>
      <c r="CQ31" s="676"/>
      <c r="CR31" s="659">
        <v>34080</v>
      </c>
      <c r="CS31" s="695"/>
      <c r="CT31" s="695"/>
      <c r="CU31" s="695"/>
      <c r="CV31" s="695"/>
      <c r="CW31" s="695"/>
      <c r="CX31" s="695"/>
      <c r="CY31" s="696"/>
      <c r="CZ31" s="664">
        <v>0.6</v>
      </c>
      <c r="DA31" s="693"/>
      <c r="DB31" s="693"/>
      <c r="DC31" s="697"/>
      <c r="DD31" s="668">
        <v>34080</v>
      </c>
      <c r="DE31" s="695"/>
      <c r="DF31" s="695"/>
      <c r="DG31" s="695"/>
      <c r="DH31" s="695"/>
      <c r="DI31" s="695"/>
      <c r="DJ31" s="695"/>
      <c r="DK31" s="696"/>
      <c r="DL31" s="668">
        <v>34080</v>
      </c>
      <c r="DM31" s="695"/>
      <c r="DN31" s="695"/>
      <c r="DO31" s="695"/>
      <c r="DP31" s="695"/>
      <c r="DQ31" s="695"/>
      <c r="DR31" s="695"/>
      <c r="DS31" s="695"/>
      <c r="DT31" s="695"/>
      <c r="DU31" s="695"/>
      <c r="DV31" s="696"/>
      <c r="DW31" s="664">
        <v>0.8</v>
      </c>
      <c r="DX31" s="693"/>
      <c r="DY31" s="693"/>
      <c r="DZ31" s="693"/>
      <c r="EA31" s="693"/>
      <c r="EB31" s="693"/>
      <c r="EC31" s="694"/>
    </row>
    <row r="32" spans="2:133" ht="11.25" customHeight="1" x14ac:dyDescent="0.15">
      <c r="B32" s="656" t="s">
        <v>309</v>
      </c>
      <c r="C32" s="657"/>
      <c r="D32" s="657"/>
      <c r="E32" s="657"/>
      <c r="F32" s="657"/>
      <c r="G32" s="657"/>
      <c r="H32" s="657"/>
      <c r="I32" s="657"/>
      <c r="J32" s="657"/>
      <c r="K32" s="657"/>
      <c r="L32" s="657"/>
      <c r="M32" s="657"/>
      <c r="N32" s="657"/>
      <c r="O32" s="657"/>
      <c r="P32" s="657"/>
      <c r="Q32" s="658"/>
      <c r="R32" s="659">
        <v>257699</v>
      </c>
      <c r="S32" s="660"/>
      <c r="T32" s="660"/>
      <c r="U32" s="660"/>
      <c r="V32" s="660"/>
      <c r="W32" s="660"/>
      <c r="X32" s="660"/>
      <c r="Y32" s="661"/>
      <c r="Z32" s="662">
        <v>4.2</v>
      </c>
      <c r="AA32" s="662"/>
      <c r="AB32" s="662"/>
      <c r="AC32" s="662"/>
      <c r="AD32" s="663" t="s">
        <v>121</v>
      </c>
      <c r="AE32" s="663"/>
      <c r="AF32" s="663"/>
      <c r="AG32" s="663"/>
      <c r="AH32" s="663"/>
      <c r="AI32" s="663"/>
      <c r="AJ32" s="663"/>
      <c r="AK32" s="663"/>
      <c r="AL32" s="664" t="s">
        <v>121</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97.5</v>
      </c>
      <c r="BH32" s="729"/>
      <c r="BI32" s="729"/>
      <c r="BJ32" s="729"/>
      <c r="BK32" s="729"/>
      <c r="BL32" s="729"/>
      <c r="BM32" s="730">
        <v>90</v>
      </c>
      <c r="BN32" s="729"/>
      <c r="BO32" s="729"/>
      <c r="BP32" s="729"/>
      <c r="BQ32" s="731"/>
      <c r="BR32" s="728">
        <v>98.4</v>
      </c>
      <c r="BS32" s="729"/>
      <c r="BT32" s="729"/>
      <c r="BU32" s="729"/>
      <c r="BV32" s="729"/>
      <c r="BW32" s="729"/>
      <c r="BX32" s="730">
        <v>90.2</v>
      </c>
      <c r="BY32" s="729"/>
      <c r="BZ32" s="729"/>
      <c r="CA32" s="729"/>
      <c r="CB32" s="731"/>
      <c r="CD32" s="726"/>
      <c r="CE32" s="727"/>
      <c r="CF32" s="674" t="s">
        <v>311</v>
      </c>
      <c r="CG32" s="675"/>
      <c r="CH32" s="675"/>
      <c r="CI32" s="675"/>
      <c r="CJ32" s="675"/>
      <c r="CK32" s="675"/>
      <c r="CL32" s="675"/>
      <c r="CM32" s="675"/>
      <c r="CN32" s="675"/>
      <c r="CO32" s="675"/>
      <c r="CP32" s="675"/>
      <c r="CQ32" s="676"/>
      <c r="CR32" s="659" t="s">
        <v>121</v>
      </c>
      <c r="CS32" s="660"/>
      <c r="CT32" s="660"/>
      <c r="CU32" s="660"/>
      <c r="CV32" s="660"/>
      <c r="CW32" s="660"/>
      <c r="CX32" s="660"/>
      <c r="CY32" s="661"/>
      <c r="CZ32" s="664" t="s">
        <v>121</v>
      </c>
      <c r="DA32" s="693"/>
      <c r="DB32" s="693"/>
      <c r="DC32" s="697"/>
      <c r="DD32" s="668" t="s">
        <v>121</v>
      </c>
      <c r="DE32" s="660"/>
      <c r="DF32" s="660"/>
      <c r="DG32" s="660"/>
      <c r="DH32" s="660"/>
      <c r="DI32" s="660"/>
      <c r="DJ32" s="660"/>
      <c r="DK32" s="661"/>
      <c r="DL32" s="668" t="s">
        <v>121</v>
      </c>
      <c r="DM32" s="660"/>
      <c r="DN32" s="660"/>
      <c r="DO32" s="660"/>
      <c r="DP32" s="660"/>
      <c r="DQ32" s="660"/>
      <c r="DR32" s="660"/>
      <c r="DS32" s="660"/>
      <c r="DT32" s="660"/>
      <c r="DU32" s="660"/>
      <c r="DV32" s="661"/>
      <c r="DW32" s="664" t="s">
        <v>121</v>
      </c>
      <c r="DX32" s="693"/>
      <c r="DY32" s="693"/>
      <c r="DZ32" s="693"/>
      <c r="EA32" s="693"/>
      <c r="EB32" s="693"/>
      <c r="EC32" s="694"/>
    </row>
    <row r="33" spans="2:133" ht="11.25" customHeight="1" x14ac:dyDescent="0.15">
      <c r="B33" s="656" t="s">
        <v>312</v>
      </c>
      <c r="C33" s="657"/>
      <c r="D33" s="657"/>
      <c r="E33" s="657"/>
      <c r="F33" s="657"/>
      <c r="G33" s="657"/>
      <c r="H33" s="657"/>
      <c r="I33" s="657"/>
      <c r="J33" s="657"/>
      <c r="K33" s="657"/>
      <c r="L33" s="657"/>
      <c r="M33" s="657"/>
      <c r="N33" s="657"/>
      <c r="O33" s="657"/>
      <c r="P33" s="657"/>
      <c r="Q33" s="658"/>
      <c r="R33" s="659">
        <v>91783</v>
      </c>
      <c r="S33" s="660"/>
      <c r="T33" s="660"/>
      <c r="U33" s="660"/>
      <c r="V33" s="660"/>
      <c r="W33" s="660"/>
      <c r="X33" s="660"/>
      <c r="Y33" s="661"/>
      <c r="Z33" s="662">
        <v>1.5</v>
      </c>
      <c r="AA33" s="662"/>
      <c r="AB33" s="662"/>
      <c r="AC33" s="662"/>
      <c r="AD33" s="663" t="s">
        <v>121</v>
      </c>
      <c r="AE33" s="663"/>
      <c r="AF33" s="663"/>
      <c r="AG33" s="663"/>
      <c r="AH33" s="663"/>
      <c r="AI33" s="663"/>
      <c r="AJ33" s="663"/>
      <c r="AK33" s="663"/>
      <c r="AL33" s="664" t="s">
        <v>121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2894184</v>
      </c>
      <c r="CS33" s="695"/>
      <c r="CT33" s="695"/>
      <c r="CU33" s="695"/>
      <c r="CV33" s="695"/>
      <c r="CW33" s="695"/>
      <c r="CX33" s="695"/>
      <c r="CY33" s="696"/>
      <c r="CZ33" s="664">
        <v>49.1</v>
      </c>
      <c r="DA33" s="693"/>
      <c r="DB33" s="693"/>
      <c r="DC33" s="697"/>
      <c r="DD33" s="668">
        <v>2469103</v>
      </c>
      <c r="DE33" s="695"/>
      <c r="DF33" s="695"/>
      <c r="DG33" s="695"/>
      <c r="DH33" s="695"/>
      <c r="DI33" s="695"/>
      <c r="DJ33" s="695"/>
      <c r="DK33" s="696"/>
      <c r="DL33" s="668">
        <v>1859325</v>
      </c>
      <c r="DM33" s="695"/>
      <c r="DN33" s="695"/>
      <c r="DO33" s="695"/>
      <c r="DP33" s="695"/>
      <c r="DQ33" s="695"/>
      <c r="DR33" s="695"/>
      <c r="DS33" s="695"/>
      <c r="DT33" s="695"/>
      <c r="DU33" s="695"/>
      <c r="DV33" s="696"/>
      <c r="DW33" s="664">
        <v>45.8</v>
      </c>
      <c r="DX33" s="693"/>
      <c r="DY33" s="693"/>
      <c r="DZ33" s="693"/>
      <c r="EA33" s="693"/>
      <c r="EB33" s="693"/>
      <c r="EC33" s="694"/>
    </row>
    <row r="34" spans="2:133" ht="11.25" customHeight="1" x14ac:dyDescent="0.15">
      <c r="B34" s="656" t="s">
        <v>314</v>
      </c>
      <c r="C34" s="657"/>
      <c r="D34" s="657"/>
      <c r="E34" s="657"/>
      <c r="F34" s="657"/>
      <c r="G34" s="657"/>
      <c r="H34" s="657"/>
      <c r="I34" s="657"/>
      <c r="J34" s="657"/>
      <c r="K34" s="657"/>
      <c r="L34" s="657"/>
      <c r="M34" s="657"/>
      <c r="N34" s="657"/>
      <c r="O34" s="657"/>
      <c r="P34" s="657"/>
      <c r="Q34" s="658"/>
      <c r="R34" s="659">
        <v>167711</v>
      </c>
      <c r="S34" s="660"/>
      <c r="T34" s="660"/>
      <c r="U34" s="660"/>
      <c r="V34" s="660"/>
      <c r="W34" s="660"/>
      <c r="X34" s="660"/>
      <c r="Y34" s="661"/>
      <c r="Z34" s="662">
        <v>2.8</v>
      </c>
      <c r="AA34" s="662"/>
      <c r="AB34" s="662"/>
      <c r="AC34" s="662"/>
      <c r="AD34" s="663">
        <v>35</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1030406</v>
      </c>
      <c r="CS34" s="660"/>
      <c r="CT34" s="660"/>
      <c r="CU34" s="660"/>
      <c r="CV34" s="660"/>
      <c r="CW34" s="660"/>
      <c r="CX34" s="660"/>
      <c r="CY34" s="661"/>
      <c r="CZ34" s="664">
        <v>17.5</v>
      </c>
      <c r="DA34" s="693"/>
      <c r="DB34" s="693"/>
      <c r="DC34" s="697"/>
      <c r="DD34" s="668">
        <v>800913</v>
      </c>
      <c r="DE34" s="660"/>
      <c r="DF34" s="660"/>
      <c r="DG34" s="660"/>
      <c r="DH34" s="660"/>
      <c r="DI34" s="660"/>
      <c r="DJ34" s="660"/>
      <c r="DK34" s="661"/>
      <c r="DL34" s="668">
        <v>494853</v>
      </c>
      <c r="DM34" s="660"/>
      <c r="DN34" s="660"/>
      <c r="DO34" s="660"/>
      <c r="DP34" s="660"/>
      <c r="DQ34" s="660"/>
      <c r="DR34" s="660"/>
      <c r="DS34" s="660"/>
      <c r="DT34" s="660"/>
      <c r="DU34" s="660"/>
      <c r="DV34" s="661"/>
      <c r="DW34" s="664">
        <v>12.2</v>
      </c>
      <c r="DX34" s="693"/>
      <c r="DY34" s="693"/>
      <c r="DZ34" s="693"/>
      <c r="EA34" s="693"/>
      <c r="EB34" s="693"/>
      <c r="EC34" s="694"/>
    </row>
    <row r="35" spans="2:133" ht="11.25" customHeight="1" x14ac:dyDescent="0.15">
      <c r="B35" s="656" t="s">
        <v>318</v>
      </c>
      <c r="C35" s="657"/>
      <c r="D35" s="657"/>
      <c r="E35" s="657"/>
      <c r="F35" s="657"/>
      <c r="G35" s="657"/>
      <c r="H35" s="657"/>
      <c r="I35" s="657"/>
      <c r="J35" s="657"/>
      <c r="K35" s="657"/>
      <c r="L35" s="657"/>
      <c r="M35" s="657"/>
      <c r="N35" s="657"/>
      <c r="O35" s="657"/>
      <c r="P35" s="657"/>
      <c r="Q35" s="658"/>
      <c r="R35" s="659">
        <v>386167</v>
      </c>
      <c r="S35" s="660"/>
      <c r="T35" s="660"/>
      <c r="U35" s="660"/>
      <c r="V35" s="660"/>
      <c r="W35" s="660"/>
      <c r="X35" s="660"/>
      <c r="Y35" s="661"/>
      <c r="Z35" s="662">
        <v>6.4</v>
      </c>
      <c r="AA35" s="662"/>
      <c r="AB35" s="662"/>
      <c r="AC35" s="662"/>
      <c r="AD35" s="663" t="s">
        <v>121</v>
      </c>
      <c r="AE35" s="663"/>
      <c r="AF35" s="663"/>
      <c r="AG35" s="663"/>
      <c r="AH35" s="663"/>
      <c r="AI35" s="663"/>
      <c r="AJ35" s="663"/>
      <c r="AK35" s="663"/>
      <c r="AL35" s="664" t="s">
        <v>121</v>
      </c>
      <c r="AM35" s="665"/>
      <c r="AN35" s="665"/>
      <c r="AO35" s="666"/>
      <c r="AP35" s="214"/>
      <c r="AQ35" s="732" t="s">
        <v>319</v>
      </c>
      <c r="AR35" s="733"/>
      <c r="AS35" s="733"/>
      <c r="AT35" s="733"/>
      <c r="AU35" s="733"/>
      <c r="AV35" s="733"/>
      <c r="AW35" s="733"/>
      <c r="AX35" s="733"/>
      <c r="AY35" s="734"/>
      <c r="AZ35" s="648">
        <v>1018084</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93238</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151517</v>
      </c>
      <c r="CS35" s="695"/>
      <c r="CT35" s="695"/>
      <c r="CU35" s="695"/>
      <c r="CV35" s="695"/>
      <c r="CW35" s="695"/>
      <c r="CX35" s="695"/>
      <c r="CY35" s="696"/>
      <c r="CZ35" s="664">
        <v>2.6</v>
      </c>
      <c r="DA35" s="693"/>
      <c r="DB35" s="693"/>
      <c r="DC35" s="697"/>
      <c r="DD35" s="668">
        <v>136881</v>
      </c>
      <c r="DE35" s="695"/>
      <c r="DF35" s="695"/>
      <c r="DG35" s="695"/>
      <c r="DH35" s="695"/>
      <c r="DI35" s="695"/>
      <c r="DJ35" s="695"/>
      <c r="DK35" s="696"/>
      <c r="DL35" s="668">
        <v>136881</v>
      </c>
      <c r="DM35" s="695"/>
      <c r="DN35" s="695"/>
      <c r="DO35" s="695"/>
      <c r="DP35" s="695"/>
      <c r="DQ35" s="695"/>
      <c r="DR35" s="695"/>
      <c r="DS35" s="695"/>
      <c r="DT35" s="695"/>
      <c r="DU35" s="695"/>
      <c r="DV35" s="696"/>
      <c r="DW35" s="664">
        <v>3.4</v>
      </c>
      <c r="DX35" s="693"/>
      <c r="DY35" s="693"/>
      <c r="DZ35" s="693"/>
      <c r="EA35" s="693"/>
      <c r="EB35" s="693"/>
      <c r="EC35" s="694"/>
    </row>
    <row r="36" spans="2:133" ht="11.25" customHeight="1" x14ac:dyDescent="0.15">
      <c r="B36" s="656" t="s">
        <v>322</v>
      </c>
      <c r="C36" s="657"/>
      <c r="D36" s="657"/>
      <c r="E36" s="657"/>
      <c r="F36" s="657"/>
      <c r="G36" s="657"/>
      <c r="H36" s="657"/>
      <c r="I36" s="657"/>
      <c r="J36" s="657"/>
      <c r="K36" s="657"/>
      <c r="L36" s="657"/>
      <c r="M36" s="657"/>
      <c r="N36" s="657"/>
      <c r="O36" s="657"/>
      <c r="P36" s="657"/>
      <c r="Q36" s="658"/>
      <c r="R36" s="659" t="s">
        <v>121</v>
      </c>
      <c r="S36" s="660"/>
      <c r="T36" s="660"/>
      <c r="U36" s="660"/>
      <c r="V36" s="660"/>
      <c r="W36" s="660"/>
      <c r="X36" s="660"/>
      <c r="Y36" s="661"/>
      <c r="Z36" s="662" t="s">
        <v>121</v>
      </c>
      <c r="AA36" s="662"/>
      <c r="AB36" s="662"/>
      <c r="AC36" s="662"/>
      <c r="AD36" s="663" t="s">
        <v>121</v>
      </c>
      <c r="AE36" s="663"/>
      <c r="AF36" s="663"/>
      <c r="AG36" s="663"/>
      <c r="AH36" s="663"/>
      <c r="AI36" s="663"/>
      <c r="AJ36" s="663"/>
      <c r="AK36" s="663"/>
      <c r="AL36" s="664" t="s">
        <v>121</v>
      </c>
      <c r="AM36" s="665"/>
      <c r="AN36" s="665"/>
      <c r="AO36" s="666"/>
      <c r="AQ36" s="736" t="s">
        <v>323</v>
      </c>
      <c r="AR36" s="737"/>
      <c r="AS36" s="737"/>
      <c r="AT36" s="737"/>
      <c r="AU36" s="737"/>
      <c r="AV36" s="737"/>
      <c r="AW36" s="737"/>
      <c r="AX36" s="737"/>
      <c r="AY36" s="738"/>
      <c r="AZ36" s="659">
        <v>277082</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84808</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769835</v>
      </c>
      <c r="CS36" s="660"/>
      <c r="CT36" s="660"/>
      <c r="CU36" s="660"/>
      <c r="CV36" s="660"/>
      <c r="CW36" s="660"/>
      <c r="CX36" s="660"/>
      <c r="CY36" s="661"/>
      <c r="CZ36" s="664">
        <v>13.1</v>
      </c>
      <c r="DA36" s="693"/>
      <c r="DB36" s="693"/>
      <c r="DC36" s="697"/>
      <c r="DD36" s="668">
        <v>732216</v>
      </c>
      <c r="DE36" s="660"/>
      <c r="DF36" s="660"/>
      <c r="DG36" s="660"/>
      <c r="DH36" s="660"/>
      <c r="DI36" s="660"/>
      <c r="DJ36" s="660"/>
      <c r="DK36" s="661"/>
      <c r="DL36" s="668">
        <v>596616</v>
      </c>
      <c r="DM36" s="660"/>
      <c r="DN36" s="660"/>
      <c r="DO36" s="660"/>
      <c r="DP36" s="660"/>
      <c r="DQ36" s="660"/>
      <c r="DR36" s="660"/>
      <c r="DS36" s="660"/>
      <c r="DT36" s="660"/>
      <c r="DU36" s="660"/>
      <c r="DV36" s="661"/>
      <c r="DW36" s="664">
        <v>14.7</v>
      </c>
      <c r="DX36" s="693"/>
      <c r="DY36" s="693"/>
      <c r="DZ36" s="693"/>
      <c r="EA36" s="693"/>
      <c r="EB36" s="693"/>
      <c r="EC36" s="694"/>
    </row>
    <row r="37" spans="2:133" ht="11.25" customHeight="1" x14ac:dyDescent="0.15">
      <c r="B37" s="656" t="s">
        <v>326</v>
      </c>
      <c r="C37" s="657"/>
      <c r="D37" s="657"/>
      <c r="E37" s="657"/>
      <c r="F37" s="657"/>
      <c r="G37" s="657"/>
      <c r="H37" s="657"/>
      <c r="I37" s="657"/>
      <c r="J37" s="657"/>
      <c r="K37" s="657"/>
      <c r="L37" s="657"/>
      <c r="M37" s="657"/>
      <c r="N37" s="657"/>
      <c r="O37" s="657"/>
      <c r="P37" s="657"/>
      <c r="Q37" s="658"/>
      <c r="R37" s="659">
        <v>225267</v>
      </c>
      <c r="S37" s="660"/>
      <c r="T37" s="660"/>
      <c r="U37" s="660"/>
      <c r="V37" s="660"/>
      <c r="W37" s="660"/>
      <c r="X37" s="660"/>
      <c r="Y37" s="661"/>
      <c r="Z37" s="662">
        <v>3.7</v>
      </c>
      <c r="AA37" s="662"/>
      <c r="AB37" s="662"/>
      <c r="AC37" s="662"/>
      <c r="AD37" s="663" t="s">
        <v>238</v>
      </c>
      <c r="AE37" s="663"/>
      <c r="AF37" s="663"/>
      <c r="AG37" s="663"/>
      <c r="AH37" s="663"/>
      <c r="AI37" s="663"/>
      <c r="AJ37" s="663"/>
      <c r="AK37" s="663"/>
      <c r="AL37" s="664" t="s">
        <v>121</v>
      </c>
      <c r="AM37" s="665"/>
      <c r="AN37" s="665"/>
      <c r="AO37" s="666"/>
      <c r="AQ37" s="736" t="s">
        <v>327</v>
      </c>
      <c r="AR37" s="737"/>
      <c r="AS37" s="737"/>
      <c r="AT37" s="737"/>
      <c r="AU37" s="737"/>
      <c r="AV37" s="737"/>
      <c r="AW37" s="737"/>
      <c r="AX37" s="737"/>
      <c r="AY37" s="738"/>
      <c r="AZ37" s="659">
        <v>184078</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1809</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293952</v>
      </c>
      <c r="CS37" s="695"/>
      <c r="CT37" s="695"/>
      <c r="CU37" s="695"/>
      <c r="CV37" s="695"/>
      <c r="CW37" s="695"/>
      <c r="CX37" s="695"/>
      <c r="CY37" s="696"/>
      <c r="CZ37" s="664">
        <v>5</v>
      </c>
      <c r="DA37" s="693"/>
      <c r="DB37" s="693"/>
      <c r="DC37" s="697"/>
      <c r="DD37" s="668">
        <v>289651</v>
      </c>
      <c r="DE37" s="695"/>
      <c r="DF37" s="695"/>
      <c r="DG37" s="695"/>
      <c r="DH37" s="695"/>
      <c r="DI37" s="695"/>
      <c r="DJ37" s="695"/>
      <c r="DK37" s="696"/>
      <c r="DL37" s="668">
        <v>246261</v>
      </c>
      <c r="DM37" s="695"/>
      <c r="DN37" s="695"/>
      <c r="DO37" s="695"/>
      <c r="DP37" s="695"/>
      <c r="DQ37" s="695"/>
      <c r="DR37" s="695"/>
      <c r="DS37" s="695"/>
      <c r="DT37" s="695"/>
      <c r="DU37" s="695"/>
      <c r="DV37" s="696"/>
      <c r="DW37" s="664">
        <v>6.1</v>
      </c>
      <c r="DX37" s="693"/>
      <c r="DY37" s="693"/>
      <c r="DZ37" s="693"/>
      <c r="EA37" s="693"/>
      <c r="EB37" s="693"/>
      <c r="EC37" s="694"/>
    </row>
    <row r="38" spans="2:133" ht="11.25" customHeight="1" x14ac:dyDescent="0.15">
      <c r="B38" s="704" t="s">
        <v>330</v>
      </c>
      <c r="C38" s="705"/>
      <c r="D38" s="705"/>
      <c r="E38" s="705"/>
      <c r="F38" s="705"/>
      <c r="G38" s="705"/>
      <c r="H38" s="705"/>
      <c r="I38" s="705"/>
      <c r="J38" s="705"/>
      <c r="K38" s="705"/>
      <c r="L38" s="705"/>
      <c r="M38" s="705"/>
      <c r="N38" s="705"/>
      <c r="O38" s="705"/>
      <c r="P38" s="705"/>
      <c r="Q38" s="706"/>
      <c r="R38" s="739">
        <v>6080946</v>
      </c>
      <c r="S38" s="740"/>
      <c r="T38" s="740"/>
      <c r="U38" s="740"/>
      <c r="V38" s="740"/>
      <c r="W38" s="740"/>
      <c r="X38" s="740"/>
      <c r="Y38" s="741"/>
      <c r="Z38" s="742">
        <v>100</v>
      </c>
      <c r="AA38" s="742"/>
      <c r="AB38" s="742"/>
      <c r="AC38" s="742"/>
      <c r="AD38" s="743">
        <v>3830805</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v>68359</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3100</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672643</v>
      </c>
      <c r="CS38" s="660"/>
      <c r="CT38" s="660"/>
      <c r="CU38" s="660"/>
      <c r="CV38" s="660"/>
      <c r="CW38" s="660"/>
      <c r="CX38" s="660"/>
      <c r="CY38" s="661"/>
      <c r="CZ38" s="664">
        <v>11.4</v>
      </c>
      <c r="DA38" s="693"/>
      <c r="DB38" s="693"/>
      <c r="DC38" s="697"/>
      <c r="DD38" s="668">
        <v>573488</v>
      </c>
      <c r="DE38" s="660"/>
      <c r="DF38" s="660"/>
      <c r="DG38" s="660"/>
      <c r="DH38" s="660"/>
      <c r="DI38" s="660"/>
      <c r="DJ38" s="660"/>
      <c r="DK38" s="661"/>
      <c r="DL38" s="668">
        <v>553163</v>
      </c>
      <c r="DM38" s="660"/>
      <c r="DN38" s="660"/>
      <c r="DO38" s="660"/>
      <c r="DP38" s="660"/>
      <c r="DQ38" s="660"/>
      <c r="DR38" s="660"/>
      <c r="DS38" s="660"/>
      <c r="DT38" s="660"/>
      <c r="DU38" s="660"/>
      <c r="DV38" s="661"/>
      <c r="DW38" s="664">
        <v>13.6</v>
      </c>
      <c r="DX38" s="693"/>
      <c r="DY38" s="693"/>
      <c r="DZ38" s="693"/>
      <c r="EA38" s="693"/>
      <c r="EB38" s="693"/>
      <c r="EC38" s="694"/>
    </row>
    <row r="39" spans="2:133" ht="11.25" customHeight="1" x14ac:dyDescent="0.15">
      <c r="AQ39" s="736" t="s">
        <v>334</v>
      </c>
      <c r="AR39" s="737"/>
      <c r="AS39" s="737"/>
      <c r="AT39" s="737"/>
      <c r="AU39" s="737"/>
      <c r="AV39" s="737"/>
      <c r="AW39" s="737"/>
      <c r="AX39" s="737"/>
      <c r="AY39" s="738"/>
      <c r="AZ39" s="659" t="s">
        <v>121</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101</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121179</v>
      </c>
      <c r="CS39" s="695"/>
      <c r="CT39" s="695"/>
      <c r="CU39" s="695"/>
      <c r="CV39" s="695"/>
      <c r="CW39" s="695"/>
      <c r="CX39" s="695"/>
      <c r="CY39" s="696"/>
      <c r="CZ39" s="664">
        <v>2.1</v>
      </c>
      <c r="DA39" s="693"/>
      <c r="DB39" s="693"/>
      <c r="DC39" s="697"/>
      <c r="DD39" s="668">
        <v>121001</v>
      </c>
      <c r="DE39" s="695"/>
      <c r="DF39" s="695"/>
      <c r="DG39" s="695"/>
      <c r="DH39" s="695"/>
      <c r="DI39" s="695"/>
      <c r="DJ39" s="695"/>
      <c r="DK39" s="696"/>
      <c r="DL39" s="668" t="s">
        <v>121</v>
      </c>
      <c r="DM39" s="695"/>
      <c r="DN39" s="695"/>
      <c r="DO39" s="695"/>
      <c r="DP39" s="695"/>
      <c r="DQ39" s="695"/>
      <c r="DR39" s="695"/>
      <c r="DS39" s="695"/>
      <c r="DT39" s="695"/>
      <c r="DU39" s="695"/>
      <c r="DV39" s="696"/>
      <c r="DW39" s="664" t="s">
        <v>121</v>
      </c>
      <c r="DX39" s="693"/>
      <c r="DY39" s="693"/>
      <c r="DZ39" s="693"/>
      <c r="EA39" s="693"/>
      <c r="EB39" s="693"/>
      <c r="EC39" s="694"/>
    </row>
    <row r="40" spans="2:133" ht="11.25" customHeight="1" x14ac:dyDescent="0.15">
      <c r="AQ40" s="736" t="s">
        <v>338</v>
      </c>
      <c r="AR40" s="737"/>
      <c r="AS40" s="737"/>
      <c r="AT40" s="737"/>
      <c r="AU40" s="737"/>
      <c r="AV40" s="737"/>
      <c r="AW40" s="737"/>
      <c r="AX40" s="737"/>
      <c r="AY40" s="738"/>
      <c r="AZ40" s="659">
        <v>127971</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126</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148604</v>
      </c>
      <c r="CS40" s="660"/>
      <c r="CT40" s="660"/>
      <c r="CU40" s="660"/>
      <c r="CV40" s="660"/>
      <c r="CW40" s="660"/>
      <c r="CX40" s="660"/>
      <c r="CY40" s="661"/>
      <c r="CZ40" s="664">
        <v>2.5</v>
      </c>
      <c r="DA40" s="693"/>
      <c r="DB40" s="693"/>
      <c r="DC40" s="697"/>
      <c r="DD40" s="668">
        <v>104604</v>
      </c>
      <c r="DE40" s="660"/>
      <c r="DF40" s="660"/>
      <c r="DG40" s="660"/>
      <c r="DH40" s="660"/>
      <c r="DI40" s="660"/>
      <c r="DJ40" s="660"/>
      <c r="DK40" s="661"/>
      <c r="DL40" s="668">
        <v>77812</v>
      </c>
      <c r="DM40" s="660"/>
      <c r="DN40" s="660"/>
      <c r="DO40" s="660"/>
      <c r="DP40" s="660"/>
      <c r="DQ40" s="660"/>
      <c r="DR40" s="660"/>
      <c r="DS40" s="660"/>
      <c r="DT40" s="660"/>
      <c r="DU40" s="660"/>
      <c r="DV40" s="661"/>
      <c r="DW40" s="664">
        <v>1.9</v>
      </c>
      <c r="DX40" s="693"/>
      <c r="DY40" s="693"/>
      <c r="DZ40" s="693"/>
      <c r="EA40" s="693"/>
      <c r="EB40" s="693"/>
      <c r="EC40" s="694"/>
    </row>
    <row r="41" spans="2:133" ht="11.25" customHeight="1" x14ac:dyDescent="0.15">
      <c r="AQ41" s="746" t="s">
        <v>341</v>
      </c>
      <c r="AR41" s="747"/>
      <c r="AS41" s="747"/>
      <c r="AT41" s="747"/>
      <c r="AU41" s="747"/>
      <c r="AV41" s="747"/>
      <c r="AW41" s="747"/>
      <c r="AX41" s="747"/>
      <c r="AY41" s="748"/>
      <c r="AZ41" s="739">
        <v>360594</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299</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121</v>
      </c>
      <c r="CS41" s="695"/>
      <c r="CT41" s="695"/>
      <c r="CU41" s="695"/>
      <c r="CV41" s="695"/>
      <c r="CW41" s="695"/>
      <c r="CX41" s="695"/>
      <c r="CY41" s="696"/>
      <c r="CZ41" s="664" t="s">
        <v>121</v>
      </c>
      <c r="DA41" s="693"/>
      <c r="DB41" s="693"/>
      <c r="DC41" s="697"/>
      <c r="DD41" s="668" t="s">
        <v>121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560566</v>
      </c>
      <c r="CS42" s="660"/>
      <c r="CT42" s="660"/>
      <c r="CU42" s="660"/>
      <c r="CV42" s="660"/>
      <c r="CW42" s="660"/>
      <c r="CX42" s="660"/>
      <c r="CY42" s="661"/>
      <c r="CZ42" s="664">
        <v>9.5</v>
      </c>
      <c r="DA42" s="665"/>
      <c r="DB42" s="665"/>
      <c r="DC42" s="760"/>
      <c r="DD42" s="668">
        <v>164461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15372</v>
      </c>
      <c r="CS43" s="695"/>
      <c r="CT43" s="695"/>
      <c r="CU43" s="695"/>
      <c r="CV43" s="695"/>
      <c r="CW43" s="695"/>
      <c r="CX43" s="695"/>
      <c r="CY43" s="696"/>
      <c r="CZ43" s="664">
        <v>0.3</v>
      </c>
      <c r="DA43" s="693"/>
      <c r="DB43" s="693"/>
      <c r="DC43" s="697"/>
      <c r="DD43" s="668">
        <v>15372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348</v>
      </c>
      <c r="CD44" s="771" t="s">
        <v>300</v>
      </c>
      <c r="CE44" s="772"/>
      <c r="CF44" s="656" t="s">
        <v>349</v>
      </c>
      <c r="CG44" s="657"/>
      <c r="CH44" s="657"/>
      <c r="CI44" s="657"/>
      <c r="CJ44" s="657"/>
      <c r="CK44" s="657"/>
      <c r="CL44" s="657"/>
      <c r="CM44" s="657"/>
      <c r="CN44" s="657"/>
      <c r="CO44" s="657"/>
      <c r="CP44" s="657"/>
      <c r="CQ44" s="658"/>
      <c r="CR44" s="659">
        <v>541049</v>
      </c>
      <c r="CS44" s="660"/>
      <c r="CT44" s="660"/>
      <c r="CU44" s="660"/>
      <c r="CV44" s="660"/>
      <c r="CW44" s="660"/>
      <c r="CX44" s="660"/>
      <c r="CY44" s="661"/>
      <c r="CZ44" s="664">
        <v>9.1999999999999993</v>
      </c>
      <c r="DA44" s="665"/>
      <c r="DB44" s="665"/>
      <c r="DC44" s="760"/>
      <c r="DD44" s="668">
        <v>149654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350</v>
      </c>
      <c r="CG45" s="657"/>
      <c r="CH45" s="657"/>
      <c r="CI45" s="657"/>
      <c r="CJ45" s="657"/>
      <c r="CK45" s="657"/>
      <c r="CL45" s="657"/>
      <c r="CM45" s="657"/>
      <c r="CN45" s="657"/>
      <c r="CO45" s="657"/>
      <c r="CP45" s="657"/>
      <c r="CQ45" s="658"/>
      <c r="CR45" s="659">
        <v>317300</v>
      </c>
      <c r="CS45" s="695"/>
      <c r="CT45" s="695"/>
      <c r="CU45" s="695"/>
      <c r="CV45" s="695"/>
      <c r="CW45" s="695"/>
      <c r="CX45" s="695"/>
      <c r="CY45" s="696"/>
      <c r="CZ45" s="664">
        <v>5.4</v>
      </c>
      <c r="DA45" s="693"/>
      <c r="DB45" s="693"/>
      <c r="DC45" s="697"/>
      <c r="DD45" s="668">
        <v>29717</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351</v>
      </c>
      <c r="CG46" s="657"/>
      <c r="CH46" s="657"/>
      <c r="CI46" s="657"/>
      <c r="CJ46" s="657"/>
      <c r="CK46" s="657"/>
      <c r="CL46" s="657"/>
      <c r="CM46" s="657"/>
      <c r="CN46" s="657"/>
      <c r="CO46" s="657"/>
      <c r="CP46" s="657"/>
      <c r="CQ46" s="658"/>
      <c r="CR46" s="659">
        <v>215199</v>
      </c>
      <c r="CS46" s="660"/>
      <c r="CT46" s="660"/>
      <c r="CU46" s="660"/>
      <c r="CV46" s="660"/>
      <c r="CW46" s="660"/>
      <c r="CX46" s="660"/>
      <c r="CY46" s="661"/>
      <c r="CZ46" s="664">
        <v>3.6</v>
      </c>
      <c r="DA46" s="665"/>
      <c r="DB46" s="665"/>
      <c r="DC46" s="760"/>
      <c r="DD46" s="668">
        <v>117487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352</v>
      </c>
      <c r="CG47" s="657"/>
      <c r="CH47" s="657"/>
      <c r="CI47" s="657"/>
      <c r="CJ47" s="657"/>
      <c r="CK47" s="657"/>
      <c r="CL47" s="657"/>
      <c r="CM47" s="657"/>
      <c r="CN47" s="657"/>
      <c r="CO47" s="657"/>
      <c r="CP47" s="657"/>
      <c r="CQ47" s="658"/>
      <c r="CR47" s="659">
        <v>19517</v>
      </c>
      <c r="CS47" s="695"/>
      <c r="CT47" s="695"/>
      <c r="CU47" s="695"/>
      <c r="CV47" s="695"/>
      <c r="CW47" s="695"/>
      <c r="CX47" s="695"/>
      <c r="CY47" s="696"/>
      <c r="CZ47" s="664">
        <v>0.3</v>
      </c>
      <c r="DA47" s="693"/>
      <c r="DB47" s="693"/>
      <c r="DC47" s="697"/>
      <c r="DD47" s="668">
        <v>14807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353</v>
      </c>
      <c r="CG48" s="657"/>
      <c r="CH48" s="657"/>
      <c r="CI48" s="657"/>
      <c r="CJ48" s="657"/>
      <c r="CK48" s="657"/>
      <c r="CL48" s="657"/>
      <c r="CM48" s="657"/>
      <c r="CN48" s="657"/>
      <c r="CO48" s="657"/>
      <c r="CP48" s="657"/>
      <c r="CQ48" s="658"/>
      <c r="CR48" s="659" t="s">
        <v>238</v>
      </c>
      <c r="CS48" s="660"/>
      <c r="CT48" s="660"/>
      <c r="CU48" s="660"/>
      <c r="CV48" s="660"/>
      <c r="CW48" s="660"/>
      <c r="CX48" s="660"/>
      <c r="CY48" s="661"/>
      <c r="CZ48" s="664" t="s">
        <v>121</v>
      </c>
      <c r="DA48" s="665"/>
      <c r="DB48" s="665"/>
      <c r="DC48" s="760"/>
      <c r="DD48" s="668" t="s">
        <v>121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354</v>
      </c>
      <c r="CE49" s="705"/>
      <c r="CF49" s="705"/>
      <c r="CG49" s="705"/>
      <c r="CH49" s="705"/>
      <c r="CI49" s="705"/>
      <c r="CJ49" s="705"/>
      <c r="CK49" s="705"/>
      <c r="CL49" s="705"/>
      <c r="CM49" s="705"/>
      <c r="CN49" s="705"/>
      <c r="CO49" s="705"/>
      <c r="CP49" s="705"/>
      <c r="CQ49" s="706"/>
      <c r="CR49" s="739">
        <v>5898458</v>
      </c>
      <c r="CS49" s="729"/>
      <c r="CT49" s="729"/>
      <c r="CU49" s="729"/>
      <c r="CV49" s="729"/>
      <c r="CW49" s="729"/>
      <c r="CX49" s="729"/>
      <c r="CY49" s="761"/>
      <c r="CZ49" s="744">
        <v>100</v>
      </c>
      <c r="DA49" s="762"/>
      <c r="DB49" s="762"/>
      <c r="DC49" s="763"/>
      <c r="DD49" s="764">
        <v>4574072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LeGC+JH7Y5sQfUMn+eWTWId2cInMJfnToUxqk3O9O8sJr9AJCGOt9nk8x7o+7ZzbYdGUAqaeG3dXP3EyjiEpOw==" saltValue="0yKgbje5xF08SPN3sMJ25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377</v>
      </c>
      <c r="C7" s="792"/>
      <c r="D7" s="792"/>
      <c r="E7" s="792"/>
      <c r="F7" s="792"/>
      <c r="G7" s="792"/>
      <c r="H7" s="792"/>
      <c r="I7" s="792"/>
      <c r="J7" s="792"/>
      <c r="K7" s="792"/>
      <c r="L7" s="792"/>
      <c r="M7" s="792"/>
      <c r="N7" s="792"/>
      <c r="O7" s="792"/>
      <c r="P7" s="793"/>
      <c r="Q7" s="794">
        <v>6081</v>
      </c>
      <c r="R7" s="795"/>
      <c r="S7" s="795"/>
      <c r="T7" s="795"/>
      <c r="U7" s="795"/>
      <c r="V7" s="795">
        <v>5898</v>
      </c>
      <c r="W7" s="795"/>
      <c r="X7" s="795"/>
      <c r="Y7" s="795"/>
      <c r="Z7" s="795"/>
      <c r="AA7" s="795">
        <v>182</v>
      </c>
      <c r="AB7" s="795"/>
      <c r="AC7" s="795"/>
      <c r="AD7" s="795"/>
      <c r="AE7" s="796"/>
      <c r="AF7" s="797">
        <v>154</v>
      </c>
      <c r="AG7" s="798"/>
      <c r="AH7" s="798"/>
      <c r="AI7" s="798"/>
      <c r="AJ7" s="799"/>
      <c r="AK7" s="834">
        <v>258</v>
      </c>
      <c r="AL7" s="835"/>
      <c r="AM7" s="835"/>
      <c r="AN7" s="835"/>
      <c r="AO7" s="835"/>
      <c r="AP7" s="835">
        <v>4332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379</v>
      </c>
      <c r="B23" s="850" t="s">
        <v>380</v>
      </c>
      <c r="C23" s="851"/>
      <c r="D23" s="851"/>
      <c r="E23" s="851"/>
      <c r="F23" s="851"/>
      <c r="G23" s="851"/>
      <c r="H23" s="851"/>
      <c r="I23" s="851"/>
      <c r="J23" s="851"/>
      <c r="K23" s="851"/>
      <c r="L23" s="851"/>
      <c r="M23" s="851"/>
      <c r="N23" s="851"/>
      <c r="O23" s="851"/>
      <c r="P23" s="852"/>
      <c r="Q23" s="853">
        <v>6081</v>
      </c>
      <c r="R23" s="854"/>
      <c r="S23" s="854"/>
      <c r="T23" s="854"/>
      <c r="U23" s="854"/>
      <c r="V23" s="854">
        <v>5898</v>
      </c>
      <c r="W23" s="854"/>
      <c r="X23" s="854"/>
      <c r="Y23" s="854"/>
      <c r="Z23" s="854"/>
      <c r="AA23" s="854">
        <v>182</v>
      </c>
      <c r="AB23" s="854"/>
      <c r="AC23" s="854"/>
      <c r="AD23" s="854"/>
      <c r="AE23" s="855"/>
      <c r="AF23" s="856">
        <v>154</v>
      </c>
      <c r="AG23" s="854"/>
      <c r="AH23" s="854"/>
      <c r="AI23" s="854"/>
      <c r="AJ23" s="857"/>
      <c r="AK23" s="858"/>
      <c r="AL23" s="859"/>
      <c r="AM23" s="859"/>
      <c r="AN23" s="859"/>
      <c r="AO23" s="859"/>
      <c r="AP23" s="854">
        <v>4332</v>
      </c>
      <c r="AQ23" s="854"/>
      <c r="AR23" s="854"/>
      <c r="AS23" s="854"/>
      <c r="AT23" s="854"/>
      <c r="AU23" s="860"/>
      <c r="AV23" s="860"/>
      <c r="AW23" s="860"/>
      <c r="AX23" s="860"/>
      <c r="AY23" s="861"/>
      <c r="AZ23" s="869" t="s">
        <v>121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360</v>
      </c>
      <c r="B26" s="801"/>
      <c r="C26" s="801"/>
      <c r="D26" s="801"/>
      <c r="E26" s="801"/>
      <c r="F26" s="801"/>
      <c r="G26" s="801"/>
      <c r="H26" s="801"/>
      <c r="I26" s="801"/>
      <c r="J26" s="801"/>
      <c r="K26" s="801"/>
      <c r="L26" s="801"/>
      <c r="M26" s="801"/>
      <c r="N26" s="801"/>
      <c r="O26" s="801"/>
      <c r="P26" s="802"/>
      <c r="Q26" s="777" t="s">
        <v>383</v>
      </c>
      <c r="R26" s="778"/>
      <c r="S26" s="778"/>
      <c r="T26" s="778"/>
      <c r="U26" s="779"/>
      <c r="V26" s="777" t="s">
        <v>384</v>
      </c>
      <c r="W26" s="778"/>
      <c r="X26" s="778"/>
      <c r="Y26" s="778"/>
      <c r="Z26" s="779"/>
      <c r="AA26" s="777" t="s">
        <v>385</v>
      </c>
      <c r="AB26" s="778"/>
      <c r="AC26" s="778"/>
      <c r="AD26" s="778"/>
      <c r="AE26" s="778"/>
      <c r="AF26" s="872" t="s">
        <v>386</v>
      </c>
      <c r="AG26" s="873"/>
      <c r="AH26" s="873"/>
      <c r="AI26" s="873"/>
      <c r="AJ26" s="874"/>
      <c r="AK26" s="778" t="s">
        <v>387</v>
      </c>
      <c r="AL26" s="778"/>
      <c r="AM26" s="778"/>
      <c r="AN26" s="778"/>
      <c r="AO26" s="779"/>
      <c r="AP26" s="777" t="s">
        <v>388</v>
      </c>
      <c r="AQ26" s="778"/>
      <c r="AR26" s="778"/>
      <c r="AS26" s="778"/>
      <c r="AT26" s="779"/>
      <c r="AU26" s="777" t="s">
        <v>389</v>
      </c>
      <c r="AV26" s="778"/>
      <c r="AW26" s="778"/>
      <c r="AX26" s="778"/>
      <c r="AY26" s="779"/>
      <c r="AZ26" s="777" t="s">
        <v>390</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391</v>
      </c>
      <c r="C28" s="792"/>
      <c r="D28" s="792"/>
      <c r="E28" s="792"/>
      <c r="F28" s="792"/>
      <c r="G28" s="792"/>
      <c r="H28" s="792"/>
      <c r="I28" s="792"/>
      <c r="J28" s="792"/>
      <c r="K28" s="792"/>
      <c r="L28" s="792"/>
      <c r="M28" s="792"/>
      <c r="N28" s="792"/>
      <c r="O28" s="792"/>
      <c r="P28" s="793"/>
      <c r="Q28" s="882">
        <v>1615</v>
      </c>
      <c r="R28" s="883"/>
      <c r="S28" s="883"/>
      <c r="T28" s="883"/>
      <c r="U28" s="883"/>
      <c r="V28" s="883">
        <v>1522</v>
      </c>
      <c r="W28" s="883"/>
      <c r="X28" s="883"/>
      <c r="Y28" s="883"/>
      <c r="Z28" s="883"/>
      <c r="AA28" s="883">
        <v>93</v>
      </c>
      <c r="AB28" s="883"/>
      <c r="AC28" s="883"/>
      <c r="AD28" s="883"/>
      <c r="AE28" s="884"/>
      <c r="AF28" s="885">
        <v>93</v>
      </c>
      <c r="AG28" s="883"/>
      <c r="AH28" s="883"/>
      <c r="AI28" s="883"/>
      <c r="AJ28" s="886"/>
      <c r="AK28" s="887">
        <v>116</v>
      </c>
      <c r="AL28" s="878"/>
      <c r="AM28" s="878"/>
      <c r="AN28" s="878"/>
      <c r="AO28" s="878"/>
      <c r="AP28" s="878" t="s">
        <v>561</v>
      </c>
      <c r="AQ28" s="878"/>
      <c r="AR28" s="878"/>
      <c r="AS28" s="878"/>
      <c r="AT28" s="878"/>
      <c r="AU28" s="878" t="s">
        <v>561</v>
      </c>
      <c r="AV28" s="878"/>
      <c r="AW28" s="878"/>
      <c r="AX28" s="878"/>
      <c r="AY28" s="878"/>
      <c r="AZ28" s="879" t="s">
        <v>561</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392</v>
      </c>
      <c r="C29" s="816"/>
      <c r="D29" s="816"/>
      <c r="E29" s="816"/>
      <c r="F29" s="816"/>
      <c r="G29" s="816"/>
      <c r="H29" s="816"/>
      <c r="I29" s="816"/>
      <c r="J29" s="816"/>
      <c r="K29" s="816"/>
      <c r="L29" s="816"/>
      <c r="M29" s="816"/>
      <c r="N29" s="816"/>
      <c r="O29" s="816"/>
      <c r="P29" s="817"/>
      <c r="Q29" s="818">
        <v>1008</v>
      </c>
      <c r="R29" s="819"/>
      <c r="S29" s="819"/>
      <c r="T29" s="819"/>
      <c r="U29" s="819"/>
      <c r="V29" s="819">
        <v>963</v>
      </c>
      <c r="W29" s="819"/>
      <c r="X29" s="819"/>
      <c r="Y29" s="819"/>
      <c r="Z29" s="819"/>
      <c r="AA29" s="819">
        <v>45</v>
      </c>
      <c r="AB29" s="819"/>
      <c r="AC29" s="819"/>
      <c r="AD29" s="819"/>
      <c r="AE29" s="820"/>
      <c r="AF29" s="821">
        <v>45</v>
      </c>
      <c r="AG29" s="822"/>
      <c r="AH29" s="822"/>
      <c r="AI29" s="822"/>
      <c r="AJ29" s="823"/>
      <c r="AK29" s="890">
        <v>152</v>
      </c>
      <c r="AL29" s="891"/>
      <c r="AM29" s="891"/>
      <c r="AN29" s="891"/>
      <c r="AO29" s="891"/>
      <c r="AP29" s="891" t="s">
        <v>561</v>
      </c>
      <c r="AQ29" s="891"/>
      <c r="AR29" s="891"/>
      <c r="AS29" s="891"/>
      <c r="AT29" s="891"/>
      <c r="AU29" s="891" t="s">
        <v>561</v>
      </c>
      <c r="AV29" s="891"/>
      <c r="AW29" s="891"/>
      <c r="AX29" s="891"/>
      <c r="AY29" s="891"/>
      <c r="AZ29" s="892" t="s">
        <v>561</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393</v>
      </c>
      <c r="C30" s="816"/>
      <c r="D30" s="816"/>
      <c r="E30" s="816"/>
      <c r="F30" s="816"/>
      <c r="G30" s="816"/>
      <c r="H30" s="816"/>
      <c r="I30" s="816"/>
      <c r="J30" s="816"/>
      <c r="K30" s="816"/>
      <c r="L30" s="816"/>
      <c r="M30" s="816"/>
      <c r="N30" s="816"/>
      <c r="O30" s="816"/>
      <c r="P30" s="817"/>
      <c r="Q30" s="818">
        <v>127</v>
      </c>
      <c r="R30" s="819"/>
      <c r="S30" s="819"/>
      <c r="T30" s="819"/>
      <c r="U30" s="819"/>
      <c r="V30" s="819">
        <v>127</v>
      </c>
      <c r="W30" s="819"/>
      <c r="X30" s="819"/>
      <c r="Y30" s="819"/>
      <c r="Z30" s="819"/>
      <c r="AA30" s="819">
        <v>0</v>
      </c>
      <c r="AB30" s="819"/>
      <c r="AC30" s="819"/>
      <c r="AD30" s="819"/>
      <c r="AE30" s="820"/>
      <c r="AF30" s="821">
        <v>0</v>
      </c>
      <c r="AG30" s="822"/>
      <c r="AH30" s="822"/>
      <c r="AI30" s="822"/>
      <c r="AJ30" s="823"/>
      <c r="AK30" s="890">
        <v>43</v>
      </c>
      <c r="AL30" s="891"/>
      <c r="AM30" s="891"/>
      <c r="AN30" s="891"/>
      <c r="AO30" s="891"/>
      <c r="AP30" s="891" t="s">
        <v>561</v>
      </c>
      <c r="AQ30" s="891"/>
      <c r="AR30" s="891"/>
      <c r="AS30" s="891"/>
      <c r="AT30" s="891"/>
      <c r="AU30" s="891" t="s">
        <v>561</v>
      </c>
      <c r="AV30" s="891"/>
      <c r="AW30" s="891"/>
      <c r="AX30" s="891"/>
      <c r="AY30" s="891"/>
      <c r="AZ30" s="892" t="s">
        <v>561</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394</v>
      </c>
      <c r="C31" s="816"/>
      <c r="D31" s="816"/>
      <c r="E31" s="816"/>
      <c r="F31" s="816"/>
      <c r="G31" s="816"/>
      <c r="H31" s="816"/>
      <c r="I31" s="816"/>
      <c r="J31" s="816"/>
      <c r="K31" s="816"/>
      <c r="L31" s="816"/>
      <c r="M31" s="816"/>
      <c r="N31" s="816"/>
      <c r="O31" s="816"/>
      <c r="P31" s="817"/>
      <c r="Q31" s="818">
        <v>405</v>
      </c>
      <c r="R31" s="819"/>
      <c r="S31" s="819"/>
      <c r="T31" s="819"/>
      <c r="U31" s="819"/>
      <c r="V31" s="819">
        <v>412</v>
      </c>
      <c r="W31" s="819"/>
      <c r="X31" s="819"/>
      <c r="Y31" s="819"/>
      <c r="Z31" s="819"/>
      <c r="AA31" s="819">
        <v>-6</v>
      </c>
      <c r="AB31" s="819"/>
      <c r="AC31" s="819"/>
      <c r="AD31" s="819"/>
      <c r="AE31" s="820"/>
      <c r="AF31" s="821">
        <v>289</v>
      </c>
      <c r="AG31" s="822"/>
      <c r="AH31" s="822"/>
      <c r="AI31" s="822"/>
      <c r="AJ31" s="823"/>
      <c r="AK31" s="890">
        <v>136</v>
      </c>
      <c r="AL31" s="891"/>
      <c r="AM31" s="891"/>
      <c r="AN31" s="891"/>
      <c r="AO31" s="891"/>
      <c r="AP31" s="891">
        <v>18</v>
      </c>
      <c r="AQ31" s="891"/>
      <c r="AR31" s="891"/>
      <c r="AS31" s="891"/>
      <c r="AT31" s="891"/>
      <c r="AU31" s="891">
        <v>12</v>
      </c>
      <c r="AV31" s="891"/>
      <c r="AW31" s="891"/>
      <c r="AX31" s="891"/>
      <c r="AY31" s="891"/>
      <c r="AZ31" s="892" t="s">
        <v>561</v>
      </c>
      <c r="BA31" s="892"/>
      <c r="BB31" s="892"/>
      <c r="BC31" s="892"/>
      <c r="BD31" s="892"/>
      <c r="BE31" s="888" t="s">
        <v>395</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396</v>
      </c>
      <c r="C32" s="816"/>
      <c r="D32" s="816"/>
      <c r="E32" s="816"/>
      <c r="F32" s="816"/>
      <c r="G32" s="816"/>
      <c r="H32" s="816"/>
      <c r="I32" s="816"/>
      <c r="J32" s="816"/>
      <c r="K32" s="816"/>
      <c r="L32" s="816"/>
      <c r="M32" s="816"/>
      <c r="N32" s="816"/>
      <c r="O32" s="816"/>
      <c r="P32" s="817"/>
      <c r="Q32" s="818">
        <v>481</v>
      </c>
      <c r="R32" s="819"/>
      <c r="S32" s="819"/>
      <c r="T32" s="819"/>
      <c r="U32" s="819"/>
      <c r="V32" s="819">
        <v>424</v>
      </c>
      <c r="W32" s="819"/>
      <c r="X32" s="819"/>
      <c r="Y32" s="819"/>
      <c r="Z32" s="819"/>
      <c r="AA32" s="819">
        <v>57</v>
      </c>
      <c r="AB32" s="819"/>
      <c r="AC32" s="819"/>
      <c r="AD32" s="819"/>
      <c r="AE32" s="820"/>
      <c r="AF32" s="821">
        <v>642</v>
      </c>
      <c r="AG32" s="822"/>
      <c r="AH32" s="822"/>
      <c r="AI32" s="822"/>
      <c r="AJ32" s="823"/>
      <c r="AK32" s="890">
        <v>68</v>
      </c>
      <c r="AL32" s="891"/>
      <c r="AM32" s="891"/>
      <c r="AN32" s="891"/>
      <c r="AO32" s="891"/>
      <c r="AP32" s="891">
        <v>1192</v>
      </c>
      <c r="AQ32" s="891"/>
      <c r="AR32" s="891"/>
      <c r="AS32" s="891"/>
      <c r="AT32" s="891"/>
      <c r="AU32" s="891">
        <v>235</v>
      </c>
      <c r="AV32" s="891"/>
      <c r="AW32" s="891"/>
      <c r="AX32" s="891"/>
      <c r="AY32" s="891"/>
      <c r="AZ32" s="892" t="s">
        <v>561</v>
      </c>
      <c r="BA32" s="892"/>
      <c r="BB32" s="892"/>
      <c r="BC32" s="892"/>
      <c r="BD32" s="892"/>
      <c r="BE32" s="888" t="s">
        <v>397</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398</v>
      </c>
      <c r="C33" s="816"/>
      <c r="D33" s="816"/>
      <c r="E33" s="816"/>
      <c r="F33" s="816"/>
      <c r="G33" s="816"/>
      <c r="H33" s="816"/>
      <c r="I33" s="816"/>
      <c r="J33" s="816"/>
      <c r="K33" s="816"/>
      <c r="L33" s="816"/>
      <c r="M33" s="816"/>
      <c r="N33" s="816"/>
      <c r="O33" s="816"/>
      <c r="P33" s="817"/>
      <c r="Q33" s="818">
        <v>465</v>
      </c>
      <c r="R33" s="819"/>
      <c r="S33" s="819"/>
      <c r="T33" s="819"/>
      <c r="U33" s="819"/>
      <c r="V33" s="819">
        <v>463</v>
      </c>
      <c r="W33" s="819"/>
      <c r="X33" s="819"/>
      <c r="Y33" s="819"/>
      <c r="Z33" s="819"/>
      <c r="AA33" s="819">
        <v>3</v>
      </c>
      <c r="AB33" s="819"/>
      <c r="AC33" s="819"/>
      <c r="AD33" s="819"/>
      <c r="AE33" s="820"/>
      <c r="AF33" s="821">
        <v>3</v>
      </c>
      <c r="AG33" s="822"/>
      <c r="AH33" s="822"/>
      <c r="AI33" s="822"/>
      <c r="AJ33" s="823"/>
      <c r="AK33" s="890">
        <v>184</v>
      </c>
      <c r="AL33" s="891"/>
      <c r="AM33" s="891"/>
      <c r="AN33" s="891"/>
      <c r="AO33" s="891"/>
      <c r="AP33" s="891">
        <v>2623</v>
      </c>
      <c r="AQ33" s="891"/>
      <c r="AR33" s="891"/>
      <c r="AS33" s="891"/>
      <c r="AT33" s="891"/>
      <c r="AU33" s="891">
        <v>2083</v>
      </c>
      <c r="AV33" s="891"/>
      <c r="AW33" s="891"/>
      <c r="AX33" s="891"/>
      <c r="AY33" s="891"/>
      <c r="AZ33" s="892" t="s">
        <v>561</v>
      </c>
      <c r="BA33" s="892"/>
      <c r="BB33" s="892"/>
      <c r="BC33" s="892"/>
      <c r="BD33" s="892"/>
      <c r="BE33" s="888" t="s">
        <v>399</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379</v>
      </c>
      <c r="B63" s="850" t="s">
        <v>401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1073</v>
      </c>
      <c r="AG63" s="902"/>
      <c r="AH63" s="902"/>
      <c r="AI63" s="902"/>
      <c r="AJ63" s="903"/>
      <c r="AK63" s="904"/>
      <c r="AL63" s="899"/>
      <c r="AM63" s="899"/>
      <c r="AN63" s="899"/>
      <c r="AO63" s="899"/>
      <c r="AP63" s="902">
        <v>3833</v>
      </c>
      <c r="AQ63" s="902"/>
      <c r="AR63" s="902"/>
      <c r="AS63" s="902"/>
      <c r="AT63" s="902"/>
      <c r="AU63" s="902">
        <v>2330</v>
      </c>
      <c r="AV63" s="902"/>
      <c r="AW63" s="902"/>
      <c r="AX63" s="902"/>
      <c r="AY63" s="902"/>
      <c r="AZ63" s="906"/>
      <c r="BA63" s="906"/>
      <c r="BB63" s="906"/>
      <c r="BC63" s="906"/>
      <c r="BD63" s="906"/>
      <c r="BE63" s="907"/>
      <c r="BF63" s="907"/>
      <c r="BG63" s="907"/>
      <c r="BH63" s="907"/>
      <c r="BI63" s="908"/>
      <c r="BJ63" s="909" t="s">
        <v>121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403</v>
      </c>
      <c r="B66" s="801"/>
      <c r="C66" s="801"/>
      <c r="D66" s="801"/>
      <c r="E66" s="801"/>
      <c r="F66" s="801"/>
      <c r="G66" s="801"/>
      <c r="H66" s="801"/>
      <c r="I66" s="801"/>
      <c r="J66" s="801"/>
      <c r="K66" s="801"/>
      <c r="L66" s="801"/>
      <c r="M66" s="801"/>
      <c r="N66" s="801"/>
      <c r="O66" s="801"/>
      <c r="P66" s="802"/>
      <c r="Q66" s="777" t="s">
        <v>404</v>
      </c>
      <c r="R66" s="778"/>
      <c r="S66" s="778"/>
      <c r="T66" s="778"/>
      <c r="U66" s="779"/>
      <c r="V66" s="777" t="s">
        <v>405</v>
      </c>
      <c r="W66" s="778"/>
      <c r="X66" s="778"/>
      <c r="Y66" s="778"/>
      <c r="Z66" s="779"/>
      <c r="AA66" s="777" t="s">
        <v>406</v>
      </c>
      <c r="AB66" s="778"/>
      <c r="AC66" s="778"/>
      <c r="AD66" s="778"/>
      <c r="AE66" s="779"/>
      <c r="AF66" s="912" t="s">
        <v>407</v>
      </c>
      <c r="AG66" s="873"/>
      <c r="AH66" s="873"/>
      <c r="AI66" s="873"/>
      <c r="AJ66" s="913"/>
      <c r="AK66" s="777" t="s">
        <v>408</v>
      </c>
      <c r="AL66" s="801"/>
      <c r="AM66" s="801"/>
      <c r="AN66" s="801"/>
      <c r="AO66" s="802"/>
      <c r="AP66" s="777" t="s">
        <v>388</v>
      </c>
      <c r="AQ66" s="778"/>
      <c r="AR66" s="778"/>
      <c r="AS66" s="778"/>
      <c r="AT66" s="779"/>
      <c r="AU66" s="777" t="s">
        <v>409</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562</v>
      </c>
      <c r="C68" s="930"/>
      <c r="D68" s="930"/>
      <c r="E68" s="930"/>
      <c r="F68" s="930"/>
      <c r="G68" s="930"/>
      <c r="H68" s="930"/>
      <c r="I68" s="930"/>
      <c r="J68" s="930"/>
      <c r="K68" s="930"/>
      <c r="L68" s="930"/>
      <c r="M68" s="930"/>
      <c r="N68" s="930"/>
      <c r="O68" s="930"/>
      <c r="P68" s="931"/>
      <c r="Q68" s="932">
        <v>4655</v>
      </c>
      <c r="R68" s="926"/>
      <c r="S68" s="926"/>
      <c r="T68" s="926"/>
      <c r="U68" s="926"/>
      <c r="V68" s="926">
        <v>4508</v>
      </c>
      <c r="W68" s="926"/>
      <c r="X68" s="926"/>
      <c r="Y68" s="926"/>
      <c r="Z68" s="926"/>
      <c r="AA68" s="926">
        <v>147</v>
      </c>
      <c r="AB68" s="926"/>
      <c r="AC68" s="926"/>
      <c r="AD68" s="926"/>
      <c r="AE68" s="926"/>
      <c r="AF68" s="926">
        <v>144</v>
      </c>
      <c r="AG68" s="926"/>
      <c r="AH68" s="926"/>
      <c r="AI68" s="926"/>
      <c r="AJ68" s="926"/>
      <c r="AK68" s="926">
        <v>84</v>
      </c>
      <c r="AL68" s="926"/>
      <c r="AM68" s="926"/>
      <c r="AN68" s="926"/>
      <c r="AO68" s="926"/>
      <c r="AP68" s="926">
        <v>3349</v>
      </c>
      <c r="AQ68" s="926"/>
      <c r="AR68" s="926"/>
      <c r="AS68" s="926"/>
      <c r="AT68" s="926"/>
      <c r="AU68" s="926">
        <v>328</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563</v>
      </c>
      <c r="C69" s="934"/>
      <c r="D69" s="934"/>
      <c r="E69" s="934"/>
      <c r="F69" s="934"/>
      <c r="G69" s="934"/>
      <c r="H69" s="934"/>
      <c r="I69" s="934"/>
      <c r="J69" s="934"/>
      <c r="K69" s="934"/>
      <c r="L69" s="934"/>
      <c r="M69" s="934"/>
      <c r="N69" s="934"/>
      <c r="O69" s="934"/>
      <c r="P69" s="935"/>
      <c r="Q69" s="936">
        <v>3</v>
      </c>
      <c r="R69" s="891"/>
      <c r="S69" s="891"/>
      <c r="T69" s="891"/>
      <c r="U69" s="891"/>
      <c r="V69" s="891">
        <v>3</v>
      </c>
      <c r="W69" s="891"/>
      <c r="X69" s="891"/>
      <c r="Y69" s="891"/>
      <c r="Z69" s="891"/>
      <c r="AA69" s="891">
        <v>0</v>
      </c>
      <c r="AB69" s="891"/>
      <c r="AC69" s="891"/>
      <c r="AD69" s="891"/>
      <c r="AE69" s="891"/>
      <c r="AF69" s="891">
        <v>0</v>
      </c>
      <c r="AG69" s="891"/>
      <c r="AH69" s="891"/>
      <c r="AI69" s="891"/>
      <c r="AJ69" s="891"/>
      <c r="AK69" s="891" t="s">
        <v>561</v>
      </c>
      <c r="AL69" s="891"/>
      <c r="AM69" s="891"/>
      <c r="AN69" s="891"/>
      <c r="AO69" s="891"/>
      <c r="AP69" s="891" t="s">
        <v>561</v>
      </c>
      <c r="AQ69" s="891"/>
      <c r="AR69" s="891"/>
      <c r="AS69" s="891"/>
      <c r="AT69" s="891"/>
      <c r="AU69" s="891" t="s">
        <v>561</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564</v>
      </c>
      <c r="C70" s="934"/>
      <c r="D70" s="934"/>
      <c r="E70" s="934"/>
      <c r="F70" s="934"/>
      <c r="G70" s="934"/>
      <c r="H70" s="934"/>
      <c r="I70" s="934"/>
      <c r="J70" s="934"/>
      <c r="K70" s="934"/>
      <c r="L70" s="934"/>
      <c r="M70" s="934"/>
      <c r="N70" s="934"/>
      <c r="O70" s="934"/>
      <c r="P70" s="935"/>
      <c r="Q70" s="936">
        <v>5658</v>
      </c>
      <c r="R70" s="891"/>
      <c r="S70" s="891"/>
      <c r="T70" s="891"/>
      <c r="U70" s="891"/>
      <c r="V70" s="891">
        <v>5838</v>
      </c>
      <c r="W70" s="891"/>
      <c r="X70" s="891"/>
      <c r="Y70" s="891"/>
      <c r="Z70" s="891"/>
      <c r="AA70" s="891">
        <v>-180</v>
      </c>
      <c r="AB70" s="891"/>
      <c r="AC70" s="891"/>
      <c r="AD70" s="891"/>
      <c r="AE70" s="891"/>
      <c r="AF70" s="891">
        <v>483</v>
      </c>
      <c r="AG70" s="891"/>
      <c r="AH70" s="891"/>
      <c r="AI70" s="891"/>
      <c r="AJ70" s="891"/>
      <c r="AK70" s="891">
        <v>1837</v>
      </c>
      <c r="AL70" s="891"/>
      <c r="AM70" s="891"/>
      <c r="AN70" s="891"/>
      <c r="AO70" s="891"/>
      <c r="AP70" s="891">
        <v>8048</v>
      </c>
      <c r="AQ70" s="891"/>
      <c r="AR70" s="891"/>
      <c r="AS70" s="891"/>
      <c r="AT70" s="891"/>
      <c r="AU70" s="891">
        <v>410</v>
      </c>
      <c r="AV70" s="891"/>
      <c r="AW70" s="891"/>
      <c r="AX70" s="891"/>
      <c r="AY70" s="891"/>
      <c r="AZ70" s="937" t="s">
        <v>570</v>
      </c>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565</v>
      </c>
      <c r="C71" s="934"/>
      <c r="D71" s="934"/>
      <c r="E71" s="934"/>
      <c r="F71" s="934"/>
      <c r="G71" s="934"/>
      <c r="H71" s="934"/>
      <c r="I71" s="934"/>
      <c r="J71" s="934"/>
      <c r="K71" s="934"/>
      <c r="L71" s="934"/>
      <c r="M71" s="934"/>
      <c r="N71" s="934"/>
      <c r="O71" s="934"/>
      <c r="P71" s="935"/>
      <c r="Q71" s="936">
        <v>15065</v>
      </c>
      <c r="R71" s="891"/>
      <c r="S71" s="891"/>
      <c r="T71" s="891"/>
      <c r="U71" s="891"/>
      <c r="V71" s="891">
        <v>14640</v>
      </c>
      <c r="W71" s="891"/>
      <c r="X71" s="891"/>
      <c r="Y71" s="891"/>
      <c r="Z71" s="891"/>
      <c r="AA71" s="891">
        <v>424</v>
      </c>
      <c r="AB71" s="891"/>
      <c r="AC71" s="891"/>
      <c r="AD71" s="891"/>
      <c r="AE71" s="891"/>
      <c r="AF71" s="891">
        <v>424</v>
      </c>
      <c r="AG71" s="891"/>
      <c r="AH71" s="891"/>
      <c r="AI71" s="891"/>
      <c r="AJ71" s="891"/>
      <c r="AK71" s="891" t="s">
        <v>561</v>
      </c>
      <c r="AL71" s="891"/>
      <c r="AM71" s="891"/>
      <c r="AN71" s="891"/>
      <c r="AO71" s="891"/>
      <c r="AP71" s="891" t="s">
        <v>561</v>
      </c>
      <c r="AQ71" s="891"/>
      <c r="AR71" s="891"/>
      <c r="AS71" s="891"/>
      <c r="AT71" s="891"/>
      <c r="AU71" s="891" t="s">
        <v>561</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566</v>
      </c>
      <c r="C72" s="934"/>
      <c r="D72" s="934"/>
      <c r="E72" s="934"/>
      <c r="F72" s="934"/>
      <c r="G72" s="934"/>
      <c r="H72" s="934"/>
      <c r="I72" s="934"/>
      <c r="J72" s="934"/>
      <c r="K72" s="934"/>
      <c r="L72" s="934"/>
      <c r="M72" s="934"/>
      <c r="N72" s="934"/>
      <c r="O72" s="934"/>
      <c r="P72" s="935"/>
      <c r="Q72" s="936">
        <v>971</v>
      </c>
      <c r="R72" s="891"/>
      <c r="S72" s="891"/>
      <c r="T72" s="891"/>
      <c r="U72" s="891"/>
      <c r="V72" s="891">
        <v>969</v>
      </c>
      <c r="W72" s="891"/>
      <c r="X72" s="891"/>
      <c r="Y72" s="891"/>
      <c r="Z72" s="891"/>
      <c r="AA72" s="891">
        <v>2</v>
      </c>
      <c r="AB72" s="891"/>
      <c r="AC72" s="891"/>
      <c r="AD72" s="891"/>
      <c r="AE72" s="891"/>
      <c r="AF72" s="891">
        <v>2</v>
      </c>
      <c r="AG72" s="891"/>
      <c r="AH72" s="891"/>
      <c r="AI72" s="891"/>
      <c r="AJ72" s="891"/>
      <c r="AK72" s="891">
        <v>3</v>
      </c>
      <c r="AL72" s="891"/>
      <c r="AM72" s="891"/>
      <c r="AN72" s="891"/>
      <c r="AO72" s="891"/>
      <c r="AP72" s="891" t="s">
        <v>561</v>
      </c>
      <c r="AQ72" s="891"/>
      <c r="AR72" s="891"/>
      <c r="AS72" s="891"/>
      <c r="AT72" s="891"/>
      <c r="AU72" s="891" t="s">
        <v>561</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567</v>
      </c>
      <c r="C73" s="934"/>
      <c r="D73" s="934"/>
      <c r="E73" s="934"/>
      <c r="F73" s="934"/>
      <c r="G73" s="934"/>
      <c r="H73" s="934"/>
      <c r="I73" s="934"/>
      <c r="J73" s="934"/>
      <c r="K73" s="934"/>
      <c r="L73" s="934"/>
      <c r="M73" s="934"/>
      <c r="N73" s="934"/>
      <c r="O73" s="934"/>
      <c r="P73" s="935"/>
      <c r="Q73" s="936">
        <v>162</v>
      </c>
      <c r="R73" s="891"/>
      <c r="S73" s="891"/>
      <c r="T73" s="891"/>
      <c r="U73" s="891"/>
      <c r="V73" s="891">
        <v>156</v>
      </c>
      <c r="W73" s="891"/>
      <c r="X73" s="891"/>
      <c r="Y73" s="891"/>
      <c r="Z73" s="891"/>
      <c r="AA73" s="891">
        <v>7</v>
      </c>
      <c r="AB73" s="891"/>
      <c r="AC73" s="891"/>
      <c r="AD73" s="891"/>
      <c r="AE73" s="891"/>
      <c r="AF73" s="891">
        <v>7</v>
      </c>
      <c r="AG73" s="891"/>
      <c r="AH73" s="891"/>
      <c r="AI73" s="891"/>
      <c r="AJ73" s="891"/>
      <c r="AK73" s="891" t="s">
        <v>561</v>
      </c>
      <c r="AL73" s="891"/>
      <c r="AM73" s="891"/>
      <c r="AN73" s="891"/>
      <c r="AO73" s="891"/>
      <c r="AP73" s="891" t="s">
        <v>561</v>
      </c>
      <c r="AQ73" s="891"/>
      <c r="AR73" s="891"/>
      <c r="AS73" s="891"/>
      <c r="AT73" s="891"/>
      <c r="AU73" s="891" t="s">
        <v>561</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568</v>
      </c>
      <c r="C74" s="934"/>
      <c r="D74" s="934"/>
      <c r="E74" s="934"/>
      <c r="F74" s="934"/>
      <c r="G74" s="934"/>
      <c r="H74" s="934"/>
      <c r="I74" s="934"/>
      <c r="J74" s="934"/>
      <c r="K74" s="934"/>
      <c r="L74" s="934"/>
      <c r="M74" s="934"/>
      <c r="N74" s="934"/>
      <c r="O74" s="934"/>
      <c r="P74" s="935"/>
      <c r="Q74" s="936">
        <v>217</v>
      </c>
      <c r="R74" s="891"/>
      <c r="S74" s="891"/>
      <c r="T74" s="891"/>
      <c r="U74" s="891"/>
      <c r="V74" s="891">
        <v>163</v>
      </c>
      <c r="W74" s="891"/>
      <c r="X74" s="891"/>
      <c r="Y74" s="891"/>
      <c r="Z74" s="891"/>
      <c r="AA74" s="891">
        <v>54</v>
      </c>
      <c r="AB74" s="891"/>
      <c r="AC74" s="891"/>
      <c r="AD74" s="891"/>
      <c r="AE74" s="891"/>
      <c r="AF74" s="891">
        <v>54</v>
      </c>
      <c r="AG74" s="891"/>
      <c r="AH74" s="891"/>
      <c r="AI74" s="891"/>
      <c r="AJ74" s="891"/>
      <c r="AK74" s="891">
        <v>37</v>
      </c>
      <c r="AL74" s="891"/>
      <c r="AM74" s="891"/>
      <c r="AN74" s="891"/>
      <c r="AO74" s="891"/>
      <c r="AP74" s="891" t="s">
        <v>561</v>
      </c>
      <c r="AQ74" s="891"/>
      <c r="AR74" s="891"/>
      <c r="AS74" s="891"/>
      <c r="AT74" s="891"/>
      <c r="AU74" s="891" t="s">
        <v>561</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569</v>
      </c>
      <c r="C75" s="934"/>
      <c r="D75" s="934"/>
      <c r="E75" s="934"/>
      <c r="F75" s="934"/>
      <c r="G75" s="934"/>
      <c r="H75" s="934"/>
      <c r="I75" s="934"/>
      <c r="J75" s="934"/>
      <c r="K75" s="934"/>
      <c r="L75" s="934"/>
      <c r="M75" s="934"/>
      <c r="N75" s="934"/>
      <c r="O75" s="934"/>
      <c r="P75" s="935"/>
      <c r="Q75" s="939">
        <v>258848</v>
      </c>
      <c r="R75" s="940"/>
      <c r="S75" s="940"/>
      <c r="T75" s="940"/>
      <c r="U75" s="890"/>
      <c r="V75" s="941">
        <v>251777</v>
      </c>
      <c r="W75" s="940"/>
      <c r="X75" s="940"/>
      <c r="Y75" s="940"/>
      <c r="Z75" s="890"/>
      <c r="AA75" s="941">
        <v>7072</v>
      </c>
      <c r="AB75" s="940"/>
      <c r="AC75" s="940"/>
      <c r="AD75" s="940"/>
      <c r="AE75" s="890"/>
      <c r="AF75" s="941">
        <v>7071</v>
      </c>
      <c r="AG75" s="940"/>
      <c r="AH75" s="940"/>
      <c r="AI75" s="940"/>
      <c r="AJ75" s="890"/>
      <c r="AK75" s="941">
        <v>8966</v>
      </c>
      <c r="AL75" s="940"/>
      <c r="AM75" s="940"/>
      <c r="AN75" s="940"/>
      <c r="AO75" s="890"/>
      <c r="AP75" s="941" t="s">
        <v>561</v>
      </c>
      <c r="AQ75" s="940"/>
      <c r="AR75" s="940"/>
      <c r="AS75" s="940"/>
      <c r="AT75" s="890"/>
      <c r="AU75" s="941" t="s">
        <v>561</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379</v>
      </c>
      <c r="B88" s="850" t="s">
        <v>410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8185</v>
      </c>
      <c r="AG88" s="902"/>
      <c r="AH88" s="902"/>
      <c r="AI88" s="902"/>
      <c r="AJ88" s="902"/>
      <c r="AK88" s="899"/>
      <c r="AL88" s="899"/>
      <c r="AM88" s="899"/>
      <c r="AN88" s="899"/>
      <c r="AO88" s="899"/>
      <c r="AP88" s="902">
        <v>11397</v>
      </c>
      <c r="AQ88" s="902"/>
      <c r="AR88" s="902"/>
      <c r="AS88" s="902"/>
      <c r="AT88" s="902"/>
      <c r="AU88" s="902">
        <v>738</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50" t="s">
        <v>411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419</v>
      </c>
      <c r="AB109" s="955"/>
      <c r="AC109" s="955"/>
      <c r="AD109" s="955"/>
      <c r="AE109" s="956"/>
      <c r="AF109" s="954" t="s">
        <v>299</v>
      </c>
      <c r="AG109" s="955"/>
      <c r="AH109" s="955"/>
      <c r="AI109" s="955"/>
      <c r="AJ109" s="956"/>
      <c r="AK109" s="954" t="s">
        <v>298</v>
      </c>
      <c r="AL109" s="955"/>
      <c r="AM109" s="955"/>
      <c r="AN109" s="955"/>
      <c r="AO109" s="956"/>
      <c r="AP109" s="954" t="s">
        <v>420</v>
      </c>
      <c r="AQ109" s="955"/>
      <c r="AR109" s="955"/>
      <c r="AS109" s="955"/>
      <c r="AT109" s="957"/>
      <c r="AU109" s="974" t="s">
        <v>418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419</v>
      </c>
      <c r="BR109" s="955"/>
      <c r="BS109" s="955"/>
      <c r="BT109" s="955"/>
      <c r="BU109" s="956"/>
      <c r="BV109" s="954" t="s">
        <v>299</v>
      </c>
      <c r="BW109" s="955"/>
      <c r="BX109" s="955"/>
      <c r="BY109" s="955"/>
      <c r="BZ109" s="956"/>
      <c r="CA109" s="954" t="s">
        <v>298</v>
      </c>
      <c r="CB109" s="955"/>
      <c r="CC109" s="955"/>
      <c r="CD109" s="955"/>
      <c r="CE109" s="956"/>
      <c r="CF109" s="975" t="s">
        <v>420</v>
      </c>
      <c r="CG109" s="975"/>
      <c r="CH109" s="975"/>
      <c r="CI109" s="975"/>
      <c r="CJ109" s="975"/>
      <c r="CK109" s="954" t="s">
        <v>421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419</v>
      </c>
      <c r="DH109" s="955"/>
      <c r="DI109" s="955"/>
      <c r="DJ109" s="955"/>
      <c r="DK109" s="956"/>
      <c r="DL109" s="954" t="s">
        <v>299</v>
      </c>
      <c r="DM109" s="955"/>
      <c r="DN109" s="955"/>
      <c r="DO109" s="955"/>
      <c r="DP109" s="956"/>
      <c r="DQ109" s="954" t="s">
        <v>298</v>
      </c>
      <c r="DR109" s="955"/>
      <c r="DS109" s="955"/>
      <c r="DT109" s="955"/>
      <c r="DU109" s="956"/>
      <c r="DV109" s="954" t="s">
        <v>420</v>
      </c>
      <c r="DW109" s="955"/>
      <c r="DX109" s="955"/>
      <c r="DY109" s="955"/>
      <c r="DZ109" s="957"/>
    </row>
    <row r="110" spans="1:131" s="226" customFormat="1" ht="26.25" customHeight="1" x14ac:dyDescent="0.15">
      <c r="A110" s="958" t="s">
        <v>422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500707</v>
      </c>
      <c r="AB110" s="962"/>
      <c r="AC110" s="962"/>
      <c r="AD110" s="962"/>
      <c r="AE110" s="963"/>
      <c r="AF110" s="964">
        <v>500244</v>
      </c>
      <c r="AG110" s="962"/>
      <c r="AH110" s="962"/>
      <c r="AI110" s="962"/>
      <c r="AJ110" s="963"/>
      <c r="AK110" s="964">
        <v>493038</v>
      </c>
      <c r="AL110" s="962"/>
      <c r="AM110" s="962"/>
      <c r="AN110" s="962"/>
      <c r="AO110" s="963"/>
      <c r="AP110" s="965">
        <v>14.4</v>
      </c>
      <c r="AQ110" s="966"/>
      <c r="AR110" s="966"/>
      <c r="AS110" s="966"/>
      <c r="AT110" s="967"/>
      <c r="AU110" s="968" t="s">
        <v>66</v>
      </c>
      <c r="AV110" s="969"/>
      <c r="AW110" s="969"/>
      <c r="AX110" s="969"/>
      <c r="AY110" s="969"/>
      <c r="AZ110" s="1010" t="s">
        <v>423</v>
      </c>
      <c r="BA110" s="959"/>
      <c r="BB110" s="959"/>
      <c r="BC110" s="959"/>
      <c r="BD110" s="959"/>
      <c r="BE110" s="959"/>
      <c r="BF110" s="959"/>
      <c r="BG110" s="959"/>
      <c r="BH110" s="959"/>
      <c r="BI110" s="959"/>
      <c r="BJ110" s="959"/>
      <c r="BK110" s="959"/>
      <c r="BL110" s="959"/>
      <c r="BM110" s="959"/>
      <c r="BN110" s="959"/>
      <c r="BO110" s="959"/>
      <c r="BP110" s="960"/>
      <c r="BQ110" s="996">
        <v>4549918</v>
      </c>
      <c r="BR110" s="997"/>
      <c r="BS110" s="997"/>
      <c r="BT110" s="997"/>
      <c r="BU110" s="997"/>
      <c r="BV110" s="997">
        <v>4404838</v>
      </c>
      <c r="BW110" s="997"/>
      <c r="BX110" s="997"/>
      <c r="BY110" s="997"/>
      <c r="BZ110" s="997"/>
      <c r="CA110" s="997">
        <v>4332048</v>
      </c>
      <c r="CB110" s="997"/>
      <c r="CC110" s="997"/>
      <c r="CD110" s="997"/>
      <c r="CE110" s="997"/>
      <c r="CF110" s="1011">
        <v>126.3</v>
      </c>
      <c r="CG110" s="1012"/>
      <c r="CH110" s="1012"/>
      <c r="CI110" s="1012"/>
      <c r="CJ110" s="1012"/>
      <c r="CK110" s="1013" t="s">
        <v>424</v>
      </c>
      <c r="CL110" s="1014"/>
      <c r="CM110" s="993" t="s">
        <v>425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121</v>
      </c>
      <c r="DH110" s="997"/>
      <c r="DI110" s="997"/>
      <c r="DJ110" s="997"/>
      <c r="DK110" s="997"/>
      <c r="DL110" s="997" t="s">
        <v>121</v>
      </c>
      <c r="DM110" s="997"/>
      <c r="DN110" s="997"/>
      <c r="DO110" s="997"/>
      <c r="DP110" s="997"/>
      <c r="DQ110" s="997" t="s">
        <v>121</v>
      </c>
      <c r="DR110" s="997"/>
      <c r="DS110" s="997"/>
      <c r="DT110" s="997"/>
      <c r="DU110" s="997"/>
      <c r="DV110" s="998" t="s">
        <v>121</v>
      </c>
      <c r="DW110" s="998"/>
      <c r="DX110" s="998"/>
      <c r="DY110" s="998"/>
      <c r="DZ110" s="999"/>
    </row>
    <row r="111" spans="1:131" s="226" customFormat="1" ht="26.25" customHeight="1" x14ac:dyDescent="0.15">
      <c r="A111" s="1000" t="s">
        <v>426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121</v>
      </c>
      <c r="AB111" s="1004"/>
      <c r="AC111" s="1004"/>
      <c r="AD111" s="1004"/>
      <c r="AE111" s="1005"/>
      <c r="AF111" s="1006" t="s">
        <v>121</v>
      </c>
      <c r="AG111" s="1004"/>
      <c r="AH111" s="1004"/>
      <c r="AI111" s="1004"/>
      <c r="AJ111" s="1005"/>
      <c r="AK111" s="1006" t="s">
        <v>121</v>
      </c>
      <c r="AL111" s="1004"/>
      <c r="AM111" s="1004"/>
      <c r="AN111" s="1004"/>
      <c r="AO111" s="1005"/>
      <c r="AP111" s="1007" t="s">
        <v>121</v>
      </c>
      <c r="AQ111" s="1008"/>
      <c r="AR111" s="1008"/>
      <c r="AS111" s="1008"/>
      <c r="AT111" s="1009"/>
      <c r="AU111" s="970"/>
      <c r="AV111" s="971"/>
      <c r="AW111" s="971"/>
      <c r="AX111" s="971"/>
      <c r="AY111" s="971"/>
      <c r="AZ111" s="1019" t="s">
        <v>427</v>
      </c>
      <c r="BA111" s="1020"/>
      <c r="BB111" s="1020"/>
      <c r="BC111" s="1020"/>
      <c r="BD111" s="1020"/>
      <c r="BE111" s="1020"/>
      <c r="BF111" s="1020"/>
      <c r="BG111" s="1020"/>
      <c r="BH111" s="1020"/>
      <c r="BI111" s="1020"/>
      <c r="BJ111" s="1020"/>
      <c r="BK111" s="1020"/>
      <c r="BL111" s="1020"/>
      <c r="BM111" s="1020"/>
      <c r="BN111" s="1020"/>
      <c r="BO111" s="1020"/>
      <c r="BP111" s="1021"/>
      <c r="BQ111" s="989">
        <v>517</v>
      </c>
      <c r="BR111" s="990"/>
      <c r="BS111" s="990"/>
      <c r="BT111" s="990"/>
      <c r="BU111" s="990"/>
      <c r="BV111" s="990">
        <v>431</v>
      </c>
      <c r="BW111" s="990"/>
      <c r="BX111" s="990"/>
      <c r="BY111" s="990"/>
      <c r="BZ111" s="990"/>
      <c r="CA111" s="990">
        <v>332</v>
      </c>
      <c r="CB111" s="990"/>
      <c r="CC111" s="990"/>
      <c r="CD111" s="990"/>
      <c r="CE111" s="990"/>
      <c r="CF111" s="984">
        <v>0</v>
      </c>
      <c r="CG111" s="985"/>
      <c r="CH111" s="985"/>
      <c r="CI111" s="985"/>
      <c r="CJ111" s="985"/>
      <c r="CK111" s="1015"/>
      <c r="CL111" s="1016"/>
      <c r="CM111" s="986" t="s">
        <v>428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121</v>
      </c>
      <c r="DH111" s="990"/>
      <c r="DI111" s="990"/>
      <c r="DJ111" s="990"/>
      <c r="DK111" s="990"/>
      <c r="DL111" s="990" t="s">
        <v>121</v>
      </c>
      <c r="DM111" s="990"/>
      <c r="DN111" s="990"/>
      <c r="DO111" s="990"/>
      <c r="DP111" s="990"/>
      <c r="DQ111" s="990" t="s">
        <v>121</v>
      </c>
      <c r="DR111" s="990"/>
      <c r="DS111" s="990"/>
      <c r="DT111" s="990"/>
      <c r="DU111" s="990"/>
      <c r="DV111" s="991" t="s">
        <v>121</v>
      </c>
      <c r="DW111" s="991"/>
      <c r="DX111" s="991"/>
      <c r="DY111" s="991"/>
      <c r="DZ111" s="992"/>
    </row>
    <row r="112" spans="1:131" s="226" customFormat="1" ht="26.25" customHeight="1" x14ac:dyDescent="0.15">
      <c r="A112" s="1022" t="s">
        <v>429</v>
      </c>
      <c r="B112" s="1023"/>
      <c r="C112" s="1020" t="s">
        <v>430</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121</v>
      </c>
      <c r="AB112" s="1029"/>
      <c r="AC112" s="1029"/>
      <c r="AD112" s="1029"/>
      <c r="AE112" s="1030"/>
      <c r="AF112" s="1031" t="s">
        <v>121</v>
      </c>
      <c r="AG112" s="1029"/>
      <c r="AH112" s="1029"/>
      <c r="AI112" s="1029"/>
      <c r="AJ112" s="1030"/>
      <c r="AK112" s="1031" t="s">
        <v>121</v>
      </c>
      <c r="AL112" s="1029"/>
      <c r="AM112" s="1029"/>
      <c r="AN112" s="1029"/>
      <c r="AO112" s="1030"/>
      <c r="AP112" s="1032" t="s">
        <v>121</v>
      </c>
      <c r="AQ112" s="1033"/>
      <c r="AR112" s="1033"/>
      <c r="AS112" s="1033"/>
      <c r="AT112" s="1034"/>
      <c r="AU112" s="970"/>
      <c r="AV112" s="971"/>
      <c r="AW112" s="971"/>
      <c r="AX112" s="971"/>
      <c r="AY112" s="971"/>
      <c r="AZ112" s="1019" t="s">
        <v>431</v>
      </c>
      <c r="BA112" s="1020"/>
      <c r="BB112" s="1020"/>
      <c r="BC112" s="1020"/>
      <c r="BD112" s="1020"/>
      <c r="BE112" s="1020"/>
      <c r="BF112" s="1020"/>
      <c r="BG112" s="1020"/>
      <c r="BH112" s="1020"/>
      <c r="BI112" s="1020"/>
      <c r="BJ112" s="1020"/>
      <c r="BK112" s="1020"/>
      <c r="BL112" s="1020"/>
      <c r="BM112" s="1020"/>
      <c r="BN112" s="1020"/>
      <c r="BO112" s="1020"/>
      <c r="BP112" s="1021"/>
      <c r="BQ112" s="989">
        <v>2598387</v>
      </c>
      <c r="BR112" s="990"/>
      <c r="BS112" s="990"/>
      <c r="BT112" s="990"/>
      <c r="BU112" s="990"/>
      <c r="BV112" s="990">
        <v>2450151</v>
      </c>
      <c r="BW112" s="990"/>
      <c r="BX112" s="990"/>
      <c r="BY112" s="990"/>
      <c r="BZ112" s="990"/>
      <c r="CA112" s="990">
        <v>2329687</v>
      </c>
      <c r="CB112" s="990"/>
      <c r="CC112" s="990"/>
      <c r="CD112" s="990"/>
      <c r="CE112" s="990"/>
      <c r="CF112" s="984">
        <v>67.900000000000006</v>
      </c>
      <c r="CG112" s="985"/>
      <c r="CH112" s="985"/>
      <c r="CI112" s="985"/>
      <c r="CJ112" s="985"/>
      <c r="CK112" s="1015"/>
      <c r="CL112" s="1016"/>
      <c r="CM112" s="986" t="s">
        <v>432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121</v>
      </c>
      <c r="DH112" s="990"/>
      <c r="DI112" s="990"/>
      <c r="DJ112" s="990"/>
      <c r="DK112" s="990"/>
      <c r="DL112" s="990" t="s">
        <v>121</v>
      </c>
      <c r="DM112" s="990"/>
      <c r="DN112" s="990"/>
      <c r="DO112" s="990"/>
      <c r="DP112" s="990"/>
      <c r="DQ112" s="990" t="s">
        <v>121</v>
      </c>
      <c r="DR112" s="990"/>
      <c r="DS112" s="990"/>
      <c r="DT112" s="990"/>
      <c r="DU112" s="990"/>
      <c r="DV112" s="991" t="s">
        <v>121</v>
      </c>
      <c r="DW112" s="991"/>
      <c r="DX112" s="991"/>
      <c r="DY112" s="991"/>
      <c r="DZ112" s="992"/>
    </row>
    <row r="113" spans="1:130" s="226" customFormat="1" ht="26.25" customHeight="1" x14ac:dyDescent="0.15">
      <c r="A113" s="1024"/>
      <c r="B113" s="1025"/>
      <c r="C113" s="1020" t="s">
        <v>433</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208853</v>
      </c>
      <c r="AB113" s="1004"/>
      <c r="AC113" s="1004"/>
      <c r="AD113" s="1004"/>
      <c r="AE113" s="1005"/>
      <c r="AF113" s="1006">
        <v>222671</v>
      </c>
      <c r="AG113" s="1004"/>
      <c r="AH113" s="1004"/>
      <c r="AI113" s="1004"/>
      <c r="AJ113" s="1005"/>
      <c r="AK113" s="1006">
        <v>198528</v>
      </c>
      <c r="AL113" s="1004"/>
      <c r="AM113" s="1004"/>
      <c r="AN113" s="1004"/>
      <c r="AO113" s="1005"/>
      <c r="AP113" s="1007">
        <v>5.8</v>
      </c>
      <c r="AQ113" s="1008"/>
      <c r="AR113" s="1008"/>
      <c r="AS113" s="1008"/>
      <c r="AT113" s="1009"/>
      <c r="AU113" s="970"/>
      <c r="AV113" s="971"/>
      <c r="AW113" s="971"/>
      <c r="AX113" s="971"/>
      <c r="AY113" s="971"/>
      <c r="AZ113" s="1019" t="s">
        <v>434</v>
      </c>
      <c r="BA113" s="1020"/>
      <c r="BB113" s="1020"/>
      <c r="BC113" s="1020"/>
      <c r="BD113" s="1020"/>
      <c r="BE113" s="1020"/>
      <c r="BF113" s="1020"/>
      <c r="BG113" s="1020"/>
      <c r="BH113" s="1020"/>
      <c r="BI113" s="1020"/>
      <c r="BJ113" s="1020"/>
      <c r="BK113" s="1020"/>
      <c r="BL113" s="1020"/>
      <c r="BM113" s="1020"/>
      <c r="BN113" s="1020"/>
      <c r="BO113" s="1020"/>
      <c r="BP113" s="1021"/>
      <c r="BQ113" s="989">
        <v>702232</v>
      </c>
      <c r="BR113" s="990"/>
      <c r="BS113" s="990"/>
      <c r="BT113" s="990"/>
      <c r="BU113" s="990"/>
      <c r="BV113" s="990">
        <v>773475</v>
      </c>
      <c r="BW113" s="990"/>
      <c r="BX113" s="990"/>
      <c r="BY113" s="990"/>
      <c r="BZ113" s="990"/>
      <c r="CA113" s="990">
        <v>738288</v>
      </c>
      <c r="CB113" s="990"/>
      <c r="CC113" s="990"/>
      <c r="CD113" s="990"/>
      <c r="CE113" s="990"/>
      <c r="CF113" s="984">
        <v>21.5</v>
      </c>
      <c r="CG113" s="985"/>
      <c r="CH113" s="985"/>
      <c r="CI113" s="985"/>
      <c r="CJ113" s="985"/>
      <c r="CK113" s="1015"/>
      <c r="CL113" s="1016"/>
      <c r="CM113" s="986" t="s">
        <v>435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121</v>
      </c>
      <c r="DH113" s="1029"/>
      <c r="DI113" s="1029"/>
      <c r="DJ113" s="1029"/>
      <c r="DK113" s="1030"/>
      <c r="DL113" s="1031" t="s">
        <v>121</v>
      </c>
      <c r="DM113" s="1029"/>
      <c r="DN113" s="1029"/>
      <c r="DO113" s="1029"/>
      <c r="DP113" s="1030"/>
      <c r="DQ113" s="1031" t="s">
        <v>121</v>
      </c>
      <c r="DR113" s="1029"/>
      <c r="DS113" s="1029"/>
      <c r="DT113" s="1029"/>
      <c r="DU113" s="1030"/>
      <c r="DV113" s="1032" t="s">
        <v>121</v>
      </c>
      <c r="DW113" s="1033"/>
      <c r="DX113" s="1033"/>
      <c r="DY113" s="1033"/>
      <c r="DZ113" s="1034"/>
    </row>
    <row r="114" spans="1:130" s="226" customFormat="1" ht="26.25" customHeight="1" x14ac:dyDescent="0.15">
      <c r="A114" s="1024"/>
      <c r="B114" s="1025"/>
      <c r="C114" s="1020" t="s">
        <v>436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49702</v>
      </c>
      <c r="AB114" s="1029"/>
      <c r="AC114" s="1029"/>
      <c r="AD114" s="1029"/>
      <c r="AE114" s="1030"/>
      <c r="AF114" s="1031">
        <v>52005</v>
      </c>
      <c r="AG114" s="1029"/>
      <c r="AH114" s="1029"/>
      <c r="AI114" s="1029"/>
      <c r="AJ114" s="1030"/>
      <c r="AK114" s="1031">
        <v>57652</v>
      </c>
      <c r="AL114" s="1029"/>
      <c r="AM114" s="1029"/>
      <c r="AN114" s="1029"/>
      <c r="AO114" s="1030"/>
      <c r="AP114" s="1032">
        <v>1.7</v>
      </c>
      <c r="AQ114" s="1033"/>
      <c r="AR114" s="1033"/>
      <c r="AS114" s="1033"/>
      <c r="AT114" s="1034"/>
      <c r="AU114" s="970"/>
      <c r="AV114" s="971"/>
      <c r="AW114" s="971"/>
      <c r="AX114" s="971"/>
      <c r="AY114" s="971"/>
      <c r="AZ114" s="1019" t="s">
        <v>437</v>
      </c>
      <c r="BA114" s="1020"/>
      <c r="BB114" s="1020"/>
      <c r="BC114" s="1020"/>
      <c r="BD114" s="1020"/>
      <c r="BE114" s="1020"/>
      <c r="BF114" s="1020"/>
      <c r="BG114" s="1020"/>
      <c r="BH114" s="1020"/>
      <c r="BI114" s="1020"/>
      <c r="BJ114" s="1020"/>
      <c r="BK114" s="1020"/>
      <c r="BL114" s="1020"/>
      <c r="BM114" s="1020"/>
      <c r="BN114" s="1020"/>
      <c r="BO114" s="1020"/>
      <c r="BP114" s="1021"/>
      <c r="BQ114" s="989">
        <v>741676</v>
      </c>
      <c r="BR114" s="990"/>
      <c r="BS114" s="990"/>
      <c r="BT114" s="990"/>
      <c r="BU114" s="990"/>
      <c r="BV114" s="990">
        <v>726014</v>
      </c>
      <c r="BW114" s="990"/>
      <c r="BX114" s="990"/>
      <c r="BY114" s="990"/>
      <c r="BZ114" s="990"/>
      <c r="CA114" s="990">
        <v>766241</v>
      </c>
      <c r="CB114" s="990"/>
      <c r="CC114" s="990"/>
      <c r="CD114" s="990"/>
      <c r="CE114" s="990"/>
      <c r="CF114" s="984">
        <v>22.3</v>
      </c>
      <c r="CG114" s="985"/>
      <c r="CH114" s="985"/>
      <c r="CI114" s="985"/>
      <c r="CJ114" s="985"/>
      <c r="CK114" s="1015"/>
      <c r="CL114" s="1016"/>
      <c r="CM114" s="986" t="s">
        <v>438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121</v>
      </c>
      <c r="DH114" s="1029"/>
      <c r="DI114" s="1029"/>
      <c r="DJ114" s="1029"/>
      <c r="DK114" s="1030"/>
      <c r="DL114" s="1031" t="s">
        <v>121</v>
      </c>
      <c r="DM114" s="1029"/>
      <c r="DN114" s="1029"/>
      <c r="DO114" s="1029"/>
      <c r="DP114" s="1030"/>
      <c r="DQ114" s="1031" t="s">
        <v>121</v>
      </c>
      <c r="DR114" s="1029"/>
      <c r="DS114" s="1029"/>
      <c r="DT114" s="1029"/>
      <c r="DU114" s="1030"/>
      <c r="DV114" s="1032" t="s">
        <v>121</v>
      </c>
      <c r="DW114" s="1033"/>
      <c r="DX114" s="1033"/>
      <c r="DY114" s="1033"/>
      <c r="DZ114" s="1034"/>
    </row>
    <row r="115" spans="1:130" s="226" customFormat="1" ht="26.25" customHeight="1" x14ac:dyDescent="0.15">
      <c r="A115" s="1024"/>
      <c r="B115" s="1025"/>
      <c r="C115" s="1020" t="s">
        <v>439</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774</v>
      </c>
      <c r="AB115" s="1004"/>
      <c r="AC115" s="1004"/>
      <c r="AD115" s="1004"/>
      <c r="AE115" s="1005"/>
      <c r="AF115" s="1006">
        <v>1316</v>
      </c>
      <c r="AG115" s="1004"/>
      <c r="AH115" s="1004"/>
      <c r="AI115" s="1004"/>
      <c r="AJ115" s="1005"/>
      <c r="AK115" s="1006">
        <v>1115</v>
      </c>
      <c r="AL115" s="1004"/>
      <c r="AM115" s="1004"/>
      <c r="AN115" s="1004"/>
      <c r="AO115" s="1005"/>
      <c r="AP115" s="1007">
        <v>0</v>
      </c>
      <c r="AQ115" s="1008"/>
      <c r="AR115" s="1008"/>
      <c r="AS115" s="1008"/>
      <c r="AT115" s="1009"/>
      <c r="AU115" s="970"/>
      <c r="AV115" s="971"/>
      <c r="AW115" s="971"/>
      <c r="AX115" s="971"/>
      <c r="AY115" s="971"/>
      <c r="AZ115" s="1019" t="s">
        <v>440</v>
      </c>
      <c r="BA115" s="1020"/>
      <c r="BB115" s="1020"/>
      <c r="BC115" s="1020"/>
      <c r="BD115" s="1020"/>
      <c r="BE115" s="1020"/>
      <c r="BF115" s="1020"/>
      <c r="BG115" s="1020"/>
      <c r="BH115" s="1020"/>
      <c r="BI115" s="1020"/>
      <c r="BJ115" s="1020"/>
      <c r="BK115" s="1020"/>
      <c r="BL115" s="1020"/>
      <c r="BM115" s="1020"/>
      <c r="BN115" s="1020"/>
      <c r="BO115" s="1020"/>
      <c r="BP115" s="1021"/>
      <c r="BQ115" s="989" t="s">
        <v>441</v>
      </c>
      <c r="BR115" s="990"/>
      <c r="BS115" s="990"/>
      <c r="BT115" s="990"/>
      <c r="BU115" s="990"/>
      <c r="BV115" s="990" t="s">
        <v>121</v>
      </c>
      <c r="BW115" s="990"/>
      <c r="BX115" s="990"/>
      <c r="BY115" s="990"/>
      <c r="BZ115" s="990"/>
      <c r="CA115" s="990" t="s">
        <v>121</v>
      </c>
      <c r="CB115" s="990"/>
      <c r="CC115" s="990"/>
      <c r="CD115" s="990"/>
      <c r="CE115" s="990"/>
      <c r="CF115" s="984" t="s">
        <v>121</v>
      </c>
      <c r="CG115" s="985"/>
      <c r="CH115" s="985"/>
      <c r="CI115" s="985"/>
      <c r="CJ115" s="985"/>
      <c r="CK115" s="1015"/>
      <c r="CL115" s="1016"/>
      <c r="CM115" s="1019" t="s">
        <v>442</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121</v>
      </c>
      <c r="DH115" s="1029"/>
      <c r="DI115" s="1029"/>
      <c r="DJ115" s="1029"/>
      <c r="DK115" s="1030"/>
      <c r="DL115" s="1031" t="s">
        <v>121</v>
      </c>
      <c r="DM115" s="1029"/>
      <c r="DN115" s="1029"/>
      <c r="DO115" s="1029"/>
      <c r="DP115" s="1030"/>
      <c r="DQ115" s="1031" t="s">
        <v>121</v>
      </c>
      <c r="DR115" s="1029"/>
      <c r="DS115" s="1029"/>
      <c r="DT115" s="1029"/>
      <c r="DU115" s="1030"/>
      <c r="DV115" s="1032" t="s">
        <v>121</v>
      </c>
      <c r="DW115" s="1033"/>
      <c r="DX115" s="1033"/>
      <c r="DY115" s="1033"/>
      <c r="DZ115" s="1034"/>
    </row>
    <row r="116" spans="1:130" s="226" customFormat="1" ht="26.25" customHeight="1" x14ac:dyDescent="0.15">
      <c r="A116" s="1026"/>
      <c r="B116" s="1027"/>
      <c r="C116" s="1035" t="s">
        <v>443</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121</v>
      </c>
      <c r="AB116" s="1029"/>
      <c r="AC116" s="1029"/>
      <c r="AD116" s="1029"/>
      <c r="AE116" s="1030"/>
      <c r="AF116" s="1031" t="s">
        <v>441</v>
      </c>
      <c r="AG116" s="1029"/>
      <c r="AH116" s="1029"/>
      <c r="AI116" s="1029"/>
      <c r="AJ116" s="1030"/>
      <c r="AK116" s="1031" t="s">
        <v>121</v>
      </c>
      <c r="AL116" s="1029"/>
      <c r="AM116" s="1029"/>
      <c r="AN116" s="1029"/>
      <c r="AO116" s="1030"/>
      <c r="AP116" s="1032" t="s">
        <v>121</v>
      </c>
      <c r="AQ116" s="1033"/>
      <c r="AR116" s="1033"/>
      <c r="AS116" s="1033"/>
      <c r="AT116" s="1034"/>
      <c r="AU116" s="970"/>
      <c r="AV116" s="971"/>
      <c r="AW116" s="971"/>
      <c r="AX116" s="971"/>
      <c r="AY116" s="971"/>
      <c r="AZ116" s="1037" t="s">
        <v>444</v>
      </c>
      <c r="BA116" s="1038"/>
      <c r="BB116" s="1038"/>
      <c r="BC116" s="1038"/>
      <c r="BD116" s="1038"/>
      <c r="BE116" s="1038"/>
      <c r="BF116" s="1038"/>
      <c r="BG116" s="1038"/>
      <c r="BH116" s="1038"/>
      <c r="BI116" s="1038"/>
      <c r="BJ116" s="1038"/>
      <c r="BK116" s="1038"/>
      <c r="BL116" s="1038"/>
      <c r="BM116" s="1038"/>
      <c r="BN116" s="1038"/>
      <c r="BO116" s="1038"/>
      <c r="BP116" s="1039"/>
      <c r="BQ116" s="989" t="s">
        <v>121</v>
      </c>
      <c r="BR116" s="990"/>
      <c r="BS116" s="990"/>
      <c r="BT116" s="990"/>
      <c r="BU116" s="990"/>
      <c r="BV116" s="990" t="s">
        <v>121</v>
      </c>
      <c r="BW116" s="990"/>
      <c r="BX116" s="990"/>
      <c r="BY116" s="990"/>
      <c r="BZ116" s="990"/>
      <c r="CA116" s="990" t="s">
        <v>121</v>
      </c>
      <c r="CB116" s="990"/>
      <c r="CC116" s="990"/>
      <c r="CD116" s="990"/>
      <c r="CE116" s="990"/>
      <c r="CF116" s="984" t="s">
        <v>121</v>
      </c>
      <c r="CG116" s="985"/>
      <c r="CH116" s="985"/>
      <c r="CI116" s="985"/>
      <c r="CJ116" s="985"/>
      <c r="CK116" s="1015"/>
      <c r="CL116" s="1016"/>
      <c r="CM116" s="986" t="s">
        <v>445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121</v>
      </c>
      <c r="DH116" s="1029"/>
      <c r="DI116" s="1029"/>
      <c r="DJ116" s="1029"/>
      <c r="DK116" s="1030"/>
      <c r="DL116" s="1031" t="s">
        <v>121</v>
      </c>
      <c r="DM116" s="1029"/>
      <c r="DN116" s="1029"/>
      <c r="DO116" s="1029"/>
      <c r="DP116" s="1030"/>
      <c r="DQ116" s="1031" t="s">
        <v>121</v>
      </c>
      <c r="DR116" s="1029"/>
      <c r="DS116" s="1029"/>
      <c r="DT116" s="1029"/>
      <c r="DU116" s="1030"/>
      <c r="DV116" s="1032" t="s">
        <v>121</v>
      </c>
      <c r="DW116" s="1033"/>
      <c r="DX116" s="1033"/>
      <c r="DY116" s="1033"/>
      <c r="DZ116" s="1034"/>
    </row>
    <row r="117" spans="1:130" s="226"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446</v>
      </c>
      <c r="Z117" s="956"/>
      <c r="AA117" s="1046">
        <v>760036</v>
      </c>
      <c r="AB117" s="1047"/>
      <c r="AC117" s="1047"/>
      <c r="AD117" s="1047"/>
      <c r="AE117" s="1048"/>
      <c r="AF117" s="1049">
        <v>776236</v>
      </c>
      <c r="AG117" s="1047"/>
      <c r="AH117" s="1047"/>
      <c r="AI117" s="1047"/>
      <c r="AJ117" s="1048"/>
      <c r="AK117" s="1049">
        <v>750333</v>
      </c>
      <c r="AL117" s="1047"/>
      <c r="AM117" s="1047"/>
      <c r="AN117" s="1047"/>
      <c r="AO117" s="1048"/>
      <c r="AP117" s="1050"/>
      <c r="AQ117" s="1051"/>
      <c r="AR117" s="1051"/>
      <c r="AS117" s="1051"/>
      <c r="AT117" s="1052"/>
      <c r="AU117" s="970"/>
      <c r="AV117" s="971"/>
      <c r="AW117" s="971"/>
      <c r="AX117" s="971"/>
      <c r="AY117" s="971"/>
      <c r="AZ117" s="1037" t="s">
        <v>447</v>
      </c>
      <c r="BA117" s="1038"/>
      <c r="BB117" s="1038"/>
      <c r="BC117" s="1038"/>
      <c r="BD117" s="1038"/>
      <c r="BE117" s="1038"/>
      <c r="BF117" s="1038"/>
      <c r="BG117" s="1038"/>
      <c r="BH117" s="1038"/>
      <c r="BI117" s="1038"/>
      <c r="BJ117" s="1038"/>
      <c r="BK117" s="1038"/>
      <c r="BL117" s="1038"/>
      <c r="BM117" s="1038"/>
      <c r="BN117" s="1038"/>
      <c r="BO117" s="1038"/>
      <c r="BP117" s="1039"/>
      <c r="BQ117" s="989" t="s">
        <v>121</v>
      </c>
      <c r="BR117" s="990"/>
      <c r="BS117" s="990"/>
      <c r="BT117" s="990"/>
      <c r="BU117" s="990"/>
      <c r="BV117" s="990" t="s">
        <v>121</v>
      </c>
      <c r="BW117" s="990"/>
      <c r="BX117" s="990"/>
      <c r="BY117" s="990"/>
      <c r="BZ117" s="990"/>
      <c r="CA117" s="990" t="s">
        <v>121</v>
      </c>
      <c r="CB117" s="990"/>
      <c r="CC117" s="990"/>
      <c r="CD117" s="990"/>
      <c r="CE117" s="990"/>
      <c r="CF117" s="984" t="s">
        <v>121</v>
      </c>
      <c r="CG117" s="985"/>
      <c r="CH117" s="985"/>
      <c r="CI117" s="985"/>
      <c r="CJ117" s="985"/>
      <c r="CK117" s="1015"/>
      <c r="CL117" s="1016"/>
      <c r="CM117" s="986" t="s">
        <v>448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121</v>
      </c>
      <c r="DH117" s="1029"/>
      <c r="DI117" s="1029"/>
      <c r="DJ117" s="1029"/>
      <c r="DK117" s="1030"/>
      <c r="DL117" s="1031" t="s">
        <v>121</v>
      </c>
      <c r="DM117" s="1029"/>
      <c r="DN117" s="1029"/>
      <c r="DO117" s="1029"/>
      <c r="DP117" s="1030"/>
      <c r="DQ117" s="1031" t="s">
        <v>121</v>
      </c>
      <c r="DR117" s="1029"/>
      <c r="DS117" s="1029"/>
      <c r="DT117" s="1029"/>
      <c r="DU117" s="1030"/>
      <c r="DV117" s="1032" t="s">
        <v>121</v>
      </c>
      <c r="DW117" s="1033"/>
      <c r="DX117" s="1033"/>
      <c r="DY117" s="1033"/>
      <c r="DZ117" s="1034"/>
    </row>
    <row r="118" spans="1:130" s="226" customFormat="1" ht="26.25" customHeight="1" x14ac:dyDescent="0.15">
      <c r="A118" s="974" t="s">
        <v>421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419</v>
      </c>
      <c r="AB118" s="955"/>
      <c r="AC118" s="955"/>
      <c r="AD118" s="955"/>
      <c r="AE118" s="956"/>
      <c r="AF118" s="954" t="s">
        <v>299</v>
      </c>
      <c r="AG118" s="955"/>
      <c r="AH118" s="955"/>
      <c r="AI118" s="955"/>
      <c r="AJ118" s="956"/>
      <c r="AK118" s="954" t="s">
        <v>298</v>
      </c>
      <c r="AL118" s="955"/>
      <c r="AM118" s="955"/>
      <c r="AN118" s="955"/>
      <c r="AO118" s="956"/>
      <c r="AP118" s="1041" t="s">
        <v>420</v>
      </c>
      <c r="AQ118" s="1042"/>
      <c r="AR118" s="1042"/>
      <c r="AS118" s="1042"/>
      <c r="AT118" s="1043"/>
      <c r="AU118" s="970"/>
      <c r="AV118" s="971"/>
      <c r="AW118" s="971"/>
      <c r="AX118" s="971"/>
      <c r="AY118" s="971"/>
      <c r="AZ118" s="1044" t="s">
        <v>449</v>
      </c>
      <c r="BA118" s="1035"/>
      <c r="BB118" s="1035"/>
      <c r="BC118" s="1035"/>
      <c r="BD118" s="1035"/>
      <c r="BE118" s="1035"/>
      <c r="BF118" s="1035"/>
      <c r="BG118" s="1035"/>
      <c r="BH118" s="1035"/>
      <c r="BI118" s="1035"/>
      <c r="BJ118" s="1035"/>
      <c r="BK118" s="1035"/>
      <c r="BL118" s="1035"/>
      <c r="BM118" s="1035"/>
      <c r="BN118" s="1035"/>
      <c r="BO118" s="1035"/>
      <c r="BP118" s="1036"/>
      <c r="BQ118" s="1067" t="s">
        <v>121</v>
      </c>
      <c r="BR118" s="1068"/>
      <c r="BS118" s="1068"/>
      <c r="BT118" s="1068"/>
      <c r="BU118" s="1068"/>
      <c r="BV118" s="1068" t="s">
        <v>441</v>
      </c>
      <c r="BW118" s="1068"/>
      <c r="BX118" s="1068"/>
      <c r="BY118" s="1068"/>
      <c r="BZ118" s="1068"/>
      <c r="CA118" s="1068" t="s">
        <v>441</v>
      </c>
      <c r="CB118" s="1068"/>
      <c r="CC118" s="1068"/>
      <c r="CD118" s="1068"/>
      <c r="CE118" s="1068"/>
      <c r="CF118" s="984" t="s">
        <v>121</v>
      </c>
      <c r="CG118" s="985"/>
      <c r="CH118" s="985"/>
      <c r="CI118" s="985"/>
      <c r="CJ118" s="985"/>
      <c r="CK118" s="1015"/>
      <c r="CL118" s="1016"/>
      <c r="CM118" s="986" t="s">
        <v>450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121</v>
      </c>
      <c r="DH118" s="1029"/>
      <c r="DI118" s="1029"/>
      <c r="DJ118" s="1029"/>
      <c r="DK118" s="1030"/>
      <c r="DL118" s="1031" t="s">
        <v>121</v>
      </c>
      <c r="DM118" s="1029"/>
      <c r="DN118" s="1029"/>
      <c r="DO118" s="1029"/>
      <c r="DP118" s="1030"/>
      <c r="DQ118" s="1031" t="s">
        <v>121</v>
      </c>
      <c r="DR118" s="1029"/>
      <c r="DS118" s="1029"/>
      <c r="DT118" s="1029"/>
      <c r="DU118" s="1030"/>
      <c r="DV118" s="1032" t="s">
        <v>121</v>
      </c>
      <c r="DW118" s="1033"/>
      <c r="DX118" s="1033"/>
      <c r="DY118" s="1033"/>
      <c r="DZ118" s="1034"/>
    </row>
    <row r="119" spans="1:130" s="226" customFormat="1" ht="26.25" customHeight="1" x14ac:dyDescent="0.15">
      <c r="A119" s="1128" t="s">
        <v>424</v>
      </c>
      <c r="B119" s="1014"/>
      <c r="C119" s="993" t="s">
        <v>425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121</v>
      </c>
      <c r="AB119" s="962"/>
      <c r="AC119" s="962"/>
      <c r="AD119" s="962"/>
      <c r="AE119" s="963"/>
      <c r="AF119" s="964" t="s">
        <v>121</v>
      </c>
      <c r="AG119" s="962"/>
      <c r="AH119" s="962"/>
      <c r="AI119" s="962"/>
      <c r="AJ119" s="963"/>
      <c r="AK119" s="964" t="s">
        <v>441</v>
      </c>
      <c r="AL119" s="962"/>
      <c r="AM119" s="962"/>
      <c r="AN119" s="962"/>
      <c r="AO119" s="963"/>
      <c r="AP119" s="965" t="s">
        <v>121</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451</v>
      </c>
      <c r="BP119" s="1076"/>
      <c r="BQ119" s="1067">
        <v>8592730</v>
      </c>
      <c r="BR119" s="1068"/>
      <c r="BS119" s="1068"/>
      <c r="BT119" s="1068"/>
      <c r="BU119" s="1068"/>
      <c r="BV119" s="1068">
        <v>8354909</v>
      </c>
      <c r="BW119" s="1068"/>
      <c r="BX119" s="1068"/>
      <c r="BY119" s="1068"/>
      <c r="BZ119" s="1068"/>
      <c r="CA119" s="1068">
        <v>8166596</v>
      </c>
      <c r="CB119" s="1068"/>
      <c r="CC119" s="1068"/>
      <c r="CD119" s="1068"/>
      <c r="CE119" s="1068"/>
      <c r="CF119" s="1069"/>
      <c r="CG119" s="1070"/>
      <c r="CH119" s="1070"/>
      <c r="CI119" s="1070"/>
      <c r="CJ119" s="1071"/>
      <c r="CK119" s="1017"/>
      <c r="CL119" s="1018"/>
      <c r="CM119" s="1072" t="s">
        <v>452</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517</v>
      </c>
      <c r="DH119" s="1054"/>
      <c r="DI119" s="1054"/>
      <c r="DJ119" s="1054"/>
      <c r="DK119" s="1055"/>
      <c r="DL119" s="1053">
        <v>431</v>
      </c>
      <c r="DM119" s="1054"/>
      <c r="DN119" s="1054"/>
      <c r="DO119" s="1054"/>
      <c r="DP119" s="1055"/>
      <c r="DQ119" s="1053">
        <v>332</v>
      </c>
      <c r="DR119" s="1054"/>
      <c r="DS119" s="1054"/>
      <c r="DT119" s="1054"/>
      <c r="DU119" s="1055"/>
      <c r="DV119" s="1056">
        <v>0</v>
      </c>
      <c r="DW119" s="1057"/>
      <c r="DX119" s="1057"/>
      <c r="DY119" s="1057"/>
      <c r="DZ119" s="1058"/>
    </row>
    <row r="120" spans="1:130" s="226" customFormat="1" ht="26.25" customHeight="1" x14ac:dyDescent="0.15">
      <c r="A120" s="1129"/>
      <c r="B120" s="1016"/>
      <c r="C120" s="986" t="s">
        <v>428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121</v>
      </c>
      <c r="AB120" s="1029"/>
      <c r="AC120" s="1029"/>
      <c r="AD120" s="1029"/>
      <c r="AE120" s="1030"/>
      <c r="AF120" s="1031" t="s">
        <v>121</v>
      </c>
      <c r="AG120" s="1029"/>
      <c r="AH120" s="1029"/>
      <c r="AI120" s="1029"/>
      <c r="AJ120" s="1030"/>
      <c r="AK120" s="1031" t="s">
        <v>121</v>
      </c>
      <c r="AL120" s="1029"/>
      <c r="AM120" s="1029"/>
      <c r="AN120" s="1029"/>
      <c r="AO120" s="1030"/>
      <c r="AP120" s="1032" t="s">
        <v>121</v>
      </c>
      <c r="AQ120" s="1033"/>
      <c r="AR120" s="1033"/>
      <c r="AS120" s="1033"/>
      <c r="AT120" s="1034"/>
      <c r="AU120" s="1059" t="s">
        <v>453</v>
      </c>
      <c r="AV120" s="1060"/>
      <c r="AW120" s="1060"/>
      <c r="AX120" s="1060"/>
      <c r="AY120" s="1061"/>
      <c r="AZ120" s="1010" t="s">
        <v>454</v>
      </c>
      <c r="BA120" s="959"/>
      <c r="BB120" s="959"/>
      <c r="BC120" s="959"/>
      <c r="BD120" s="959"/>
      <c r="BE120" s="959"/>
      <c r="BF120" s="959"/>
      <c r="BG120" s="959"/>
      <c r="BH120" s="959"/>
      <c r="BI120" s="959"/>
      <c r="BJ120" s="959"/>
      <c r="BK120" s="959"/>
      <c r="BL120" s="959"/>
      <c r="BM120" s="959"/>
      <c r="BN120" s="959"/>
      <c r="BO120" s="959"/>
      <c r="BP120" s="960"/>
      <c r="BQ120" s="996">
        <v>2234543</v>
      </c>
      <c r="BR120" s="997"/>
      <c r="BS120" s="997"/>
      <c r="BT120" s="997"/>
      <c r="BU120" s="997"/>
      <c r="BV120" s="997">
        <v>2449173</v>
      </c>
      <c r="BW120" s="997"/>
      <c r="BX120" s="997"/>
      <c r="BY120" s="997"/>
      <c r="BZ120" s="997"/>
      <c r="CA120" s="997">
        <v>2519302</v>
      </c>
      <c r="CB120" s="997"/>
      <c r="CC120" s="997"/>
      <c r="CD120" s="997"/>
      <c r="CE120" s="997"/>
      <c r="CF120" s="1011">
        <v>73.5</v>
      </c>
      <c r="CG120" s="1012"/>
      <c r="CH120" s="1012"/>
      <c r="CI120" s="1012"/>
      <c r="CJ120" s="1012"/>
      <c r="CK120" s="1077" t="s">
        <v>455</v>
      </c>
      <c r="CL120" s="1078"/>
      <c r="CM120" s="1078"/>
      <c r="CN120" s="1078"/>
      <c r="CO120" s="1079"/>
      <c r="CP120" s="1085" t="s">
        <v>456</v>
      </c>
      <c r="CQ120" s="1086"/>
      <c r="CR120" s="1086"/>
      <c r="CS120" s="1086"/>
      <c r="CT120" s="1086"/>
      <c r="CU120" s="1086"/>
      <c r="CV120" s="1086"/>
      <c r="CW120" s="1086"/>
      <c r="CX120" s="1086"/>
      <c r="CY120" s="1086"/>
      <c r="CZ120" s="1086"/>
      <c r="DA120" s="1086"/>
      <c r="DB120" s="1086"/>
      <c r="DC120" s="1086"/>
      <c r="DD120" s="1086"/>
      <c r="DE120" s="1086"/>
      <c r="DF120" s="1087"/>
      <c r="DG120" s="996">
        <v>2212219</v>
      </c>
      <c r="DH120" s="997"/>
      <c r="DI120" s="997"/>
      <c r="DJ120" s="997"/>
      <c r="DK120" s="997"/>
      <c r="DL120" s="997">
        <v>2141796</v>
      </c>
      <c r="DM120" s="997"/>
      <c r="DN120" s="997"/>
      <c r="DO120" s="997"/>
      <c r="DP120" s="997"/>
      <c r="DQ120" s="997">
        <v>2083021</v>
      </c>
      <c r="DR120" s="997"/>
      <c r="DS120" s="997"/>
      <c r="DT120" s="997"/>
      <c r="DU120" s="997"/>
      <c r="DV120" s="998">
        <v>60.7</v>
      </c>
      <c r="DW120" s="998"/>
      <c r="DX120" s="998"/>
      <c r="DY120" s="998"/>
      <c r="DZ120" s="999"/>
    </row>
    <row r="121" spans="1:130" s="226" customFormat="1" ht="26.25" customHeight="1" x14ac:dyDescent="0.15">
      <c r="A121" s="1129"/>
      <c r="B121" s="1016"/>
      <c r="C121" s="1037" t="s">
        <v>457</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121</v>
      </c>
      <c r="AB121" s="1029"/>
      <c r="AC121" s="1029"/>
      <c r="AD121" s="1029"/>
      <c r="AE121" s="1030"/>
      <c r="AF121" s="1031" t="s">
        <v>121</v>
      </c>
      <c r="AG121" s="1029"/>
      <c r="AH121" s="1029"/>
      <c r="AI121" s="1029"/>
      <c r="AJ121" s="1030"/>
      <c r="AK121" s="1031" t="s">
        <v>121</v>
      </c>
      <c r="AL121" s="1029"/>
      <c r="AM121" s="1029"/>
      <c r="AN121" s="1029"/>
      <c r="AO121" s="1030"/>
      <c r="AP121" s="1032" t="s">
        <v>121</v>
      </c>
      <c r="AQ121" s="1033"/>
      <c r="AR121" s="1033"/>
      <c r="AS121" s="1033"/>
      <c r="AT121" s="1034"/>
      <c r="AU121" s="1062"/>
      <c r="AV121" s="1063"/>
      <c r="AW121" s="1063"/>
      <c r="AX121" s="1063"/>
      <c r="AY121" s="1064"/>
      <c r="AZ121" s="1019" t="s">
        <v>458</v>
      </c>
      <c r="BA121" s="1020"/>
      <c r="BB121" s="1020"/>
      <c r="BC121" s="1020"/>
      <c r="BD121" s="1020"/>
      <c r="BE121" s="1020"/>
      <c r="BF121" s="1020"/>
      <c r="BG121" s="1020"/>
      <c r="BH121" s="1020"/>
      <c r="BI121" s="1020"/>
      <c r="BJ121" s="1020"/>
      <c r="BK121" s="1020"/>
      <c r="BL121" s="1020"/>
      <c r="BM121" s="1020"/>
      <c r="BN121" s="1020"/>
      <c r="BO121" s="1020"/>
      <c r="BP121" s="1021"/>
      <c r="BQ121" s="989">
        <v>62374</v>
      </c>
      <c r="BR121" s="990"/>
      <c r="BS121" s="990"/>
      <c r="BT121" s="990"/>
      <c r="BU121" s="990"/>
      <c r="BV121" s="990">
        <v>55377</v>
      </c>
      <c r="BW121" s="990"/>
      <c r="BX121" s="990"/>
      <c r="BY121" s="990"/>
      <c r="BZ121" s="990"/>
      <c r="CA121" s="990">
        <v>44797</v>
      </c>
      <c r="CB121" s="990"/>
      <c r="CC121" s="990"/>
      <c r="CD121" s="990"/>
      <c r="CE121" s="990"/>
      <c r="CF121" s="984">
        <v>1.3</v>
      </c>
      <c r="CG121" s="985"/>
      <c r="CH121" s="985"/>
      <c r="CI121" s="985"/>
      <c r="CJ121" s="985"/>
      <c r="CK121" s="1080"/>
      <c r="CL121" s="1081"/>
      <c r="CM121" s="1081"/>
      <c r="CN121" s="1081"/>
      <c r="CO121" s="1082"/>
      <c r="CP121" s="1090" t="s">
        <v>459</v>
      </c>
      <c r="CQ121" s="1091"/>
      <c r="CR121" s="1091"/>
      <c r="CS121" s="1091"/>
      <c r="CT121" s="1091"/>
      <c r="CU121" s="1091"/>
      <c r="CV121" s="1091"/>
      <c r="CW121" s="1091"/>
      <c r="CX121" s="1091"/>
      <c r="CY121" s="1091"/>
      <c r="CZ121" s="1091"/>
      <c r="DA121" s="1091"/>
      <c r="DB121" s="1091"/>
      <c r="DC121" s="1091"/>
      <c r="DD121" s="1091"/>
      <c r="DE121" s="1091"/>
      <c r="DF121" s="1092"/>
      <c r="DG121" s="989">
        <v>370299</v>
      </c>
      <c r="DH121" s="990"/>
      <c r="DI121" s="990"/>
      <c r="DJ121" s="990"/>
      <c r="DK121" s="990"/>
      <c r="DL121" s="990">
        <v>296582</v>
      </c>
      <c r="DM121" s="990"/>
      <c r="DN121" s="990"/>
      <c r="DO121" s="990"/>
      <c r="DP121" s="990"/>
      <c r="DQ121" s="990">
        <v>234848</v>
      </c>
      <c r="DR121" s="990"/>
      <c r="DS121" s="990"/>
      <c r="DT121" s="990"/>
      <c r="DU121" s="990"/>
      <c r="DV121" s="991">
        <v>6.8</v>
      </c>
      <c r="DW121" s="991"/>
      <c r="DX121" s="991"/>
      <c r="DY121" s="991"/>
      <c r="DZ121" s="992"/>
    </row>
    <row r="122" spans="1:130" s="226" customFormat="1" ht="26.25" customHeight="1" x14ac:dyDescent="0.15">
      <c r="A122" s="1129"/>
      <c r="B122" s="1016"/>
      <c r="C122" s="986" t="s">
        <v>438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121</v>
      </c>
      <c r="AB122" s="1029"/>
      <c r="AC122" s="1029"/>
      <c r="AD122" s="1029"/>
      <c r="AE122" s="1030"/>
      <c r="AF122" s="1031" t="s">
        <v>121</v>
      </c>
      <c r="AG122" s="1029"/>
      <c r="AH122" s="1029"/>
      <c r="AI122" s="1029"/>
      <c r="AJ122" s="1030"/>
      <c r="AK122" s="1031" t="s">
        <v>441</v>
      </c>
      <c r="AL122" s="1029"/>
      <c r="AM122" s="1029"/>
      <c r="AN122" s="1029"/>
      <c r="AO122" s="1030"/>
      <c r="AP122" s="1032" t="s">
        <v>121</v>
      </c>
      <c r="AQ122" s="1033"/>
      <c r="AR122" s="1033"/>
      <c r="AS122" s="1033"/>
      <c r="AT122" s="1034"/>
      <c r="AU122" s="1062"/>
      <c r="AV122" s="1063"/>
      <c r="AW122" s="1063"/>
      <c r="AX122" s="1063"/>
      <c r="AY122" s="1064"/>
      <c r="AZ122" s="1044" t="s">
        <v>460</v>
      </c>
      <c r="BA122" s="1035"/>
      <c r="BB122" s="1035"/>
      <c r="BC122" s="1035"/>
      <c r="BD122" s="1035"/>
      <c r="BE122" s="1035"/>
      <c r="BF122" s="1035"/>
      <c r="BG122" s="1035"/>
      <c r="BH122" s="1035"/>
      <c r="BI122" s="1035"/>
      <c r="BJ122" s="1035"/>
      <c r="BK122" s="1035"/>
      <c r="BL122" s="1035"/>
      <c r="BM122" s="1035"/>
      <c r="BN122" s="1035"/>
      <c r="BO122" s="1035"/>
      <c r="BP122" s="1036"/>
      <c r="BQ122" s="1067">
        <v>6014990</v>
      </c>
      <c r="BR122" s="1068"/>
      <c r="BS122" s="1068"/>
      <c r="BT122" s="1068"/>
      <c r="BU122" s="1068"/>
      <c r="BV122" s="1068">
        <v>5830904</v>
      </c>
      <c r="BW122" s="1068"/>
      <c r="BX122" s="1068"/>
      <c r="BY122" s="1068"/>
      <c r="BZ122" s="1068"/>
      <c r="CA122" s="1068">
        <v>5656750</v>
      </c>
      <c r="CB122" s="1068"/>
      <c r="CC122" s="1068"/>
      <c r="CD122" s="1068"/>
      <c r="CE122" s="1068"/>
      <c r="CF122" s="1088">
        <v>164.9</v>
      </c>
      <c r="CG122" s="1089"/>
      <c r="CH122" s="1089"/>
      <c r="CI122" s="1089"/>
      <c r="CJ122" s="1089"/>
      <c r="CK122" s="1080"/>
      <c r="CL122" s="1081"/>
      <c r="CM122" s="1081"/>
      <c r="CN122" s="1081"/>
      <c r="CO122" s="1082"/>
      <c r="CP122" s="1090" t="s">
        <v>461</v>
      </c>
      <c r="CQ122" s="1091"/>
      <c r="CR122" s="1091"/>
      <c r="CS122" s="1091"/>
      <c r="CT122" s="1091"/>
      <c r="CU122" s="1091"/>
      <c r="CV122" s="1091"/>
      <c r="CW122" s="1091"/>
      <c r="CX122" s="1091"/>
      <c r="CY122" s="1091"/>
      <c r="CZ122" s="1091"/>
      <c r="DA122" s="1091"/>
      <c r="DB122" s="1091"/>
      <c r="DC122" s="1091"/>
      <c r="DD122" s="1091"/>
      <c r="DE122" s="1091"/>
      <c r="DF122" s="1092"/>
      <c r="DG122" s="989">
        <v>15869</v>
      </c>
      <c r="DH122" s="990"/>
      <c r="DI122" s="990"/>
      <c r="DJ122" s="990"/>
      <c r="DK122" s="990"/>
      <c r="DL122" s="990">
        <v>11773</v>
      </c>
      <c r="DM122" s="990"/>
      <c r="DN122" s="990"/>
      <c r="DO122" s="990"/>
      <c r="DP122" s="990"/>
      <c r="DQ122" s="990">
        <v>11818</v>
      </c>
      <c r="DR122" s="990"/>
      <c r="DS122" s="990"/>
      <c r="DT122" s="990"/>
      <c r="DU122" s="990"/>
      <c r="DV122" s="991">
        <v>0.3</v>
      </c>
      <c r="DW122" s="991"/>
      <c r="DX122" s="991"/>
      <c r="DY122" s="991"/>
      <c r="DZ122" s="992"/>
    </row>
    <row r="123" spans="1:130" s="226" customFormat="1" ht="26.25" customHeight="1" x14ac:dyDescent="0.15">
      <c r="A123" s="1129"/>
      <c r="B123" s="1016"/>
      <c r="C123" s="986" t="s">
        <v>445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121</v>
      </c>
      <c r="AB123" s="1029"/>
      <c r="AC123" s="1029"/>
      <c r="AD123" s="1029"/>
      <c r="AE123" s="1030"/>
      <c r="AF123" s="1031" t="s">
        <v>121</v>
      </c>
      <c r="AG123" s="1029"/>
      <c r="AH123" s="1029"/>
      <c r="AI123" s="1029"/>
      <c r="AJ123" s="1030"/>
      <c r="AK123" s="1031" t="s">
        <v>121</v>
      </c>
      <c r="AL123" s="1029"/>
      <c r="AM123" s="1029"/>
      <c r="AN123" s="1029"/>
      <c r="AO123" s="1030"/>
      <c r="AP123" s="1032" t="s">
        <v>121</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462</v>
      </c>
      <c r="BP123" s="1076"/>
      <c r="BQ123" s="1135">
        <v>8311907</v>
      </c>
      <c r="BR123" s="1136"/>
      <c r="BS123" s="1136"/>
      <c r="BT123" s="1136"/>
      <c r="BU123" s="1136"/>
      <c r="BV123" s="1136">
        <v>8335454</v>
      </c>
      <c r="BW123" s="1136"/>
      <c r="BX123" s="1136"/>
      <c r="BY123" s="1136"/>
      <c r="BZ123" s="1136"/>
      <c r="CA123" s="1136">
        <v>8220849</v>
      </c>
      <c r="CB123" s="1136"/>
      <c r="CC123" s="1136"/>
      <c r="CD123" s="1136"/>
      <c r="CE123" s="1136"/>
      <c r="CF123" s="1069"/>
      <c r="CG123" s="1070"/>
      <c r="CH123" s="1070"/>
      <c r="CI123" s="1070"/>
      <c r="CJ123" s="1071"/>
      <c r="CK123" s="1080"/>
      <c r="CL123" s="1081"/>
      <c r="CM123" s="1081"/>
      <c r="CN123" s="1081"/>
      <c r="CO123" s="1082"/>
      <c r="CP123" s="1090" t="s">
        <v>463</v>
      </c>
      <c r="CQ123" s="1091"/>
      <c r="CR123" s="1091"/>
      <c r="CS123" s="1091"/>
      <c r="CT123" s="1091"/>
      <c r="CU123" s="1091"/>
      <c r="CV123" s="1091"/>
      <c r="CW123" s="1091"/>
      <c r="CX123" s="1091"/>
      <c r="CY123" s="1091"/>
      <c r="CZ123" s="1091"/>
      <c r="DA123" s="1091"/>
      <c r="DB123" s="1091"/>
      <c r="DC123" s="1091"/>
      <c r="DD123" s="1091"/>
      <c r="DE123" s="1091"/>
      <c r="DF123" s="1092"/>
      <c r="DG123" s="1028" t="s">
        <v>121</v>
      </c>
      <c r="DH123" s="1029"/>
      <c r="DI123" s="1029"/>
      <c r="DJ123" s="1029"/>
      <c r="DK123" s="1030"/>
      <c r="DL123" s="1031" t="s">
        <v>441</v>
      </c>
      <c r="DM123" s="1029"/>
      <c r="DN123" s="1029"/>
      <c r="DO123" s="1029"/>
      <c r="DP123" s="1030"/>
      <c r="DQ123" s="1031" t="s">
        <v>121</v>
      </c>
      <c r="DR123" s="1029"/>
      <c r="DS123" s="1029"/>
      <c r="DT123" s="1029"/>
      <c r="DU123" s="1030"/>
      <c r="DV123" s="1032" t="s">
        <v>121</v>
      </c>
      <c r="DW123" s="1033"/>
      <c r="DX123" s="1033"/>
      <c r="DY123" s="1033"/>
      <c r="DZ123" s="1034"/>
    </row>
    <row r="124" spans="1:130" s="226" customFormat="1" ht="26.25" customHeight="1" thickBot="1" x14ac:dyDescent="0.2">
      <c r="A124" s="1129"/>
      <c r="B124" s="1016"/>
      <c r="C124" s="986" t="s">
        <v>448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121</v>
      </c>
      <c r="AB124" s="1029"/>
      <c r="AC124" s="1029"/>
      <c r="AD124" s="1029"/>
      <c r="AE124" s="1030"/>
      <c r="AF124" s="1031" t="s">
        <v>121</v>
      </c>
      <c r="AG124" s="1029"/>
      <c r="AH124" s="1029"/>
      <c r="AI124" s="1029"/>
      <c r="AJ124" s="1030"/>
      <c r="AK124" s="1031" t="s">
        <v>121</v>
      </c>
      <c r="AL124" s="1029"/>
      <c r="AM124" s="1029"/>
      <c r="AN124" s="1029"/>
      <c r="AO124" s="1030"/>
      <c r="AP124" s="1032" t="s">
        <v>121</v>
      </c>
      <c r="AQ124" s="1033"/>
      <c r="AR124" s="1033"/>
      <c r="AS124" s="1033"/>
      <c r="AT124" s="1034"/>
      <c r="AU124" s="1131" t="s">
        <v>464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8</v>
      </c>
      <c r="BR124" s="1098"/>
      <c r="BS124" s="1098"/>
      <c r="BT124" s="1098"/>
      <c r="BU124" s="1098"/>
      <c r="BV124" s="1098">
        <v>0.5</v>
      </c>
      <c r="BW124" s="1098"/>
      <c r="BX124" s="1098"/>
      <c r="BY124" s="1098"/>
      <c r="BZ124" s="1098"/>
      <c r="CA124" s="1098" t="s">
        <v>121</v>
      </c>
      <c r="CB124" s="1098"/>
      <c r="CC124" s="1098"/>
      <c r="CD124" s="1098"/>
      <c r="CE124" s="1098"/>
      <c r="CF124" s="1099"/>
      <c r="CG124" s="1100"/>
      <c r="CH124" s="1100"/>
      <c r="CI124" s="1100"/>
      <c r="CJ124" s="1101"/>
      <c r="CK124" s="1083"/>
      <c r="CL124" s="1083"/>
      <c r="CM124" s="1083"/>
      <c r="CN124" s="1083"/>
      <c r="CO124" s="1084"/>
      <c r="CP124" s="1090" t="s">
        <v>465</v>
      </c>
      <c r="CQ124" s="1091"/>
      <c r="CR124" s="1091"/>
      <c r="CS124" s="1091"/>
      <c r="CT124" s="1091"/>
      <c r="CU124" s="1091"/>
      <c r="CV124" s="1091"/>
      <c r="CW124" s="1091"/>
      <c r="CX124" s="1091"/>
      <c r="CY124" s="1091"/>
      <c r="CZ124" s="1091"/>
      <c r="DA124" s="1091"/>
      <c r="DB124" s="1091"/>
      <c r="DC124" s="1091"/>
      <c r="DD124" s="1091"/>
      <c r="DE124" s="1091"/>
      <c r="DF124" s="1092"/>
      <c r="DG124" s="1075" t="s">
        <v>441</v>
      </c>
      <c r="DH124" s="1054"/>
      <c r="DI124" s="1054"/>
      <c r="DJ124" s="1054"/>
      <c r="DK124" s="1055"/>
      <c r="DL124" s="1053" t="s">
        <v>121</v>
      </c>
      <c r="DM124" s="1054"/>
      <c r="DN124" s="1054"/>
      <c r="DO124" s="1054"/>
      <c r="DP124" s="1055"/>
      <c r="DQ124" s="1053" t="s">
        <v>121</v>
      </c>
      <c r="DR124" s="1054"/>
      <c r="DS124" s="1054"/>
      <c r="DT124" s="1054"/>
      <c r="DU124" s="1055"/>
      <c r="DV124" s="1056" t="s">
        <v>441</v>
      </c>
      <c r="DW124" s="1057"/>
      <c r="DX124" s="1057"/>
      <c r="DY124" s="1057"/>
      <c r="DZ124" s="1058"/>
    </row>
    <row r="125" spans="1:130" s="226" customFormat="1" ht="26.25" customHeight="1" x14ac:dyDescent="0.15">
      <c r="A125" s="1129"/>
      <c r="B125" s="1016"/>
      <c r="C125" s="986" t="s">
        <v>450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121</v>
      </c>
      <c r="AB125" s="1029"/>
      <c r="AC125" s="1029"/>
      <c r="AD125" s="1029"/>
      <c r="AE125" s="1030"/>
      <c r="AF125" s="1031" t="s">
        <v>121</v>
      </c>
      <c r="AG125" s="1029"/>
      <c r="AH125" s="1029"/>
      <c r="AI125" s="1029"/>
      <c r="AJ125" s="1030"/>
      <c r="AK125" s="1031" t="s">
        <v>121</v>
      </c>
      <c r="AL125" s="1029"/>
      <c r="AM125" s="1029"/>
      <c r="AN125" s="1029"/>
      <c r="AO125" s="1030"/>
      <c r="AP125" s="1032" t="s">
        <v>121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466</v>
      </c>
      <c r="CL125" s="1078"/>
      <c r="CM125" s="1078"/>
      <c r="CN125" s="1078"/>
      <c r="CO125" s="1079"/>
      <c r="CP125" s="1010" t="s">
        <v>467</v>
      </c>
      <c r="CQ125" s="959"/>
      <c r="CR125" s="959"/>
      <c r="CS125" s="959"/>
      <c r="CT125" s="959"/>
      <c r="CU125" s="959"/>
      <c r="CV125" s="959"/>
      <c r="CW125" s="959"/>
      <c r="CX125" s="959"/>
      <c r="CY125" s="959"/>
      <c r="CZ125" s="959"/>
      <c r="DA125" s="959"/>
      <c r="DB125" s="959"/>
      <c r="DC125" s="959"/>
      <c r="DD125" s="959"/>
      <c r="DE125" s="959"/>
      <c r="DF125" s="960"/>
      <c r="DG125" s="996" t="s">
        <v>121</v>
      </c>
      <c r="DH125" s="997"/>
      <c r="DI125" s="997"/>
      <c r="DJ125" s="997"/>
      <c r="DK125" s="997"/>
      <c r="DL125" s="997" t="s">
        <v>121</v>
      </c>
      <c r="DM125" s="997"/>
      <c r="DN125" s="997"/>
      <c r="DO125" s="997"/>
      <c r="DP125" s="997"/>
      <c r="DQ125" s="997" t="s">
        <v>121</v>
      </c>
      <c r="DR125" s="997"/>
      <c r="DS125" s="997"/>
      <c r="DT125" s="997"/>
      <c r="DU125" s="997"/>
      <c r="DV125" s="998" t="s">
        <v>121</v>
      </c>
      <c r="DW125" s="998"/>
      <c r="DX125" s="998"/>
      <c r="DY125" s="998"/>
      <c r="DZ125" s="999"/>
    </row>
    <row r="126" spans="1:130" s="226" customFormat="1" ht="26.25" customHeight="1" thickBot="1" x14ac:dyDescent="0.2">
      <c r="A126" s="1129"/>
      <c r="B126" s="1016"/>
      <c r="C126" s="986" t="s">
        <v>452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121</v>
      </c>
      <c r="AB126" s="1029"/>
      <c r="AC126" s="1029"/>
      <c r="AD126" s="1029"/>
      <c r="AE126" s="1030"/>
      <c r="AF126" s="1031" t="s">
        <v>121</v>
      </c>
      <c r="AG126" s="1029"/>
      <c r="AH126" s="1029"/>
      <c r="AI126" s="1029"/>
      <c r="AJ126" s="1030"/>
      <c r="AK126" s="1031" t="s">
        <v>121</v>
      </c>
      <c r="AL126" s="1029"/>
      <c r="AM126" s="1029"/>
      <c r="AN126" s="1029"/>
      <c r="AO126" s="1030"/>
      <c r="AP126" s="1032" t="s">
        <v>121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468</v>
      </c>
      <c r="CQ126" s="1020"/>
      <c r="CR126" s="1020"/>
      <c r="CS126" s="1020"/>
      <c r="CT126" s="1020"/>
      <c r="CU126" s="1020"/>
      <c r="CV126" s="1020"/>
      <c r="CW126" s="1020"/>
      <c r="CX126" s="1020"/>
      <c r="CY126" s="1020"/>
      <c r="CZ126" s="1020"/>
      <c r="DA126" s="1020"/>
      <c r="DB126" s="1020"/>
      <c r="DC126" s="1020"/>
      <c r="DD126" s="1020"/>
      <c r="DE126" s="1020"/>
      <c r="DF126" s="1021"/>
      <c r="DG126" s="989" t="s">
        <v>121</v>
      </c>
      <c r="DH126" s="990"/>
      <c r="DI126" s="990"/>
      <c r="DJ126" s="990"/>
      <c r="DK126" s="990"/>
      <c r="DL126" s="990" t="s">
        <v>121</v>
      </c>
      <c r="DM126" s="990"/>
      <c r="DN126" s="990"/>
      <c r="DO126" s="990"/>
      <c r="DP126" s="990"/>
      <c r="DQ126" s="990" t="s">
        <v>121</v>
      </c>
      <c r="DR126" s="990"/>
      <c r="DS126" s="990"/>
      <c r="DT126" s="990"/>
      <c r="DU126" s="990"/>
      <c r="DV126" s="991" t="s">
        <v>121</v>
      </c>
      <c r="DW126" s="991"/>
      <c r="DX126" s="991"/>
      <c r="DY126" s="991"/>
      <c r="DZ126" s="992"/>
    </row>
    <row r="127" spans="1:130" s="226" customFormat="1" ht="26.25" customHeight="1" x14ac:dyDescent="0.15">
      <c r="A127" s="1130"/>
      <c r="B127" s="1018"/>
      <c r="C127" s="1072" t="s">
        <v>469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774</v>
      </c>
      <c r="AB127" s="1029"/>
      <c r="AC127" s="1029"/>
      <c r="AD127" s="1029"/>
      <c r="AE127" s="1030"/>
      <c r="AF127" s="1031">
        <v>1316</v>
      </c>
      <c r="AG127" s="1029"/>
      <c r="AH127" s="1029"/>
      <c r="AI127" s="1029"/>
      <c r="AJ127" s="1030"/>
      <c r="AK127" s="1031">
        <v>1115</v>
      </c>
      <c r="AL127" s="1029"/>
      <c r="AM127" s="1029"/>
      <c r="AN127" s="1029"/>
      <c r="AO127" s="1030"/>
      <c r="AP127" s="1032">
        <v>0</v>
      </c>
      <c r="AQ127" s="1033"/>
      <c r="AR127" s="1033"/>
      <c r="AS127" s="1033"/>
      <c r="AT127" s="1034"/>
      <c r="AU127" s="262"/>
      <c r="AV127" s="262"/>
      <c r="AW127" s="262"/>
      <c r="AX127" s="1102" t="s">
        <v>470</v>
      </c>
      <c r="AY127" s="1103"/>
      <c r="AZ127" s="1103"/>
      <c r="BA127" s="1103"/>
      <c r="BB127" s="1103"/>
      <c r="BC127" s="1103"/>
      <c r="BD127" s="1103"/>
      <c r="BE127" s="1104"/>
      <c r="BF127" s="1105" t="s">
        <v>471</v>
      </c>
      <c r="BG127" s="1103"/>
      <c r="BH127" s="1103"/>
      <c r="BI127" s="1103"/>
      <c r="BJ127" s="1103"/>
      <c r="BK127" s="1103"/>
      <c r="BL127" s="1104"/>
      <c r="BM127" s="1105" t="s">
        <v>472</v>
      </c>
      <c r="BN127" s="1103"/>
      <c r="BO127" s="1103"/>
      <c r="BP127" s="1103"/>
      <c r="BQ127" s="1103"/>
      <c r="BR127" s="1103"/>
      <c r="BS127" s="1104"/>
      <c r="BT127" s="1105" t="s">
        <v>473</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474</v>
      </c>
      <c r="CQ127" s="1020"/>
      <c r="CR127" s="1020"/>
      <c r="CS127" s="1020"/>
      <c r="CT127" s="1020"/>
      <c r="CU127" s="1020"/>
      <c r="CV127" s="1020"/>
      <c r="CW127" s="1020"/>
      <c r="CX127" s="1020"/>
      <c r="CY127" s="1020"/>
      <c r="CZ127" s="1020"/>
      <c r="DA127" s="1020"/>
      <c r="DB127" s="1020"/>
      <c r="DC127" s="1020"/>
      <c r="DD127" s="1020"/>
      <c r="DE127" s="1020"/>
      <c r="DF127" s="1021"/>
      <c r="DG127" s="989" t="s">
        <v>121</v>
      </c>
      <c r="DH127" s="990"/>
      <c r="DI127" s="990"/>
      <c r="DJ127" s="990"/>
      <c r="DK127" s="990"/>
      <c r="DL127" s="990" t="s">
        <v>121</v>
      </c>
      <c r="DM127" s="990"/>
      <c r="DN127" s="990"/>
      <c r="DO127" s="990"/>
      <c r="DP127" s="990"/>
      <c r="DQ127" s="990" t="s">
        <v>121</v>
      </c>
      <c r="DR127" s="990"/>
      <c r="DS127" s="990"/>
      <c r="DT127" s="990"/>
      <c r="DU127" s="990"/>
      <c r="DV127" s="991" t="s">
        <v>121</v>
      </c>
      <c r="DW127" s="991"/>
      <c r="DX127" s="991"/>
      <c r="DY127" s="991"/>
      <c r="DZ127" s="992"/>
    </row>
    <row r="128" spans="1:130" s="226" customFormat="1" ht="26.25" customHeight="1" thickBot="1" x14ac:dyDescent="0.2">
      <c r="A128" s="1113" t="s">
        <v>475</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476</v>
      </c>
      <c r="X128" s="1115"/>
      <c r="Y128" s="1115"/>
      <c r="Z128" s="1116"/>
      <c r="AA128" s="1117">
        <v>8805</v>
      </c>
      <c r="AB128" s="1118"/>
      <c r="AC128" s="1118"/>
      <c r="AD128" s="1118"/>
      <c r="AE128" s="1119"/>
      <c r="AF128" s="1120">
        <v>10513</v>
      </c>
      <c r="AG128" s="1118"/>
      <c r="AH128" s="1118"/>
      <c r="AI128" s="1118"/>
      <c r="AJ128" s="1119"/>
      <c r="AK128" s="1120">
        <v>12093</v>
      </c>
      <c r="AL128" s="1118"/>
      <c r="AM128" s="1118"/>
      <c r="AN128" s="1118"/>
      <c r="AO128" s="1119"/>
      <c r="AP128" s="1121"/>
      <c r="AQ128" s="1122"/>
      <c r="AR128" s="1122"/>
      <c r="AS128" s="1122"/>
      <c r="AT128" s="1123"/>
      <c r="AU128" s="262"/>
      <c r="AV128" s="262"/>
      <c r="AW128" s="262"/>
      <c r="AX128" s="958" t="s">
        <v>477</v>
      </c>
      <c r="AY128" s="959"/>
      <c r="AZ128" s="959"/>
      <c r="BA128" s="959"/>
      <c r="BB128" s="959"/>
      <c r="BC128" s="959"/>
      <c r="BD128" s="959"/>
      <c r="BE128" s="960"/>
      <c r="BF128" s="1124" t="s">
        <v>441</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478</v>
      </c>
      <c r="CQ128" s="1107"/>
      <c r="CR128" s="1107"/>
      <c r="CS128" s="1107"/>
      <c r="CT128" s="1107"/>
      <c r="CU128" s="1107"/>
      <c r="CV128" s="1107"/>
      <c r="CW128" s="1107"/>
      <c r="CX128" s="1107"/>
      <c r="CY128" s="1107"/>
      <c r="CZ128" s="1107"/>
      <c r="DA128" s="1107"/>
      <c r="DB128" s="1107"/>
      <c r="DC128" s="1107"/>
      <c r="DD128" s="1107"/>
      <c r="DE128" s="1107"/>
      <c r="DF128" s="1108"/>
      <c r="DG128" s="1109" t="s">
        <v>121</v>
      </c>
      <c r="DH128" s="1110"/>
      <c r="DI128" s="1110"/>
      <c r="DJ128" s="1110"/>
      <c r="DK128" s="1110"/>
      <c r="DL128" s="1110" t="s">
        <v>121</v>
      </c>
      <c r="DM128" s="1110"/>
      <c r="DN128" s="1110"/>
      <c r="DO128" s="1110"/>
      <c r="DP128" s="1110"/>
      <c r="DQ128" s="1110" t="s">
        <v>121</v>
      </c>
      <c r="DR128" s="1110"/>
      <c r="DS128" s="1110"/>
      <c r="DT128" s="1110"/>
      <c r="DU128" s="1110"/>
      <c r="DV128" s="1111" t="s">
        <v>121</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479</v>
      </c>
      <c r="X129" s="1144"/>
      <c r="Y129" s="1144"/>
      <c r="Z129" s="1145"/>
      <c r="AA129" s="1028">
        <v>4077848</v>
      </c>
      <c r="AB129" s="1029"/>
      <c r="AC129" s="1029"/>
      <c r="AD129" s="1029"/>
      <c r="AE129" s="1030"/>
      <c r="AF129" s="1031">
        <v>4004886</v>
      </c>
      <c r="AG129" s="1029"/>
      <c r="AH129" s="1029"/>
      <c r="AI129" s="1029"/>
      <c r="AJ129" s="1030"/>
      <c r="AK129" s="1031">
        <v>3992078</v>
      </c>
      <c r="AL129" s="1029"/>
      <c r="AM129" s="1029"/>
      <c r="AN129" s="1029"/>
      <c r="AO129" s="1030"/>
      <c r="AP129" s="1146"/>
      <c r="AQ129" s="1147"/>
      <c r="AR129" s="1147"/>
      <c r="AS129" s="1147"/>
      <c r="AT129" s="1148"/>
      <c r="AU129" s="264"/>
      <c r="AV129" s="264"/>
      <c r="AW129" s="264"/>
      <c r="AX129" s="1137" t="s">
        <v>480</v>
      </c>
      <c r="AY129" s="1020"/>
      <c r="AZ129" s="1020"/>
      <c r="BA129" s="1020"/>
      <c r="BB129" s="1020"/>
      <c r="BC129" s="1020"/>
      <c r="BD129" s="1020"/>
      <c r="BE129" s="1021"/>
      <c r="BF129" s="1138" t="s">
        <v>121</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482</v>
      </c>
      <c r="X130" s="1144"/>
      <c r="Y130" s="1144"/>
      <c r="Z130" s="1145"/>
      <c r="AA130" s="1028">
        <v>572865</v>
      </c>
      <c r="AB130" s="1029"/>
      <c r="AC130" s="1029"/>
      <c r="AD130" s="1029"/>
      <c r="AE130" s="1030"/>
      <c r="AF130" s="1031">
        <v>573580</v>
      </c>
      <c r="AG130" s="1029"/>
      <c r="AH130" s="1029"/>
      <c r="AI130" s="1029"/>
      <c r="AJ130" s="1030"/>
      <c r="AK130" s="1031">
        <v>562600</v>
      </c>
      <c r="AL130" s="1029"/>
      <c r="AM130" s="1029"/>
      <c r="AN130" s="1029"/>
      <c r="AO130" s="1030"/>
      <c r="AP130" s="1146"/>
      <c r="AQ130" s="1147"/>
      <c r="AR130" s="1147"/>
      <c r="AS130" s="1147"/>
      <c r="AT130" s="1148"/>
      <c r="AU130" s="264"/>
      <c r="AV130" s="264"/>
      <c r="AW130" s="264"/>
      <c r="AX130" s="1137" t="s">
        <v>483</v>
      </c>
      <c r="AY130" s="1020"/>
      <c r="AZ130" s="1020"/>
      <c r="BA130" s="1020"/>
      <c r="BB130" s="1020"/>
      <c r="BC130" s="1020"/>
      <c r="BD130" s="1020"/>
      <c r="BE130" s="1021"/>
      <c r="BF130" s="1174">
        <v>5.2</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484</v>
      </c>
      <c r="X131" s="1182"/>
      <c r="Y131" s="1182"/>
      <c r="Z131" s="1183"/>
      <c r="AA131" s="1075">
        <v>3504983</v>
      </c>
      <c r="AB131" s="1054"/>
      <c r="AC131" s="1054"/>
      <c r="AD131" s="1054"/>
      <c r="AE131" s="1055"/>
      <c r="AF131" s="1053">
        <v>3431306</v>
      </c>
      <c r="AG131" s="1054"/>
      <c r="AH131" s="1054"/>
      <c r="AI131" s="1054"/>
      <c r="AJ131" s="1055"/>
      <c r="AK131" s="1053">
        <v>3429478</v>
      </c>
      <c r="AL131" s="1054"/>
      <c r="AM131" s="1054"/>
      <c r="AN131" s="1054"/>
      <c r="AO131" s="1055"/>
      <c r="AP131" s="1184"/>
      <c r="AQ131" s="1185"/>
      <c r="AR131" s="1185"/>
      <c r="AS131" s="1185"/>
      <c r="AT131" s="1186"/>
      <c r="AU131" s="264"/>
      <c r="AV131" s="264"/>
      <c r="AW131" s="264"/>
      <c r="AX131" s="1156" t="s">
        <v>485</v>
      </c>
      <c r="AY131" s="1107"/>
      <c r="AZ131" s="1107"/>
      <c r="BA131" s="1107"/>
      <c r="BB131" s="1107"/>
      <c r="BC131" s="1107"/>
      <c r="BD131" s="1107"/>
      <c r="BE131" s="1108"/>
      <c r="BF131" s="1157" t="s">
        <v>121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487</v>
      </c>
      <c r="W132" s="1167"/>
      <c r="X132" s="1167"/>
      <c r="Y132" s="1167"/>
      <c r="Z132" s="1168"/>
      <c r="AA132" s="1169">
        <v>5.0889262520000003</v>
      </c>
      <c r="AB132" s="1170"/>
      <c r="AC132" s="1170"/>
      <c r="AD132" s="1170"/>
      <c r="AE132" s="1171"/>
      <c r="AF132" s="1172">
        <v>5.5997046020000001</v>
      </c>
      <c r="AG132" s="1170"/>
      <c r="AH132" s="1170"/>
      <c r="AI132" s="1170"/>
      <c r="AJ132" s="1171"/>
      <c r="AK132" s="1172">
        <v>5.1214791289999999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488</v>
      </c>
      <c r="W133" s="1150"/>
      <c r="X133" s="1150"/>
      <c r="Y133" s="1150"/>
      <c r="Z133" s="1151"/>
      <c r="AA133" s="1152">
        <v>6.3</v>
      </c>
      <c r="AB133" s="1153"/>
      <c r="AC133" s="1153"/>
      <c r="AD133" s="1153"/>
      <c r="AE133" s="1154"/>
      <c r="AF133" s="1152">
        <v>5.6</v>
      </c>
      <c r="AG133" s="1153"/>
      <c r="AH133" s="1153"/>
      <c r="AI133" s="1153"/>
      <c r="AJ133" s="1154"/>
      <c r="AK133" s="1152">
        <v>5.2</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tjDOIEsh2pbo93SyiNW0zHVUyr27WFssdRZWhHHdH6ZoLuJhxkkaVtlgyoJUkQkxII/pbSKSYE6taWDJHmEBKg==" saltValue="f5dvFe1nXcDYGImhl9W6Q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60" zoomScaleNormal="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JAa6niLpz5ejjh/BHzdD4EIKrr0AO4VHbdqLbSVxtXRZ+CqK1et6ju1COtDqinr6uZpXVNqb8iFnFRAhDsPkg==" saltValue="PCwwqEgibBaCSjKQzpwf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60" zoomScaleNormal="6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wjrqdyeQnokpH7uPWO2RlsYpPEEOUDhF2vXuod3+E52O3RXVHHvk/k+MaIGX1vh29tL+yMuSOAtlrsRhDK3LA==" saltValue="tWoCKwho5nEn5HXNweXLu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492</v>
      </c>
      <c r="AP7" s="283"/>
      <c r="AQ7" s="284" t="s">
        <v>493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494</v>
      </c>
      <c r="AQ8" s="290" t="s">
        <v>495</v>
      </c>
      <c r="AR8" s="291" t="s">
        <v>496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497</v>
      </c>
      <c r="AL9" s="1193"/>
      <c r="AM9" s="1193"/>
      <c r="AN9" s="1194"/>
      <c r="AO9" s="292">
        <v>1313802</v>
      </c>
      <c r="AP9" s="292">
        <v>106527</v>
      </c>
      <c r="AQ9" s="293">
        <v>86936</v>
      </c>
      <c r="AR9" s="294">
        <v>22.5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498</v>
      </c>
      <c r="AL10" s="1193"/>
      <c r="AM10" s="1193"/>
      <c r="AN10" s="1194"/>
      <c r="AO10" s="295">
        <v>121942</v>
      </c>
      <c r="AP10" s="295">
        <v>9887</v>
      </c>
      <c r="AQ10" s="296">
        <v>8644</v>
      </c>
      <c r="AR10" s="297">
        <v>14.4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499</v>
      </c>
      <c r="AL11" s="1193"/>
      <c r="AM11" s="1193"/>
      <c r="AN11" s="1194"/>
      <c r="AO11" s="295">
        <v>162853</v>
      </c>
      <c r="AP11" s="295">
        <v>13205</v>
      </c>
      <c r="AQ11" s="296">
        <v>14102</v>
      </c>
      <c r="AR11" s="297">
        <v>-6.4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500</v>
      </c>
      <c r="AL12" s="1193"/>
      <c r="AM12" s="1193"/>
      <c r="AN12" s="1194"/>
      <c r="AO12" s="295">
        <v>98344</v>
      </c>
      <c r="AP12" s="295">
        <v>7974</v>
      </c>
      <c r="AQ12" s="296">
        <v>665</v>
      </c>
      <c r="AR12" s="297">
        <v>1099.0999999999999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501</v>
      </c>
      <c r="AL13" s="1193"/>
      <c r="AM13" s="1193"/>
      <c r="AN13" s="1194"/>
      <c r="AO13" s="295" t="s">
        <v>502</v>
      </c>
      <c r="AP13" s="295" t="s">
        <v>502</v>
      </c>
      <c r="AQ13" s="296" t="s">
        <v>502</v>
      </c>
      <c r="AR13" s="297" t="s">
        <v>502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503</v>
      </c>
      <c r="AL14" s="1193"/>
      <c r="AM14" s="1193"/>
      <c r="AN14" s="1194"/>
      <c r="AO14" s="295">
        <v>41892</v>
      </c>
      <c r="AP14" s="295">
        <v>3397</v>
      </c>
      <c r="AQ14" s="296">
        <v>4315</v>
      </c>
      <c r="AR14" s="297">
        <v>-21.3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504</v>
      </c>
      <c r="AL15" s="1193"/>
      <c r="AM15" s="1193"/>
      <c r="AN15" s="1194"/>
      <c r="AO15" s="295">
        <v>15372</v>
      </c>
      <c r="AP15" s="295">
        <v>1246</v>
      </c>
      <c r="AQ15" s="296">
        <v>2138</v>
      </c>
      <c r="AR15" s="297">
        <v>-41.7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505</v>
      </c>
      <c r="AL16" s="1196"/>
      <c r="AM16" s="1196"/>
      <c r="AN16" s="1197"/>
      <c r="AO16" s="295">
        <v>-132601</v>
      </c>
      <c r="AP16" s="295">
        <v>-10752</v>
      </c>
      <c r="AQ16" s="296">
        <v>-8691</v>
      </c>
      <c r="AR16" s="297">
        <v>23.7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1621604</v>
      </c>
      <c r="AP17" s="295">
        <v>131485</v>
      </c>
      <c r="AQ17" s="296">
        <v>108111</v>
      </c>
      <c r="AR17" s="297">
        <v>21.6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510</v>
      </c>
      <c r="AL21" s="1188"/>
      <c r="AM21" s="1188"/>
      <c r="AN21" s="1189"/>
      <c r="AO21" s="307">
        <v>13.05</v>
      </c>
      <c r="AP21" s="308">
        <v>10.32</v>
      </c>
      <c r="AQ21" s="309">
        <v>2.73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511</v>
      </c>
      <c r="AL22" s="1188"/>
      <c r="AM22" s="1188"/>
      <c r="AN22" s="1189"/>
      <c r="AO22" s="312">
        <v>98.6</v>
      </c>
      <c r="AP22" s="313">
        <v>96.5</v>
      </c>
      <c r="AQ22" s="314">
        <v>2.1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513</v>
      </c>
      <c r="AO27" s="273"/>
      <c r="AP27" s="273"/>
      <c r="AQ27" s="273"/>
      <c r="AR27" s="273"/>
      <c r="AS27" s="273"/>
      <c r="AT27" s="273"/>
    </row>
    <row r="28" spans="1:46" ht="17.25" x14ac:dyDescent="0.1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492</v>
      </c>
      <c r="AP30" s="283"/>
      <c r="AQ30" s="284" t="s">
        <v>493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494</v>
      </c>
      <c r="AQ31" s="290" t="s">
        <v>495</v>
      </c>
      <c r="AR31" s="291" t="s">
        <v>496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516</v>
      </c>
      <c r="AL32" s="1204"/>
      <c r="AM32" s="1204"/>
      <c r="AN32" s="1205"/>
      <c r="AO32" s="322">
        <v>493038</v>
      </c>
      <c r="AP32" s="322">
        <v>39977</v>
      </c>
      <c r="AQ32" s="323">
        <v>56558</v>
      </c>
      <c r="AR32" s="324">
        <v>-29.3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517</v>
      </c>
      <c r="AL33" s="1204"/>
      <c r="AM33" s="1204"/>
      <c r="AN33" s="1205"/>
      <c r="AO33" s="322" t="s">
        <v>502</v>
      </c>
      <c r="AP33" s="322" t="s">
        <v>502</v>
      </c>
      <c r="AQ33" s="323" t="s">
        <v>502</v>
      </c>
      <c r="AR33" s="324" t="s">
        <v>502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518</v>
      </c>
      <c r="AL34" s="1204"/>
      <c r="AM34" s="1204"/>
      <c r="AN34" s="1205"/>
      <c r="AO34" s="322" t="s">
        <v>502</v>
      </c>
      <c r="AP34" s="322" t="s">
        <v>502</v>
      </c>
      <c r="AQ34" s="323">
        <v>4</v>
      </c>
      <c r="AR34" s="324" t="s">
        <v>502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519</v>
      </c>
      <c r="AL35" s="1204"/>
      <c r="AM35" s="1204"/>
      <c r="AN35" s="1205"/>
      <c r="AO35" s="322">
        <v>198528</v>
      </c>
      <c r="AP35" s="322">
        <v>16097</v>
      </c>
      <c r="AQ35" s="323">
        <v>21321</v>
      </c>
      <c r="AR35" s="324">
        <v>-24.5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520</v>
      </c>
      <c r="AL36" s="1204"/>
      <c r="AM36" s="1204"/>
      <c r="AN36" s="1205"/>
      <c r="AO36" s="322">
        <v>57652</v>
      </c>
      <c r="AP36" s="322">
        <v>4675</v>
      </c>
      <c r="AQ36" s="323">
        <v>3744</v>
      </c>
      <c r="AR36" s="324">
        <v>24.9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521</v>
      </c>
      <c r="AL37" s="1204"/>
      <c r="AM37" s="1204"/>
      <c r="AN37" s="1205"/>
      <c r="AO37" s="322">
        <v>1115</v>
      </c>
      <c r="AP37" s="322">
        <v>90</v>
      </c>
      <c r="AQ37" s="323">
        <v>1218</v>
      </c>
      <c r="AR37" s="324">
        <v>-92.6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522</v>
      </c>
      <c r="AL38" s="1207"/>
      <c r="AM38" s="1207"/>
      <c r="AN38" s="1208"/>
      <c r="AO38" s="325" t="s">
        <v>502</v>
      </c>
      <c r="AP38" s="325" t="s">
        <v>502</v>
      </c>
      <c r="AQ38" s="326">
        <v>4</v>
      </c>
      <c r="AR38" s="314" t="s">
        <v>502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523</v>
      </c>
      <c r="AL39" s="1207"/>
      <c r="AM39" s="1207"/>
      <c r="AN39" s="1208"/>
      <c r="AO39" s="322">
        <v>-12093</v>
      </c>
      <c r="AP39" s="322">
        <v>-981</v>
      </c>
      <c r="AQ39" s="323">
        <v>-1519</v>
      </c>
      <c r="AR39" s="324">
        <v>-35.4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524</v>
      </c>
      <c r="AL40" s="1204"/>
      <c r="AM40" s="1204"/>
      <c r="AN40" s="1205"/>
      <c r="AO40" s="322">
        <v>-562600</v>
      </c>
      <c r="AP40" s="322">
        <v>-45617</v>
      </c>
      <c r="AQ40" s="323">
        <v>-54553</v>
      </c>
      <c r="AR40" s="324">
        <v>-16.399999999999999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175640</v>
      </c>
      <c r="AP41" s="322">
        <v>14241</v>
      </c>
      <c r="AQ41" s="323">
        <v>26777</v>
      </c>
      <c r="AR41" s="324">
        <v>-46.8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492</v>
      </c>
      <c r="AN49" s="1200" t="s">
        <v>528</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529</v>
      </c>
      <c r="AO50" s="339" t="s">
        <v>530</v>
      </c>
      <c r="AP50" s="340" t="s">
        <v>531</v>
      </c>
      <c r="AQ50" s="341" t="s">
        <v>532</v>
      </c>
      <c r="AR50" s="342" t="s">
        <v>533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399689</v>
      </c>
      <c r="AN51" s="344">
        <v>31066</v>
      </c>
      <c r="AO51" s="345">
        <v>33.200000000000003</v>
      </c>
      <c r="AP51" s="346">
        <v>105751</v>
      </c>
      <c r="AQ51" s="347">
        <v>50.4</v>
      </c>
      <c r="AR51" s="348">
        <v>-17.2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130674</v>
      </c>
      <c r="AN52" s="352">
        <v>10157</v>
      </c>
      <c r="AO52" s="353">
        <v>-4.5999999999999996</v>
      </c>
      <c r="AP52" s="354">
        <v>49969</v>
      </c>
      <c r="AQ52" s="355">
        <v>39.9</v>
      </c>
      <c r="AR52" s="356">
        <v>-44.5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851852</v>
      </c>
      <c r="AN53" s="344">
        <v>66885</v>
      </c>
      <c r="AO53" s="345">
        <v>115.3</v>
      </c>
      <c r="AP53" s="346">
        <v>158564</v>
      </c>
      <c r="AQ53" s="347">
        <v>49.9</v>
      </c>
      <c r="AR53" s="348">
        <v>65.400000000000006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342599</v>
      </c>
      <c r="AN54" s="352">
        <v>26900</v>
      </c>
      <c r="AO54" s="353">
        <v>164.8</v>
      </c>
      <c r="AP54" s="354">
        <v>48412</v>
      </c>
      <c r="AQ54" s="355">
        <v>-3.1</v>
      </c>
      <c r="AR54" s="356">
        <v>167.9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364886</v>
      </c>
      <c r="AN55" s="344">
        <v>28975</v>
      </c>
      <c r="AO55" s="345">
        <v>-56.7</v>
      </c>
      <c r="AP55" s="346">
        <v>106092</v>
      </c>
      <c r="AQ55" s="347">
        <v>-33.1</v>
      </c>
      <c r="AR55" s="348">
        <v>-23.6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223150</v>
      </c>
      <c r="AN56" s="352">
        <v>17720</v>
      </c>
      <c r="AO56" s="353">
        <v>-34.1</v>
      </c>
      <c r="AP56" s="354">
        <v>44299</v>
      </c>
      <c r="AQ56" s="355">
        <v>-8.5</v>
      </c>
      <c r="AR56" s="356">
        <v>-25.6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331592</v>
      </c>
      <c r="AN57" s="344">
        <v>26638</v>
      </c>
      <c r="AO57" s="345">
        <v>-8.1</v>
      </c>
      <c r="AP57" s="346">
        <v>78903</v>
      </c>
      <c r="AQ57" s="347">
        <v>-25.6</v>
      </c>
      <c r="AR57" s="348">
        <v>17.5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176388</v>
      </c>
      <c r="AN58" s="352">
        <v>14170</v>
      </c>
      <c r="AO58" s="353">
        <v>-20</v>
      </c>
      <c r="AP58" s="354">
        <v>49201</v>
      </c>
      <c r="AQ58" s="355">
        <v>11.1</v>
      </c>
      <c r="AR58" s="356">
        <v>-31.1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541049</v>
      </c>
      <c r="AN59" s="344">
        <v>43870</v>
      </c>
      <c r="AO59" s="345">
        <v>64.7</v>
      </c>
      <c r="AP59" s="346">
        <v>82993</v>
      </c>
      <c r="AQ59" s="347">
        <v>5.2</v>
      </c>
      <c r="AR59" s="348">
        <v>59.5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215199</v>
      </c>
      <c r="AN60" s="352">
        <v>17449</v>
      </c>
      <c r="AO60" s="353">
        <v>23.1</v>
      </c>
      <c r="AP60" s="354">
        <v>46787</v>
      </c>
      <c r="AQ60" s="355">
        <v>-4.9000000000000004</v>
      </c>
      <c r="AR60" s="356">
        <v>28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497814</v>
      </c>
      <c r="AN61" s="359">
        <v>39487</v>
      </c>
      <c r="AO61" s="360">
        <v>29.7</v>
      </c>
      <c r="AP61" s="361">
        <v>106461</v>
      </c>
      <c r="AQ61" s="362">
        <v>9.4</v>
      </c>
      <c r="AR61" s="348">
        <v>20.3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217602</v>
      </c>
      <c r="AN62" s="352">
        <v>17279</v>
      </c>
      <c r="AO62" s="353">
        <v>25.8</v>
      </c>
      <c r="AP62" s="354">
        <v>47734</v>
      </c>
      <c r="AQ62" s="355">
        <v>6.9</v>
      </c>
      <c r="AR62" s="356">
        <v>18.899999999999999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EL8qWreJJAQ+Gqxtm78U63xIOcre+5B7xoHpsru6DlpnUca4aV16qerwrwIRy3LAy3ITtaZsnxaBnQD7+1R27g==" saltValue="AFWknFj+tNDrT0oR/uWPI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60" zoomScaleNormal="6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FR9HvtUxlsyWOnksDdcpQVI88j+adn2hOBZmQBkhu4/MQ8wys951xdUiI9buMg0Q7pbcRU85zGV6rlLb0OFbA==" saltValue="Mm5MvjHHS9ua7pS6c+2/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60" zoomScaleNormal="6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6IRVLJMN6+fU9OJDTnmDuJ1ZJSj4MIkg4s1ERUj8RAjHHBwg28THt0uNmLAyJ41Hif00NlDkJiYDdeSIDqXVg==" saltValue="plvCI9/JEAkzjzI4JSPp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12" t="s">
        <v>3</v>
      </c>
      <c r="D47" s="1212"/>
      <c r="E47" s="1213"/>
      <c r="F47" s="11">
        <v>16.71</v>
      </c>
      <c r="G47" s="12">
        <v>16.2</v>
      </c>
      <c r="H47" s="12">
        <v>16.170000000000002</v>
      </c>
      <c r="I47" s="12">
        <v>18.260000000000002</v>
      </c>
      <c r="J47" s="13">
        <v>15.97</v>
      </c>
    </row>
    <row r="48" spans="2:10" ht="57.75" customHeight="1" x14ac:dyDescent="0.15">
      <c r="B48" s="14"/>
      <c r="C48" s="1214" t="s">
        <v>4</v>
      </c>
      <c r="D48" s="1214"/>
      <c r="E48" s="1215"/>
      <c r="F48" s="15">
        <v>5.32</v>
      </c>
      <c r="G48" s="16">
        <v>3.39</v>
      </c>
      <c r="H48" s="16">
        <v>4.88</v>
      </c>
      <c r="I48" s="16">
        <v>3.33</v>
      </c>
      <c r="J48" s="17">
        <v>3.85</v>
      </c>
    </row>
    <row r="49" spans="2:10" ht="57.75" customHeight="1" thickBot="1" x14ac:dyDescent="0.2">
      <c r="B49" s="18"/>
      <c r="C49" s="1216" t="s">
        <v>5</v>
      </c>
      <c r="D49" s="1216"/>
      <c r="E49" s="1217"/>
      <c r="F49" s="19">
        <v>1.43</v>
      </c>
      <c r="G49" s="20" t="s">
        <v>549</v>
      </c>
      <c r="H49" s="20">
        <v>0.09</v>
      </c>
      <c r="I49" s="20" t="s">
        <v>550</v>
      </c>
      <c r="J49" s="21" t="s">
        <v>551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sSNDe2pEW2vEcxxf7kLvjEtoeyVsOvcRcSmvXoYJ3SYdpXtvkL+CIhxBBPw5ERfzS6WOytTjVOpfBF01K+Fqw==" saltValue="6ZtryD5ADkoBOKjSxtw7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2019-09-05T05:22:01Z</cp:lastPrinted>
  <dcterms:created xsi:type="dcterms:W3CDTF">2019-02-14T01:27:00Z</dcterms:created>
  <dcterms:modified xsi:type="dcterms:W3CDTF">2019-10-23T00:07:42Z</dcterms:modified>
  <cp:category/>
</cp:coreProperties>
</file>