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07 角田市★\"/>
    </mc:Choice>
  </mc:AlternateContent>
  <bookViews>
    <workbookView xWindow="0" yWindow="0" windowWidth="20490" windowHeight="7620" tabRatio="8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l="1"/>
  <c r="BE35" i="10" s="1"/>
  <c r="AM34" i="10"/>
  <c r="BW34" i="10" l="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<sst xmlns="http://schemas.openxmlformats.org/spreadsheetml/2006/main" count="1095" uniqueCount="590">
  <si>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</si>
  <si>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</si>
  <si>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</si>
  <si>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</si>
  <si>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</si>
  <si>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</si>
  <si>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</si>
  <si>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</si>
  <si>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</si>
  <si>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</si>
  <si>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</si>
  <si>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</si>
  <si>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</si>
  <si>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</si>
  <si>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</si>
  <si>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</si>
  <si>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</si>
  <si>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</si>
  <si>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</si>
  <si>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</si>
  <si>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</si>
  <si>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</si>
  <si>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</si>
  <si>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</si>
  <si>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</si>
  <si>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</si>
  <si>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</si>
  <si>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</si>
  <si>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</si>
  <si>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</si>
  <si>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</si>
  <si>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</si>
  <si>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</si>
  <si>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</si>
  <si>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</si>
  <si>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</si>
  <si>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</si>
  <si>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</si>
  <si>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</si>
  <si>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</si>
  <si>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</si>
  <si>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</si>
  <si>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</si>
  <si>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</si>
  <si>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</si>
  <si>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</si>
  <si>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</si>
  <si>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</si>
  <si>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</si>
  <si>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</si>
  <si>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</si>
  <si>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</si>
  <si>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</si>
  <si>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</si>
  <si>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</si>
  <si>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</si>
  <si>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</si>
  <si>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</si>
  <si>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</si>
  <si>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</si>
  <si>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</si>
  <si>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</si>
  <si>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</si>
  <si>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</si>
  <si>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</si>
  <si>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</si>
  <si>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</si>
  <si>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</si>
  <si>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</si>
  <si>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</si>
  <si>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</si>
  <si>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</si>
  <si>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</si>
  <si>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</si>
  <si>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</si>
  <si>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</si>
  <si>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</si>
  <si>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</si>
  <si>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</si>
  <si>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</si>
  <si>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</si>
  <si>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</si>
  <si>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</si>
  <si>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</si>
  <si>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</si>
  <si>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</si>
  <si>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</si>
  <si>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</si>
  <si>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</si>
  <si>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</si>
  <si>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</si>
  <si>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角田市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</si>
  <si>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</si>
  <si>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</si>
  <si>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</si>
  <si>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</si>
  <si>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</si>
  <si>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</si>
  <si>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</si>
  <si>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</si>
  <si>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</si>
  <si>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</si>
  <si>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</si>
  <si>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</si>
  <si>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</si>
  <si>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</si>
  <si>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</si>
  <si>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</si>
  <si>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</si>
  <si>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</si>
  <si>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</si>
  <si>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</si>
  <si>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</si>
  <si>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</si>
  <si>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</si>
  <si>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</si>
  <si>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</si>
  <si>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</si>
  <si>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</si>
  <si>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</si>
  <si>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</si>
  <si>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</si>
  <si>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</si>
  <si>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</si>
  <si>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</si>
  <si>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</si>
  <si>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</si>
  <si>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</si>
  <si>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</si>
  <si>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</si>
  <si>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</si>
  <si>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</si>
  <si>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</si>
  <si>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</si>
  <si>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</si>
  <si>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</si>
  <si>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</si>
  <si>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</si>
  <si>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</si>
  <si>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</si>
  <si>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</si>
  <si>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</si>
  <si>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</si>
  <si>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</si>
  <si>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</si>
  <si>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</si>
  <si>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</si>
  <si>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</si>
  <si>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</si>
  <si>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</si>
  <si>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</si>
  <si>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</si>
  <si>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</si>
  <si>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</si>
  <si>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</si>
  <si>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</si>
  <si>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</si>
  <si>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</si>
  <si>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</si>
  <si>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</si>
  <si>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</si>
  <si>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</si>
  <si>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</si>
  <si>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</si>
  <si>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</si>
  <si>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</si>
  <si>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</si>
  <si>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</si>
  <si>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</si>
  <si>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</si>
  <si>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</si>
  <si>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</si>
  <si>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</si>
  <si>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</si>
  <si>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</si>
  <si>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</si>
  <si>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</si>
  <si>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</si>
  <si>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</si>
  <si>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</si>
  <si>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</si>
  <si>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</si>
  <si>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</si>
  <si>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</si>
  <si>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</si>
  <si>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</si>
  <si>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</si>
  <si>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</si>
  <si>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</si>
  <si>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</si>
  <si>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</si>
  <si>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</si>
  <si>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</si>
  <si>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</si>
  <si>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</si>
  <si>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</si>
  <si>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</si>
  <si>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</si>
  <si>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</si>
  <si>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</si>
  <si>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</si>
  <si>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</si>
  <si>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</si>
  <si>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</si>
  <si>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</si>
  <si>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</si>
  <si>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宮城県角田市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</si>
  <si>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</si>
  <si>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</si>
  <si>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</si>
  <si>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</si>
  <si>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</si>
  <si>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</si>
  <si>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</si>
  <si>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</si>
  <si>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</si>
  <si>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</si>
  <si>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</si>
  <si>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</si>
  <si>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</si>
  <si>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</si>
  <si>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</si>
  <si>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</si>
  <si>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</si>
  <si>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</si>
  <si>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</si>
  <si>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</si>
  <si>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</si>
  <si>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</si>
  <si>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</si>
  <si>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</si>
  <si>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</si>
  <si>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</si>
  <si>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</si>
  <si>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</si>
  <si>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</si>
  <si>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</si>
  <si>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</si>
  <si>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</si>
  <si>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</si>
  <si>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</si>
  <si>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</si>
  <si>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</si>
  <si>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</si>
  <si>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</si>
  <si>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</si>
  <si>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</si>
  <si>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</si>
  <si>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</si>
  <si>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</si>
  <si>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</si>
  <si>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</si>
  <si>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</si>
  <si>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</si>
  <si>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</si>
  <si>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</si>
  <si>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</si>
  <si>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</si>
  <si>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</si>
  <si>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</si>
  <si>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</si>
  <si>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</si>
  <si>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</si>
  <si>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</si>
  <si>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</si>
  <si>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</si>
  <si>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</si>
  <si>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</si>
  <si>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</si>
  <si>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</si>
  <si>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</si>
  <si>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</si>
  <si>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</si>
  <si>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</si>
  <si>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</si>
  <si>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</si>
  <si>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</si>
  <si>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</si>
  <si>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</si>
  <si>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</si>
  <si>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</si>
  <si>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</si>
  <si>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</si>
  <si>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</si>
  <si>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</si>
  <si>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</si>
  <si>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</si>
  <si>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</si>
  <si>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</si>
  <si>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</si>
  <si>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</si>
  <si>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</si>
  <si>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</si>
  <si>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</si>
  <si>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</si>
  <si>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</si>
  <si>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</si>
  <si>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</si>
  <si>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</si>
  <si>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</si>
  <si>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</si>
  <si>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</si>
  <si>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</si>
  <si>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</si>
  <si>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</si>
  <si>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</si>
  <si>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</si>
  <si>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</si>
  <si>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</si>
  <si>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</si>
  <si>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</si>
  <si>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</si>
  <si>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</si>
  <si>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</si>
  <si>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</si>
  <si>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</si>
  <si>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</si>
  <si>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</si>
  <si>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</si>
  <si>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</si>
  <si>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</si>
  <si>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</si>
  <si>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</si>
  <si>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</si>
  <si>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</si>
  <si>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</si>
  <si>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</si>
  <si>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</si>
  <si>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</si>
  <si>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</si>
  <si>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</si>
  <si>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</si>
  <si>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</si>
  <si>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</si>
  <si>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</si>
  <si>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</si>
  <si>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</si>
  <si>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</si>
  <si>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</si>
  <si>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</si>
  <si>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</si>
  <si>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</si>
  <si>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</si>
  <si>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</si>
  <si>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</si>
  <si>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</si>
  <si>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</si>
  <si>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</si>
  <si>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</si>
  <si>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</si>
  <si>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</si>
  <si>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</si>
  <si>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</si>
  <si>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</si>
  <si>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</si>
  <si>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</si>
  <si>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宮城県角田市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</si>
  <si>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</si>
  <si>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</si>
  <si>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</si>
  <si>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</si>
  <si>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</si>
  <si>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</si>
  <si>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</si>
  <si>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</si>
  <si>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</si>
  <si>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</si>
  <si>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</si>
  <si>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</si>
  <si>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</si>
  <si>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</si>
  <si>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</si>
  <si>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</si>
  <si>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</si>
  <si>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</si>
  <si>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</si>
  <si>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</si>
  <si>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</si>
  <si>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</si>
  <si>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</si>
  <si>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</si>
  <si>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</si>
  <si>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</si>
  <si>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</si>
  <si>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</si>
  <si>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</si>
  <si>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</si>
  <si>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</si>
  <si>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</si>
  <si>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</si>
  <si>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角田市国民健康保険事業特別会計</t>
    <phoneticPr fontId="5"/>
  </si>
  <si>
    <t>角田市介護保険特別会計</t>
    <phoneticPr fontId="5"/>
  </si>
  <si>
    <t>角田市後期高齢者医療特別会計</t>
    <phoneticPr fontId="5"/>
  </si>
  <si>
    <t>角田市水道事業会計</t>
    <phoneticPr fontId="5"/>
  </si>
  <si>
    <t>法適用企業</t>
    <phoneticPr fontId="5"/>
  </si>
  <si>
    <t>角田市公共下水道事業特別会計</t>
    <phoneticPr fontId="5"/>
  </si>
  <si>
    <t>法非適用企業</t>
    <phoneticPr fontId="5"/>
  </si>
  <si>
    <t>角田市農業集落排水事業特別会計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</si>
  <si>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</si>
  <si>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</si>
  <si>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</si>
  <si>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</si>
  <si>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</si>
  <si>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</si>
  <si>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</si>
  <si>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</si>
  <si>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</si>
  <si>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</si>
  <si>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</si>
  <si>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</si>
  <si>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</si>
  <si>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</si>
  <si>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</si>
  <si>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</si>
  <si>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</si>
  <si>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</si>
  <si>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</si>
  <si>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</si>
  <si>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</si>
  <si>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</si>
  <si>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</si>
  <si>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</si>
  <si>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</si>
  <si>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</si>
  <si>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</si>
  <si>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</si>
  <si>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</si>
  <si>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</si>
  <si>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</si>
  <si>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</si>
  <si>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</si>
  <si>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</si>
  <si>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</si>
  <si>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</si>
  <si>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</si>
  <si>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</si>
  <si>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</si>
  <si>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</si>
  <si>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</si>
  <si>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</si>
  <si>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</si>
  <si>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</si>
  <si>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</si>
  <si>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</si>
  <si>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</si>
  <si>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</si>
  <si>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</si>
  <si>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</si>
  <si>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</si>
  <si>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</si>
  <si>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</si>
  <si>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</si>
  <si>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</si>
  <si>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</si>
  <si>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</si>
  <si>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</si>
  <si>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</si>
  <si>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</si>
  <si>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</si>
  <si>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</si>
  <si>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</si>
  <si>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</si>
  <si>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</si>
  <si>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</si>
  <si>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</si>
  <si>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</si>
  <si>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</si>
  <si>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</si>
  <si>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</si>
  <si>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</si>
  <si>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</si>
  <si>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</si>
  <si>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</si>
  <si>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</si>
  <si>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</si>
  <si>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</si>
  <si>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</si>
  <si>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</si>
  <si>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</si>
  <si>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</si>
  <si>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</si>
  <si>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</si>
  <si>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</si>
  <si>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</si>
  <si>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</si>
  <si>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</si>
  <si>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</si>
  <si>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</si>
  <si>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</si>
  <si>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</si>
  <si>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</si>
  <si>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</si>
  <si>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</si>
  <si>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</si>
  <si>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</si>
  <si>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</si>
  <si>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</si>
  <si>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</si>
  <si>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</si>
  <si>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</si>
  <si>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</si>
  <si>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</si>
  <si>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</si>
  <si>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</si>
  <si>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</si>
  <si>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</si>
  <si>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</si>
  <si>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</si>
  <si>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</si>
  <si>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</si>
  <si>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</si>
  <si>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</si>
  <si>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</si>
  <si>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</si>
  <si>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</si>
  <si>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</si>
  <si>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</si>
  <si>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</si>
  <si>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</si>
  <si>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</si>
  <si>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</si>
  <si>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</si>
  <si>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</si>
  <si>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</si>
  <si>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</si>
  <si>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</si>
  <si>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</si>
  <si>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</si>
  <si>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</si>
  <si>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</si>
  <si>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</si>
  <si>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</si>
  <si>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</si>
  <si>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</si>
  <si>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</si>
  <si>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</si>
  <si>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</si>
  <si>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</si>
  <si>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</si>
  <si>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</si>
  <si>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</si>
  <si>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</si>
  <si>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8.94</t>
  </si>
  <si>
    <t>▲ 2.26</t>
  </si>
  <si>
    <t>▲ 4.66</t>
  </si>
  <si>
    <t>▲ 6.43</t>
  </si>
  <si>
    <t>角田市水道事業会計</t>
  </si>
  <si>
    <t>一般会計</t>
  </si>
  <si>
    <t>角田市国民健康保険事業特別会計</t>
  </si>
  <si>
    <t>角田市介護保険特別会計</t>
  </si>
  <si>
    <t>角田市公共下水道事業特別会計</t>
  </si>
  <si>
    <t>角田市農業集落排水事業特別会計</t>
  </si>
  <si>
    <t>角田市後期高齢者医療特別会計</t>
  </si>
  <si>
    <t>その他会計（赤字）</t>
  </si>
  <si>
    <t>その他会計（黒字）</t>
  </si>
  <si>
    <t>仙南地域広域行政事務組合</t>
    <rPh sb="0" eb="2">
      <t>センナン</t>
    </rPh>
    <rPh sb="2" eb="4">
      <t>チイキ</t>
    </rPh>
    <rPh sb="4" eb="6">
      <t>コウイキ</t>
    </rPh>
    <rPh sb="6" eb="8">
      <t>ギョウセイ</t>
    </rPh>
    <rPh sb="8" eb="10">
      <t>ジム</t>
    </rPh>
    <rPh sb="10" eb="12">
      <t>クミアイ</t>
    </rPh>
    <phoneticPr fontId="30"/>
  </si>
  <si>
    <t>みやぎ県南中核病院企業団</t>
    <rPh sb="3" eb="5">
      <t>ケンナン</t>
    </rPh>
    <rPh sb="5" eb="7">
      <t>チュウカク</t>
    </rPh>
    <rPh sb="7" eb="9">
      <t>ビョウイン</t>
    </rPh>
    <rPh sb="9" eb="11">
      <t>キギョウ</t>
    </rPh>
    <rPh sb="11" eb="12">
      <t>ダン</t>
    </rPh>
    <phoneticPr fontId="30"/>
  </si>
  <si>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0"/>
  </si>
  <si>
    <t>宮城県市町村職員退職手当組合</t>
    <rPh sb="0" eb="3">
      <t>ミヤギケン</t>
    </rPh>
    <rPh sb="3" eb="6">
      <t>シチョウソン</t>
    </rPh>
    <rPh sb="6" eb="8">
      <t>ショクイン</t>
    </rPh>
    <rPh sb="8" eb="10">
      <t>タイショク</t>
    </rPh>
    <rPh sb="10" eb="12">
      <t>テアテ</t>
    </rPh>
    <rPh sb="12" eb="14">
      <t>クミアイ</t>
    </rPh>
    <phoneticPr fontId="30"/>
  </si>
  <si>
    <t>宮城県市町村自治振興センター</t>
    <rPh sb="0" eb="3">
      <t>ミヤギケン</t>
    </rPh>
    <rPh sb="3" eb="6">
      <t>シチョウソン</t>
    </rPh>
    <rPh sb="6" eb="8">
      <t>ジチ</t>
    </rPh>
    <rPh sb="8" eb="10">
      <t>シンコウ</t>
    </rPh>
    <phoneticPr fontId="30"/>
  </si>
  <si>
    <t>宮城県後期高齢者医療広域連合</t>
    <rPh sb="0" eb="3">
      <t>ミヤギケン</t>
    </rPh>
    <rPh sb="3" eb="5">
      <t>コウキ</t>
    </rPh>
    <rPh sb="5" eb="8">
      <t>コウレイシャ</t>
    </rPh>
    <rPh sb="8" eb="10">
      <t>イリョウ</t>
    </rPh>
    <rPh sb="10" eb="12">
      <t>コウイキ</t>
    </rPh>
    <rPh sb="12" eb="14">
      <t>レンゴウ</t>
    </rPh>
    <phoneticPr fontId="30"/>
  </si>
  <si>
    <t>宮城県後期高齢者医療事業会計</t>
    <rPh sb="0" eb="3">
      <t>ミヤギケン</t>
    </rPh>
    <rPh sb="3" eb="5">
      <t>コウキ</t>
    </rPh>
    <rPh sb="5" eb="8">
      <t>コウレイシャ</t>
    </rPh>
    <rPh sb="8" eb="10">
      <t>イリョウ</t>
    </rPh>
    <rPh sb="10" eb="12">
      <t>ジギョウ</t>
    </rPh>
    <rPh sb="12" eb="14">
      <t>カイケイ</t>
    </rPh>
    <phoneticPr fontId="30"/>
  </si>
  <si>
    <t>角田市地域振興公社</t>
  </si>
  <si>
    <t>角田市農業振興公社</t>
  </si>
  <si>
    <t>角田市土地開発公社</t>
  </si>
  <si>
    <t>阿武隈急行株式会社</t>
  </si>
  <si>
    <t>-</t>
    <phoneticPr fontId="2"/>
  </si>
  <si>
    <t>-</t>
    <phoneticPr fontId="2"/>
  </si>
  <si>
    <t>-</t>
    <phoneticPr fontId="11"/>
  </si>
  <si>
    <t>-</t>
    <phoneticPr fontId="11"/>
  </si>
  <si>
    <t>-</t>
    <phoneticPr fontId="11"/>
  </si>
  <si>
    <t>都市整備基金</t>
    <rPh sb="0" eb="2">
      <t>トシ</t>
    </rPh>
    <rPh sb="2" eb="4">
      <t>セイビ</t>
    </rPh>
    <rPh sb="4" eb="6">
      <t>キキン</t>
    </rPh>
    <phoneticPr fontId="11"/>
  </si>
  <si>
    <t>明日を拓く人材育成基金</t>
    <rPh sb="0" eb="2">
      <t>アス</t>
    </rPh>
    <rPh sb="3" eb="4">
      <t>ヒラ</t>
    </rPh>
    <rPh sb="5" eb="7">
      <t>ジンザイ</t>
    </rPh>
    <rPh sb="7" eb="9">
      <t>イクセイ</t>
    </rPh>
    <rPh sb="9" eb="11">
      <t>キキン</t>
    </rPh>
    <phoneticPr fontId="11"/>
  </si>
  <si>
    <t>スポーツ振興基金</t>
    <rPh sb="4" eb="6">
      <t>シンコウ</t>
    </rPh>
    <rPh sb="6" eb="8">
      <t>キキン</t>
    </rPh>
    <phoneticPr fontId="11"/>
  </si>
  <si>
    <t>農業振興基金</t>
    <rPh sb="0" eb="2">
      <t>ノウギョウ</t>
    </rPh>
    <rPh sb="2" eb="4">
      <t>シンコウ</t>
    </rPh>
    <rPh sb="4" eb="6">
      <t>キキン</t>
    </rPh>
    <phoneticPr fontId="11"/>
  </si>
  <si>
    <t>21世紀の田園文化創造基金</t>
    <rPh sb="2" eb="4">
      <t>セイキ</t>
    </rPh>
    <rPh sb="5" eb="7">
      <t>デンエン</t>
    </rPh>
    <rPh sb="7" eb="9">
      <t>ブンカ</t>
    </rPh>
    <rPh sb="9" eb="11">
      <t>ソウゾウ</t>
    </rPh>
    <rPh sb="11" eb="13">
      <t>キキン</t>
    </rPh>
    <phoneticPr fontId="11"/>
  </si>
  <si>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</si>
  <si>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</si>
  <si>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</si>
  <si>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</si>
  <si>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</si>
  <si>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</si>
  <si>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</si>
  <si>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</si>
  <si>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</si>
  <si>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</si>
  <si>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</si>
  <si>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</si>
  <si>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将来負担比率は類似団体と比較して高い水準にある一方、実質公債費比率は類似団体と比較して低い水準にある。経年比較では将来負担比率は上昇している一方、実質公債費比率は低下している。
実質公債費比率が低下している主な要因は、平成11～13年度に借り入れた総合保健福祉センター整備事業債の償還が終了したことが挙げられる。
将来負担比率が上昇している主な要因は、平成24年度から27年度にかけて実施した市民センター整備事業及び平成27年度～28年度にかけて実施した学校給食センター整備事業に際し、合計で42億円の市債を発行したことが考えられる。これらの地方債の元金償還は平成30年度から始まり、実質公債費比率が上昇していくことが考えられるため、これまで以上に公債費の適正化に取り組んでいく必要がある。</t>
    <rPh sb="0" eb="2">
      <t>ショウライ</t>
    </rPh>
    <rPh sb="2" eb="4">
      <t>フタン</t>
    </rPh>
    <rPh sb="4" eb="6">
      <t>ヒリツ</t>
    </rPh>
    <rPh sb="7" eb="9">
      <t>ルイジ</t>
    </rPh>
    <rPh sb="9" eb="11">
      <t>ダンタイ</t>
    </rPh>
    <rPh sb="12" eb="14">
      <t>ヒカク</t>
    </rPh>
    <rPh sb="16" eb="17">
      <t>タカ</t>
    </rPh>
    <rPh sb="18" eb="20">
      <t>スイジュン</t>
    </rPh>
    <rPh sb="23" eb="25">
      <t>イッポウ</t>
    </rPh>
    <rPh sb="26" eb="28">
      <t>ジッシツ</t>
    </rPh>
    <rPh sb="28" eb="31">
      <t>コウサイヒ</t>
    </rPh>
    <rPh sb="31" eb="33">
      <t>ヒリツ</t>
    </rPh>
    <rPh sb="34" eb="36">
      <t>ルイジ</t>
    </rPh>
    <rPh sb="36" eb="38">
      <t>ダンタイ</t>
    </rPh>
    <rPh sb="39" eb="41">
      <t>ヒカク</t>
    </rPh>
    <rPh sb="43" eb="44">
      <t>ヒク</t>
    </rPh>
    <rPh sb="45" eb="47">
      <t>スイジュン</t>
    </rPh>
    <rPh sb="51" eb="53">
      <t>ケイネン</t>
    </rPh>
    <rPh sb="53" eb="55">
      <t>ヒカク</t>
    </rPh>
    <rPh sb="57" eb="59">
      <t>ショウライ</t>
    </rPh>
    <rPh sb="59" eb="61">
      <t>フタン</t>
    </rPh>
    <rPh sb="61" eb="63">
      <t>ヒリツ</t>
    </rPh>
    <rPh sb="64" eb="66">
      <t>ジョウショウ</t>
    </rPh>
    <rPh sb="70" eb="72">
      <t>イッポウ</t>
    </rPh>
    <rPh sb="73" eb="80">
      <t>ジッシツコウサイヒヒリツ</t>
    </rPh>
    <rPh sb="81" eb="83">
      <t>テイカ</t>
    </rPh>
    <rPh sb="89" eb="91">
      <t>ジッシツ</t>
    </rPh>
    <rPh sb="91" eb="94">
      <t>コウサイヒ</t>
    </rPh>
    <rPh sb="94" eb="96">
      <t>ヒリツ</t>
    </rPh>
    <rPh sb="97" eb="99">
      <t>テイカ</t>
    </rPh>
    <rPh sb="103" eb="104">
      <t>オモ</t>
    </rPh>
    <rPh sb="105" eb="107">
      <t>ヨウイン</t>
    </rPh>
    <rPh sb="109" eb="111">
      <t>ヘイセイ</t>
    </rPh>
    <rPh sb="116" eb="118">
      <t>ネンド</t>
    </rPh>
    <rPh sb="119" eb="120">
      <t>カ</t>
    </rPh>
    <rPh sb="121" eb="122">
      <t>イ</t>
    </rPh>
    <rPh sb="124" eb="126">
      <t>ソウゴウ</t>
    </rPh>
    <rPh sb="126" eb="128">
      <t>ホケン</t>
    </rPh>
    <rPh sb="128" eb="130">
      <t>フクシ</t>
    </rPh>
    <rPh sb="134" eb="136">
      <t>セイビ</t>
    </rPh>
    <rPh sb="136" eb="138">
      <t>ジギョウ</t>
    </rPh>
    <rPh sb="138" eb="139">
      <t>サイ</t>
    </rPh>
    <rPh sb="140" eb="142">
      <t>ショウカン</t>
    </rPh>
    <rPh sb="143" eb="145">
      <t>シュウリョウ</t>
    </rPh>
    <rPh sb="150" eb="151">
      <t>ア</t>
    </rPh>
    <rPh sb="157" eb="159">
      <t>ショウライ</t>
    </rPh>
    <rPh sb="159" eb="161">
      <t>フタン</t>
    </rPh>
    <rPh sb="161" eb="163">
      <t>ヒリツ</t>
    </rPh>
    <rPh sb="164" eb="166">
      <t>ジョウショウ</t>
    </rPh>
    <rPh sb="170" eb="171">
      <t>オモ</t>
    </rPh>
    <rPh sb="172" eb="174">
      <t>ヨウイン</t>
    </rPh>
    <rPh sb="176" eb="178">
      <t>ヘイセイ</t>
    </rPh>
    <rPh sb="180" eb="182">
      <t>ネンド</t>
    </rPh>
    <rPh sb="186" eb="188">
      <t>ネンド</t>
    </rPh>
    <rPh sb="192" eb="194">
      <t>ジッシ</t>
    </rPh>
    <rPh sb="196" eb="198">
      <t>シミン</t>
    </rPh>
    <rPh sb="202" eb="204">
      <t>セイビ</t>
    </rPh>
    <rPh sb="204" eb="206">
      <t>ジギョウ</t>
    </rPh>
    <rPh sb="206" eb="207">
      <t>オヨ</t>
    </rPh>
    <rPh sb="208" eb="210">
      <t>ヘイセイ</t>
    </rPh>
    <rPh sb="212" eb="213">
      <t>ネン</t>
    </rPh>
    <rPh sb="213" eb="214">
      <t>ド</t>
    </rPh>
    <rPh sb="217" eb="218">
      <t>ネン</t>
    </rPh>
    <rPh sb="218" eb="219">
      <t>ド</t>
    </rPh>
    <rPh sb="223" eb="225">
      <t>ジッシ</t>
    </rPh>
    <rPh sb="227" eb="229">
      <t>ガッコウ</t>
    </rPh>
    <rPh sb="229" eb="231">
      <t>キュウショク</t>
    </rPh>
    <rPh sb="235" eb="237">
      <t>セイビ</t>
    </rPh>
    <rPh sb="237" eb="239">
      <t>ジギョウ</t>
    </rPh>
    <rPh sb="240" eb="241">
      <t>サイ</t>
    </rPh>
    <rPh sb="243" eb="245">
      <t>ゴウケイ</t>
    </rPh>
    <rPh sb="248" eb="250">
      <t>オクエン</t>
    </rPh>
    <rPh sb="251" eb="253">
      <t>シサイ</t>
    </rPh>
    <rPh sb="254" eb="256">
      <t>ハッコウ</t>
    </rPh>
    <rPh sb="261" eb="262">
      <t>カンガ</t>
    </rPh>
    <rPh sb="271" eb="274">
      <t>チホウサイ</t>
    </rPh>
    <rPh sb="275" eb="277">
      <t>ガンキン</t>
    </rPh>
    <rPh sb="277" eb="279">
      <t>ショウカン</t>
    </rPh>
    <rPh sb="280" eb="282">
      <t>ヘイセイ</t>
    </rPh>
    <rPh sb="284" eb="285">
      <t>ネン</t>
    </rPh>
    <rPh sb="285" eb="286">
      <t>ド</t>
    </rPh>
    <rPh sb="288" eb="289">
      <t>ハジ</t>
    </rPh>
    <rPh sb="292" eb="294">
      <t>ジッシツ</t>
    </rPh>
    <rPh sb="294" eb="297">
      <t>コウサイヒ</t>
    </rPh>
    <rPh sb="297" eb="299">
      <t>ヒリツ</t>
    </rPh>
    <rPh sb="300" eb="302">
      <t>ジョウショウ</t>
    </rPh>
    <rPh sb="309" eb="310">
      <t>カンガ</t>
    </rPh>
    <rPh sb="321" eb="323">
      <t>イジョウ</t>
    </rPh>
    <rPh sb="324" eb="327">
      <t>コウサイヒ</t>
    </rPh>
    <rPh sb="328" eb="331">
      <t>テキセイカ</t>
    </rPh>
    <rPh sb="332" eb="333">
      <t>ト</t>
    </rPh>
    <rPh sb="334" eb="335">
      <t>ク</t>
    </rPh>
    <rPh sb="339" eb="341">
      <t>ヒツヨウ</t>
    </rPh>
    <phoneticPr fontId="5"/>
  </si>
  <si>
    <t>類似団体と比較すると、将来負担比率は高い水準にある一方、有形固定資産減価償却率はやや低い水準となっている。これは市民センターや学校給食センター等の施設を、市債を財源として更新したことが要因と考えられる。今後は将来負担比率を抑えながら固定資産の新陳代謝を実施するために、角田市公共施設等総合管理計画に基づく個別施設計画を策定し、計画に沿った施設整備を目指す。</t>
    <rPh sb="0" eb="2">
      <t>ルイジ</t>
    </rPh>
    <rPh sb="2" eb="4">
      <t>ダンタイ</t>
    </rPh>
    <rPh sb="5" eb="7">
      <t>ヒカク</t>
    </rPh>
    <rPh sb="11" eb="13">
      <t>ショウライ</t>
    </rPh>
    <rPh sb="13" eb="15">
      <t>フタン</t>
    </rPh>
    <rPh sb="15" eb="17">
      <t>ヒリツ</t>
    </rPh>
    <rPh sb="18" eb="19">
      <t>タカ</t>
    </rPh>
    <rPh sb="20" eb="22">
      <t>スイジュン</t>
    </rPh>
    <rPh sb="25" eb="27">
      <t>イッポウ</t>
    </rPh>
    <rPh sb="28" eb="30">
      <t>ユウケイ</t>
    </rPh>
    <rPh sb="30" eb="32">
      <t>コテイ</t>
    </rPh>
    <rPh sb="32" eb="34">
      <t>シサン</t>
    </rPh>
    <rPh sb="34" eb="36">
      <t>ゲンカ</t>
    </rPh>
    <rPh sb="36" eb="38">
      <t>ショウキャク</t>
    </rPh>
    <rPh sb="38" eb="39">
      <t>リツ</t>
    </rPh>
    <rPh sb="42" eb="43">
      <t>ヒク</t>
    </rPh>
    <rPh sb="44" eb="46">
      <t>スイジュン</t>
    </rPh>
    <rPh sb="77" eb="79">
      <t>シサイ</t>
    </rPh>
    <rPh sb="80" eb="82">
      <t>ザイゲン</t>
    </rPh>
    <rPh sb="92" eb="94">
      <t>ヨウイン</t>
    </rPh>
    <rPh sb="95" eb="96">
      <t>カンガ</t>
    </rPh>
    <rPh sb="101" eb="103">
      <t>コンゴ</t>
    </rPh>
    <rPh sb="104" eb="106">
      <t>ショウライ</t>
    </rPh>
    <rPh sb="106" eb="108">
      <t>フタン</t>
    </rPh>
    <rPh sb="108" eb="110">
      <t>ヒリツ</t>
    </rPh>
    <rPh sb="111" eb="112">
      <t>オサ</t>
    </rPh>
    <rPh sb="126" eb="128">
      <t>ジッシ</t>
    </rPh>
    <rPh sb="134" eb="137">
      <t>カクダシ</t>
    </rPh>
    <rPh sb="137" eb="139">
      <t>コウキョウ</t>
    </rPh>
    <rPh sb="139" eb="141">
      <t>シセツ</t>
    </rPh>
    <rPh sb="141" eb="142">
      <t>トウ</t>
    </rPh>
    <rPh sb="142" eb="144">
      <t>ソウゴウ</t>
    </rPh>
    <rPh sb="144" eb="146">
      <t>カンリ</t>
    </rPh>
    <rPh sb="146" eb="148">
      <t>ケイカク</t>
    </rPh>
    <rPh sb="149" eb="150">
      <t>モト</t>
    </rPh>
    <rPh sb="152" eb="154">
      <t>コベツ</t>
    </rPh>
    <rPh sb="154" eb="156">
      <t>シセツ</t>
    </rPh>
    <rPh sb="156" eb="158">
      <t>ケイカク</t>
    </rPh>
    <rPh sb="159" eb="161">
      <t>サクテイ</t>
    </rPh>
    <rPh sb="163" eb="165">
      <t>ケイカク</t>
    </rPh>
    <rPh sb="166" eb="167">
      <t>ソ</t>
    </rPh>
    <rPh sb="169" eb="171">
      <t>シセツ</t>
    </rPh>
    <rPh sb="171" eb="173">
      <t>セイビ</t>
    </rPh>
    <rPh sb="174" eb="176">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</si>
</sst>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65876</c:v>
                </c:pt>
                <c:pt idx="4">
                  <c:v>68468</c:v>
                </c:pt>
              </c:numCache>
            </c:numRef>
          </c:val>
          <c:smooth val="0"/>
          <c:extLst>
            <c:ext xmlns:c16="http://schemas.microsoft.com/office/drawing/2014/chart" uri="{C3380CC4-5D6E-409C-BE32-E72D297353CC}">
              <c16:uniqueId val="{00000000-59FA-4D06-8E6B-BE7B11C582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61770</c:v>
                </c:pt>
                <c:pt idx="1">
                  <c:v>119332</c:v>
                </c:pt>
                <c:pt idx="2">
                  <c:v>78428</c:v>
                </c:pt>
                <c:pt idx="3">
                  <c:v>73219</c:v>
                </c:pt>
                <c:pt idx="4">
                  <c:v>70240</c:v>
                </c:pt>
              </c:numCache>
            </c:numRef>
          </c:val>
          <c:smooth val="0"/>
          <c:extLst>
            <c:ext xmlns:c16="http://schemas.microsoft.com/office/drawing/2014/chart" uri="{C3380CC4-5D6E-409C-BE32-E72D297353CC}">
              <c16:uniqueId val="{00000001-59FA-4D06-8E6B-BE7B11C58216}"/>
            </c:ext>
          </c:extLst>
        </c:ser>
        <c:dLbls>
          <c:showLegendKey val="0"/>
          <c:showVal val="0"/>
          <c:showCatName val="0"/>
          <c:showSerName val="0"/>
          <c:showPercent val="0"/>
          <c:showBubbleSize val="0"/>
        </c:dLbls>
        <c:marker val="1"/>
        <c:smooth val="0"/>
        <c:axId val="142530048"/>
        <c:axId val="142557568"/>
      </c:lineChart>
      <c:catAx>
        <c:axId val="14253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557568"/>
        <c:crosses val="autoZero"/>
        <c:auto val="1"/>
        <c:lblAlgn val="ctr"/>
        <c:lblOffset val="100"/>
        <c:tickLblSkip val="1"/>
        <c:tickMarkSkip val="1"/>
        <c:noMultiLvlLbl val="0"/>
      </c:catAx>
      <c:valAx>
        <c:axId val="1425575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53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7.21</c:v>
                </c:pt>
                <c:pt idx="1">
                  <c:v>5.08</c:v>
                </c:pt>
                <c:pt idx="2">
                  <c:v>4.76</c:v>
                </c:pt>
                <c:pt idx="3">
                  <c:v>4.6900000000000004</c:v>
                </c:pt>
                <c:pt idx="4">
                  <c:v>4.72</c:v>
                </c:pt>
              </c:numCache>
            </c:numRef>
          </c:val>
          <c:extLst>
            <c:ext xmlns:c16="http://schemas.microsoft.com/office/drawing/2014/chart" uri="{C3380CC4-5D6E-409C-BE32-E72D297353CC}">
              <c16:uniqueId val="{00000000-ADCB-42D6-8C7A-56B1B18183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27.16</c:v>
                </c:pt>
                <c:pt idx="1">
                  <c:v>24.49</c:v>
                </c:pt>
                <c:pt idx="2">
                  <c:v>25.03</c:v>
                </c:pt>
                <c:pt idx="3">
                  <c:v>23.52</c:v>
                </c:pt>
                <c:pt idx="4">
                  <c:v>19.48</c:v>
                </c:pt>
              </c:numCache>
            </c:numRef>
          </c:val>
          <c:extLst>
            <c:ext xmlns:c16="http://schemas.microsoft.com/office/drawing/2014/chart" uri="{C3380CC4-5D6E-409C-BE32-E72D297353CC}">
              <c16:uniqueId val="{00000001-ADCB-42D6-8C7A-56B1B181838B}"/>
            </c:ext>
          </c:extLst>
        </c:ser>
        <c:dLbls>
          <c:showLegendKey val="0"/>
          <c:showVal val="0"/>
          <c:showCatName val="0"/>
          <c:showSerName val="0"/>
          <c:showPercent val="0"/>
          <c:showBubbleSize val="0"/>
        </c:dLbls>
        <c:gapWidth val="250"/>
        <c:overlap val="100"/>
        <c:axId val="141464320"/>
        <c:axId val="14146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1.58</c:v>
                </c:pt>
                <c:pt idx="1">
                  <c:v>-8.94</c:v>
                </c:pt>
                <c:pt idx="2">
                  <c:v>-2.2599999999999998</c:v>
                </c:pt>
                <c:pt idx="3">
                  <c:v>-4.66</c:v>
                </c:pt>
                <c:pt idx="4">
                  <c:v>-6.43</c:v>
                </c:pt>
              </c:numCache>
            </c:numRef>
          </c:val>
          <c:smooth val="0"/>
          <c:extLst>
            <c:ext xmlns:c16="http://schemas.microsoft.com/office/drawing/2014/chart" uri="{C3380CC4-5D6E-409C-BE32-E72D297353CC}">
              <c16:uniqueId val="{00000002-ADCB-42D6-8C7A-56B1B181838B}"/>
            </c:ext>
          </c:extLst>
        </c:ser>
        <c:dLbls>
          <c:showLegendKey val="0"/>
          <c:showVal val="0"/>
          <c:showCatName val="0"/>
          <c:showSerName val="0"/>
          <c:showPercent val="0"/>
          <c:showBubbleSize val="0"/>
        </c:dLbls>
        <c:marker val="1"/>
        <c:smooth val="0"/>
        <c:axId val="141464320"/>
        <c:axId val="141466240"/>
      </c:lineChart>
      <c:catAx>
        <c:axId val="1414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466240"/>
        <c:crosses val="autoZero"/>
        <c:auto val="1"/>
        <c:lblAlgn val="ctr"/>
        <c:lblOffset val="100"/>
        <c:tickLblSkip val="1"/>
        <c:tickMarkSkip val="1"/>
        <c:noMultiLvlLbl val="0"/>
      </c:catAx>
      <c:valAx>
        <c:axId val="14146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6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F5-43D3-96C2-F2444E0A01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F5-43D3-96C2-F2444E0A01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F5-43D3-96C2-F2444E0A01D2}"/>
            </c:ext>
          </c:extLst>
        </c:ser>
        <c:ser>
          <c:idx val="3"/>
          <c:order val="3"/>
          <c:tx>
            <c:strRef>
              <c:f>データシート!$A$30</c:f>
              <c:strCache>
                <c:ptCount val="1"/>
                <c:pt idx="0">
                  <c:v>角田市後期高齢者医療特別会計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3-6AF5-43D3-96C2-F2444E0A01D2}"/>
            </c:ext>
          </c:extLst>
        </c:ser>
        <c:ser>
          <c:idx val="4"/>
          <c:order val="4"/>
          <c:tx>
            <c:strRef>
              <c:f>データシート!$A$31</c:f>
              <c:strCache>
                <c:ptCount val="1"/>
                <c:pt idx="0">
                  <c:v>角田市農業集落排水事業特別会計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AF5-43D3-96C2-F2444E0A01D2}"/>
            </c:ext>
          </c:extLst>
        </c:ser>
        <c:ser>
          <c:idx val="5"/>
          <c:order val="5"/>
          <c:tx>
            <c:strRef>
              <c:f>データシート!$A$32</c:f>
              <c:strCache>
                <c:ptCount val="1"/>
                <c:pt idx="0">
                  <c:v>角田市公共下水道事業特別会計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5-6AF5-43D3-96C2-F2444E0A01D2}"/>
            </c:ext>
          </c:extLst>
        </c:ser>
        <c:ser>
          <c:idx val="6"/>
          <c:order val="6"/>
          <c:tx>
            <c:strRef>
              <c:f>データシート!$A$33</c:f>
              <c:strCache>
                <c:ptCount val="1"/>
                <c:pt idx="0">
                  <c:v>角田市介護保険特別会計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c:v>
                </c:pt>
                <c:pt idx="2">
                  <c:v>#N/A</c:v>
                </c:pt>
                <c:pt idx="3">
                  <c:v>0.95</c:v>
                </c:pt>
                <c:pt idx="4">
                  <c:v>#N/A</c:v>
                </c:pt>
                <c:pt idx="5">
                  <c:v>1.06</c:v>
                </c:pt>
                <c:pt idx="6">
                  <c:v>#N/A</c:v>
                </c:pt>
                <c:pt idx="7">
                  <c:v>1.8</c:v>
                </c:pt>
                <c:pt idx="8">
                  <c:v>#N/A</c:v>
                </c:pt>
                <c:pt idx="9">
                  <c:v>0.89</c:v>
                </c:pt>
              </c:numCache>
            </c:numRef>
          </c:val>
          <c:extLst>
            <c:ext xmlns:c16="http://schemas.microsoft.com/office/drawing/2014/chart" uri="{C3380CC4-5D6E-409C-BE32-E72D297353CC}">
              <c16:uniqueId val="{00000006-6AF5-43D3-96C2-F2444E0A01D2}"/>
            </c:ext>
          </c:extLst>
        </c:ser>
        <c:ser>
          <c:idx val="7"/>
          <c:order val="7"/>
          <c:tx>
            <c:strRef>
              <c:f>データシート!$A$34</c:f>
              <c:strCache>
                <c:ptCount val="1"/>
                <c:pt idx="0">
                  <c:v>角田市国民健康保険事業特別会計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1.77</c:v>
                </c:pt>
                <c:pt idx="2">
                  <c:v>#N/A</c:v>
                </c:pt>
                <c:pt idx="3">
                  <c:v>2.0299999999999998</c:v>
                </c:pt>
                <c:pt idx="4">
                  <c:v>#N/A</c:v>
                </c:pt>
                <c:pt idx="5">
                  <c:v>2.25</c:v>
                </c:pt>
                <c:pt idx="6">
                  <c:v>#N/A</c:v>
                </c:pt>
                <c:pt idx="7">
                  <c:v>0.61</c:v>
                </c:pt>
                <c:pt idx="8">
                  <c:v>#N/A</c:v>
                </c:pt>
                <c:pt idx="9">
                  <c:v>1.27</c:v>
                </c:pt>
              </c:numCache>
            </c:numRef>
          </c:val>
          <c:extLst>
            <c:ext xmlns:c16="http://schemas.microsoft.com/office/drawing/2014/chart" uri="{C3380CC4-5D6E-409C-BE32-E72D297353CC}">
              <c16:uniqueId val="{00000007-6AF5-43D3-96C2-F2444E0A01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7.2</c:v>
                </c:pt>
                <c:pt idx="2">
                  <c:v>#N/A</c:v>
                </c:pt>
                <c:pt idx="3">
                  <c:v>5.07</c:v>
                </c:pt>
                <c:pt idx="4">
                  <c:v>#N/A</c:v>
                </c:pt>
                <c:pt idx="5">
                  <c:v>4.75</c:v>
                </c:pt>
                <c:pt idx="6">
                  <c:v>#N/A</c:v>
                </c:pt>
                <c:pt idx="7">
                  <c:v>4.6900000000000004</c:v>
                </c:pt>
                <c:pt idx="8">
                  <c:v>#N/A</c:v>
                </c:pt>
                <c:pt idx="9">
                  <c:v>4.71</c:v>
                </c:pt>
              </c:numCache>
            </c:numRef>
          </c:val>
          <c:extLst>
            <c:ext xmlns:c16="http://schemas.microsoft.com/office/drawing/2014/chart" uri="{C3380CC4-5D6E-409C-BE32-E72D297353CC}">
              <c16:uniqueId val="{00000008-6AF5-43D3-96C2-F2444E0A01D2}"/>
            </c:ext>
          </c:extLst>
        </c:ser>
        <c:ser>
          <c:idx val="9"/>
          <c:order val="9"/>
          <c:tx>
            <c:strRef>
              <c:f>データシート!$A$36</c:f>
              <c:strCache>
                <c:ptCount val="1"/>
                <c:pt idx="0">
                  <c:v>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18.2</c:v>
                </c:pt>
                <c:pt idx="2">
                  <c:v>#N/A</c:v>
                </c:pt>
                <c:pt idx="3">
                  <c:v>15.29</c:v>
                </c:pt>
                <c:pt idx="4">
                  <c:v>#N/A</c:v>
                </c:pt>
                <c:pt idx="5">
                  <c:v>15.18</c:v>
                </c:pt>
                <c:pt idx="6">
                  <c:v>#N/A</c:v>
                </c:pt>
                <c:pt idx="7">
                  <c:v>12.6</c:v>
                </c:pt>
                <c:pt idx="8">
                  <c:v>#N/A</c:v>
                </c:pt>
                <c:pt idx="9">
                  <c:v>11.98</c:v>
                </c:pt>
              </c:numCache>
            </c:numRef>
          </c:val>
          <c:extLst>
            <c:ext xmlns:c16="http://schemas.microsoft.com/office/drawing/2014/chart" uri="{C3380CC4-5D6E-409C-BE32-E72D297353CC}">
              <c16:uniqueId val="{00000009-6AF5-43D3-96C2-F2444E0A01D2}"/>
            </c:ext>
          </c:extLst>
        </c:ser>
        <c:dLbls>
          <c:showLegendKey val="0"/>
          <c:showVal val="0"/>
          <c:showCatName val="0"/>
          <c:showSerName val="0"/>
          <c:showPercent val="0"/>
          <c:showBubbleSize val="0"/>
        </c:dLbls>
        <c:gapWidth val="150"/>
        <c:overlap val="100"/>
        <c:axId val="141572736"/>
        <c:axId val="141574528"/>
      </c:barChart>
      <c:catAx>
        <c:axId val="14157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574528"/>
        <c:crosses val="autoZero"/>
        <c:auto val="1"/>
        <c:lblAlgn val="ctr"/>
        <c:lblOffset val="100"/>
        <c:tickLblSkip val="1"/>
        <c:tickMarkSkip val="1"/>
        <c:noMultiLvlLbl val="0"/>
      </c:catAx>
      <c:valAx>
        <c:axId val="14157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7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1229</c:v>
                </c:pt>
                <c:pt idx="5">
                  <c:v>1307</c:v>
                </c:pt>
                <c:pt idx="8">
                  <c:v>1279</c:v>
                </c:pt>
                <c:pt idx="11">
                  <c:v>1281</c:v>
                </c:pt>
                <c:pt idx="14">
                  <c:v>1243</c:v>
                </c:pt>
              </c:numCache>
            </c:numRef>
          </c:val>
          <c:extLst>
            <c:ext xmlns:c16="http://schemas.microsoft.com/office/drawing/2014/chart" uri="{C3380CC4-5D6E-409C-BE32-E72D297353CC}">
              <c16:uniqueId val="{00000000-EEAD-4423-9BA7-C5F287C652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AD-4423-9BA7-C5F287C652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AD-4423-9BA7-C5F287C652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126</c:v>
                </c:pt>
                <c:pt idx="3">
                  <c:v>138</c:v>
                </c:pt>
                <c:pt idx="6">
                  <c:v>144</c:v>
                </c:pt>
                <c:pt idx="9">
                  <c:v>142</c:v>
                </c:pt>
                <c:pt idx="12">
                  <c:v>125</c:v>
                </c:pt>
              </c:numCache>
            </c:numRef>
          </c:val>
          <c:extLst>
            <c:ext xmlns:c16="http://schemas.microsoft.com/office/drawing/2014/chart" uri="{C3380CC4-5D6E-409C-BE32-E72D297353CC}">
              <c16:uniqueId val="{00000003-EEAD-4423-9BA7-C5F287C652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549</c:v>
                </c:pt>
                <c:pt idx="3">
                  <c:v>523</c:v>
                </c:pt>
                <c:pt idx="6">
                  <c:v>531</c:v>
                </c:pt>
                <c:pt idx="9">
                  <c:v>545</c:v>
                </c:pt>
                <c:pt idx="12">
                  <c:v>582</c:v>
                </c:pt>
              </c:numCache>
            </c:numRef>
          </c:val>
          <c:extLst>
            <c:ext xmlns:c16="http://schemas.microsoft.com/office/drawing/2014/chart" uri="{C3380CC4-5D6E-409C-BE32-E72D297353CC}">
              <c16:uniqueId val="{00000004-EEAD-4423-9BA7-C5F287C652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AD-4423-9BA7-C5F287C652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AD-4423-9BA7-C5F287C652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1204</c:v>
                </c:pt>
                <c:pt idx="3">
                  <c:v>1144</c:v>
                </c:pt>
                <c:pt idx="6">
                  <c:v>1107</c:v>
                </c:pt>
                <c:pt idx="9">
                  <c:v>1025</c:v>
                </c:pt>
                <c:pt idx="12">
                  <c:v>953</c:v>
                </c:pt>
              </c:numCache>
            </c:numRef>
          </c:val>
          <c:extLst>
            <c:ext xmlns:c16="http://schemas.microsoft.com/office/drawing/2014/chart" uri="{C3380CC4-5D6E-409C-BE32-E72D297353CC}">
              <c16:uniqueId val="{00000007-EEAD-4423-9BA7-C5F287C65264}"/>
            </c:ext>
          </c:extLst>
        </c:ser>
        <c:dLbls>
          <c:showLegendKey val="0"/>
          <c:showVal val="0"/>
          <c:showCatName val="0"/>
          <c:showSerName val="0"/>
          <c:showPercent val="0"/>
          <c:showBubbleSize val="0"/>
        </c:dLbls>
        <c:gapWidth val="100"/>
        <c:overlap val="100"/>
        <c:axId val="141784576"/>
        <c:axId val="141786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650</c:v>
                </c:pt>
                <c:pt idx="2">
                  <c:v>#N/A</c:v>
                </c:pt>
                <c:pt idx="3">
                  <c:v>#N/A</c:v>
                </c:pt>
                <c:pt idx="4">
                  <c:v>498</c:v>
                </c:pt>
                <c:pt idx="5">
                  <c:v>#N/A</c:v>
                </c:pt>
                <c:pt idx="6">
                  <c:v>#N/A</c:v>
                </c:pt>
                <c:pt idx="7">
                  <c:v>503</c:v>
                </c:pt>
                <c:pt idx="8">
                  <c:v>#N/A</c:v>
                </c:pt>
                <c:pt idx="9">
                  <c:v>#N/A</c:v>
                </c:pt>
                <c:pt idx="10">
                  <c:v>431</c:v>
                </c:pt>
                <c:pt idx="11">
                  <c:v>#N/A</c:v>
                </c:pt>
                <c:pt idx="12">
                  <c:v>#N/A</c:v>
                </c:pt>
                <c:pt idx="13">
                  <c:v>417</c:v>
                </c:pt>
                <c:pt idx="14">
                  <c:v>#N/A</c:v>
                </c:pt>
              </c:numCache>
            </c:numRef>
          </c:val>
          <c:smooth val="0"/>
          <c:extLst>
            <c:ext xmlns:c16="http://schemas.microsoft.com/office/drawing/2014/chart" uri="{C3380CC4-5D6E-409C-BE32-E72D297353CC}">
              <c16:uniqueId val="{00000008-EEAD-4423-9BA7-C5F287C65264}"/>
            </c:ext>
          </c:extLst>
        </c:ser>
        <c:dLbls>
          <c:showLegendKey val="0"/>
          <c:showVal val="0"/>
          <c:showCatName val="0"/>
          <c:showSerName val="0"/>
          <c:showPercent val="0"/>
          <c:showBubbleSize val="0"/>
        </c:dLbls>
        <c:marker val="1"/>
        <c:smooth val="0"/>
        <c:axId val="141784576"/>
        <c:axId val="141786496"/>
      </c:lineChart>
      <c:catAx>
        <c:axId val="14178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786496"/>
        <c:crosses val="autoZero"/>
        <c:auto val="1"/>
        <c:lblAlgn val="ctr"/>
        <c:lblOffset val="100"/>
        <c:tickLblSkip val="1"/>
        <c:tickMarkSkip val="1"/>
        <c:noMultiLvlLbl val="0"/>
      </c:catAx>
      <c:valAx>
        <c:axId val="14178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8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14245</c:v>
                </c:pt>
                <c:pt idx="5">
                  <c:v>15446</c:v>
                </c:pt>
                <c:pt idx="8">
                  <c:v>15434</c:v>
                </c:pt>
                <c:pt idx="11">
                  <c:v>15273</c:v>
                </c:pt>
                <c:pt idx="14">
                  <c:v>15112</c:v>
                </c:pt>
              </c:numCache>
            </c:numRef>
          </c:val>
          <c:extLst>
            <c:ext xmlns:c16="http://schemas.microsoft.com/office/drawing/2014/chart" uri="{C3380CC4-5D6E-409C-BE32-E72D297353CC}">
              <c16:uniqueId val="{00000000-9E85-4EE5-8078-8D9AF57121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1985</c:v>
                </c:pt>
                <c:pt idx="5">
                  <c:v>2362</c:v>
                </c:pt>
                <c:pt idx="8">
                  <c:v>2559</c:v>
                </c:pt>
                <c:pt idx="11">
                  <c:v>2735</c:v>
                </c:pt>
                <c:pt idx="14">
                  <c:v>2679</c:v>
                </c:pt>
              </c:numCache>
            </c:numRef>
          </c:val>
          <c:extLst>
            <c:ext xmlns:c16="http://schemas.microsoft.com/office/drawing/2014/chart" uri="{C3380CC4-5D6E-409C-BE32-E72D297353CC}">
              <c16:uniqueId val="{00000001-9E85-4EE5-8078-8D9AF57121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3742</c:v>
                </c:pt>
                <c:pt idx="5">
                  <c:v>3673</c:v>
                </c:pt>
                <c:pt idx="8">
                  <c:v>3829</c:v>
                </c:pt>
                <c:pt idx="11">
                  <c:v>3942</c:v>
                </c:pt>
                <c:pt idx="14">
                  <c:v>3524</c:v>
                </c:pt>
              </c:numCache>
            </c:numRef>
          </c:val>
          <c:extLst>
            <c:ext xmlns:c16="http://schemas.microsoft.com/office/drawing/2014/chart" uri="{C3380CC4-5D6E-409C-BE32-E72D297353CC}">
              <c16:uniqueId val="{00000002-9E85-4EE5-8078-8D9AF57121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126</c:v>
                </c:pt>
              </c:numCache>
            </c:numRef>
          </c:val>
          <c:extLst>
            <c:ext xmlns:c16="http://schemas.microsoft.com/office/drawing/2014/chart" uri="{C3380CC4-5D6E-409C-BE32-E72D297353CC}">
              <c16:uniqueId val="{00000003-9E85-4EE5-8078-8D9AF57121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85-4EE5-8078-8D9AF57121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85-4EE5-8078-8D9AF57121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2418</c:v>
                </c:pt>
                <c:pt idx="3">
                  <c:v>2177</c:v>
                </c:pt>
                <c:pt idx="6">
                  <c:v>2171</c:v>
                </c:pt>
                <c:pt idx="9">
                  <c:v>2030</c:v>
                </c:pt>
                <c:pt idx="12">
                  <c:v>1960</c:v>
                </c:pt>
              </c:numCache>
            </c:numRef>
          </c:val>
          <c:extLst>
            <c:ext xmlns:c16="http://schemas.microsoft.com/office/drawing/2014/chart" uri="{C3380CC4-5D6E-409C-BE32-E72D297353CC}">
              <c16:uniqueId val="{00000006-9E85-4EE5-8078-8D9AF57121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1951</c:v>
                </c:pt>
                <c:pt idx="3">
                  <c:v>1900</c:v>
                </c:pt>
                <c:pt idx="6">
                  <c:v>1914</c:v>
                </c:pt>
                <c:pt idx="9">
                  <c:v>1979</c:v>
                </c:pt>
                <c:pt idx="12">
                  <c:v>1878</c:v>
                </c:pt>
              </c:numCache>
            </c:numRef>
          </c:val>
          <c:extLst>
            <c:ext xmlns:c16="http://schemas.microsoft.com/office/drawing/2014/chart" uri="{C3380CC4-5D6E-409C-BE32-E72D297353CC}">
              <c16:uniqueId val="{00000007-9E85-4EE5-8078-8D9AF57121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9661</c:v>
                </c:pt>
                <c:pt idx="3">
                  <c:v>9786</c:v>
                </c:pt>
                <c:pt idx="6">
                  <c:v>9497</c:v>
                </c:pt>
                <c:pt idx="9">
                  <c:v>9509</c:v>
                </c:pt>
                <c:pt idx="12">
                  <c:v>9189</c:v>
                </c:pt>
              </c:numCache>
            </c:numRef>
          </c:val>
          <c:extLst>
            <c:ext xmlns:c16="http://schemas.microsoft.com/office/drawing/2014/chart" uri="{C3380CC4-5D6E-409C-BE32-E72D297353CC}">
              <c16:uniqueId val="{00000008-9E85-4EE5-8078-8D9AF57121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85-4EE5-8078-8D9AF57121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10830</c:v>
                </c:pt>
                <c:pt idx="3">
                  <c:v>12539</c:v>
                </c:pt>
                <c:pt idx="6">
                  <c:v>13487</c:v>
                </c:pt>
                <c:pt idx="9">
                  <c:v>13956</c:v>
                </c:pt>
                <c:pt idx="12">
                  <c:v>14249</c:v>
                </c:pt>
              </c:numCache>
            </c:numRef>
          </c:val>
          <c:extLst>
            <c:ext xmlns:c16="http://schemas.microsoft.com/office/drawing/2014/chart" uri="{C3380CC4-5D6E-409C-BE32-E72D297353CC}">
              <c16:uniqueId val="{0000000A-9E85-4EE5-8078-8D9AF57121FD}"/>
            </c:ext>
          </c:extLst>
        </c:ser>
        <c:dLbls>
          <c:showLegendKey val="0"/>
          <c:showVal val="0"/>
          <c:showCatName val="0"/>
          <c:showSerName val="0"/>
          <c:showPercent val="0"/>
          <c:showBubbleSize val="0"/>
        </c:dLbls>
        <c:gapWidth val="100"/>
        <c:overlap val="100"/>
        <c:axId val="141886208"/>
        <c:axId val="14188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4889</c:v>
                </c:pt>
                <c:pt idx="2">
                  <c:v>#N/A</c:v>
                </c:pt>
                <c:pt idx="3">
                  <c:v>#N/A</c:v>
                </c:pt>
                <c:pt idx="4">
                  <c:v>4920</c:v>
                </c:pt>
                <c:pt idx="5">
                  <c:v>#N/A</c:v>
                </c:pt>
                <c:pt idx="6">
                  <c:v>#N/A</c:v>
                </c:pt>
                <c:pt idx="7">
                  <c:v>5245</c:v>
                </c:pt>
                <c:pt idx="8">
                  <c:v>#N/A</c:v>
                </c:pt>
                <c:pt idx="9">
                  <c:v>#N/A</c:v>
                </c:pt>
                <c:pt idx="10">
                  <c:v>5523</c:v>
                </c:pt>
                <c:pt idx="11">
                  <c:v>#N/A</c:v>
                </c:pt>
                <c:pt idx="12">
                  <c:v>#N/A</c:v>
                </c:pt>
                <c:pt idx="13">
                  <c:v>6087</c:v>
                </c:pt>
                <c:pt idx="14">
                  <c:v>#N/A</c:v>
                </c:pt>
              </c:numCache>
            </c:numRef>
          </c:val>
          <c:smooth val="0"/>
          <c:extLst>
            <c:ext xmlns:c16="http://schemas.microsoft.com/office/drawing/2014/chart" uri="{C3380CC4-5D6E-409C-BE32-E72D297353CC}">
              <c16:uniqueId val="{0000000B-9E85-4EE5-8078-8D9AF57121FD}"/>
            </c:ext>
          </c:extLst>
        </c:ser>
        <c:dLbls>
          <c:showLegendKey val="0"/>
          <c:showVal val="0"/>
          <c:showCatName val="0"/>
          <c:showSerName val="0"/>
          <c:showPercent val="0"/>
          <c:showBubbleSize val="0"/>
        </c:dLbls>
        <c:marker val="1"/>
        <c:smooth val="0"/>
        <c:axId val="141886208"/>
        <c:axId val="141888128"/>
      </c:lineChart>
      <c:catAx>
        <c:axId val="14188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888128"/>
        <c:crosses val="autoZero"/>
        <c:auto val="1"/>
        <c:lblAlgn val="ctr"/>
        <c:lblOffset val="100"/>
        <c:tickLblSkip val="1"/>
        <c:tickMarkSkip val="1"/>
        <c:noMultiLvlLbl val="0"/>
      </c:catAx>
      <c:valAx>
        <c:axId val="14188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8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1979</c:v>
                </c:pt>
                <c:pt idx="1">
                  <c:v>1826</c:v>
                </c:pt>
                <c:pt idx="2">
                  <c:v>1510</c:v>
                </c:pt>
              </c:numCache>
            </c:numRef>
          </c:val>
          <c:extLst>
            <c:ext xmlns:c16="http://schemas.microsoft.com/office/drawing/2014/chart" uri="{C3380CC4-5D6E-409C-BE32-E72D297353CC}">
              <c16:uniqueId val="{00000000-869C-48DD-A880-D1A301EBF1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481</c:v>
                </c:pt>
                <c:pt idx="1">
                  <c:v>682</c:v>
                </c:pt>
                <c:pt idx="2">
                  <c:v>682</c:v>
                </c:pt>
              </c:numCache>
            </c:numRef>
          </c:val>
          <c:extLst>
            <c:ext xmlns:c16="http://schemas.microsoft.com/office/drawing/2014/chart" uri="{C3380CC4-5D6E-409C-BE32-E72D297353CC}">
              <c16:uniqueId val="{00000001-869C-48DD-A880-D1A301EBF1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454</c:v>
                </c:pt>
                <c:pt idx="1">
                  <c:v>394</c:v>
                </c:pt>
                <c:pt idx="2">
                  <c:v>377</c:v>
                </c:pt>
              </c:numCache>
            </c:numRef>
          </c:val>
          <c:extLst>
            <c:ext xmlns:c16="http://schemas.microsoft.com/office/drawing/2014/chart" uri="{C3380CC4-5D6E-409C-BE32-E72D297353CC}">
              <c16:uniqueId val="{00000002-869C-48DD-A880-D1A301EBF165}"/>
            </c:ext>
          </c:extLst>
        </c:ser>
        <c:dLbls>
          <c:showLegendKey val="0"/>
          <c:showVal val="0"/>
          <c:showCatName val="0"/>
          <c:showSerName val="0"/>
          <c:showPercent val="0"/>
          <c:showBubbleSize val="0"/>
        </c:dLbls>
        <c:gapWidth val="120"/>
        <c:overlap val="100"/>
        <c:axId val="142002048"/>
        <c:axId val="142003584"/>
      </c:barChart>
      <c:catAx>
        <c:axId val="14200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003584"/>
        <c:crosses val="autoZero"/>
        <c:auto val="1"/>
        <c:lblAlgn val="ctr"/>
        <c:lblOffset val="100"/>
        <c:tickLblSkip val="1"/>
        <c:tickMarkSkip val="1"/>
        <c:noMultiLvlLbl val="0"/>
      </c:catAx>
      <c:valAx>
        <c:axId val="142003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00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{8E4DDD61-172E-4296-A35A-162630D1DB98}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03F-40AA-90F5-1D851A0FCB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{D78CFECF-1EDE-4718-AE6E-EDEF6BB94637}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3F-40AA-90F5-1D851A0FCB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{CED96CFF-5E1E-4F5E-BB22-87E0256F3AE7}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3F-40AA-90F5-1D851A0FCB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{AA55D238-74BE-4E9C-94D6-ECD4B08756D1}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3F-40AA-90F5-1D851A0FCB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{D6F5EE9D-7E20-4F94-B9DA-DD034C55C0FE}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3F-40AA-90F5-1D851A0FCB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{44E240F7-A2DC-4820-BEBF-9F87E7731E6A}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03F-40AA-90F5-1D851A0FCBA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{0F3D7856-EE5D-4907-B013-DA2E463678F4}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03F-40AA-90F5-1D851A0FCBA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{104F2CEB-6C0D-43F2-9342-601DB6B9E578}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03F-40AA-90F5-1D851A0FCBA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{DD14F73A-4BB7-4E94-8646-2CD753914583}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03F-40AA-90F5-1D851A0FCB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54.4</c:v>
                </c:pt>
              </c:numCache>
            </c:numRef>
          </c:xVal>
          <c:yVal>
            <c:numRef>
              <c:f>公会計指標分析・財政指標組合せ分析表!$BP$51:$DC$51</c:f>
              <c:numCache>
                <c:formatCode>#,##0.0;"▲ "#,##0.0</c:formatCode>
                <c:ptCount val="40"/>
                <c:pt idx="24">
                  <c:v>82.9</c:v>
                </c:pt>
              </c:numCache>
            </c:numRef>
          </c:yVal>
          <c:smooth val="0"/>
          <c:extLst>
            <c:ext xmlns:c16="http://schemas.microsoft.com/office/drawing/2014/chart" uri="{C3380CC4-5D6E-409C-BE32-E72D297353CC}">
              <c16:uniqueId val="{00000009-503F-40AA-90F5-1D851A0FCB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{FCFD410E-FFFC-4DEE-ADC0-265DCB5536EE}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03F-40AA-90F5-1D851A0FCB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{7DD060C2-BC5B-4F0D-B640-C29820E13220}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3F-40AA-90F5-1D851A0FCB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{A51AC4A4-B3F4-4E85-86FC-D7AA45ABD851}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3F-40AA-90F5-1D851A0FCB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{6C706503-D959-450E-927C-7D1CF620B93B}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3F-40AA-90F5-1D851A0FCB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{536EB10C-412A-437A-AE80-E8DB09761EB9}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3F-40AA-90F5-1D851A0FCB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{709A694C-383C-459E-AB0F-574C063908FB}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03F-40AA-90F5-1D851A0FCBA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{02B2AFCD-274C-4D14-AAE3-9FAAC6491FB2}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03F-40AA-90F5-1D851A0FCBA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{7C6B0930-6ED9-42F4-B55E-35EB9FF34B02}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03F-40AA-90F5-1D851A0FCBA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{77DEC58A-7DE6-4AB7-8FF8-04C4F476861F}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03F-40AA-90F5-1D851A0FCB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503F-40AA-90F5-1D851A0FCBAE}"/>
            </c:ext>
          </c:extLst>
        </c:ser>
        <c:dLbls>
          <c:showLegendKey val="0"/>
          <c:showVal val="1"/>
          <c:showCatName val="0"/>
          <c:showSerName val="0"/>
          <c:showPercent val="0"/>
          <c:showBubbleSize val="0"/>
        </c:dLbls>
        <c:axId val="142190080"/>
        <c:axId val="142192000"/>
      </c:scatterChart>
      <c:valAx>
        <c:axId val="142190080"/>
        <c:scaling>
          <c:orientation val="minMax"/>
          <c:max val="57.4"/>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192000"/>
        <c:crosses val="autoZero"/>
        <c:crossBetween val="midCat"/>
      </c:valAx>
      <c:valAx>
        <c:axId val="142192000"/>
        <c:scaling>
          <c:orientation val="minMax"/>
          <c:max val="88"/>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190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{450FFB83-2FFD-446E-BF34-98385C35CA67}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077-409F-B75E-E54F5EFEAD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{95C47F83-114A-4C35-B907-32F35712EBC4}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77-409F-B75E-E54F5EFEAD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{61429A1E-FB5A-4773-8B24-8203E2780AE3}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77-409F-B75E-E54F5EFEAD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{962C8D53-FE81-473A-AAE2-E077F5F8023E}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77-409F-B75E-E54F5EFEAD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{7BB07985-7472-412C-8213-D6B64397C2C5}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77-409F-B75E-E54F5EFEAD5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{61B99EFA-A1DA-42BD-B33F-92BBCF55E34F}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077-409F-B75E-E54F5EFEAD5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{3867E440-653C-4F2C-B56E-AA28193B554E}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077-409F-B75E-E54F5EFEAD5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{319AF19E-D635-4F84-87B4-DC13097EC720}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077-409F-B75E-E54F5EFEAD5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{98609551-C723-44FA-B9CC-999C34F77956}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077-409F-B75E-E54F5EFEAD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9.8000000000000007</c:v>
                </c:pt>
                <c:pt idx="16">
                  <c:v>8</c:v>
                </c:pt>
                <c:pt idx="24">
                  <c:v>7</c:v>
                </c:pt>
                <c:pt idx="32">
                  <c:v>6.6</c:v>
                </c:pt>
              </c:numCache>
            </c:numRef>
          </c:xVal>
          <c:yVal>
            <c:numRef>
              <c:f>公会計指標分析・財政指標組合せ分析表!$BP$73:$DC$73</c:f>
              <c:numCache>
                <c:formatCode>#,##0.0;"▲ "#,##0.0</c:formatCode>
                <c:ptCount val="40"/>
                <c:pt idx="0">
                  <c:v>70.900000000000006</c:v>
                </c:pt>
                <c:pt idx="8">
                  <c:v>72.900000000000006</c:v>
                </c:pt>
                <c:pt idx="16">
                  <c:v>76.900000000000006</c:v>
                </c:pt>
                <c:pt idx="24">
                  <c:v>82.9</c:v>
                </c:pt>
                <c:pt idx="32">
                  <c:v>90.9</c:v>
                </c:pt>
              </c:numCache>
            </c:numRef>
          </c:yVal>
          <c:smooth val="0"/>
          <c:extLst>
            <c:ext xmlns:c16="http://schemas.microsoft.com/office/drawing/2014/chart" uri="{C3380CC4-5D6E-409C-BE32-E72D297353CC}">
              <c16:uniqueId val="{00000009-2077-409F-B75E-E54F5EFEAD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{4AC9DB6A-7C83-4E40-B45E-025C435F34C1}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077-409F-B75E-E54F5EFEAD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{1843CA13-F4E4-493C-90B7-D67DAA96A69F}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77-409F-B75E-E54F5EFEAD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{F0FFDF79-9E7A-4BE9-9245-878C9C5BC84B}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77-409F-B75E-E54F5EFEAD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{F61BF3B5-6583-45DD-AF1C-BDD2BE115DC5}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77-409F-B75E-E54F5EFEAD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{16A2BB6F-6789-4398-B345-EA28F75FF9A8}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77-409F-B75E-E54F5EFEAD5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{A3C02CDB-8BA4-4B27-9245-57E8E6AA18E6}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077-409F-B75E-E54F5EFEAD5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{4876822E-02AA-4C64-932D-B272FEB351A1}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077-409F-B75E-E54F5EFEAD5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{EF898316-B856-4181-B416-4940F14F7D6D}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077-409F-B75E-E54F5EFEAD5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{7AB53D16-B68C-4FC0-968D-01A7B774332C}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077-409F-B75E-E54F5EFEAD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10</c:v>
                </c:pt>
                <c:pt idx="32">
                  <c:v>9.6999999999999993</c:v>
                </c:pt>
              </c:numCache>
            </c:numRef>
          </c:xVal>
          <c:yVal>
            <c:numRef>
              <c:f>公会計指標分析・財政指標組合せ分析表!$BP$77:$DC$77</c:f>
              <c:numCache>
                <c:formatCode>#,##0.0;"▲ "#,##0.0</c:formatCode>
                <c:ptCount val="40"/>
                <c:pt idx="0">
                  <c:v>52.8</c:v>
                </c:pt>
                <c:pt idx="8">
                  <c:v>48.6</c:v>
                </c:pt>
                <c:pt idx="16">
                  <c:v>56.8</c:v>
                </c:pt>
                <c:pt idx="24">
                  <c:v>52.3</c:v>
                </c:pt>
                <c:pt idx="32">
                  <c:v>55.4</c:v>
                </c:pt>
              </c:numCache>
            </c:numRef>
          </c:yVal>
          <c:smooth val="0"/>
          <c:extLst>
            <c:ext xmlns:c16="http://schemas.microsoft.com/office/drawing/2014/chart" uri="{C3380CC4-5D6E-409C-BE32-E72D297353CC}">
              <c16:uniqueId val="{00000013-2077-409F-B75E-E54F5EFEAD5F}"/>
            </c:ext>
          </c:extLst>
        </c:ser>
        <c:dLbls>
          <c:showLegendKey val="0"/>
          <c:showVal val="1"/>
          <c:showCatName val="0"/>
          <c:showSerName val="0"/>
          <c:showPercent val="0"/>
          <c:showBubbleSize val="0"/>
        </c:dLbls>
        <c:axId val="142333056"/>
        <c:axId val="142334976"/>
      </c:scatterChart>
      <c:valAx>
        <c:axId val="142333056"/>
        <c:scaling>
          <c:orientation val="minMax"/>
          <c:max val="12"/>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334976"/>
        <c:crosses val="autoZero"/>
        <c:crossBetween val="midCat"/>
      </c:valAx>
      <c:valAx>
        <c:axId val="142334976"/>
        <c:scaling>
          <c:orientation val="minMax"/>
          <c:max val="98"/>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333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においては、</a:t>
          </a:r>
          <a:r>
            <a:rPr kumimoji="1" lang="en-US" altLang="ja-JP" sz="1200">
              <a:latin typeface="ＭＳ ゴシック" pitchFamily="49" charset="-128"/>
              <a:ea typeface="ＭＳ ゴシック" pitchFamily="49" charset="-128"/>
            </a:rPr>
            <a:t>H25</a:t>
          </a:r>
          <a:r>
            <a:rPr kumimoji="1" lang="ja-JP" altLang="en-US" sz="1200">
              <a:latin typeface="ＭＳ ゴシック" pitchFamily="49" charset="-128"/>
              <a:ea typeface="ＭＳ ゴシック" pitchFamily="49" charset="-128"/>
            </a:rPr>
            <a:t>臨時財政対策債及び</a:t>
          </a:r>
          <a:r>
            <a:rPr kumimoji="1" lang="en-US" altLang="ja-JP" sz="1200">
              <a:latin typeface="ＭＳ ゴシック" pitchFamily="49" charset="-128"/>
              <a:ea typeface="ＭＳ ゴシック" pitchFamily="49" charset="-128"/>
            </a:rPr>
            <a:t>H25</a:t>
          </a:r>
          <a:r>
            <a:rPr kumimoji="1" lang="ja-JP" altLang="en-US" sz="1200">
              <a:latin typeface="ＭＳ ゴシック" pitchFamily="49" charset="-128"/>
              <a:ea typeface="ＭＳ ゴシック" pitchFamily="49" charset="-128"/>
            </a:rPr>
            <a:t>緊急防災減災事業債の元金償還が開始したことにより増加する一方で、</a:t>
          </a:r>
          <a:r>
            <a:rPr kumimoji="1" lang="en-US" altLang="ja-JP" sz="1200">
              <a:latin typeface="ＭＳ ゴシック" pitchFamily="49" charset="-128"/>
              <a:ea typeface="ＭＳ ゴシック" pitchFamily="49" charset="-128"/>
            </a:rPr>
            <a:t>H13</a:t>
          </a:r>
          <a:r>
            <a:rPr kumimoji="1" lang="ja-JP" altLang="en-US" sz="1200">
              <a:latin typeface="ＭＳ ゴシック" pitchFamily="49" charset="-128"/>
              <a:ea typeface="ＭＳ ゴシック" pitchFamily="49" charset="-128"/>
            </a:rPr>
            <a:t>地域総合整備事業債（総合保健福祉センター整備事業充当債）等の償還終了により元利償還金が減少したことなどにより</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においても</a:t>
          </a:r>
          <a:r>
            <a:rPr kumimoji="1" lang="en-US" altLang="ja-JP" sz="1200">
              <a:latin typeface="ＭＳ ゴシック" pitchFamily="49" charset="-128"/>
              <a:ea typeface="ＭＳ ゴシック" pitchFamily="49" charset="-128"/>
            </a:rPr>
            <a:t>38</a:t>
          </a:r>
          <a:r>
            <a:rPr kumimoji="1" lang="ja-JP" altLang="en-US" sz="1200">
              <a:latin typeface="ＭＳ ゴシック" pitchFamily="49" charset="-128"/>
              <a:ea typeface="ＭＳ ゴシック" pitchFamily="49" charset="-128"/>
            </a:rPr>
            <a:t>百万円の減となったことで、実質公債費比率の分子（</a:t>
          </a:r>
          <a:r>
            <a:rPr kumimoji="1" lang="en-US" altLang="ja-JP" sz="1200">
              <a:latin typeface="ＭＳ ゴシック" pitchFamily="49" charset="-128"/>
              <a:ea typeface="ＭＳ ゴシック" pitchFamily="49" charset="-128"/>
            </a:rPr>
            <a:t>(A)-(B)</a:t>
          </a:r>
          <a:r>
            <a:rPr kumimoji="1" lang="ja-JP" altLang="en-US" sz="1200">
              <a:latin typeface="ＭＳ ゴシック" pitchFamily="49" charset="-128"/>
              <a:ea typeface="ＭＳ ゴシック" pitchFamily="49" charset="-128"/>
            </a:rPr>
            <a:t>）は、前年度と比較し</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今後、市民センター整備事業、学校給食センター整備事業及び賑わいの交流拠点施設整備事業に係る市債の償還開始により、公債費が増加することが見込まれることから、財政健全化を図るため一層の計画的かつ効率的な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においては、市民センター整備事業、学校給食センター整備事業及び賑わいの交流拠点施設整備事業等の借入れにより一般会計等に係る地方債の現在高が</a:t>
          </a:r>
          <a:r>
            <a:rPr kumimoji="1" lang="en-US" altLang="ja-JP" sz="1200">
              <a:latin typeface="ＭＳ ゴシック" pitchFamily="49" charset="-128"/>
              <a:ea typeface="ＭＳ ゴシック" pitchFamily="49" charset="-128"/>
            </a:rPr>
            <a:t>293</a:t>
          </a:r>
          <a:r>
            <a:rPr kumimoji="1" lang="ja-JP" altLang="en-US" sz="1200">
              <a:latin typeface="ＭＳ ゴシック" pitchFamily="49" charset="-128"/>
              <a:ea typeface="ＭＳ ゴシック" pitchFamily="49" charset="-128"/>
            </a:rPr>
            <a:t>百万円増加している。また、組合等連結実質赤字額負担見込額（みやぎ県南中核病院企業団分）が新たに</a:t>
          </a:r>
          <a:r>
            <a:rPr kumimoji="1" lang="en-US" altLang="ja-JP" sz="1200">
              <a:latin typeface="ＭＳ ゴシック" pitchFamily="49" charset="-128"/>
              <a:ea typeface="ＭＳ ゴシック" pitchFamily="49" charset="-128"/>
            </a:rPr>
            <a:t>126</a:t>
          </a:r>
          <a:r>
            <a:rPr kumimoji="1" lang="ja-JP" altLang="en-US" sz="1200">
              <a:latin typeface="ＭＳ ゴシック" pitchFamily="49" charset="-128"/>
              <a:ea typeface="ＭＳ ゴシック" pitchFamily="49" charset="-128"/>
            </a:rPr>
            <a:t>百万円計上となった。しかし、公共下水道事業特別会計の将来負担額が</a:t>
          </a:r>
          <a:r>
            <a:rPr kumimoji="1" lang="en-US" altLang="ja-JP" sz="1200">
              <a:latin typeface="ＭＳ ゴシック" pitchFamily="49" charset="-128"/>
              <a:ea typeface="ＭＳ ゴシック" pitchFamily="49" charset="-128"/>
            </a:rPr>
            <a:t>425</a:t>
          </a:r>
          <a:r>
            <a:rPr kumimoji="1" lang="ja-JP" altLang="en-US" sz="1200">
              <a:latin typeface="ＭＳ ゴシック" pitchFamily="49" charset="-128"/>
              <a:ea typeface="ＭＳ ゴシック" pitchFamily="49" charset="-128"/>
            </a:rPr>
            <a:t>百万円減となり、公営企業債等繰入見込額が</a:t>
          </a:r>
          <a:r>
            <a:rPr kumimoji="1" lang="en-US" altLang="ja-JP" sz="1200">
              <a:latin typeface="ＭＳ ゴシック" pitchFamily="49" charset="-128"/>
              <a:ea typeface="ＭＳ ゴシック" pitchFamily="49" charset="-128"/>
            </a:rPr>
            <a:t>320</a:t>
          </a:r>
          <a:r>
            <a:rPr kumimoji="1" lang="ja-JP" altLang="en-US" sz="1200">
              <a:latin typeface="ＭＳ ゴシック" pitchFamily="49" charset="-128"/>
              <a:ea typeface="ＭＳ ゴシック" pitchFamily="49" charset="-128"/>
            </a:rPr>
            <a:t>百万円減少したことなどから、将来負担額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72</a:t>
          </a:r>
          <a:r>
            <a:rPr kumimoji="1" lang="ja-JP" altLang="en-US" sz="1200">
              <a:latin typeface="ＭＳ ゴシック" pitchFamily="49" charset="-128"/>
              <a:ea typeface="ＭＳ ゴシック" pitchFamily="49" charset="-128"/>
            </a:rPr>
            <a:t>百万円の微減となった。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においては、財政調整基金の取り崩し等で充当可能基金は</a:t>
          </a:r>
          <a:r>
            <a:rPr kumimoji="1" lang="en-US" altLang="ja-JP" sz="1200">
              <a:latin typeface="ＭＳ ゴシック" pitchFamily="49" charset="-128"/>
              <a:ea typeface="ＭＳ ゴシック" pitchFamily="49" charset="-128"/>
            </a:rPr>
            <a:t>418</a:t>
          </a:r>
          <a:r>
            <a:rPr kumimoji="1" lang="ja-JP" altLang="en-US" sz="1200">
              <a:latin typeface="ＭＳ ゴシック" pitchFamily="49" charset="-128"/>
              <a:ea typeface="ＭＳ ゴシック" pitchFamily="49" charset="-128"/>
            </a:rPr>
            <a:t>百万円減となるなど</a:t>
          </a:r>
          <a:r>
            <a:rPr kumimoji="1" lang="en-US" altLang="ja-JP" sz="1200">
              <a:latin typeface="ＭＳ ゴシック" pitchFamily="49" charset="-128"/>
              <a:ea typeface="ＭＳ ゴシック" pitchFamily="49" charset="-128"/>
            </a:rPr>
            <a:t>635</a:t>
          </a:r>
          <a:r>
            <a:rPr kumimoji="1" lang="ja-JP" altLang="en-US" sz="1200">
              <a:latin typeface="ＭＳ ゴシック" pitchFamily="49" charset="-128"/>
              <a:ea typeface="ＭＳ ゴシック" pitchFamily="49" charset="-128"/>
            </a:rPr>
            <a:t>百万円の大幅な減となったことから、将来負担比率の分子（</a:t>
          </a:r>
          <a:r>
            <a:rPr kumimoji="1" lang="en-US" altLang="ja-JP" sz="1200">
              <a:latin typeface="ＭＳ ゴシック" pitchFamily="49" charset="-128"/>
              <a:ea typeface="ＭＳ ゴシック" pitchFamily="49" charset="-128"/>
            </a:rPr>
            <a:t>(A)-(B)</a:t>
          </a:r>
          <a:r>
            <a:rPr kumimoji="1" lang="ja-JP" altLang="en-US" sz="1200">
              <a:latin typeface="ＭＳ ゴシック" pitchFamily="49" charset="-128"/>
              <a:ea typeface="ＭＳ ゴシック" pitchFamily="49" charset="-128"/>
            </a:rPr>
            <a:t>）は、前年度と比較し</a:t>
          </a:r>
          <a:r>
            <a:rPr kumimoji="1" lang="en-US" altLang="ja-JP" sz="1200">
              <a:latin typeface="ＭＳ ゴシック" pitchFamily="49" charset="-128"/>
              <a:ea typeface="ＭＳ ゴシック" pitchFamily="49" charset="-128"/>
            </a:rPr>
            <a:t>564</a:t>
          </a:r>
          <a:r>
            <a:rPr kumimoji="1" lang="ja-JP" altLang="en-US" sz="1200">
              <a:latin typeface="ＭＳ ゴシック" pitchFamily="49" charset="-128"/>
              <a:ea typeface="ＭＳ ゴシック" pitchFamily="49" charset="-128"/>
            </a:rPr>
            <a:t>百万円増加している。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年度以降においても、保育施設整備事業充当債や学校教育施設整備事業充当債等の多額の市債発行を予定しており、さらに現在高が増加することが見込まれることから、「角田市第</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次行財政集中改革プラン」に基づく、行財政改革を推進し、一層の将来負担の適正化を図る。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万円を積み立て、その他の基金については、基金運用利子分を積み立てた。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一方で、財政調整基金については、歳入歳出財源不足に対応し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億円を取り崩し、震災復興基金については、自主防災組織支援事業等のため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万円を取り崩し、明日を拓く人材育成基金については、姉妹都市交流事業のため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年度に「角田市育英会奨学金基金」及び「文化財保護基金」を創設するため減少幅は一時的に緩やかになる予定である。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一方で、中長期的には、財源不足に対応するため財政調整基金及び減債基金の取り崩しや基金目的事業実施のため取り崩す予定となっており減少傾向になる予定である。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都市整備基金：都市計画事業その他都市基盤整備のための事業の推進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明日を拓く人材育成基金：未来を担う青少年の国内・国外研修又は交流の推進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スポーツ振興基金：角田市における体育及びスポーツの振興を図り、もって市民の体位向上とスポーツ精神の高揚及び体育指導者の育成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震災復興基金：東日本大震災に伴う被災者等の自立支援及び総合的な復興対策を長期安定的に実施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明日を拓く人材育成基金：姉妹都市交流事業として、姉妹都市への派遣事業等のため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スポーツ振興基金：スポーツ振興事業として、阿武隈リバーサイドマラソン大会事業や体育協会助成事業等のため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震災復興基金：自主防災組織支援事業及び避難所備品整備事業等のため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年度に交通公園園路改修事業及び街区公園整備事業のため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年度に街区公園整備事業のため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万円取り崩す予定となっている。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明日を拓く人材育成基金：今後も継続して姉妹都市交流事業を実施する予定であり、毎年度同額程度取り崩す予定となっている。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スポーツ振興基金：今後も継続してスポーツ振興事業を実施する予定であり、毎年度同額程度取り崩す予定となっている。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年度に避難所備品整備事業等のため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万円を取り崩す予定となっている（全額取り崩しとなり基金廃止の予定）。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万円を積み立てた一方で、歳入歳出財源不足に対応し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次行財政集中改革プランにおける取組項目の中で、財政調整基金の残高については、標準財政規模の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％以上を確保するために十分な額として各年度末において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億円以上の保有を目標としている。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年度においては、取り崩しはなく、基金運用利子分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年度より、市民センター整備事業に係る元金償還開始による公債費増加に対応し、毎年度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万円ずつ取り崩す方針としている。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29,713
29,533
147.53
13,277,691
12,682,550
365,539
7,752,121
14,249,366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年度における有形固定資産減価償却率については、類似団体平均を少し下回っているが、開始貸借対照表と比較すると</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ポイント増加した。これは、市民センターや学校給食センター等の施設を更新し事業用資産の新陳代謝が図られた（</a:t>
          </a:r>
          <a:r>
            <a:rPr kumimoji="1" lang="en-US" altLang="ja-JP" sz="1100">
              <a:latin typeface="ＭＳ Ｐゴシック" panose="020B0600070205080204" pitchFamily="50" charset="-128"/>
              <a:ea typeface="ＭＳ Ｐゴシック" panose="020B0600070205080204" pitchFamily="50" charset="-128"/>
            </a:rPr>
            <a:t>51.3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50.1</a:t>
          </a:r>
          <a:r>
            <a:rPr kumimoji="1" lang="ja-JP" altLang="en-US" sz="1100">
              <a:latin typeface="ＭＳ Ｐゴシック" panose="020B0600070205080204" pitchFamily="50" charset="-128"/>
              <a:ea typeface="ＭＳ Ｐゴシック" panose="020B0600070205080204" pitchFamily="50" charset="-128"/>
            </a:rPr>
            <a:t>％）ものの、道路橋りょう等のインフラ資産の老朽化が進んだ（</a:t>
          </a:r>
          <a:r>
            <a:rPr kumimoji="1" lang="en-US" altLang="ja-JP" sz="1100">
              <a:latin typeface="ＭＳ Ｐゴシック" panose="020B0600070205080204" pitchFamily="50" charset="-128"/>
              <a:ea typeface="ＭＳ Ｐゴシック" panose="020B0600070205080204" pitchFamily="50" charset="-128"/>
            </a:rPr>
            <a:t>55.5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56.9</a:t>
          </a:r>
          <a:r>
            <a:rPr kumimoji="1" lang="ja-JP" altLang="en-US" sz="1100">
              <a:latin typeface="ＭＳ Ｐゴシック" panose="020B0600070205080204" pitchFamily="50" charset="-128"/>
              <a:ea typeface="ＭＳ Ｐゴシック" panose="020B0600070205080204" pitchFamily="50" charset="-128"/>
            </a:rPr>
            <a:t>％）ことによるものである。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79798</xdr:rowOff>
    </xdr:from>
    <xdr:to>
      <xdr:col>19</xdr:col>
      <xdr:colOff>187325</xdr:colOff>
      <xdr:row>30</xdr:row>
      <xdr:rowOff>9948</xdr:rowOff>
    </xdr:to>
    <xdr:sp macro="" textlink="">
      <xdr:nvSpPr>
        <xdr:cNvPr id="78" name="楕円 77"/>
        <xdr:cNvSpPr/>
      </xdr:nvSpPr>
      <xdr:spPr>
        <a:xfrm>
          <a:off x="4000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100770</xdr:rowOff>
    </xdr:from>
    <xdr:ext cx="405111" cy="259045"/>
    <xdr:sp macro="" textlink="">
      <xdr:nvSpPr>
        <xdr:cNvPr id="79"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1075</xdr:rowOff>
    </xdr:from>
    <xdr:ext cx="405111" cy="259045"/>
    <xdr:sp macro="" textlink="">
      <xdr:nvSpPr>
        <xdr:cNvPr id="81" name="n_1mainValue有形固定資産減価償却率"/>
        <xdr:cNvSpPr txBox="1"/>
      </xdr:nvSpPr>
      <xdr:spPr>
        <a:xfrm>
          <a:off x="3836044"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債務償還可能年数については、類似団体の中で最も長い年数となっている。これは、債務償還可能年数の分子の地方債の現在高が、平成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年度の</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市民センターや学校給食センター等の市債の発行によって伸びたことや</a:t>
          </a:r>
          <a:r>
            <a:rPr kumimoji="1" lang="ja-JP" altLang="en-US" sz="1000">
              <a:latin typeface="ＭＳ Ｐゴシック" panose="020B0600070205080204" pitchFamily="50" charset="-128"/>
              <a:ea typeface="ＭＳ Ｐゴシック" panose="020B0600070205080204" pitchFamily="50" charset="-128"/>
            </a:rPr>
            <a:t>、分母の経常一般財源が少なく、経常経費充当財源が多い（経常収支比率：</a:t>
          </a:r>
          <a:r>
            <a:rPr kumimoji="1" lang="en-US" altLang="ja-JP" sz="1000">
              <a:latin typeface="ＭＳ Ｐゴシック" panose="020B0600070205080204" pitchFamily="50" charset="-128"/>
              <a:ea typeface="ＭＳ Ｐゴシック" panose="020B0600070205080204" pitchFamily="50" charset="-128"/>
            </a:rPr>
            <a:t>99.2</a:t>
          </a:r>
          <a:r>
            <a:rPr kumimoji="1" lang="ja-JP" altLang="en-US" sz="1000">
              <a:latin typeface="ＭＳ Ｐゴシック" panose="020B0600070205080204" pitchFamily="50" charset="-128"/>
              <a:ea typeface="ＭＳ Ｐゴシック" panose="020B0600070205080204" pitchFamily="50" charset="-128"/>
            </a:rPr>
            <a:t>％）ことが要因と考えられる。今後も賑わいの交流拠点施設整備等の</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市債の発行によって</a:t>
          </a:r>
          <a:r>
            <a:rPr kumimoji="1" lang="ja-JP" altLang="en-US" sz="1000">
              <a:latin typeface="ＭＳ Ｐゴシック" panose="020B0600070205080204" pitchFamily="50" charset="-128"/>
              <a:ea typeface="ＭＳ Ｐゴシック" panose="020B0600070205080204" pitchFamily="50" charset="-128"/>
            </a:rPr>
            <a:t>地方債残高がさらに伸びることが予想されるため、市税の徴収強化等により経常一般財源の確保に努めるとともに事務事業の見直し等により経常経費充当財源の削減を図ることで、債務償還可能年数の短縮を目指す</a:t>
          </a:r>
          <a:r>
            <a:rPr kumimoji="1" lang="ja-JP" altLang="en-US" sz="1050">
              <a:latin typeface="ＭＳ Ｐゴシック" panose="020B0600070205080204" pitchFamily="50" charset="-128"/>
              <a:ea typeface="ＭＳ Ｐゴシック" panose="020B0600070205080204" pitchFamily="50" charset="-128"/>
            </a:rPr>
            <a:t>。</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18"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120197</xdr:rowOff>
    </xdr:from>
    <xdr:to>
      <xdr:col>76</xdr:col>
      <xdr:colOff>73025</xdr:colOff>
      <xdr:row>27</xdr:row>
      <xdr:rowOff>50347</xdr:rowOff>
    </xdr:to>
    <xdr:sp macro="" textlink="">
      <xdr:nvSpPr>
        <xdr:cNvPr id="125" name="楕円 124"/>
        <xdr:cNvSpPr/>
      </xdr:nvSpPr>
      <xdr:spPr>
        <a:xfrm>
          <a:off x="14744700" y="53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73224</xdr:rowOff>
    </xdr:from>
    <xdr:ext cx="405111" cy="259045"/>
    <xdr:sp macro="" textlink="">
      <xdr:nvSpPr>
        <xdr:cNvPr id="126" name="債務償還可能年数該当値テキスト"/>
        <xdr:cNvSpPr txBox="1"/>
      </xdr:nvSpPr>
      <xdr:spPr>
        <a:xfrm>
          <a:off x="14846300" y="530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29,713
29,533
147.53
13,277,691
12,682,550
365,539
7,752,121
14,249,366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90170</xdr:rowOff>
    </xdr:from>
    <xdr:to>
      <xdr:col>20</xdr:col>
      <xdr:colOff>38100</xdr:colOff>
      <xdr:row>36</xdr:row>
      <xdr:rowOff>20320</xdr:rowOff>
    </xdr:to>
    <xdr:sp macro="" textlink="">
      <xdr:nvSpPr>
        <xdr:cNvPr id="69" name="楕円 68"/>
        <xdr:cNvSpPr/>
      </xdr:nvSpPr>
      <xdr:spPr>
        <a:xfrm>
          <a:off x="3746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36847</xdr:rowOff>
    </xdr:from>
    <xdr:ext cx="405111" cy="259045"/>
    <xdr:sp macro="" textlink="">
      <xdr:nvSpPr>
        <xdr:cNvPr id="72" name="n_1mainValue【道路】&#10;有形固定資産減価償却率"/>
        <xdr:cNvSpPr txBox="1"/>
      </xdr:nvSpPr>
      <xdr:spPr>
        <a:xfrm>
          <a:off x="3582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35649</xdr:rowOff>
    </xdr:from>
    <xdr:to>
      <xdr:col>50</xdr:col>
      <xdr:colOff>165100</xdr:colOff>
      <xdr:row>37</xdr:row>
      <xdr:rowOff>137249</xdr:rowOff>
    </xdr:to>
    <xdr:sp macro="" textlink="">
      <xdr:nvSpPr>
        <xdr:cNvPr id="110" name="楕円 109"/>
        <xdr:cNvSpPr/>
      </xdr:nvSpPr>
      <xdr:spPr>
        <a:xfrm>
          <a:off x="9588500" y="63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136872</xdr:rowOff>
    </xdr:from>
    <xdr:ext cx="534377" cy="259045"/>
    <xdr:sp macro="" textlink="">
      <xdr:nvSpPr>
        <xdr:cNvPr id="111"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153776</xdr:rowOff>
    </xdr:from>
    <xdr:ext cx="534377" cy="259045"/>
    <xdr:sp macro="" textlink="">
      <xdr:nvSpPr>
        <xdr:cNvPr id="113" name="n_1mainValue【道路】&#10;一人当たり延長"/>
        <xdr:cNvSpPr txBox="1"/>
      </xdr:nvSpPr>
      <xdr:spPr>
        <a:xfrm>
          <a:off x="93594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53" name="楕円 152"/>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90912</xdr:rowOff>
    </xdr:from>
    <xdr:ext cx="405111" cy="259045"/>
    <xdr:sp macro="" textlink="">
      <xdr:nvSpPr>
        <xdr:cNvPr id="154"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104883</xdr:rowOff>
    </xdr:from>
    <xdr:ext cx="405111" cy="259045"/>
    <xdr:sp macro="" textlink="">
      <xdr:nvSpPr>
        <xdr:cNvPr id="156" name="n_1main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58770</xdr:rowOff>
    </xdr:from>
    <xdr:to>
      <xdr:col>50</xdr:col>
      <xdr:colOff>165100</xdr:colOff>
      <xdr:row>61</xdr:row>
      <xdr:rowOff>160370</xdr:rowOff>
    </xdr:to>
    <xdr:sp macro="" textlink="">
      <xdr:nvSpPr>
        <xdr:cNvPr id="194" name="楕円 193"/>
        <xdr:cNvSpPr/>
      </xdr:nvSpPr>
      <xdr:spPr>
        <a:xfrm>
          <a:off x="9588500" y="105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5"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5447</xdr:rowOff>
    </xdr:from>
    <xdr:ext cx="599010" cy="259045"/>
    <xdr:sp macro="" textlink="">
      <xdr:nvSpPr>
        <xdr:cNvPr id="197" name="n_1mainValue【橋りょう・トンネル】&#10;一人当たり有形固定資産（償却資産）額"/>
        <xdr:cNvSpPr txBox="1"/>
      </xdr:nvSpPr>
      <xdr:spPr>
        <a:xfrm>
          <a:off x="9327095" y="1029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86361</xdr:rowOff>
    </xdr:from>
    <xdr:to>
      <xdr:col>20</xdr:col>
      <xdr:colOff>38100</xdr:colOff>
      <xdr:row>80</xdr:row>
      <xdr:rowOff>16511</xdr:rowOff>
    </xdr:to>
    <xdr:sp macro="" textlink="">
      <xdr:nvSpPr>
        <xdr:cNvPr id="236" name="楕円 235"/>
        <xdr:cNvSpPr/>
      </xdr:nvSpPr>
      <xdr:spPr>
        <a:xfrm>
          <a:off x="3746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33038</xdr:rowOff>
    </xdr:from>
    <xdr:ext cx="405111" cy="259045"/>
    <xdr:sp macro="" textlink="">
      <xdr:nvSpPr>
        <xdr:cNvPr id="239" name="n_1mainValue【公営住宅】&#10;有形固定資産減価償却率"/>
        <xdr:cNvSpPr txBox="1"/>
      </xdr:nvSpPr>
      <xdr:spPr>
        <a:xfrm>
          <a:off x="35820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84074</xdr:rowOff>
    </xdr:from>
    <xdr:to>
      <xdr:col>50</xdr:col>
      <xdr:colOff>165100</xdr:colOff>
      <xdr:row>83</xdr:row>
      <xdr:rowOff>14224</xdr:rowOff>
    </xdr:to>
    <xdr:sp macro="" textlink="">
      <xdr:nvSpPr>
        <xdr:cNvPr id="277" name="楕円 276"/>
        <xdr:cNvSpPr/>
      </xdr:nvSpPr>
      <xdr:spPr>
        <a:xfrm>
          <a:off x="9588500" y="141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77740</xdr:rowOff>
    </xdr:from>
    <xdr:ext cx="469744" cy="259045"/>
    <xdr:sp macro="" textlink="">
      <xdr:nvSpPr>
        <xdr:cNvPr id="278"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30751</xdr:rowOff>
    </xdr:from>
    <xdr:ext cx="469744" cy="259045"/>
    <xdr:sp macro="" textlink="">
      <xdr:nvSpPr>
        <xdr:cNvPr id="280" name="n_1mainValue【公営住宅】&#10;一人当たり面積"/>
        <xdr:cNvSpPr txBox="1"/>
      </xdr:nvSpPr>
      <xdr:spPr>
        <a:xfrm>
          <a:off x="9391727" y="139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336" name="楕円 335"/>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128831</xdr:rowOff>
    </xdr:from>
    <xdr:ext cx="405111" cy="259045"/>
    <xdr:sp macro="" textlink="">
      <xdr:nvSpPr>
        <xdr:cNvPr id="337"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118127</xdr:rowOff>
    </xdr:from>
    <xdr:ext cx="405111" cy="259045"/>
    <xdr:sp macro="" textlink="">
      <xdr:nvSpPr>
        <xdr:cNvPr id="339" name="n_1mainValue【認定こども園・幼稚園・保育所】&#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100512</xdr:rowOff>
    </xdr:from>
    <xdr:to>
      <xdr:col>112</xdr:col>
      <xdr:colOff>38100</xdr:colOff>
      <xdr:row>41</xdr:row>
      <xdr:rowOff>30662</xdr:rowOff>
    </xdr:to>
    <xdr:sp macro="" textlink="">
      <xdr:nvSpPr>
        <xdr:cNvPr id="379" name="楕円 378"/>
        <xdr:cNvSpPr/>
      </xdr:nvSpPr>
      <xdr:spPr>
        <a:xfrm>
          <a:off x="21272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80"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21789</xdr:rowOff>
    </xdr:from>
    <xdr:ext cx="469744" cy="259045"/>
    <xdr:sp macro="" textlink="">
      <xdr:nvSpPr>
        <xdr:cNvPr id="382" name="n_1mainValue【認定こども園・幼稚園・保育所】&#10;一人当たり面積"/>
        <xdr:cNvSpPr txBox="1"/>
      </xdr:nvSpPr>
      <xdr:spPr>
        <a:xfrm>
          <a:off x="21075727" y="705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24312</xdr:rowOff>
    </xdr:from>
    <xdr:to>
      <xdr:col>81</xdr:col>
      <xdr:colOff>101600</xdr:colOff>
      <xdr:row>60</xdr:row>
      <xdr:rowOff>125912</xdr:rowOff>
    </xdr:to>
    <xdr:sp macro="" textlink="">
      <xdr:nvSpPr>
        <xdr:cNvPr id="423" name="楕円 422"/>
        <xdr:cNvSpPr/>
      </xdr:nvSpPr>
      <xdr:spPr>
        <a:xfrm>
          <a:off x="15430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82023</xdr:rowOff>
    </xdr:from>
    <xdr:ext cx="405111" cy="259045"/>
    <xdr:sp macro="" textlink="">
      <xdr:nvSpPr>
        <xdr:cNvPr id="424"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117039</xdr:rowOff>
    </xdr:from>
    <xdr:ext cx="405111" cy="259045"/>
    <xdr:sp macro="" textlink="">
      <xdr:nvSpPr>
        <xdr:cNvPr id="426" name="n_1mainValue【学校施設】&#10;有形固定資産減価償却率"/>
        <xdr:cNvSpPr txBox="1"/>
      </xdr:nvSpPr>
      <xdr:spPr>
        <a:xfrm>
          <a:off x="15266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130708</xdr:rowOff>
    </xdr:from>
    <xdr:to>
      <xdr:col>112</xdr:col>
      <xdr:colOff>38100</xdr:colOff>
      <xdr:row>62</xdr:row>
      <xdr:rowOff>60858</xdr:rowOff>
    </xdr:to>
    <xdr:sp macro="" textlink="">
      <xdr:nvSpPr>
        <xdr:cNvPr id="463" name="楕円 462"/>
        <xdr:cNvSpPr/>
      </xdr:nvSpPr>
      <xdr:spPr>
        <a:xfrm>
          <a:off x="21272500" y="105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464"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51985</xdr:rowOff>
    </xdr:from>
    <xdr:ext cx="469744" cy="259045"/>
    <xdr:sp macro="" textlink="">
      <xdr:nvSpPr>
        <xdr:cNvPr id="466" name="n_1mainValue【学校施設】&#10;一人当たり面積"/>
        <xdr:cNvSpPr txBox="1"/>
      </xdr:nvSpPr>
      <xdr:spPr>
        <a:xfrm>
          <a:off x="21075727" y="106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46082</xdr:rowOff>
    </xdr:from>
    <xdr:to>
      <xdr:col>81</xdr:col>
      <xdr:colOff>101600</xdr:colOff>
      <xdr:row>78</xdr:row>
      <xdr:rowOff>147682</xdr:rowOff>
    </xdr:to>
    <xdr:sp macro="" textlink="">
      <xdr:nvSpPr>
        <xdr:cNvPr id="506" name="楕円 505"/>
        <xdr:cNvSpPr/>
      </xdr:nvSpPr>
      <xdr:spPr>
        <a:xfrm>
          <a:off x="15430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124114</xdr:rowOff>
    </xdr:from>
    <xdr:ext cx="405111" cy="259045"/>
    <xdr:sp macro="" textlink="">
      <xdr:nvSpPr>
        <xdr:cNvPr id="507"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164209</xdr:rowOff>
    </xdr:from>
    <xdr:ext cx="405111" cy="259045"/>
    <xdr:sp macro="" textlink="">
      <xdr:nvSpPr>
        <xdr:cNvPr id="509" name="n_1mainValue【児童館】&#10;有形固定資産減価償却率"/>
        <xdr:cNvSpPr txBox="1"/>
      </xdr:nvSpPr>
      <xdr:spPr>
        <a:xfrm>
          <a:off x="15266044"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545" name="楕円 544"/>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86885</xdr:rowOff>
    </xdr:from>
    <xdr:ext cx="469744" cy="259045"/>
    <xdr:sp macro="" textlink="">
      <xdr:nvSpPr>
        <xdr:cNvPr id="546"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55135</xdr:rowOff>
    </xdr:from>
    <xdr:ext cx="469744" cy="259045"/>
    <xdr:sp macro="" textlink="">
      <xdr:nvSpPr>
        <xdr:cNvPr id="548" name="n_1mainValue【児童館】&#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73" name="直線コネクタ 572"/>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74"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75" name="直線コネクタ 574"/>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6"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7" name="直線コネクタ 576"/>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8"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9" name="フローチャート: 判断 578"/>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80" name="フローチャート: 判断 579"/>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81" name="フローチャート: 判断 580"/>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31114</xdr:rowOff>
    </xdr:from>
    <xdr:to>
      <xdr:col>81</xdr:col>
      <xdr:colOff>101600</xdr:colOff>
      <xdr:row>103</xdr:row>
      <xdr:rowOff>132714</xdr:rowOff>
    </xdr:to>
    <xdr:sp macro="" textlink="">
      <xdr:nvSpPr>
        <xdr:cNvPr id="587" name="楕円 586"/>
        <xdr:cNvSpPr/>
      </xdr:nvSpPr>
      <xdr:spPr>
        <a:xfrm>
          <a:off x="15430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85741</xdr:rowOff>
    </xdr:from>
    <xdr:ext cx="405111" cy="259045"/>
    <xdr:sp macro="" textlink="">
      <xdr:nvSpPr>
        <xdr:cNvPr id="588"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149241</xdr:rowOff>
    </xdr:from>
    <xdr:ext cx="405111" cy="259045"/>
    <xdr:sp macro="" textlink="">
      <xdr:nvSpPr>
        <xdr:cNvPr id="590" name="n_1mainValue【公民館】&#10;有形固定資産減価償却率"/>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21"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89081</xdr:rowOff>
    </xdr:from>
    <xdr:to>
      <xdr:col>112</xdr:col>
      <xdr:colOff>38100</xdr:colOff>
      <xdr:row>106</xdr:row>
      <xdr:rowOff>19231</xdr:rowOff>
    </xdr:to>
    <xdr:sp macro="" textlink="">
      <xdr:nvSpPr>
        <xdr:cNvPr id="630" name="楕円 629"/>
        <xdr:cNvSpPr/>
      </xdr:nvSpPr>
      <xdr:spPr>
        <a:xfrm>
          <a:off x="2127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16164</xdr:rowOff>
    </xdr:from>
    <xdr:ext cx="469744" cy="259045"/>
    <xdr:sp macro="" textlink="">
      <xdr:nvSpPr>
        <xdr:cNvPr id="631"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2"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10358</xdr:rowOff>
    </xdr:from>
    <xdr:ext cx="469744" cy="259045"/>
    <xdr:sp macro="" textlink="">
      <xdr:nvSpPr>
        <xdr:cNvPr id="633" name="n_1mainValue【公民館】&#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年度において、類似団体と比較して特に有形固定資産減価償却率が特に高くなっている施設は、公営住宅、児童館である。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公営住宅についてはすでに耐用年数の全部を経過しているものが多いため、</a:t>
          </a:r>
          <a:r>
            <a:rPr kumimoji="1" lang="en-US" altLang="ja-JP" sz="1300">
              <a:latin typeface="ＭＳ Ｐゴシック" panose="020B0600070205080204" pitchFamily="50" charset="-128"/>
              <a:ea typeface="ＭＳ Ｐゴシック" panose="020B0600070205080204" pitchFamily="50" charset="-128"/>
            </a:rPr>
            <a:t>81.8</a:t>
          </a:r>
          <a:r>
            <a:rPr kumimoji="1" lang="ja-JP" altLang="en-US" sz="1300">
              <a:latin typeface="ＭＳ Ｐゴシック" panose="020B0600070205080204" pitchFamily="50" charset="-128"/>
              <a:ea typeface="ＭＳ Ｐゴシック" panose="020B0600070205080204" pitchFamily="50" charset="-128"/>
            </a:rPr>
            <a:t>％という高い比率となっている。今後の需要予測等を踏まえた公営住宅等長寿命化計画に基づく住宅団地の用途廃止を進めており、令和元年度の計画見直しによって更なる適正化を図るとともに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児童館については各地区の人口減少の推移を踏まえ、</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館ある施設のうち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館を残して令和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年度末で廃止する予定である。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29,713
29,533
147.53
13,277,691
12,682,550
365,539
7,752,121
14,249,366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77651</xdr:rowOff>
    </xdr:from>
    <xdr:to>
      <xdr:col>20</xdr:col>
      <xdr:colOff>38100</xdr:colOff>
      <xdr:row>42</xdr:row>
      <xdr:rowOff>7801</xdr:rowOff>
    </xdr:to>
    <xdr:sp macro="" textlink="">
      <xdr:nvSpPr>
        <xdr:cNvPr id="73" name="楕円 72"/>
        <xdr:cNvSpPr/>
      </xdr:nvSpPr>
      <xdr:spPr>
        <a:xfrm>
          <a:off x="37465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41</xdr:row>
      <xdr:rowOff>170378</xdr:rowOff>
    </xdr:from>
    <xdr:ext cx="340478" cy="259045"/>
    <xdr:sp macro="" textlink="">
      <xdr:nvSpPr>
        <xdr:cNvPr id="74" name="n_1mainValue【図書館】&#10;有形固定資産減価償却率"/>
        <xdr:cNvSpPr txBox="1"/>
      </xdr:nvSpPr>
      <xdr:spPr>
        <a:xfrm>
          <a:off x="3614361" y="7199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153307</xdr:rowOff>
    </xdr:from>
    <xdr:to>
      <xdr:col>50</xdr:col>
      <xdr:colOff>165100</xdr:colOff>
      <xdr:row>40</xdr:row>
      <xdr:rowOff>83457</xdr:rowOff>
    </xdr:to>
    <xdr:sp macro="" textlink="">
      <xdr:nvSpPr>
        <xdr:cNvPr id="116" name="楕円 115"/>
        <xdr:cNvSpPr/>
      </xdr:nvSpPr>
      <xdr:spPr>
        <a:xfrm>
          <a:off x="9588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74584</xdr:rowOff>
    </xdr:from>
    <xdr:ext cx="469744" cy="259045"/>
    <xdr:sp macro="" textlink="">
      <xdr:nvSpPr>
        <xdr:cNvPr id="117" name="n_1mainValue【図書館】&#10;一人当たり面積"/>
        <xdr:cNvSpPr txBox="1"/>
      </xdr:nvSpPr>
      <xdr:spPr>
        <a:xfrm>
          <a:off x="9391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145796</xdr:rowOff>
    </xdr:from>
    <xdr:to>
      <xdr:col>20</xdr:col>
      <xdr:colOff>38100</xdr:colOff>
      <xdr:row>61</xdr:row>
      <xdr:rowOff>75946</xdr:rowOff>
    </xdr:to>
    <xdr:sp macro="" textlink="">
      <xdr:nvSpPr>
        <xdr:cNvPr id="156" name="楕円 155"/>
        <xdr:cNvSpPr/>
      </xdr:nvSpPr>
      <xdr:spPr>
        <a:xfrm>
          <a:off x="3746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92473</xdr:rowOff>
    </xdr:from>
    <xdr:ext cx="405111" cy="259045"/>
    <xdr:sp macro="" textlink="">
      <xdr:nvSpPr>
        <xdr:cNvPr id="157" name="n_1mainValue【体育館・プール】&#10;有形固定資産減価償却率"/>
        <xdr:cNvSpPr txBox="1"/>
      </xdr:nvSpPr>
      <xdr:spPr>
        <a:xfrm>
          <a:off x="3582044" y="1020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197" name="楕円 196"/>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198"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31"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107314</xdr:rowOff>
    </xdr:from>
    <xdr:to>
      <xdr:col>20</xdr:col>
      <xdr:colOff>38100</xdr:colOff>
      <xdr:row>79</xdr:row>
      <xdr:rowOff>37464</xdr:rowOff>
    </xdr:to>
    <xdr:sp macro="" textlink="">
      <xdr:nvSpPr>
        <xdr:cNvPr id="239" name="楕円 238"/>
        <xdr:cNvSpPr/>
      </xdr:nvSpPr>
      <xdr:spPr>
        <a:xfrm>
          <a:off x="3746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53991</xdr:rowOff>
    </xdr:from>
    <xdr:ext cx="405111" cy="259045"/>
    <xdr:sp macro="" textlink="">
      <xdr:nvSpPr>
        <xdr:cNvPr id="240" name="n_1mainValue【福祉施設】&#10;有形固定資産減価償却率"/>
        <xdr:cNvSpPr txBox="1"/>
      </xdr:nvSpPr>
      <xdr:spPr>
        <a:xfrm>
          <a:off x="35820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68"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29590</xdr:rowOff>
    </xdr:from>
    <xdr:to>
      <xdr:col>50</xdr:col>
      <xdr:colOff>165100</xdr:colOff>
      <xdr:row>85</xdr:row>
      <xdr:rowOff>131190</xdr:rowOff>
    </xdr:to>
    <xdr:sp macro="" textlink="">
      <xdr:nvSpPr>
        <xdr:cNvPr id="276" name="楕円 275"/>
        <xdr:cNvSpPr/>
      </xdr:nvSpPr>
      <xdr:spPr>
        <a:xfrm>
          <a:off x="9588500" y="14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122317</xdr:rowOff>
    </xdr:from>
    <xdr:ext cx="469744" cy="259045"/>
    <xdr:sp macro="" textlink="">
      <xdr:nvSpPr>
        <xdr:cNvPr id="277" name="n_1mainValue【福祉施設】&#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9" name="テキスト ボックス 28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9" name="テキスト ボックス 29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03" name="直線コネクタ 30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0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5" name="直線コネクタ 30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0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07" name="直線コネクタ 30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08"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09" name="フローチャート: 判断 30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10" name="フローチャート: 判断 30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11"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12" name="フローチャート: 判断 31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13"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51526</xdr:rowOff>
    </xdr:from>
    <xdr:to>
      <xdr:col>20</xdr:col>
      <xdr:colOff>38100</xdr:colOff>
      <xdr:row>108</xdr:row>
      <xdr:rowOff>153126</xdr:rowOff>
    </xdr:to>
    <xdr:sp macro="" textlink="">
      <xdr:nvSpPr>
        <xdr:cNvPr id="319" name="楕円 318"/>
        <xdr:cNvSpPr/>
      </xdr:nvSpPr>
      <xdr:spPr>
        <a:xfrm>
          <a:off x="3746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108</xdr:row>
      <xdr:rowOff>144253</xdr:rowOff>
    </xdr:from>
    <xdr:ext cx="340478" cy="259045"/>
    <xdr:sp macro="" textlink="">
      <xdr:nvSpPr>
        <xdr:cNvPr id="320" name="n_1mainValue【市民会館】&#10;有形固定資産減価償却率"/>
        <xdr:cNvSpPr txBox="1"/>
      </xdr:nvSpPr>
      <xdr:spPr>
        <a:xfrm>
          <a:off x="3614361" y="18660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44" name="直線コネクタ 343"/>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4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46" name="直線コネクタ 34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47"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48" name="直線コネクタ 347"/>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49"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50" name="フローチャート: 判断 349"/>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51" name="フローチャート: 判断 350"/>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52"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53" name="フローチャート: 判断 35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5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158750</xdr:rowOff>
    </xdr:from>
    <xdr:to>
      <xdr:col>50</xdr:col>
      <xdr:colOff>165100</xdr:colOff>
      <xdr:row>104</xdr:row>
      <xdr:rowOff>88900</xdr:rowOff>
    </xdr:to>
    <xdr:sp macro="" textlink="">
      <xdr:nvSpPr>
        <xdr:cNvPr id="360" name="楕円 359"/>
        <xdr:cNvSpPr/>
      </xdr:nvSpPr>
      <xdr:spPr>
        <a:xfrm>
          <a:off x="9588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105427</xdr:rowOff>
    </xdr:from>
    <xdr:ext cx="469744" cy="259045"/>
    <xdr:sp macro="" textlink="">
      <xdr:nvSpPr>
        <xdr:cNvPr id="361" name="n_1mainValue【市民会館】&#10;一人当たり面積"/>
        <xdr:cNvSpPr txBox="1"/>
      </xdr:nvSpPr>
      <xdr:spPr>
        <a:xfrm>
          <a:off x="93917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87" name="直線コネクタ 386"/>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88"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89" name="直線コネクタ 388"/>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90"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91" name="直線コネクタ 390"/>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92"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93" name="フローチャート: 判断 39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94" name="フローチャート: 判断 393"/>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95"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96" name="フローチャート: 判断 395"/>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97"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108676</xdr:rowOff>
    </xdr:from>
    <xdr:to>
      <xdr:col>81</xdr:col>
      <xdr:colOff>101600</xdr:colOff>
      <xdr:row>40</xdr:row>
      <xdr:rowOff>38826</xdr:rowOff>
    </xdr:to>
    <xdr:sp macro="" textlink="">
      <xdr:nvSpPr>
        <xdr:cNvPr id="403" name="楕円 402"/>
        <xdr:cNvSpPr/>
      </xdr:nvSpPr>
      <xdr:spPr>
        <a:xfrm>
          <a:off x="15430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29953</xdr:rowOff>
    </xdr:from>
    <xdr:ext cx="405111" cy="259045"/>
    <xdr:sp macro="" textlink="">
      <xdr:nvSpPr>
        <xdr:cNvPr id="404" name="n_1mainValue【一般廃棄物処理施設】&#10;有形固定資産減価償却率"/>
        <xdr:cNvSpPr txBox="1"/>
      </xdr:nvSpPr>
      <xdr:spPr>
        <a:xfrm>
          <a:off x="152660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4" name="テキスト ボックス 42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6" name="テキスト ボックス 42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30" name="直線コネクタ 429"/>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31"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32" name="直線コネクタ 431"/>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33"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34" name="直線コネクタ 433"/>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35"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36" name="フローチャート: 判断 435"/>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37" name="フローチャート: 判断 436"/>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438"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39" name="フローチャート: 判断 438"/>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44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47244</xdr:rowOff>
    </xdr:from>
    <xdr:to>
      <xdr:col>112</xdr:col>
      <xdr:colOff>38100</xdr:colOff>
      <xdr:row>40</xdr:row>
      <xdr:rowOff>148844</xdr:rowOff>
    </xdr:to>
    <xdr:sp macro="" textlink="">
      <xdr:nvSpPr>
        <xdr:cNvPr id="446" name="楕円 445"/>
        <xdr:cNvSpPr/>
      </xdr:nvSpPr>
      <xdr:spPr>
        <a:xfrm>
          <a:off x="212725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165371</xdr:rowOff>
    </xdr:from>
    <xdr:ext cx="599010" cy="259045"/>
    <xdr:sp macro="" textlink="">
      <xdr:nvSpPr>
        <xdr:cNvPr id="447" name="n_1mainValue【一般廃棄物処理施設】&#10;一人当たり有形固定資産（償却資産）額"/>
        <xdr:cNvSpPr txBox="1"/>
      </xdr:nvSpPr>
      <xdr:spPr>
        <a:xfrm>
          <a:off x="21011095" y="66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89" name="直線コネクタ 488"/>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90"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91" name="直線コネクタ 490"/>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92"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93" name="直線コネクタ 49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94"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95" name="フローチャート: 判断 494"/>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96" name="フローチャート: 判断 495"/>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497"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498" name="フローチャート: 判断 49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499"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505" name="楕円 504"/>
        <xdr:cNvSpPr/>
      </xdr:nvSpPr>
      <xdr:spPr>
        <a:xfrm>
          <a:off x="15430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53901</xdr:rowOff>
    </xdr:from>
    <xdr:ext cx="405111" cy="259045"/>
    <xdr:sp macro="" textlink="">
      <xdr:nvSpPr>
        <xdr:cNvPr id="506" name="n_1main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7" name="直線コネクタ 5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8" name="テキスト ボックス 5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9" name="直線コネクタ 5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0" name="テキスト ボックス 5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1" name="直線コネクタ 5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2" name="テキスト ボックス 5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3" name="直線コネクタ 5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4" name="テキスト ボックス 5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28" name="直線コネクタ 527"/>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2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30" name="直線コネクタ 52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31"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32" name="直線コネクタ 531"/>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33"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34" name="フローチャート: 判断 53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35" name="フローチャート: 判断 534"/>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536"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537" name="フローチャート: 判断 536"/>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538"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544" name="楕円 543"/>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54881</xdr:rowOff>
    </xdr:from>
    <xdr:ext cx="469744" cy="259045"/>
    <xdr:sp macro="" textlink="">
      <xdr:nvSpPr>
        <xdr:cNvPr id="545"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6" name="直線コネクタ 5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7" name="テキスト ボックス 5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8" name="直線コネクタ 5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9" name="テキスト ボックス 5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0" name="直線コネクタ 5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1" name="テキスト ボックス 5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2" name="直線コネクタ 5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3" name="テキスト ボックス 5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4" name="直線コネクタ 5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5" name="テキスト ボックス 5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6" name="直線コネクタ 5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7" name="テキスト ボックス 5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71" name="直線コネクタ 57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7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73" name="直線コネクタ 57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7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75" name="直線コネクタ 57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7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77" name="フローチャート: 判断 57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78" name="フローチャート: 判断 57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579"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80" name="フローチャート: 判断 579"/>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81"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74386</xdr:rowOff>
    </xdr:from>
    <xdr:to>
      <xdr:col>81</xdr:col>
      <xdr:colOff>101600</xdr:colOff>
      <xdr:row>102</xdr:row>
      <xdr:rowOff>4536</xdr:rowOff>
    </xdr:to>
    <xdr:sp macro="" textlink="">
      <xdr:nvSpPr>
        <xdr:cNvPr id="587" name="楕円 586"/>
        <xdr:cNvSpPr/>
      </xdr:nvSpPr>
      <xdr:spPr>
        <a:xfrm>
          <a:off x="15430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21063</xdr:rowOff>
    </xdr:from>
    <xdr:ext cx="405111" cy="259045"/>
    <xdr:sp macro="" textlink="">
      <xdr:nvSpPr>
        <xdr:cNvPr id="588" name="n_1mainValue【庁舎】&#10;有形固定資産減価償却率"/>
        <xdr:cNvSpPr txBox="1"/>
      </xdr:nvSpPr>
      <xdr:spPr>
        <a:xfrm>
          <a:off x="152660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9" name="直線コネクタ 5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0" name="テキスト ボックス 5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1" name="直線コネクタ 6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2" name="テキスト ボックス 6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3" name="直線コネクタ 6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4" name="テキスト ボックス 6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5" name="直線コネクタ 6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6" name="テキスト ボックス 6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10" name="直線コネクタ 609"/>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11"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12" name="直線コネクタ 611"/>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13"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14" name="直線コネクタ 613"/>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15"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16" name="フローチャート: 判断 615"/>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17" name="フローチャート: 判断 616"/>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18"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19" name="フローチャート: 判断 618"/>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20"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626" name="楕円 625"/>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168419</xdr:rowOff>
    </xdr:from>
    <xdr:ext cx="469744" cy="259045"/>
    <xdr:sp macro="" textlink="">
      <xdr:nvSpPr>
        <xdr:cNvPr id="627" name="n_1main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年度において、類似団体と比較して特に有形固定資産減価償却率が特に高くなっている施設は庁舎、福祉施設であり、特に低くなっている施設は、図書館、市民会館である。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耐用年数の大半を経過している庁舎については、将来訪れる建て替え等に備えた基金等の設置を視野に、個別施設計画を策定して今後の方針を検討していく。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年に建設した老人福祉センターが間もなく耐用年数を経過する。今後個別施設計画を策定し、老朽化対策に取り組んでいく。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市民会館については、市民センターの更新が平成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年度に完了したため減価償却率が低くなっている。市民センターはホール棟と研修棟から成っており、ホール等については建て替え、研修等については耐震化を含む改修を実施している。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図書館については、市民会館と同一の施設内にあるため、市民会館同様減価償却率が低くなっている。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29,713
29,533
147.53
13,277,691
12,682,550
365,539
7,752,121
14,249,366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これまでは類似団体平均と比較して同程度の水準で推移していたが、平成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年度以降はやや低い水準となっている。</a:t>
          </a:r>
        </a:p>
        <a:p>
          <a:r>
            <a:rPr kumimoji="1" lang="ja-JP" altLang="en-US" sz="1100">
              <a:latin typeface="ＭＳ Ｐゴシック" panose="020B0600070205080204" pitchFamily="50" charset="-128"/>
              <a:ea typeface="ＭＳ Ｐゴシック" panose="020B0600070205080204" pitchFamily="50" charset="-128"/>
            </a:rPr>
            <a:t>　近年、市税全体の減収傾向にあった中で、平成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年度以降はやや増収となっている。特に、市町村民税及び固定資産税が増収傾向にあり、基準財政収入額は前年度と比べ増となった。財政力指数についても、平成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年度単年度では前年度に比べ増となっているが、財政力指数は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か年の平均値で算出さされるため、前年度比で同ポイントと横ばいとなっている。</a:t>
          </a:r>
        </a:p>
        <a:p>
          <a:r>
            <a:rPr kumimoji="1" lang="ja-JP" altLang="en-US" sz="1100">
              <a:latin typeface="ＭＳ Ｐゴシック" panose="020B0600070205080204" pitchFamily="50" charset="-128"/>
              <a:ea typeface="ＭＳ Ｐゴシック" panose="020B0600070205080204" pitchFamily="50" charset="-128"/>
            </a:rPr>
            <a:t>　今後も、税客体の適切な把握に努め、徴収強化等の税収増加に向けた取り組みを進めるとともに、一層の歳出削減を図ることで、財政基盤の強化に努める。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25400</xdr:rowOff>
    </xdr:to>
    <xdr:cxnSp macro="">
      <xdr:nvCxnSpPr>
        <xdr:cNvPr id="75" name="直線コネクタ 74"/>
        <xdr:cNvCxnSpPr/>
      </xdr:nvCxnSpPr>
      <xdr:spPr>
        <a:xfrm flipV="1">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65617</xdr:rowOff>
    </xdr:to>
    <xdr:cxnSp macro="">
      <xdr:nvCxnSpPr>
        <xdr:cNvPr id="78" name="直線コネクタ 77"/>
        <xdr:cNvCxnSpPr/>
      </xdr:nvCxnSpPr>
      <xdr:spPr>
        <a:xfrm flipV="1">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類似団体平均と比較して高い水準で推移している。</a:t>
          </a:r>
        </a:p>
        <a:p>
          <a:r>
            <a:rPr kumimoji="1" lang="ja-JP" altLang="en-US" sz="1100">
              <a:latin typeface="ＭＳ Ｐゴシック" panose="020B0600070205080204" pitchFamily="50" charset="-128"/>
              <a:ea typeface="ＭＳ Ｐゴシック" panose="020B0600070205080204" pitchFamily="50" charset="-128"/>
            </a:rPr>
            <a:t>　東日本大震災前までは低下傾向が続いていたが、平成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年度以降歳入では市税及び普通交付税等の減収、歳出では扶助費及び繰出金等の増加に伴い、比率が上昇している状況が続いていた。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年度においては、経常一般財源は、市税が増収となったものの、普通交付税の減等により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％減となった。一方で、経常経費充当一般財源は、人件費及び扶助費等が前年度に比べ増となったことで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％増となり、経常収支比率は</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今後も財政健全化等の取り組みを通じて、より一層の経常経費の抑制に努める。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24892</xdr:rowOff>
    </xdr:to>
    <xdr:cxnSp macro="">
      <xdr:nvCxnSpPr>
        <xdr:cNvPr id="130" name="直線コネクタ 129"/>
        <xdr:cNvCxnSpPr/>
      </xdr:nvCxnSpPr>
      <xdr:spPr>
        <a:xfrm>
          <a:off x="4114800" y="1088669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63</xdr:row>
      <xdr:rowOff>114300</xdr:rowOff>
    </xdr:to>
    <xdr:cxnSp macro="">
      <xdr:nvCxnSpPr>
        <xdr:cNvPr id="133" name="直線コネクタ 132"/>
        <xdr:cNvCxnSpPr/>
      </xdr:nvCxnSpPr>
      <xdr:spPr>
        <a:xfrm flipV="1">
          <a:off x="3225800" y="1088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128778</xdr:rowOff>
    </xdr:to>
    <xdr:cxnSp macro="">
      <xdr:nvCxnSpPr>
        <xdr:cNvPr id="136" name="直線コネクタ 135"/>
        <xdr:cNvCxnSpPr/>
      </xdr:nvCxnSpPr>
      <xdr:spPr>
        <a:xfrm flipV="1">
          <a:off x="2336800" y="10915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128778</xdr:rowOff>
    </xdr:to>
    <xdr:cxnSp macro="">
      <xdr:nvCxnSpPr>
        <xdr:cNvPr id="139" name="直線コネクタ 138"/>
        <xdr:cNvCxnSpPr/>
      </xdr:nvCxnSpPr>
      <xdr:spPr>
        <a:xfrm>
          <a:off x="1447800" y="1069848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0"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1" name="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120921</xdr:rowOff>
    </xdr:from>
    <xdr:ext cx="736600" cy="259045"/>
    <xdr:sp macro="" textlink="">
      <xdr:nvSpPr>
        <xdr:cNvPr id="152" name="テキスト ボックス 151"/>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3" name="楕円 152"/>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4" name="テキスト ボックス 153"/>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5" name="楕円 154"/>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56" name="テキスト ボックス 155"/>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7" name="楕円 156"/>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58" name="テキスト ボックス 157"/>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類似団体平均と比較してやや低い水準で推移していたが差は縮小傾向にある。</a:t>
          </a:r>
        </a:p>
        <a:p>
          <a:r>
            <a:rPr kumimoji="1" lang="ja-JP" altLang="en-US" sz="1200">
              <a:latin typeface="ＭＳ Ｐゴシック" panose="020B0600070205080204" pitchFamily="50" charset="-128"/>
              <a:ea typeface="ＭＳ Ｐゴシック" panose="020B0600070205080204" pitchFamily="50" charset="-128"/>
            </a:rPr>
            <a:t>　東日本大震災以降、宮城県平均は今年度も全国平均を大きく上回っているが、当市は平成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年度で概ね震災復旧・復興事業が完了しているにもかからわず、高止まりの状況が続いている。これは、平成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月より供用開始した市民センター大ホールの管理運営経費等及び平成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月より供用を開始した新築の学校給食センターの管理運営費等の増により、物件費が増加していることが一因である。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今後も既存事業の見直し等を図りながら、物件費等の削減に努める。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49957</xdr:rowOff>
    </xdr:from>
    <xdr:to>
      <xdr:col>23</xdr:col>
      <xdr:colOff>133350</xdr:colOff>
      <xdr:row>81</xdr:row>
      <xdr:rowOff>64419</xdr:rowOff>
    </xdr:to>
    <xdr:cxnSp macro="">
      <xdr:nvCxnSpPr>
        <xdr:cNvPr id="193" name="直線コネクタ 192"/>
        <xdr:cNvCxnSpPr/>
      </xdr:nvCxnSpPr>
      <xdr:spPr>
        <a:xfrm>
          <a:off x="4114800" y="13937407"/>
          <a:ext cx="8382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36702</xdr:rowOff>
    </xdr:from>
    <xdr:to>
      <xdr:col>19</xdr:col>
      <xdr:colOff>133350</xdr:colOff>
      <xdr:row>81</xdr:row>
      <xdr:rowOff>49957</xdr:rowOff>
    </xdr:to>
    <xdr:cxnSp macro="">
      <xdr:nvCxnSpPr>
        <xdr:cNvPr id="196" name="直線コネクタ 195"/>
        <xdr:cNvCxnSpPr/>
      </xdr:nvCxnSpPr>
      <xdr:spPr>
        <a:xfrm>
          <a:off x="3225800" y="13924152"/>
          <a:ext cx="8890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34350</xdr:rowOff>
    </xdr:from>
    <xdr:to>
      <xdr:col>15</xdr:col>
      <xdr:colOff>82550</xdr:colOff>
      <xdr:row>81</xdr:row>
      <xdr:rowOff>36702</xdr:rowOff>
    </xdr:to>
    <xdr:cxnSp macro="">
      <xdr:nvCxnSpPr>
        <xdr:cNvPr id="199" name="直線コネクタ 198"/>
        <xdr:cNvCxnSpPr/>
      </xdr:nvCxnSpPr>
      <xdr:spPr>
        <a:xfrm>
          <a:off x="2336800" y="13921800"/>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18701</xdr:rowOff>
    </xdr:from>
    <xdr:to>
      <xdr:col>11</xdr:col>
      <xdr:colOff>31750</xdr:colOff>
      <xdr:row>81</xdr:row>
      <xdr:rowOff>34350</xdr:rowOff>
    </xdr:to>
    <xdr:cxnSp macro="">
      <xdr:nvCxnSpPr>
        <xdr:cNvPr id="202" name="直線コネクタ 201"/>
        <xdr:cNvCxnSpPr/>
      </xdr:nvCxnSpPr>
      <xdr:spPr>
        <a:xfrm>
          <a:off x="1447800" y="13906151"/>
          <a:ext cx="889000" cy="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13619</xdr:rowOff>
    </xdr:from>
    <xdr:to>
      <xdr:col>23</xdr:col>
      <xdr:colOff>184150</xdr:colOff>
      <xdr:row>81</xdr:row>
      <xdr:rowOff>115219</xdr:rowOff>
    </xdr:to>
    <xdr:sp macro="" textlink="">
      <xdr:nvSpPr>
        <xdr:cNvPr id="212" name="楕円 211"/>
        <xdr:cNvSpPr/>
      </xdr:nvSpPr>
      <xdr:spPr>
        <a:xfrm>
          <a:off x="4902200" y="139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30146</xdr:rowOff>
    </xdr:from>
    <xdr:ext cx="762000" cy="259045"/>
    <xdr:sp macro="" textlink="">
      <xdr:nvSpPr>
        <xdr:cNvPr id="213" name="人件費・物件費等の状況該当値テキスト"/>
        <xdr:cNvSpPr txBox="1"/>
      </xdr:nvSpPr>
      <xdr:spPr>
        <a:xfrm>
          <a:off x="5041900" y="137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170607</xdr:rowOff>
    </xdr:from>
    <xdr:to>
      <xdr:col>19</xdr:col>
      <xdr:colOff>184150</xdr:colOff>
      <xdr:row>81</xdr:row>
      <xdr:rowOff>100757</xdr:rowOff>
    </xdr:to>
    <xdr:sp macro="" textlink="">
      <xdr:nvSpPr>
        <xdr:cNvPr id="214" name="楕円 213"/>
        <xdr:cNvSpPr/>
      </xdr:nvSpPr>
      <xdr:spPr>
        <a:xfrm>
          <a:off x="4064000" y="138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110934</xdr:rowOff>
    </xdr:from>
    <xdr:ext cx="736600" cy="259045"/>
    <xdr:sp macro="" textlink="">
      <xdr:nvSpPr>
        <xdr:cNvPr id="215" name="テキスト ボックス 214"/>
        <xdr:cNvSpPr txBox="1"/>
      </xdr:nvSpPr>
      <xdr:spPr>
        <a:xfrm>
          <a:off x="3733800" y="1365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157352</xdr:rowOff>
    </xdr:from>
    <xdr:to>
      <xdr:col>15</xdr:col>
      <xdr:colOff>133350</xdr:colOff>
      <xdr:row>81</xdr:row>
      <xdr:rowOff>87502</xdr:rowOff>
    </xdr:to>
    <xdr:sp macro="" textlink="">
      <xdr:nvSpPr>
        <xdr:cNvPr id="216" name="楕円 215"/>
        <xdr:cNvSpPr/>
      </xdr:nvSpPr>
      <xdr:spPr>
        <a:xfrm>
          <a:off x="3175000" y="138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97679</xdr:rowOff>
    </xdr:from>
    <xdr:ext cx="762000" cy="259045"/>
    <xdr:sp macro="" textlink="">
      <xdr:nvSpPr>
        <xdr:cNvPr id="217" name="テキスト ボックス 216"/>
        <xdr:cNvSpPr txBox="1"/>
      </xdr:nvSpPr>
      <xdr:spPr>
        <a:xfrm>
          <a:off x="2844800" y="1364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155000</xdr:rowOff>
    </xdr:from>
    <xdr:to>
      <xdr:col>11</xdr:col>
      <xdr:colOff>82550</xdr:colOff>
      <xdr:row>81</xdr:row>
      <xdr:rowOff>85150</xdr:rowOff>
    </xdr:to>
    <xdr:sp macro="" textlink="">
      <xdr:nvSpPr>
        <xdr:cNvPr id="218" name="楕円 217"/>
        <xdr:cNvSpPr/>
      </xdr:nvSpPr>
      <xdr:spPr>
        <a:xfrm>
          <a:off x="2286000" y="138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95327</xdr:rowOff>
    </xdr:from>
    <xdr:ext cx="762000" cy="259045"/>
    <xdr:sp macro="" textlink="">
      <xdr:nvSpPr>
        <xdr:cNvPr id="219" name="テキスト ボックス 218"/>
        <xdr:cNvSpPr txBox="1"/>
      </xdr:nvSpPr>
      <xdr:spPr>
        <a:xfrm>
          <a:off x="1955800" y="136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139351</xdr:rowOff>
    </xdr:from>
    <xdr:to>
      <xdr:col>7</xdr:col>
      <xdr:colOff>31750</xdr:colOff>
      <xdr:row>81</xdr:row>
      <xdr:rowOff>69501</xdr:rowOff>
    </xdr:to>
    <xdr:sp macro="" textlink="">
      <xdr:nvSpPr>
        <xdr:cNvPr id="220" name="楕円 219"/>
        <xdr:cNvSpPr/>
      </xdr:nvSpPr>
      <xdr:spPr>
        <a:xfrm>
          <a:off x="1397000" y="138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79678</xdr:rowOff>
    </xdr:from>
    <xdr:ext cx="762000" cy="259045"/>
    <xdr:sp macro="" textlink="">
      <xdr:nvSpPr>
        <xdr:cNvPr id="221" name="テキスト ボックス 220"/>
        <xdr:cNvSpPr txBox="1"/>
      </xdr:nvSpPr>
      <xdr:spPr>
        <a:xfrm>
          <a:off x="1066800" y="1362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類似団体平均と比較して低い水準で推移している。</a:t>
          </a:r>
        </a:p>
        <a:p>
          <a:r>
            <a:rPr kumimoji="1" lang="ja-JP" altLang="en-US" sz="1200">
              <a:latin typeface="ＭＳ Ｐゴシック" panose="020B0600070205080204" pitchFamily="50" charset="-128"/>
              <a:ea typeface="ＭＳ Ｐゴシック" panose="020B0600070205080204" pitchFamily="50" charset="-128"/>
            </a:rPr>
            <a:t>　震災後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年間の国家公務員の時限的な給与削減が終了し、平成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年度以降の当市ラスパイレス指数は再び</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を割り込んでおり、平成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年度は前年度と比べ横ばいとなっている。</a:t>
          </a:r>
        </a:p>
        <a:p>
          <a:r>
            <a:rPr kumimoji="1" lang="ja-JP" altLang="en-US" sz="1200">
              <a:latin typeface="ＭＳ Ｐゴシック" panose="020B0600070205080204" pitchFamily="50" charset="-128"/>
              <a:ea typeface="ＭＳ Ｐゴシック" panose="020B0600070205080204" pitchFamily="50" charset="-128"/>
            </a:rPr>
            <a:t>　今後も、角田市職員人材育成基本方針に基づき、人事評価の適切な実施・活用を目指した人事管理を推進し、より一層の給与の適正化に努める。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5" name="直線コネクタ 254"/>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162984</xdr:rowOff>
    </xdr:to>
    <xdr:cxnSp macro="">
      <xdr:nvCxnSpPr>
        <xdr:cNvPr id="258" name="直線コネクタ 257"/>
        <xdr:cNvCxnSpPr/>
      </xdr:nvCxnSpPr>
      <xdr:spPr>
        <a:xfrm flipV="1">
          <a:off x="15290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162984</xdr:rowOff>
    </xdr:to>
    <xdr:cxnSp macro="">
      <xdr:nvCxnSpPr>
        <xdr:cNvPr id="261" name="直線コネクタ 260"/>
        <xdr:cNvCxnSpPr/>
      </xdr:nvCxnSpPr>
      <xdr:spPr>
        <a:xfrm>
          <a:off x="14401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4939</xdr:rowOff>
    </xdr:to>
    <xdr:cxnSp macro="">
      <xdr:nvCxnSpPr>
        <xdr:cNvPr id="264" name="直線コネクタ 263"/>
        <xdr:cNvCxnSpPr/>
      </xdr:nvCxnSpPr>
      <xdr:spPr>
        <a:xfrm flipV="1">
          <a:off x="13512800" y="1453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6" name="テキスト ボックス 26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0" name="楕円 279"/>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1" name="テキスト ボックス 280"/>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2" name="楕円 281"/>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3" name="テキスト ボックス 282"/>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類似団体平均と同水準で推移している。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年度においては、人口の減少により前年度と比較して</a:t>
          </a:r>
          <a:r>
            <a:rPr kumimoji="1" lang="en-US" altLang="ja-JP" sz="1200">
              <a:latin typeface="ＭＳ Ｐゴシック" panose="020B0600070205080204" pitchFamily="50" charset="-128"/>
              <a:ea typeface="ＭＳ Ｐゴシック" panose="020B0600070205080204" pitchFamily="50" charset="-128"/>
            </a:rPr>
            <a:t>0.11</a:t>
          </a:r>
          <a:r>
            <a:rPr kumimoji="1" lang="ja-JP" altLang="en-US" sz="1200">
              <a:latin typeface="ＭＳ Ｐゴシック" panose="020B0600070205080204" pitchFamily="50" charset="-128"/>
              <a:ea typeface="ＭＳ Ｐゴシック" panose="020B0600070205080204" pitchFamily="50" charset="-128"/>
            </a:rPr>
            <a:t>ポイント上昇しており、人口の減少は今後も続くものと見込まれるため、引き続き定員適正化計画により職員数の適正化（</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278</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H33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271</a:t>
          </a:r>
          <a:r>
            <a:rPr kumimoji="1" lang="ja-JP" altLang="en-US" sz="1200">
              <a:latin typeface="ＭＳ Ｐゴシック" panose="020B0600070205080204" pitchFamily="50" charset="-128"/>
              <a:ea typeface="ＭＳ Ｐゴシック" panose="020B0600070205080204" pitchFamily="50" charset="-128"/>
            </a:rPr>
            <a:t>人）を図りつつ、窓口業務等の民間委託など既存事務事業の見直しについて検討する。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4808</xdr:rowOff>
    </xdr:from>
    <xdr:to>
      <xdr:col>81</xdr:col>
      <xdr:colOff>44450</xdr:colOff>
      <xdr:row>62</xdr:row>
      <xdr:rowOff>23767</xdr:rowOff>
    </xdr:to>
    <xdr:cxnSp macro="">
      <xdr:nvCxnSpPr>
        <xdr:cNvPr id="320" name="直線コネクタ 319"/>
        <xdr:cNvCxnSpPr/>
      </xdr:nvCxnSpPr>
      <xdr:spPr>
        <a:xfrm>
          <a:off x="16179800" y="10634708"/>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4808</xdr:rowOff>
    </xdr:to>
    <xdr:cxnSp macro="">
      <xdr:nvCxnSpPr>
        <xdr:cNvPr id="323" name="直線コネクタ 322"/>
        <xdr:cNvCxnSpPr/>
      </xdr:nvCxnSpPr>
      <xdr:spPr>
        <a:xfrm>
          <a:off x="15290800" y="1062609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164193</xdr:rowOff>
    </xdr:from>
    <xdr:to>
      <xdr:col>72</xdr:col>
      <xdr:colOff>203200</xdr:colOff>
      <xdr:row>61</xdr:row>
      <xdr:rowOff>167640</xdr:rowOff>
    </xdr:to>
    <xdr:cxnSp macro="">
      <xdr:nvCxnSpPr>
        <xdr:cNvPr id="326" name="直線コネクタ 325"/>
        <xdr:cNvCxnSpPr/>
      </xdr:nvCxnSpPr>
      <xdr:spPr>
        <a:xfrm>
          <a:off x="14401800" y="1062264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61</xdr:row>
      <xdr:rowOff>164193</xdr:rowOff>
    </xdr:to>
    <xdr:cxnSp macro="">
      <xdr:nvCxnSpPr>
        <xdr:cNvPr id="329" name="直線コネクタ 328"/>
        <xdr:cNvCxnSpPr/>
      </xdr:nvCxnSpPr>
      <xdr:spPr>
        <a:xfrm>
          <a:off x="13512800" y="10614025"/>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144417</xdr:rowOff>
    </xdr:from>
    <xdr:to>
      <xdr:col>81</xdr:col>
      <xdr:colOff>95250</xdr:colOff>
      <xdr:row>62</xdr:row>
      <xdr:rowOff>74567</xdr:rowOff>
    </xdr:to>
    <xdr:sp macro="" textlink="">
      <xdr:nvSpPr>
        <xdr:cNvPr id="339" name="楕円 338"/>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116494</xdr:rowOff>
    </xdr:from>
    <xdr:ext cx="762000" cy="259045"/>
    <xdr:sp macro="" textlink="">
      <xdr:nvSpPr>
        <xdr:cNvPr id="340" name="定員管理の状況該当値テキスト"/>
        <xdr:cNvSpPr txBox="1"/>
      </xdr:nvSpPr>
      <xdr:spPr>
        <a:xfrm>
          <a:off x="17106900" y="1057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125458</xdr:rowOff>
    </xdr:from>
    <xdr:to>
      <xdr:col>77</xdr:col>
      <xdr:colOff>95250</xdr:colOff>
      <xdr:row>62</xdr:row>
      <xdr:rowOff>55608</xdr:rowOff>
    </xdr:to>
    <xdr:sp macro="" textlink="">
      <xdr:nvSpPr>
        <xdr:cNvPr id="341" name="楕円 340"/>
        <xdr:cNvSpPr/>
      </xdr:nvSpPr>
      <xdr:spPr>
        <a:xfrm>
          <a:off x="16129000" y="105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40385</xdr:rowOff>
    </xdr:from>
    <xdr:ext cx="736600" cy="259045"/>
    <xdr:sp macro="" textlink="">
      <xdr:nvSpPr>
        <xdr:cNvPr id="342" name="テキスト ボックス 341"/>
        <xdr:cNvSpPr txBox="1"/>
      </xdr:nvSpPr>
      <xdr:spPr>
        <a:xfrm>
          <a:off x="15798800" y="1067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3" name="楕円 342"/>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44" name="テキスト ボックス 343"/>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113393</xdr:rowOff>
    </xdr:from>
    <xdr:to>
      <xdr:col>68</xdr:col>
      <xdr:colOff>203200</xdr:colOff>
      <xdr:row>62</xdr:row>
      <xdr:rowOff>43543</xdr:rowOff>
    </xdr:to>
    <xdr:sp macro="" textlink="">
      <xdr:nvSpPr>
        <xdr:cNvPr id="345" name="楕円 344"/>
        <xdr:cNvSpPr/>
      </xdr:nvSpPr>
      <xdr:spPr>
        <a:xfrm>
          <a:off x="14351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53720</xdr:rowOff>
    </xdr:from>
    <xdr:ext cx="762000" cy="259045"/>
    <xdr:sp macro="" textlink="">
      <xdr:nvSpPr>
        <xdr:cNvPr id="346" name="テキスト ボックス 345"/>
        <xdr:cNvSpPr txBox="1"/>
      </xdr:nvSpPr>
      <xdr:spPr>
        <a:xfrm>
          <a:off x="14020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47" name="楕円 346"/>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48" name="テキスト ボックス 347"/>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類似団体と比較してやや低い水準で推移している。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年度においては、過去に借入れた市債の償還終了により、前年度比で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ているものの、今後、市民センター整備事業、学校給食センター整備事業及び賑わいの交流拠点施設整備事業に係る市債の償還開始により比率の上昇が見込まれることから、財政健全化を図るため計画的かつ効率的な財政運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57150</xdr:rowOff>
    </xdr:to>
    <xdr:cxnSp macro="">
      <xdr:nvCxnSpPr>
        <xdr:cNvPr id="382" name="直線コネクタ 381"/>
        <xdr:cNvCxnSpPr/>
      </xdr:nvCxnSpPr>
      <xdr:spPr>
        <a:xfrm flipV="1">
          <a:off x="16179800" y="67115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137583</xdr:rowOff>
    </xdr:to>
    <xdr:cxnSp macro="">
      <xdr:nvCxnSpPr>
        <xdr:cNvPr id="385" name="直線コネクタ 384"/>
        <xdr:cNvCxnSpPr/>
      </xdr:nvCxnSpPr>
      <xdr:spPr>
        <a:xfrm flipV="1">
          <a:off x="15290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110913</xdr:rowOff>
    </xdr:to>
    <xdr:cxnSp macro="">
      <xdr:nvCxnSpPr>
        <xdr:cNvPr id="388" name="直線コネクタ 387"/>
        <xdr:cNvCxnSpPr/>
      </xdr:nvCxnSpPr>
      <xdr:spPr>
        <a:xfrm flipV="1">
          <a:off x="14401800" y="68241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41</xdr:row>
      <xdr:rowOff>52070</xdr:rowOff>
    </xdr:to>
    <xdr:cxnSp macro="">
      <xdr:nvCxnSpPr>
        <xdr:cNvPr id="391" name="直線コネクタ 390"/>
        <xdr:cNvCxnSpPr/>
      </xdr:nvCxnSpPr>
      <xdr:spPr>
        <a:xfrm flipV="1">
          <a:off x="13512800" y="69689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393" name="テキスト ボックス 392"/>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5" name="テキスト ボックス 394"/>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1" name="楕円 400"/>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2"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3" name="楕円 402"/>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4" name="テキスト ボックス 403"/>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5" name="楕円 404"/>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6" name="テキスト ボックス 405"/>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7" name="楕円 406"/>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8" name="テキスト ボックス 407"/>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9" name="楕円 408"/>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0" name="テキスト ボックス 40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類似団体平均と比較して同程度で推移してきたが、平成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年度以降、市民センター整備事業充当債（平成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年度）及び学校給食センター整備事業充当債（平成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年度）の借入れにより上昇傾向にあり、平成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年度は賑わいの交流拠点施設整備事業充当債等の借入を行ったことにより対前年度比で</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ポイント上昇し、類似団体平均を</a:t>
          </a:r>
          <a:r>
            <a:rPr kumimoji="1" lang="en-US" altLang="ja-JP" sz="1200">
              <a:latin typeface="ＭＳ Ｐゴシック" panose="020B0600070205080204" pitchFamily="50" charset="-128"/>
              <a:ea typeface="ＭＳ Ｐゴシック" panose="020B0600070205080204" pitchFamily="50" charset="-128"/>
            </a:rPr>
            <a:t>35.5</a:t>
          </a:r>
          <a:r>
            <a:rPr kumimoji="1" lang="ja-JP" altLang="en-US" sz="1200">
              <a:latin typeface="ＭＳ Ｐゴシック" panose="020B0600070205080204" pitchFamily="50" charset="-128"/>
              <a:ea typeface="ＭＳ Ｐゴシック" panose="020B0600070205080204" pitchFamily="50" charset="-128"/>
            </a:rPr>
            <a:t>ポイント上回った。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も、保育施設整備事業充当債や学校教育施設整備事業充当債等の多額の市債発行を予定しており、さらに比率が上昇することが見込まれるため、さらなる事業実施の適正化を図り、財政の健全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122809</xdr:rowOff>
    </xdr:from>
    <xdr:to>
      <xdr:col>81</xdr:col>
      <xdr:colOff>44450</xdr:colOff>
      <xdr:row>18</xdr:row>
      <xdr:rowOff>15706</xdr:rowOff>
    </xdr:to>
    <xdr:cxnSp macro="">
      <xdr:nvCxnSpPr>
        <xdr:cNvPr id="444" name="直線コネクタ 443"/>
        <xdr:cNvCxnSpPr/>
      </xdr:nvCxnSpPr>
      <xdr:spPr>
        <a:xfrm>
          <a:off x="16179800" y="3037459"/>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74549</xdr:rowOff>
    </xdr:from>
    <xdr:to>
      <xdr:col>77</xdr:col>
      <xdr:colOff>44450</xdr:colOff>
      <xdr:row>17</xdr:row>
      <xdr:rowOff>122809</xdr:rowOff>
    </xdr:to>
    <xdr:cxnSp macro="">
      <xdr:nvCxnSpPr>
        <xdr:cNvPr id="447" name="直線コネクタ 446"/>
        <xdr:cNvCxnSpPr/>
      </xdr:nvCxnSpPr>
      <xdr:spPr>
        <a:xfrm>
          <a:off x="15290800" y="298919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42376</xdr:rowOff>
    </xdr:from>
    <xdr:to>
      <xdr:col>72</xdr:col>
      <xdr:colOff>203200</xdr:colOff>
      <xdr:row>17</xdr:row>
      <xdr:rowOff>74549</xdr:rowOff>
    </xdr:to>
    <xdr:cxnSp macro="">
      <xdr:nvCxnSpPr>
        <xdr:cNvPr id="450" name="直線コネクタ 449"/>
        <xdr:cNvCxnSpPr/>
      </xdr:nvCxnSpPr>
      <xdr:spPr>
        <a:xfrm>
          <a:off x="14401800" y="295702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26289</xdr:rowOff>
    </xdr:from>
    <xdr:to>
      <xdr:col>68</xdr:col>
      <xdr:colOff>152400</xdr:colOff>
      <xdr:row>17</xdr:row>
      <xdr:rowOff>42376</xdr:rowOff>
    </xdr:to>
    <xdr:cxnSp macro="">
      <xdr:nvCxnSpPr>
        <xdr:cNvPr id="453" name="直線コネクタ 452"/>
        <xdr:cNvCxnSpPr/>
      </xdr:nvCxnSpPr>
      <xdr:spPr>
        <a:xfrm>
          <a:off x="13512800" y="29409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136356</xdr:rowOff>
    </xdr:from>
    <xdr:to>
      <xdr:col>81</xdr:col>
      <xdr:colOff>95250</xdr:colOff>
      <xdr:row>18</xdr:row>
      <xdr:rowOff>66506</xdr:rowOff>
    </xdr:to>
    <xdr:sp macro="" textlink="">
      <xdr:nvSpPr>
        <xdr:cNvPr id="463" name="楕円 462"/>
        <xdr:cNvSpPr/>
      </xdr:nvSpPr>
      <xdr:spPr>
        <a:xfrm>
          <a:off x="169672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108433</xdr:rowOff>
    </xdr:from>
    <xdr:ext cx="762000" cy="259045"/>
    <xdr:sp macro="" textlink="">
      <xdr:nvSpPr>
        <xdr:cNvPr id="464" name="将来負担の状況該当値テキスト"/>
        <xdr:cNvSpPr txBox="1"/>
      </xdr:nvSpPr>
      <xdr:spPr>
        <a:xfrm>
          <a:off x="17106900" y="302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72009</xdr:rowOff>
    </xdr:from>
    <xdr:to>
      <xdr:col>77</xdr:col>
      <xdr:colOff>95250</xdr:colOff>
      <xdr:row>18</xdr:row>
      <xdr:rowOff>2159</xdr:rowOff>
    </xdr:to>
    <xdr:sp macro="" textlink="">
      <xdr:nvSpPr>
        <xdr:cNvPr id="465" name="楕円 464"/>
        <xdr:cNvSpPr/>
      </xdr:nvSpPr>
      <xdr:spPr>
        <a:xfrm>
          <a:off x="16129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158386</xdr:rowOff>
    </xdr:from>
    <xdr:ext cx="736600" cy="259045"/>
    <xdr:sp macro="" textlink="">
      <xdr:nvSpPr>
        <xdr:cNvPr id="466" name="テキスト ボックス 465"/>
        <xdr:cNvSpPr txBox="1"/>
      </xdr:nvSpPr>
      <xdr:spPr>
        <a:xfrm>
          <a:off x="15798800" y="307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23749</xdr:rowOff>
    </xdr:from>
    <xdr:to>
      <xdr:col>73</xdr:col>
      <xdr:colOff>44450</xdr:colOff>
      <xdr:row>17</xdr:row>
      <xdr:rowOff>125349</xdr:rowOff>
    </xdr:to>
    <xdr:sp macro="" textlink="">
      <xdr:nvSpPr>
        <xdr:cNvPr id="467" name="楕円 466"/>
        <xdr:cNvSpPr/>
      </xdr:nvSpPr>
      <xdr:spPr>
        <a:xfrm>
          <a:off x="15240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110126</xdr:rowOff>
    </xdr:from>
    <xdr:ext cx="762000" cy="259045"/>
    <xdr:sp macro="" textlink="">
      <xdr:nvSpPr>
        <xdr:cNvPr id="468" name="テキスト ボックス 46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163026</xdr:rowOff>
    </xdr:from>
    <xdr:to>
      <xdr:col>68</xdr:col>
      <xdr:colOff>203200</xdr:colOff>
      <xdr:row>17</xdr:row>
      <xdr:rowOff>93176</xdr:rowOff>
    </xdr:to>
    <xdr:sp macro="" textlink="">
      <xdr:nvSpPr>
        <xdr:cNvPr id="469" name="楕円 468"/>
        <xdr:cNvSpPr/>
      </xdr:nvSpPr>
      <xdr:spPr>
        <a:xfrm>
          <a:off x="14351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77953</xdr:rowOff>
    </xdr:from>
    <xdr:ext cx="762000" cy="259045"/>
    <xdr:sp macro="" textlink="">
      <xdr:nvSpPr>
        <xdr:cNvPr id="470" name="テキスト ボックス 469"/>
        <xdr:cNvSpPr txBox="1"/>
      </xdr:nvSpPr>
      <xdr:spPr>
        <a:xfrm>
          <a:off x="14020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146939</xdr:rowOff>
    </xdr:from>
    <xdr:to>
      <xdr:col>64</xdr:col>
      <xdr:colOff>152400</xdr:colOff>
      <xdr:row>17</xdr:row>
      <xdr:rowOff>77089</xdr:rowOff>
    </xdr:to>
    <xdr:sp macro="" textlink="">
      <xdr:nvSpPr>
        <xdr:cNvPr id="471" name="楕円 470"/>
        <xdr:cNvSpPr/>
      </xdr:nvSpPr>
      <xdr:spPr>
        <a:xfrm>
          <a:off x="13462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61866</xdr:rowOff>
    </xdr:from>
    <xdr:ext cx="762000" cy="259045"/>
    <xdr:sp macro="" textlink="">
      <xdr:nvSpPr>
        <xdr:cNvPr id="472" name="テキスト ボックス 471"/>
        <xdr:cNvSpPr txBox="1"/>
      </xdr:nvSpPr>
      <xdr:spPr>
        <a:xfrm>
          <a:off x="13131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29,713
29,533
147.53
13,277,691
12,682,550
365,539
7,752,121
14,249,366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類似団体平均と比較して給与水準は低い（（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）参照）ものの、経常収支比率は高い水準で推移している。これは、人件費において類似団体と比較して非常勤職員数が多いことと、経常一般財源が類似団体と比較して少ないことが要因となっている。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年度は、職員人件費の増により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今後も市税の徴収強化等により経常一般財源の確保に努めるとともに、事務事業の見直し等により、非常勤職員数の抑制を図る。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96520</xdr:rowOff>
    </xdr:to>
    <xdr:cxnSp macro="">
      <xdr:nvCxnSpPr>
        <xdr:cNvPr id="66" name="直線コネクタ 65"/>
        <xdr:cNvCxnSpPr/>
      </xdr:nvCxnSpPr>
      <xdr:spPr>
        <a:xfrm>
          <a:off x="3987800" y="6565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81280</xdr:rowOff>
    </xdr:to>
    <xdr:cxnSp macro="">
      <xdr:nvCxnSpPr>
        <xdr:cNvPr id="69" name="直線コネクタ 68"/>
        <xdr:cNvCxnSpPr/>
      </xdr:nvCxnSpPr>
      <xdr:spPr>
        <a:xfrm flipV="1">
          <a:off x="3098800" y="656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165100</xdr:rowOff>
    </xdr:to>
    <xdr:cxnSp macro="">
      <xdr:nvCxnSpPr>
        <xdr:cNvPr id="72" name="直線コネクタ 71"/>
        <xdr:cNvCxnSpPr/>
      </xdr:nvCxnSpPr>
      <xdr:spPr>
        <a:xfrm flipV="1">
          <a:off x="2209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165100</xdr:rowOff>
    </xdr:to>
    <xdr:cxnSp macro="">
      <xdr:nvCxnSpPr>
        <xdr:cNvPr id="75" name="直線コネクタ 74"/>
        <xdr:cNvCxnSpPr/>
      </xdr:nvCxnSpPr>
      <xdr:spPr>
        <a:xfrm>
          <a:off x="1320800" y="6535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これまでは類似団体平均と比較してやや低い水準で推移していたが、平成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年度は高い水準となった。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年度以降、新築した学校給食センターの管理運営費が増加しており、併せて平成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年度は庁内情報ネットワーク等のシステム管理経費の増加により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当項目についてはここ数年増加傾向にあることから、一層のコスト削減に努める。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110671</xdr:rowOff>
    </xdr:to>
    <xdr:cxnSp macro="">
      <xdr:nvCxnSpPr>
        <xdr:cNvPr id="129" name="直線コネクタ 128"/>
        <xdr:cNvCxnSpPr/>
      </xdr:nvCxnSpPr>
      <xdr:spPr>
        <a:xfrm>
          <a:off x="15671800" y="27450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16</xdr:row>
      <xdr:rowOff>1814</xdr:rowOff>
    </xdr:to>
    <xdr:cxnSp macro="">
      <xdr:nvCxnSpPr>
        <xdr:cNvPr id="132" name="直線コネクタ 131"/>
        <xdr:cNvCxnSpPr/>
      </xdr:nvCxnSpPr>
      <xdr:spPr>
        <a:xfrm>
          <a:off x="14782800" y="25490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148771</xdr:rowOff>
    </xdr:to>
    <xdr:cxnSp macro="">
      <xdr:nvCxnSpPr>
        <xdr:cNvPr id="135" name="直線コネクタ 134"/>
        <xdr:cNvCxnSpPr/>
      </xdr:nvCxnSpPr>
      <xdr:spPr>
        <a:xfrm>
          <a:off x="13893800" y="2494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94343</xdr:rowOff>
    </xdr:to>
    <xdr:cxnSp macro="">
      <xdr:nvCxnSpPr>
        <xdr:cNvPr id="138" name="直線コネクタ 137"/>
        <xdr:cNvCxnSpPr/>
      </xdr:nvCxnSpPr>
      <xdr:spPr>
        <a:xfrm>
          <a:off x="13004800" y="2396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56441</xdr:rowOff>
    </xdr:from>
    <xdr:ext cx="762000" cy="259045"/>
    <xdr:sp macro="" textlink="">
      <xdr:nvSpPr>
        <xdr:cNvPr id="140" name="テキスト ボックス 139"/>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31948</xdr:rowOff>
    </xdr:from>
    <xdr:ext cx="762000" cy="259045"/>
    <xdr:sp macro="" textlink="">
      <xdr:nvSpPr>
        <xdr:cNvPr id="149"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51" name="テキスト ボックス 150"/>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類似団体平均と比較してほぼ同程度の水準で推移していたが、平成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年度以降はやや低い水準となった。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年度は、生活保護費や施設型給付費等の増により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0.8</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経済状況や高齢化等による今後の扶助費の増加に備え、その動向を注視していくとともに、経常一般財源の確保に努める。</a:t>
          </a:r>
        </a:p>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114300</xdr:rowOff>
    </xdr:to>
    <xdr:cxnSp macro="">
      <xdr:nvCxnSpPr>
        <xdr:cNvPr id="190" name="直線コネクタ 189"/>
        <xdr:cNvCxnSpPr/>
      </xdr:nvCxnSpPr>
      <xdr:spPr>
        <a:xfrm>
          <a:off x="3987800" y="9613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76200</xdr:rowOff>
    </xdr:to>
    <xdr:cxnSp macro="">
      <xdr:nvCxnSpPr>
        <xdr:cNvPr id="193" name="直線コネクタ 192"/>
        <xdr:cNvCxnSpPr/>
      </xdr:nvCxnSpPr>
      <xdr:spPr>
        <a:xfrm flipV="1">
          <a:off x="3098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76200</xdr:rowOff>
    </xdr:to>
    <xdr:cxnSp macro="">
      <xdr:nvCxnSpPr>
        <xdr:cNvPr id="196" name="直線コネクタ 195"/>
        <xdr:cNvCxnSpPr/>
      </xdr:nvCxnSpPr>
      <xdr:spPr>
        <a:xfrm>
          <a:off x="2209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0</xdr:rowOff>
    </xdr:to>
    <xdr:cxnSp macro="">
      <xdr:nvCxnSpPr>
        <xdr:cNvPr id="199" name="直線コネクタ 198"/>
        <xdr:cNvCxnSpPr/>
      </xdr:nvCxnSpPr>
      <xdr:spPr>
        <a:xfrm>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3" name="テキスト ボックス 202"/>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9" name="楕円 208"/>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10"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3" name="楕円 212"/>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4" name="テキスト ボックス 213"/>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5" name="楕円 214"/>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6" name="テキスト ボックス 215"/>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8" name="テキスト ボックス 21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類似団体平均と比較して高い水準で推移している。これは、他会計への繰出金が多額になっていることが要因となっている。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年度においては、公共下水道事業特別会計及び国民健康保険事業特別会計等に対する繰出金が減少になったものの、依然高止まりの状況である。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また、これまで補助費等で計上していたみやぎ県南中核病院企業団に対する出資金を投資及び出資金に整理したことにより、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今後も、繰出金の低減を図るため事業見直しや経費削減等に努める。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35560</xdr:rowOff>
    </xdr:from>
    <xdr:to>
      <xdr:col>82</xdr:col>
      <xdr:colOff>107950</xdr:colOff>
      <xdr:row>60</xdr:row>
      <xdr:rowOff>104140</xdr:rowOff>
    </xdr:to>
    <xdr:cxnSp macro="">
      <xdr:nvCxnSpPr>
        <xdr:cNvPr id="251" name="直線コネクタ 250"/>
        <xdr:cNvCxnSpPr/>
      </xdr:nvCxnSpPr>
      <xdr:spPr>
        <a:xfrm>
          <a:off x="15671800" y="10322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xdr:rowOff>
    </xdr:from>
    <xdr:to>
      <xdr:col>78</xdr:col>
      <xdr:colOff>69850</xdr:colOff>
      <xdr:row>60</xdr:row>
      <xdr:rowOff>35560</xdr:rowOff>
    </xdr:to>
    <xdr:cxnSp macro="">
      <xdr:nvCxnSpPr>
        <xdr:cNvPr id="254" name="直線コネクタ 253"/>
        <xdr:cNvCxnSpPr/>
      </xdr:nvCxnSpPr>
      <xdr:spPr>
        <a:xfrm>
          <a:off x="14782800" y="1029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xdr:rowOff>
    </xdr:from>
    <xdr:to>
      <xdr:col>73</xdr:col>
      <xdr:colOff>180975</xdr:colOff>
      <xdr:row>60</xdr:row>
      <xdr:rowOff>27940</xdr:rowOff>
    </xdr:to>
    <xdr:cxnSp macro="">
      <xdr:nvCxnSpPr>
        <xdr:cNvPr id="257" name="直線コネクタ 256"/>
        <xdr:cNvCxnSpPr/>
      </xdr:nvCxnSpPr>
      <xdr:spPr>
        <a:xfrm flipV="1">
          <a:off x="13893800" y="1029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27940</xdr:rowOff>
    </xdr:to>
    <xdr:cxnSp macro="">
      <xdr:nvCxnSpPr>
        <xdr:cNvPr id="260" name="直線コネクタ 259"/>
        <xdr:cNvCxnSpPr/>
      </xdr:nvCxnSpPr>
      <xdr:spPr>
        <a:xfrm>
          <a:off x="13004800" y="1025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53340</xdr:rowOff>
    </xdr:from>
    <xdr:to>
      <xdr:col>82</xdr:col>
      <xdr:colOff>158750</xdr:colOff>
      <xdr:row>60</xdr:row>
      <xdr:rowOff>154940</xdr:rowOff>
    </xdr:to>
    <xdr:sp macro="" textlink="">
      <xdr:nvSpPr>
        <xdr:cNvPr id="270" name="楕円 269"/>
        <xdr:cNvSpPr/>
      </xdr:nvSpPr>
      <xdr:spPr>
        <a:xfrm>
          <a:off x="16459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25417</xdr:rowOff>
    </xdr:from>
    <xdr:ext cx="762000" cy="259045"/>
    <xdr:sp macro="" textlink="">
      <xdr:nvSpPr>
        <xdr:cNvPr id="271" name="その他該当値テキスト"/>
        <xdr:cNvSpPr txBox="1"/>
      </xdr:nvSpPr>
      <xdr:spPr>
        <a:xfrm>
          <a:off x="165989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72" name="楕円 271"/>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73" name="テキスト ボックス 272"/>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125730</xdr:rowOff>
    </xdr:from>
    <xdr:to>
      <xdr:col>74</xdr:col>
      <xdr:colOff>31750</xdr:colOff>
      <xdr:row>60</xdr:row>
      <xdr:rowOff>55880</xdr:rowOff>
    </xdr:to>
    <xdr:sp macro="" textlink="">
      <xdr:nvSpPr>
        <xdr:cNvPr id="274" name="楕円 273"/>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40657</xdr:rowOff>
    </xdr:from>
    <xdr:ext cx="762000" cy="259045"/>
    <xdr:sp macro="" textlink="">
      <xdr:nvSpPr>
        <xdr:cNvPr id="275" name="テキスト ボックス 274"/>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148590</xdr:rowOff>
    </xdr:from>
    <xdr:to>
      <xdr:col>69</xdr:col>
      <xdr:colOff>142875</xdr:colOff>
      <xdr:row>60</xdr:row>
      <xdr:rowOff>78740</xdr:rowOff>
    </xdr:to>
    <xdr:sp macro="" textlink="">
      <xdr:nvSpPr>
        <xdr:cNvPr id="276" name="楕円 275"/>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63517</xdr:rowOff>
    </xdr:from>
    <xdr:ext cx="762000" cy="259045"/>
    <xdr:sp macro="" textlink="">
      <xdr:nvSpPr>
        <xdr:cNvPr id="277" name="テキスト ボックス 276"/>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8" name="楕円 277"/>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9" name="テキスト ボックス 278"/>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類似団体平均と比較してやや高い水準で推移している。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年度は、一部事務組合への負担金等が減少したことにより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今後も、各種補助金の見直し、特に繰越金が多い団体への運営費補助については</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％以上の削減を行う等、経費の適正化に努める。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24130</xdr:rowOff>
    </xdr:to>
    <xdr:cxnSp macro="">
      <xdr:nvCxnSpPr>
        <xdr:cNvPr id="309" name="直線コネクタ 308"/>
        <xdr:cNvCxnSpPr/>
      </xdr:nvCxnSpPr>
      <xdr:spPr>
        <a:xfrm flipV="1">
          <a:off x="15671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78994</xdr:rowOff>
    </xdr:to>
    <xdr:cxnSp macro="">
      <xdr:nvCxnSpPr>
        <xdr:cNvPr id="312" name="直線コネクタ 311"/>
        <xdr:cNvCxnSpPr/>
      </xdr:nvCxnSpPr>
      <xdr:spPr>
        <a:xfrm flipV="1">
          <a:off x="14782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78994</xdr:rowOff>
    </xdr:to>
    <xdr:cxnSp macro="">
      <xdr:nvCxnSpPr>
        <xdr:cNvPr id="315" name="直線コネクタ 314"/>
        <xdr:cNvCxnSpPr/>
      </xdr:nvCxnSpPr>
      <xdr:spPr>
        <a:xfrm>
          <a:off x="13893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37846</xdr:rowOff>
    </xdr:to>
    <xdr:cxnSp macro="">
      <xdr:nvCxnSpPr>
        <xdr:cNvPr id="318" name="直線コネクタ 317"/>
        <xdr:cNvCxnSpPr/>
      </xdr:nvCxnSpPr>
      <xdr:spPr>
        <a:xfrm>
          <a:off x="13004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0" name="テキスト ボックス 319"/>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8" name="楕円 327"/>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9"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0" name="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2" name="楕円 331"/>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3" name="テキスト ボックス 332"/>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4" name="楕円 33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5" name="テキスト ボックス 33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6" name="楕円 335"/>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7" name="テキスト ボックス 336"/>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類似団体平均と比較して低い水準で推移している。</a:t>
          </a:r>
        </a:p>
        <a:p>
          <a:r>
            <a:rPr kumimoji="1" lang="ja-JP" altLang="en-US" sz="1200">
              <a:latin typeface="ＭＳ Ｐゴシック" panose="020B0600070205080204" pitchFamily="50" charset="-128"/>
              <a:ea typeface="ＭＳ Ｐゴシック" panose="020B0600070205080204" pitchFamily="50" charset="-128"/>
            </a:rPr>
            <a:t>　しかし、平成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市民センター整備事業、学校給食センター整備事業及び賑わいの交流拠点施設整備事業等に係る市債の償還が本格的に開始されるなど、比率上昇の要因が続くことから、引き続き適正な公債費の管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74</xdr:row>
      <xdr:rowOff>58420</xdr:rowOff>
    </xdr:to>
    <xdr:cxnSp macro="">
      <xdr:nvCxnSpPr>
        <xdr:cNvPr id="370" name="直線コネクタ 369"/>
        <xdr:cNvCxnSpPr/>
      </xdr:nvCxnSpPr>
      <xdr:spPr>
        <a:xfrm flipV="1">
          <a:off x="3987800" y="12677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111760</xdr:rowOff>
    </xdr:to>
    <xdr:cxnSp macro="">
      <xdr:nvCxnSpPr>
        <xdr:cNvPr id="373" name="直線コネクタ 372"/>
        <xdr:cNvCxnSpPr/>
      </xdr:nvCxnSpPr>
      <xdr:spPr>
        <a:xfrm flipV="1">
          <a:off x="3098800" y="12745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8890</xdr:rowOff>
    </xdr:to>
    <xdr:cxnSp macro="">
      <xdr:nvCxnSpPr>
        <xdr:cNvPr id="376" name="直線コネクタ 375"/>
        <xdr:cNvCxnSpPr/>
      </xdr:nvCxnSpPr>
      <xdr:spPr>
        <a:xfrm flipV="1">
          <a:off x="2209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39370</xdr:rowOff>
    </xdr:to>
    <xdr:cxnSp macro="">
      <xdr:nvCxnSpPr>
        <xdr:cNvPr id="379" name="直線コネクタ 378"/>
        <xdr:cNvCxnSpPr/>
      </xdr:nvCxnSpPr>
      <xdr:spPr>
        <a:xfrm flipV="1">
          <a:off x="1320800" y="1286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3" name="テキスト ボックス 382"/>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89" name="楕円 388"/>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127017</xdr:rowOff>
    </xdr:from>
    <xdr:ext cx="762000" cy="259045"/>
    <xdr:sp macro="" textlink="">
      <xdr:nvSpPr>
        <xdr:cNvPr id="390" name="公債費該当値テキスト"/>
        <xdr:cNvSpPr txBox="1"/>
      </xdr:nvSpPr>
      <xdr:spPr>
        <a:xfrm>
          <a:off x="49149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91" name="楕円 390"/>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92" name="テキスト ボックス 391"/>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3" name="楕円 392"/>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4" name="テキスト ボックス 393"/>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5" name="楕円 394"/>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6" name="テキスト ボックス 395"/>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7" name="楕円 396"/>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98" name="テキスト ボックス 397"/>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類似団体平均と比較して高い水準で推移している。これは、上記「人件費」及び「その他」の比率等が高いことが要因である。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年度においては、公債費及び補助費等が減少したものの、物件費やその他経費が増加したため、</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ポイントの上昇となった。</a:t>
          </a:r>
        </a:p>
        <a:p>
          <a:r>
            <a:rPr kumimoji="1" lang="ja-JP" altLang="en-US" sz="1200">
              <a:latin typeface="ＭＳ Ｐゴシック" panose="020B0600070205080204" pitchFamily="50" charset="-128"/>
              <a:ea typeface="ＭＳ Ｐゴシック" panose="020B0600070205080204" pitchFamily="50" charset="-128"/>
            </a:rPr>
            <a:t>　今後の財政運営の硬直化を防ぐため、行財政改革を推進し、経常収支比率上昇の抑制に努める。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80</xdr:row>
      <xdr:rowOff>104139</xdr:rowOff>
    </xdr:to>
    <xdr:cxnSp macro="">
      <xdr:nvCxnSpPr>
        <xdr:cNvPr id="429" name="直線コネクタ 428"/>
        <xdr:cNvCxnSpPr/>
      </xdr:nvCxnSpPr>
      <xdr:spPr>
        <a:xfrm>
          <a:off x="15671800" y="13673837"/>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124713</xdr:rowOff>
    </xdr:from>
    <xdr:to>
      <xdr:col>78</xdr:col>
      <xdr:colOff>69850</xdr:colOff>
      <xdr:row>79</xdr:row>
      <xdr:rowOff>129287</xdr:rowOff>
    </xdr:to>
    <xdr:cxnSp macro="">
      <xdr:nvCxnSpPr>
        <xdr:cNvPr id="432" name="直線コネクタ 431"/>
        <xdr:cNvCxnSpPr/>
      </xdr:nvCxnSpPr>
      <xdr:spPr>
        <a:xfrm>
          <a:off x="14782800" y="136692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97282</xdr:rowOff>
    </xdr:from>
    <xdr:to>
      <xdr:col>73</xdr:col>
      <xdr:colOff>180975</xdr:colOff>
      <xdr:row>79</xdr:row>
      <xdr:rowOff>124713</xdr:rowOff>
    </xdr:to>
    <xdr:cxnSp macro="">
      <xdr:nvCxnSpPr>
        <xdr:cNvPr id="435" name="直線コネクタ 434"/>
        <xdr:cNvCxnSpPr/>
      </xdr:nvCxnSpPr>
      <xdr:spPr>
        <a:xfrm>
          <a:off x="13893800" y="136418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79</xdr:row>
      <xdr:rowOff>97282</xdr:rowOff>
    </xdr:to>
    <xdr:cxnSp macro="">
      <xdr:nvCxnSpPr>
        <xdr:cNvPr id="438" name="直線コネクタ 437"/>
        <xdr:cNvCxnSpPr/>
      </xdr:nvCxnSpPr>
      <xdr:spPr>
        <a:xfrm>
          <a:off x="13004800" y="13404087"/>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53339</xdr:rowOff>
    </xdr:from>
    <xdr:to>
      <xdr:col>82</xdr:col>
      <xdr:colOff>158750</xdr:colOff>
      <xdr:row>80</xdr:row>
      <xdr:rowOff>154939</xdr:rowOff>
    </xdr:to>
    <xdr:sp macro="" textlink="">
      <xdr:nvSpPr>
        <xdr:cNvPr id="448" name="楕円 447"/>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133366</xdr:rowOff>
    </xdr:from>
    <xdr:ext cx="762000" cy="259045"/>
    <xdr:sp macro="" textlink="">
      <xdr:nvSpPr>
        <xdr:cNvPr id="449" name="公債費以外該当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0" name="楕円 449"/>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1" name="テキスト ボックス 450"/>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52" name="楕円 451"/>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53" name="テキスト ボックス 452"/>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46482</xdr:rowOff>
    </xdr:from>
    <xdr:to>
      <xdr:col>69</xdr:col>
      <xdr:colOff>142875</xdr:colOff>
      <xdr:row>79</xdr:row>
      <xdr:rowOff>148082</xdr:rowOff>
    </xdr:to>
    <xdr:sp macro="" textlink="">
      <xdr:nvSpPr>
        <xdr:cNvPr id="454" name="楕円 453"/>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132859</xdr:rowOff>
    </xdr:from>
    <xdr:ext cx="762000" cy="259045"/>
    <xdr:sp macro="" textlink="">
      <xdr:nvSpPr>
        <xdr:cNvPr id="455" name="テキスト ボックス 454"/>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6" name="楕円 455"/>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7" name="テキスト ボックス 456"/>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104007</xdr:rowOff>
    </xdr:from>
    <xdr:to>
      <xdr:col>29</xdr:col>
      <xdr:colOff>127000</xdr:colOff>
      <xdr:row>14</xdr:row>
      <xdr:rowOff>165176</xdr:rowOff>
    </xdr:to>
    <xdr:cxnSp macro="">
      <xdr:nvCxnSpPr>
        <xdr:cNvPr id="50" name="直線コネクタ 49"/>
        <xdr:cNvCxnSpPr/>
      </xdr:nvCxnSpPr>
      <xdr:spPr bwMode="auto">
        <a:xfrm flipV="1">
          <a:off x="5003800" y="2551932"/>
          <a:ext cx="647700" cy="6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165176</xdr:rowOff>
    </xdr:from>
    <xdr:to>
      <xdr:col>26</xdr:col>
      <xdr:colOff>50800</xdr:colOff>
      <xdr:row>14</xdr:row>
      <xdr:rowOff>169101</xdr:rowOff>
    </xdr:to>
    <xdr:cxnSp macro="">
      <xdr:nvCxnSpPr>
        <xdr:cNvPr id="53" name="直線コネクタ 52"/>
        <xdr:cNvCxnSpPr/>
      </xdr:nvCxnSpPr>
      <xdr:spPr bwMode="auto">
        <a:xfrm flipV="1">
          <a:off x="4305300" y="2613101"/>
          <a:ext cx="698500" cy="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169101</xdr:rowOff>
    </xdr:from>
    <xdr:to>
      <xdr:col>22</xdr:col>
      <xdr:colOff>114300</xdr:colOff>
      <xdr:row>15</xdr:row>
      <xdr:rowOff>13862</xdr:rowOff>
    </xdr:to>
    <xdr:cxnSp macro="">
      <xdr:nvCxnSpPr>
        <xdr:cNvPr id="56" name="直線コネクタ 55"/>
        <xdr:cNvCxnSpPr/>
      </xdr:nvCxnSpPr>
      <xdr:spPr bwMode="auto">
        <a:xfrm flipV="1">
          <a:off x="3606800" y="2617026"/>
          <a:ext cx="698500" cy="16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13862</xdr:rowOff>
    </xdr:from>
    <xdr:to>
      <xdr:col>18</xdr:col>
      <xdr:colOff>177800</xdr:colOff>
      <xdr:row>15</xdr:row>
      <xdr:rowOff>86766</xdr:rowOff>
    </xdr:to>
    <xdr:cxnSp macro="">
      <xdr:nvCxnSpPr>
        <xdr:cNvPr id="59" name="直線コネクタ 58"/>
        <xdr:cNvCxnSpPr/>
      </xdr:nvCxnSpPr>
      <xdr:spPr bwMode="auto">
        <a:xfrm flipV="1">
          <a:off x="2908300" y="2633237"/>
          <a:ext cx="698500" cy="72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53207</xdr:rowOff>
    </xdr:from>
    <xdr:to>
      <xdr:col>29</xdr:col>
      <xdr:colOff>177800</xdr:colOff>
      <xdr:row>14</xdr:row>
      <xdr:rowOff>154807</xdr:rowOff>
    </xdr:to>
    <xdr:sp macro="" textlink="">
      <xdr:nvSpPr>
        <xdr:cNvPr id="69" name="楕円 68"/>
        <xdr:cNvSpPr/>
      </xdr:nvSpPr>
      <xdr:spPr bwMode="auto">
        <a:xfrm>
          <a:off x="5600700" y="2501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69734</xdr:rowOff>
    </xdr:from>
    <xdr:ext cx="762000" cy="259045"/>
    <xdr:sp macro="" textlink="">
      <xdr:nvSpPr>
        <xdr:cNvPr id="70" name="人口1人当たり決算額の推移該当値テキスト130"/>
        <xdr:cNvSpPr txBox="1"/>
      </xdr:nvSpPr>
      <xdr:spPr>
        <a:xfrm>
          <a:off x="5740400" y="234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114376</xdr:rowOff>
    </xdr:from>
    <xdr:to>
      <xdr:col>26</xdr:col>
      <xdr:colOff>101600</xdr:colOff>
      <xdr:row>15</xdr:row>
      <xdr:rowOff>44526</xdr:rowOff>
    </xdr:to>
    <xdr:sp macro="" textlink="">
      <xdr:nvSpPr>
        <xdr:cNvPr id="71" name="楕円 70"/>
        <xdr:cNvSpPr/>
      </xdr:nvSpPr>
      <xdr:spPr bwMode="auto">
        <a:xfrm>
          <a:off x="4953000" y="2562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54703</xdr:rowOff>
    </xdr:from>
    <xdr:ext cx="736600" cy="259045"/>
    <xdr:sp macro="" textlink="">
      <xdr:nvSpPr>
        <xdr:cNvPr id="72" name="テキスト ボックス 71"/>
        <xdr:cNvSpPr txBox="1"/>
      </xdr:nvSpPr>
      <xdr:spPr>
        <a:xfrm>
          <a:off x="4622800" y="233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118301</xdr:rowOff>
    </xdr:from>
    <xdr:to>
      <xdr:col>22</xdr:col>
      <xdr:colOff>165100</xdr:colOff>
      <xdr:row>15</xdr:row>
      <xdr:rowOff>48451</xdr:rowOff>
    </xdr:to>
    <xdr:sp macro="" textlink="">
      <xdr:nvSpPr>
        <xdr:cNvPr id="73" name="楕円 72"/>
        <xdr:cNvSpPr/>
      </xdr:nvSpPr>
      <xdr:spPr bwMode="auto">
        <a:xfrm>
          <a:off x="4254500" y="256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58628</xdr:rowOff>
    </xdr:from>
    <xdr:ext cx="762000" cy="259045"/>
    <xdr:sp macro="" textlink="">
      <xdr:nvSpPr>
        <xdr:cNvPr id="74" name="テキスト ボックス 73"/>
        <xdr:cNvSpPr txBox="1"/>
      </xdr:nvSpPr>
      <xdr:spPr>
        <a:xfrm>
          <a:off x="3924300" y="233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134512</xdr:rowOff>
    </xdr:from>
    <xdr:to>
      <xdr:col>19</xdr:col>
      <xdr:colOff>38100</xdr:colOff>
      <xdr:row>15</xdr:row>
      <xdr:rowOff>64662</xdr:rowOff>
    </xdr:to>
    <xdr:sp macro="" textlink="">
      <xdr:nvSpPr>
        <xdr:cNvPr id="75" name="楕円 74"/>
        <xdr:cNvSpPr/>
      </xdr:nvSpPr>
      <xdr:spPr bwMode="auto">
        <a:xfrm>
          <a:off x="3556000" y="258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49439</xdr:rowOff>
    </xdr:from>
    <xdr:ext cx="762000" cy="259045"/>
    <xdr:sp macro="" textlink="">
      <xdr:nvSpPr>
        <xdr:cNvPr id="76" name="テキスト ボックス 75"/>
        <xdr:cNvSpPr txBox="1"/>
      </xdr:nvSpPr>
      <xdr:spPr>
        <a:xfrm>
          <a:off x="3225800" y="266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35966</xdr:rowOff>
    </xdr:from>
    <xdr:to>
      <xdr:col>15</xdr:col>
      <xdr:colOff>101600</xdr:colOff>
      <xdr:row>15</xdr:row>
      <xdr:rowOff>137566</xdr:rowOff>
    </xdr:to>
    <xdr:sp macro="" textlink="">
      <xdr:nvSpPr>
        <xdr:cNvPr id="77" name="楕円 76"/>
        <xdr:cNvSpPr/>
      </xdr:nvSpPr>
      <xdr:spPr bwMode="auto">
        <a:xfrm>
          <a:off x="2857500" y="2655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122343</xdr:rowOff>
    </xdr:from>
    <xdr:ext cx="762000" cy="259045"/>
    <xdr:sp macro="" textlink="">
      <xdr:nvSpPr>
        <xdr:cNvPr id="78" name="テキスト ボックス 77"/>
        <xdr:cNvSpPr txBox="1"/>
      </xdr:nvSpPr>
      <xdr:spPr>
        <a:xfrm>
          <a:off x="2527300" y="274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27559</xdr:rowOff>
    </xdr:from>
    <xdr:to>
      <xdr:col>29</xdr:col>
      <xdr:colOff>127000</xdr:colOff>
      <xdr:row>37</xdr:row>
      <xdr:rowOff>35423</xdr:rowOff>
    </xdr:to>
    <xdr:cxnSp macro="">
      <xdr:nvCxnSpPr>
        <xdr:cNvPr id="110" name="直線コネクタ 109"/>
        <xdr:cNvCxnSpPr/>
      </xdr:nvCxnSpPr>
      <xdr:spPr bwMode="auto">
        <a:xfrm>
          <a:off x="5003800" y="7152259"/>
          <a:ext cx="6477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149220</xdr:rowOff>
    </xdr:from>
    <xdr:to>
      <xdr:col>26</xdr:col>
      <xdr:colOff>50800</xdr:colOff>
      <xdr:row>37</xdr:row>
      <xdr:rowOff>27559</xdr:rowOff>
    </xdr:to>
    <xdr:cxnSp macro="">
      <xdr:nvCxnSpPr>
        <xdr:cNvPr id="113" name="直線コネクタ 112"/>
        <xdr:cNvCxnSpPr/>
      </xdr:nvCxnSpPr>
      <xdr:spPr bwMode="auto">
        <a:xfrm>
          <a:off x="4305300" y="7102470"/>
          <a:ext cx="698500" cy="4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149220</xdr:rowOff>
    </xdr:from>
    <xdr:to>
      <xdr:col>22</xdr:col>
      <xdr:colOff>114300</xdr:colOff>
      <xdr:row>36</xdr:row>
      <xdr:rowOff>157427</xdr:rowOff>
    </xdr:to>
    <xdr:cxnSp macro="">
      <xdr:nvCxnSpPr>
        <xdr:cNvPr id="116" name="直線コネクタ 115"/>
        <xdr:cNvCxnSpPr/>
      </xdr:nvCxnSpPr>
      <xdr:spPr bwMode="auto">
        <a:xfrm flipV="1">
          <a:off x="3606800" y="7102470"/>
          <a:ext cx="698500" cy="8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48430</xdr:rowOff>
    </xdr:from>
    <xdr:to>
      <xdr:col>18</xdr:col>
      <xdr:colOff>177800</xdr:colOff>
      <xdr:row>36</xdr:row>
      <xdr:rowOff>157427</xdr:rowOff>
    </xdr:to>
    <xdr:cxnSp macro="">
      <xdr:nvCxnSpPr>
        <xdr:cNvPr id="119" name="直線コネクタ 118"/>
        <xdr:cNvCxnSpPr/>
      </xdr:nvCxnSpPr>
      <xdr:spPr bwMode="auto">
        <a:xfrm>
          <a:off x="2908300" y="7001680"/>
          <a:ext cx="698500" cy="10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156073</xdr:rowOff>
    </xdr:from>
    <xdr:to>
      <xdr:col>29</xdr:col>
      <xdr:colOff>177800</xdr:colOff>
      <xdr:row>37</xdr:row>
      <xdr:rowOff>86223</xdr:rowOff>
    </xdr:to>
    <xdr:sp macro="" textlink="">
      <xdr:nvSpPr>
        <xdr:cNvPr id="129" name="楕円 128"/>
        <xdr:cNvSpPr/>
      </xdr:nvSpPr>
      <xdr:spPr bwMode="auto">
        <a:xfrm>
          <a:off x="5600700" y="7109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128150</xdr:rowOff>
    </xdr:from>
    <xdr:ext cx="762000" cy="259045"/>
    <xdr:sp macro="" textlink="">
      <xdr:nvSpPr>
        <xdr:cNvPr id="130" name="人口1人当たり決算額の推移該当値テキスト445"/>
        <xdr:cNvSpPr txBox="1"/>
      </xdr:nvSpPr>
      <xdr:spPr>
        <a:xfrm>
          <a:off x="5740400" y="70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148209</xdr:rowOff>
    </xdr:from>
    <xdr:to>
      <xdr:col>26</xdr:col>
      <xdr:colOff>101600</xdr:colOff>
      <xdr:row>37</xdr:row>
      <xdr:rowOff>78359</xdr:rowOff>
    </xdr:to>
    <xdr:sp macro="" textlink="">
      <xdr:nvSpPr>
        <xdr:cNvPr id="131" name="楕円 130"/>
        <xdr:cNvSpPr/>
      </xdr:nvSpPr>
      <xdr:spPr bwMode="auto">
        <a:xfrm>
          <a:off x="4953000" y="710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63136</xdr:rowOff>
    </xdr:from>
    <xdr:ext cx="736600" cy="259045"/>
    <xdr:sp macro="" textlink="">
      <xdr:nvSpPr>
        <xdr:cNvPr id="132" name="テキスト ボックス 131"/>
        <xdr:cNvSpPr txBox="1"/>
      </xdr:nvSpPr>
      <xdr:spPr>
        <a:xfrm>
          <a:off x="4622800" y="718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98420</xdr:rowOff>
    </xdr:from>
    <xdr:to>
      <xdr:col>22</xdr:col>
      <xdr:colOff>165100</xdr:colOff>
      <xdr:row>37</xdr:row>
      <xdr:rowOff>28570</xdr:rowOff>
    </xdr:to>
    <xdr:sp macro="" textlink="">
      <xdr:nvSpPr>
        <xdr:cNvPr id="133" name="楕円 132"/>
        <xdr:cNvSpPr/>
      </xdr:nvSpPr>
      <xdr:spPr bwMode="auto">
        <a:xfrm>
          <a:off x="4254500" y="705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13347</xdr:rowOff>
    </xdr:from>
    <xdr:ext cx="762000" cy="259045"/>
    <xdr:sp macro="" textlink="">
      <xdr:nvSpPr>
        <xdr:cNvPr id="134" name="テキスト ボックス 133"/>
        <xdr:cNvSpPr txBox="1"/>
      </xdr:nvSpPr>
      <xdr:spPr>
        <a:xfrm>
          <a:off x="3924300" y="713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106627</xdr:rowOff>
    </xdr:from>
    <xdr:to>
      <xdr:col>19</xdr:col>
      <xdr:colOff>38100</xdr:colOff>
      <xdr:row>37</xdr:row>
      <xdr:rowOff>36777</xdr:rowOff>
    </xdr:to>
    <xdr:sp macro="" textlink="">
      <xdr:nvSpPr>
        <xdr:cNvPr id="135" name="楕円 134"/>
        <xdr:cNvSpPr/>
      </xdr:nvSpPr>
      <xdr:spPr bwMode="auto">
        <a:xfrm>
          <a:off x="3556000" y="705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21554</xdr:rowOff>
    </xdr:from>
    <xdr:ext cx="762000" cy="259045"/>
    <xdr:sp macro="" textlink="">
      <xdr:nvSpPr>
        <xdr:cNvPr id="136" name="テキスト ボックス 135"/>
        <xdr:cNvSpPr txBox="1"/>
      </xdr:nvSpPr>
      <xdr:spPr>
        <a:xfrm>
          <a:off x="3225800" y="714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340530</xdr:rowOff>
    </xdr:from>
    <xdr:to>
      <xdr:col>15</xdr:col>
      <xdr:colOff>101600</xdr:colOff>
      <xdr:row>36</xdr:row>
      <xdr:rowOff>99230</xdr:rowOff>
    </xdr:to>
    <xdr:sp macro="" textlink="">
      <xdr:nvSpPr>
        <xdr:cNvPr id="137" name="楕円 136"/>
        <xdr:cNvSpPr/>
      </xdr:nvSpPr>
      <xdr:spPr bwMode="auto">
        <a:xfrm>
          <a:off x="2857500" y="695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84007</xdr:rowOff>
    </xdr:from>
    <xdr:ext cx="762000" cy="259045"/>
    <xdr:sp macro="" textlink="">
      <xdr:nvSpPr>
        <xdr:cNvPr id="138" name="テキスト ボックス 137"/>
        <xdr:cNvSpPr txBox="1"/>
      </xdr:nvSpPr>
      <xdr:spPr>
        <a:xfrm>
          <a:off x="2527300" y="703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29,713
29,533
147.53
13,277,691
12,682,550
365,539
7,752,121
14,249,366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1359</xdr:rowOff>
    </xdr:from>
    <xdr:to>
      <xdr:col>24</xdr:col>
      <xdr:colOff>63500</xdr:colOff>
      <xdr:row>35</xdr:row>
      <xdr:rowOff>39135</xdr:rowOff>
    </xdr:to>
    <xdr:cxnSp macro="">
      <xdr:nvCxnSpPr>
        <xdr:cNvPr id="61" name="直線コネクタ 60"/>
        <xdr:cNvCxnSpPr/>
      </xdr:nvCxnSpPr>
      <xdr:spPr>
        <a:xfrm flipV="1">
          <a:off x="3797300" y="6002109"/>
          <a:ext cx="8382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17437</xdr:rowOff>
    </xdr:from>
    <xdr:to>
      <xdr:col>19</xdr:col>
      <xdr:colOff>177800</xdr:colOff>
      <xdr:row>35</xdr:row>
      <xdr:rowOff>39135</xdr:rowOff>
    </xdr:to>
    <xdr:cxnSp macro="">
      <xdr:nvCxnSpPr>
        <xdr:cNvPr id="64" name="直線コネクタ 63"/>
        <xdr:cNvCxnSpPr/>
      </xdr:nvCxnSpPr>
      <xdr:spPr>
        <a:xfrm>
          <a:off x="2908300" y="6018187"/>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17437</xdr:rowOff>
    </xdr:from>
    <xdr:to>
      <xdr:col>15</xdr:col>
      <xdr:colOff>50800</xdr:colOff>
      <xdr:row>35</xdr:row>
      <xdr:rowOff>34011</xdr:rowOff>
    </xdr:to>
    <xdr:cxnSp macro="">
      <xdr:nvCxnSpPr>
        <xdr:cNvPr id="67" name="直線コネクタ 66"/>
        <xdr:cNvCxnSpPr/>
      </xdr:nvCxnSpPr>
      <xdr:spPr>
        <a:xfrm flipV="1">
          <a:off x="2019300" y="601818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34011</xdr:rowOff>
    </xdr:from>
    <xdr:to>
      <xdr:col>10</xdr:col>
      <xdr:colOff>114300</xdr:colOff>
      <xdr:row>35</xdr:row>
      <xdr:rowOff>96438</xdr:rowOff>
    </xdr:to>
    <xdr:cxnSp macro="">
      <xdr:nvCxnSpPr>
        <xdr:cNvPr id="70" name="直線コネクタ 69"/>
        <xdr:cNvCxnSpPr/>
      </xdr:nvCxnSpPr>
      <xdr:spPr>
        <a:xfrm flipV="1">
          <a:off x="1130300" y="6034761"/>
          <a:ext cx="8890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122009</xdr:rowOff>
    </xdr:from>
    <xdr:to>
      <xdr:col>24</xdr:col>
      <xdr:colOff>114300</xdr:colOff>
      <xdr:row>35</xdr:row>
      <xdr:rowOff>52159</xdr:rowOff>
    </xdr:to>
    <xdr:sp macro="" textlink="">
      <xdr:nvSpPr>
        <xdr:cNvPr id="80" name="楕円 79"/>
        <xdr:cNvSpPr/>
      </xdr:nvSpPr>
      <xdr:spPr>
        <a:xfrm>
          <a:off x="4584700" y="59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144886</xdr:rowOff>
    </xdr:from>
    <xdr:ext cx="534377" cy="259045"/>
    <xdr:sp macro="" textlink="">
      <xdr:nvSpPr>
        <xdr:cNvPr id="81" name="人件費該当値テキスト"/>
        <xdr:cNvSpPr txBox="1"/>
      </xdr:nvSpPr>
      <xdr:spPr>
        <a:xfrm>
          <a:off x="4686300" y="580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159785</xdr:rowOff>
    </xdr:from>
    <xdr:to>
      <xdr:col>20</xdr:col>
      <xdr:colOff>38100</xdr:colOff>
      <xdr:row>35</xdr:row>
      <xdr:rowOff>89935</xdr:rowOff>
    </xdr:to>
    <xdr:sp macro="" textlink="">
      <xdr:nvSpPr>
        <xdr:cNvPr id="82" name="楕円 81"/>
        <xdr:cNvSpPr/>
      </xdr:nvSpPr>
      <xdr:spPr>
        <a:xfrm>
          <a:off x="3746500" y="59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106462</xdr:rowOff>
    </xdr:from>
    <xdr:ext cx="534377" cy="259045"/>
    <xdr:sp macro="" textlink="">
      <xdr:nvSpPr>
        <xdr:cNvPr id="83" name="テキスト ボックス 82"/>
        <xdr:cNvSpPr txBox="1"/>
      </xdr:nvSpPr>
      <xdr:spPr>
        <a:xfrm>
          <a:off x="3530111" y="576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138087</xdr:rowOff>
    </xdr:from>
    <xdr:to>
      <xdr:col>15</xdr:col>
      <xdr:colOff>101600</xdr:colOff>
      <xdr:row>35</xdr:row>
      <xdr:rowOff>68237</xdr:rowOff>
    </xdr:to>
    <xdr:sp macro="" textlink="">
      <xdr:nvSpPr>
        <xdr:cNvPr id="84" name="楕円 83"/>
        <xdr:cNvSpPr/>
      </xdr:nvSpPr>
      <xdr:spPr>
        <a:xfrm>
          <a:off x="2857500" y="59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84764</xdr:rowOff>
    </xdr:from>
    <xdr:ext cx="534377" cy="259045"/>
    <xdr:sp macro="" textlink="">
      <xdr:nvSpPr>
        <xdr:cNvPr id="85" name="テキスト ボックス 84"/>
        <xdr:cNvSpPr txBox="1"/>
      </xdr:nvSpPr>
      <xdr:spPr>
        <a:xfrm>
          <a:off x="2641111" y="57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154661</xdr:rowOff>
    </xdr:from>
    <xdr:to>
      <xdr:col>10</xdr:col>
      <xdr:colOff>165100</xdr:colOff>
      <xdr:row>35</xdr:row>
      <xdr:rowOff>84811</xdr:rowOff>
    </xdr:to>
    <xdr:sp macro="" textlink="">
      <xdr:nvSpPr>
        <xdr:cNvPr id="86" name="楕円 85"/>
        <xdr:cNvSpPr/>
      </xdr:nvSpPr>
      <xdr:spPr>
        <a:xfrm>
          <a:off x="1968500" y="59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75938</xdr:rowOff>
    </xdr:from>
    <xdr:ext cx="534377" cy="259045"/>
    <xdr:sp macro="" textlink="">
      <xdr:nvSpPr>
        <xdr:cNvPr id="87" name="テキスト ボックス 86"/>
        <xdr:cNvSpPr txBox="1"/>
      </xdr:nvSpPr>
      <xdr:spPr>
        <a:xfrm>
          <a:off x="1752111" y="60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45638</xdr:rowOff>
    </xdr:from>
    <xdr:to>
      <xdr:col>6</xdr:col>
      <xdr:colOff>38100</xdr:colOff>
      <xdr:row>35</xdr:row>
      <xdr:rowOff>147238</xdr:rowOff>
    </xdr:to>
    <xdr:sp macro="" textlink="">
      <xdr:nvSpPr>
        <xdr:cNvPr id="88" name="楕円 87"/>
        <xdr:cNvSpPr/>
      </xdr:nvSpPr>
      <xdr:spPr>
        <a:xfrm>
          <a:off x="1079500" y="6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138365</xdr:rowOff>
    </xdr:from>
    <xdr:ext cx="534377" cy="259045"/>
    <xdr:sp macro="" textlink="">
      <xdr:nvSpPr>
        <xdr:cNvPr id="89" name="テキスト ボックス 88"/>
        <xdr:cNvSpPr txBox="1"/>
      </xdr:nvSpPr>
      <xdr:spPr>
        <a:xfrm>
          <a:off x="863111" y="61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164217</xdr:rowOff>
    </xdr:from>
    <xdr:to>
      <xdr:col>24</xdr:col>
      <xdr:colOff>63500</xdr:colOff>
      <xdr:row>58</xdr:row>
      <xdr:rowOff>985</xdr:rowOff>
    </xdr:to>
    <xdr:cxnSp macro="">
      <xdr:nvCxnSpPr>
        <xdr:cNvPr id="118" name="直線コネクタ 117"/>
        <xdr:cNvCxnSpPr/>
      </xdr:nvCxnSpPr>
      <xdr:spPr>
        <a:xfrm flipV="1">
          <a:off x="3797300" y="9936867"/>
          <a:ext cx="8382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985</xdr:rowOff>
    </xdr:from>
    <xdr:to>
      <xdr:col>19</xdr:col>
      <xdr:colOff>177800</xdr:colOff>
      <xdr:row>58</xdr:row>
      <xdr:rowOff>10975</xdr:rowOff>
    </xdr:to>
    <xdr:cxnSp macro="">
      <xdr:nvCxnSpPr>
        <xdr:cNvPr id="121" name="直線コネクタ 120"/>
        <xdr:cNvCxnSpPr/>
      </xdr:nvCxnSpPr>
      <xdr:spPr>
        <a:xfrm flipV="1">
          <a:off x="2908300" y="9945085"/>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10492</xdr:rowOff>
    </xdr:from>
    <xdr:to>
      <xdr:col>15</xdr:col>
      <xdr:colOff>50800</xdr:colOff>
      <xdr:row>58</xdr:row>
      <xdr:rowOff>10975</xdr:rowOff>
    </xdr:to>
    <xdr:cxnSp macro="">
      <xdr:nvCxnSpPr>
        <xdr:cNvPr id="124" name="直線コネクタ 123"/>
        <xdr:cNvCxnSpPr/>
      </xdr:nvCxnSpPr>
      <xdr:spPr>
        <a:xfrm>
          <a:off x="2019300" y="9954592"/>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10492</xdr:rowOff>
    </xdr:from>
    <xdr:to>
      <xdr:col>10</xdr:col>
      <xdr:colOff>114300</xdr:colOff>
      <xdr:row>58</xdr:row>
      <xdr:rowOff>15360</xdr:rowOff>
    </xdr:to>
    <xdr:cxnSp macro="">
      <xdr:nvCxnSpPr>
        <xdr:cNvPr id="127" name="直線コネクタ 126"/>
        <xdr:cNvCxnSpPr/>
      </xdr:nvCxnSpPr>
      <xdr:spPr>
        <a:xfrm flipV="1">
          <a:off x="1130300" y="9954592"/>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113417</xdr:rowOff>
    </xdr:from>
    <xdr:to>
      <xdr:col>24</xdr:col>
      <xdr:colOff>114300</xdr:colOff>
      <xdr:row>58</xdr:row>
      <xdr:rowOff>43567</xdr:rowOff>
    </xdr:to>
    <xdr:sp macro="" textlink="">
      <xdr:nvSpPr>
        <xdr:cNvPr id="137" name="楕円 136"/>
        <xdr:cNvSpPr/>
      </xdr:nvSpPr>
      <xdr:spPr>
        <a:xfrm>
          <a:off x="4584700" y="98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121635</xdr:rowOff>
    </xdr:from>
    <xdr:to>
      <xdr:col>20</xdr:col>
      <xdr:colOff>38100</xdr:colOff>
      <xdr:row>58</xdr:row>
      <xdr:rowOff>51785</xdr:rowOff>
    </xdr:to>
    <xdr:sp macro="" textlink="">
      <xdr:nvSpPr>
        <xdr:cNvPr id="139" name="楕円 138"/>
        <xdr:cNvSpPr/>
      </xdr:nvSpPr>
      <xdr:spPr>
        <a:xfrm>
          <a:off x="3746500" y="9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42912</xdr:rowOff>
    </xdr:from>
    <xdr:ext cx="534377" cy="259045"/>
    <xdr:sp macro="" textlink="">
      <xdr:nvSpPr>
        <xdr:cNvPr id="140" name="テキスト ボックス 139"/>
        <xdr:cNvSpPr txBox="1"/>
      </xdr:nvSpPr>
      <xdr:spPr>
        <a:xfrm>
          <a:off x="3530111" y="9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131625</xdr:rowOff>
    </xdr:from>
    <xdr:to>
      <xdr:col>15</xdr:col>
      <xdr:colOff>101600</xdr:colOff>
      <xdr:row>58</xdr:row>
      <xdr:rowOff>61775</xdr:rowOff>
    </xdr:to>
    <xdr:sp macro="" textlink="">
      <xdr:nvSpPr>
        <xdr:cNvPr id="141" name="楕円 140"/>
        <xdr:cNvSpPr/>
      </xdr:nvSpPr>
      <xdr:spPr>
        <a:xfrm>
          <a:off x="2857500" y="99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52902</xdr:rowOff>
    </xdr:from>
    <xdr:ext cx="534377" cy="259045"/>
    <xdr:sp macro="" textlink="">
      <xdr:nvSpPr>
        <xdr:cNvPr id="142" name="テキスト ボックス 141"/>
        <xdr:cNvSpPr txBox="1"/>
      </xdr:nvSpPr>
      <xdr:spPr>
        <a:xfrm>
          <a:off x="2641111" y="99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131142</xdr:rowOff>
    </xdr:from>
    <xdr:to>
      <xdr:col>10</xdr:col>
      <xdr:colOff>165100</xdr:colOff>
      <xdr:row>58</xdr:row>
      <xdr:rowOff>61292</xdr:rowOff>
    </xdr:to>
    <xdr:sp macro="" textlink="">
      <xdr:nvSpPr>
        <xdr:cNvPr id="143" name="楕円 142"/>
        <xdr:cNvSpPr/>
      </xdr:nvSpPr>
      <xdr:spPr>
        <a:xfrm>
          <a:off x="1968500" y="99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52419</xdr:rowOff>
    </xdr:from>
    <xdr:ext cx="534377" cy="259045"/>
    <xdr:sp macro="" textlink="">
      <xdr:nvSpPr>
        <xdr:cNvPr id="144" name="テキスト ボックス 143"/>
        <xdr:cNvSpPr txBox="1"/>
      </xdr:nvSpPr>
      <xdr:spPr>
        <a:xfrm>
          <a:off x="1752111" y="99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136010</xdr:rowOff>
    </xdr:from>
    <xdr:to>
      <xdr:col>6</xdr:col>
      <xdr:colOff>38100</xdr:colOff>
      <xdr:row>58</xdr:row>
      <xdr:rowOff>66160</xdr:rowOff>
    </xdr:to>
    <xdr:sp macro="" textlink="">
      <xdr:nvSpPr>
        <xdr:cNvPr id="145" name="楕円 144"/>
        <xdr:cNvSpPr/>
      </xdr:nvSpPr>
      <xdr:spPr>
        <a:xfrm>
          <a:off x="1079500" y="99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57287</xdr:rowOff>
    </xdr:from>
    <xdr:ext cx="534377" cy="259045"/>
    <xdr:sp macro="" textlink="">
      <xdr:nvSpPr>
        <xdr:cNvPr id="146" name="テキスト ボックス 145"/>
        <xdr:cNvSpPr txBox="1"/>
      </xdr:nvSpPr>
      <xdr:spPr>
        <a:xfrm>
          <a:off x="863111" y="100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62499</xdr:rowOff>
    </xdr:from>
    <xdr:to>
      <xdr:col>24</xdr:col>
      <xdr:colOff>63500</xdr:colOff>
      <xdr:row>78</xdr:row>
      <xdr:rowOff>73634</xdr:rowOff>
    </xdr:to>
    <xdr:cxnSp macro="">
      <xdr:nvCxnSpPr>
        <xdr:cNvPr id="177" name="直線コネクタ 176"/>
        <xdr:cNvCxnSpPr/>
      </xdr:nvCxnSpPr>
      <xdr:spPr>
        <a:xfrm>
          <a:off x="3797300" y="13435599"/>
          <a:ext cx="8382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62499</xdr:rowOff>
    </xdr:from>
    <xdr:to>
      <xdr:col>19</xdr:col>
      <xdr:colOff>177800</xdr:colOff>
      <xdr:row>78</xdr:row>
      <xdr:rowOff>102699</xdr:rowOff>
    </xdr:to>
    <xdr:cxnSp macro="">
      <xdr:nvCxnSpPr>
        <xdr:cNvPr id="180" name="直線コネクタ 179"/>
        <xdr:cNvCxnSpPr/>
      </xdr:nvCxnSpPr>
      <xdr:spPr>
        <a:xfrm flipV="1">
          <a:off x="2908300" y="13435599"/>
          <a:ext cx="889000" cy="4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98650</xdr:rowOff>
    </xdr:from>
    <xdr:to>
      <xdr:col>15</xdr:col>
      <xdr:colOff>50800</xdr:colOff>
      <xdr:row>78</xdr:row>
      <xdr:rowOff>102699</xdr:rowOff>
    </xdr:to>
    <xdr:cxnSp macro="">
      <xdr:nvCxnSpPr>
        <xdr:cNvPr id="183" name="直線コネクタ 182"/>
        <xdr:cNvCxnSpPr/>
      </xdr:nvCxnSpPr>
      <xdr:spPr>
        <a:xfrm>
          <a:off x="2019300" y="13471750"/>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73014</xdr:rowOff>
    </xdr:from>
    <xdr:to>
      <xdr:col>10</xdr:col>
      <xdr:colOff>114300</xdr:colOff>
      <xdr:row>78</xdr:row>
      <xdr:rowOff>98650</xdr:rowOff>
    </xdr:to>
    <xdr:cxnSp macro="">
      <xdr:nvCxnSpPr>
        <xdr:cNvPr id="186" name="直線コネクタ 185"/>
        <xdr:cNvCxnSpPr/>
      </xdr:nvCxnSpPr>
      <xdr:spPr>
        <a:xfrm>
          <a:off x="1130300" y="13446114"/>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22834</xdr:rowOff>
    </xdr:from>
    <xdr:to>
      <xdr:col>24</xdr:col>
      <xdr:colOff>114300</xdr:colOff>
      <xdr:row>78</xdr:row>
      <xdr:rowOff>124434</xdr:rowOff>
    </xdr:to>
    <xdr:sp macro="" textlink="">
      <xdr:nvSpPr>
        <xdr:cNvPr id="196" name="楕円 195"/>
        <xdr:cNvSpPr/>
      </xdr:nvSpPr>
      <xdr:spPr>
        <a:xfrm>
          <a:off x="4584700" y="133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1261</xdr:rowOff>
    </xdr:from>
    <xdr:ext cx="469744" cy="259045"/>
    <xdr:sp macro="" textlink="">
      <xdr:nvSpPr>
        <xdr:cNvPr id="197" name="維持補修費該当値テキスト"/>
        <xdr:cNvSpPr txBox="1"/>
      </xdr:nvSpPr>
      <xdr:spPr>
        <a:xfrm>
          <a:off x="4686300" y="1337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11699</xdr:rowOff>
    </xdr:from>
    <xdr:to>
      <xdr:col>20</xdr:col>
      <xdr:colOff>38100</xdr:colOff>
      <xdr:row>78</xdr:row>
      <xdr:rowOff>113299</xdr:rowOff>
    </xdr:to>
    <xdr:sp macro="" textlink="">
      <xdr:nvSpPr>
        <xdr:cNvPr id="198" name="楕円 197"/>
        <xdr:cNvSpPr/>
      </xdr:nvSpPr>
      <xdr:spPr>
        <a:xfrm>
          <a:off x="3746500" y="133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129826</xdr:rowOff>
    </xdr:from>
    <xdr:ext cx="469744" cy="259045"/>
    <xdr:sp macro="" textlink="">
      <xdr:nvSpPr>
        <xdr:cNvPr id="199" name="テキスト ボックス 198"/>
        <xdr:cNvSpPr txBox="1"/>
      </xdr:nvSpPr>
      <xdr:spPr>
        <a:xfrm>
          <a:off x="3562428" y="131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51899</xdr:rowOff>
    </xdr:from>
    <xdr:to>
      <xdr:col>15</xdr:col>
      <xdr:colOff>101600</xdr:colOff>
      <xdr:row>78</xdr:row>
      <xdr:rowOff>153499</xdr:rowOff>
    </xdr:to>
    <xdr:sp macro="" textlink="">
      <xdr:nvSpPr>
        <xdr:cNvPr id="200" name="楕円 199"/>
        <xdr:cNvSpPr/>
      </xdr:nvSpPr>
      <xdr:spPr>
        <a:xfrm>
          <a:off x="2857500" y="134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144626</xdr:rowOff>
    </xdr:from>
    <xdr:ext cx="469744" cy="259045"/>
    <xdr:sp macro="" textlink="">
      <xdr:nvSpPr>
        <xdr:cNvPr id="201" name="テキスト ボックス 200"/>
        <xdr:cNvSpPr txBox="1"/>
      </xdr:nvSpPr>
      <xdr:spPr>
        <a:xfrm>
          <a:off x="2673428" y="1351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47850</xdr:rowOff>
    </xdr:from>
    <xdr:to>
      <xdr:col>10</xdr:col>
      <xdr:colOff>165100</xdr:colOff>
      <xdr:row>78</xdr:row>
      <xdr:rowOff>149450</xdr:rowOff>
    </xdr:to>
    <xdr:sp macro="" textlink="">
      <xdr:nvSpPr>
        <xdr:cNvPr id="202" name="楕円 201"/>
        <xdr:cNvSpPr/>
      </xdr:nvSpPr>
      <xdr:spPr>
        <a:xfrm>
          <a:off x="1968500" y="134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140577</xdr:rowOff>
    </xdr:from>
    <xdr:ext cx="469744" cy="259045"/>
    <xdr:sp macro="" textlink="">
      <xdr:nvSpPr>
        <xdr:cNvPr id="203" name="テキスト ボックス 202"/>
        <xdr:cNvSpPr txBox="1"/>
      </xdr:nvSpPr>
      <xdr:spPr>
        <a:xfrm>
          <a:off x="1784428" y="1351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22214</xdr:rowOff>
    </xdr:from>
    <xdr:to>
      <xdr:col>6</xdr:col>
      <xdr:colOff>38100</xdr:colOff>
      <xdr:row>78</xdr:row>
      <xdr:rowOff>123814</xdr:rowOff>
    </xdr:to>
    <xdr:sp macro="" textlink="">
      <xdr:nvSpPr>
        <xdr:cNvPr id="204" name="楕円 203"/>
        <xdr:cNvSpPr/>
      </xdr:nvSpPr>
      <xdr:spPr>
        <a:xfrm>
          <a:off x="1079500" y="13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114941</xdr:rowOff>
    </xdr:from>
    <xdr:ext cx="469744" cy="259045"/>
    <xdr:sp macro="" textlink="">
      <xdr:nvSpPr>
        <xdr:cNvPr id="205" name="テキスト ボックス 204"/>
        <xdr:cNvSpPr txBox="1"/>
      </xdr:nvSpPr>
      <xdr:spPr>
        <a:xfrm>
          <a:off x="895428" y="13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9246</xdr:rowOff>
    </xdr:from>
    <xdr:to>
      <xdr:col>24</xdr:col>
      <xdr:colOff>63500</xdr:colOff>
      <xdr:row>97</xdr:row>
      <xdr:rowOff>53023</xdr:rowOff>
    </xdr:to>
    <xdr:cxnSp macro="">
      <xdr:nvCxnSpPr>
        <xdr:cNvPr id="235" name="直線コネクタ 234"/>
        <xdr:cNvCxnSpPr/>
      </xdr:nvCxnSpPr>
      <xdr:spPr>
        <a:xfrm flipV="1">
          <a:off x="3797300" y="16639896"/>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53023</xdr:rowOff>
    </xdr:from>
    <xdr:to>
      <xdr:col>19</xdr:col>
      <xdr:colOff>177800</xdr:colOff>
      <xdr:row>97</xdr:row>
      <xdr:rowOff>84189</xdr:rowOff>
    </xdr:to>
    <xdr:cxnSp macro="">
      <xdr:nvCxnSpPr>
        <xdr:cNvPr id="238" name="直線コネクタ 237"/>
        <xdr:cNvCxnSpPr/>
      </xdr:nvCxnSpPr>
      <xdr:spPr>
        <a:xfrm flipV="1">
          <a:off x="2908300" y="16683673"/>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84189</xdr:rowOff>
    </xdr:from>
    <xdr:to>
      <xdr:col>15</xdr:col>
      <xdr:colOff>50800</xdr:colOff>
      <xdr:row>97</xdr:row>
      <xdr:rowOff>134443</xdr:rowOff>
    </xdr:to>
    <xdr:cxnSp macro="">
      <xdr:nvCxnSpPr>
        <xdr:cNvPr id="241" name="直線コネクタ 240"/>
        <xdr:cNvCxnSpPr/>
      </xdr:nvCxnSpPr>
      <xdr:spPr>
        <a:xfrm flipV="1">
          <a:off x="2019300" y="16714839"/>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134443</xdr:rowOff>
    </xdr:from>
    <xdr:to>
      <xdr:col>10</xdr:col>
      <xdr:colOff>114300</xdr:colOff>
      <xdr:row>98</xdr:row>
      <xdr:rowOff>36316</xdr:rowOff>
    </xdr:to>
    <xdr:cxnSp macro="">
      <xdr:nvCxnSpPr>
        <xdr:cNvPr id="244" name="直線コネクタ 243"/>
        <xdr:cNvCxnSpPr/>
      </xdr:nvCxnSpPr>
      <xdr:spPr>
        <a:xfrm flipV="1">
          <a:off x="1130300" y="16765093"/>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106748</xdr:rowOff>
    </xdr:from>
    <xdr:ext cx="534377" cy="259045"/>
    <xdr:sp macro="" textlink="">
      <xdr:nvSpPr>
        <xdr:cNvPr id="246" name="テキスト ボックス 245"/>
        <xdr:cNvSpPr txBox="1"/>
      </xdr:nvSpPr>
      <xdr:spPr>
        <a:xfrm>
          <a:off x="1752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47389</xdr:rowOff>
    </xdr:from>
    <xdr:ext cx="534377" cy="259045"/>
    <xdr:sp macro="" textlink="">
      <xdr:nvSpPr>
        <xdr:cNvPr id="248" name="テキスト ボックス 247"/>
        <xdr:cNvSpPr txBox="1"/>
      </xdr:nvSpPr>
      <xdr:spPr>
        <a:xfrm>
          <a:off x="863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129896</xdr:rowOff>
    </xdr:from>
    <xdr:to>
      <xdr:col>24</xdr:col>
      <xdr:colOff>114300</xdr:colOff>
      <xdr:row>97</xdr:row>
      <xdr:rowOff>60046</xdr:rowOff>
    </xdr:to>
    <xdr:sp macro="" textlink="">
      <xdr:nvSpPr>
        <xdr:cNvPr id="254" name="楕円 253"/>
        <xdr:cNvSpPr/>
      </xdr:nvSpPr>
      <xdr:spPr>
        <a:xfrm>
          <a:off x="4584700" y="165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108323</xdr:rowOff>
    </xdr:from>
    <xdr:ext cx="534377" cy="259045"/>
    <xdr:sp macro="" textlink="">
      <xdr:nvSpPr>
        <xdr:cNvPr id="255" name="扶助費該当値テキスト"/>
        <xdr:cNvSpPr txBox="1"/>
      </xdr:nvSpPr>
      <xdr:spPr>
        <a:xfrm>
          <a:off x="4686300" y="165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2223</xdr:rowOff>
    </xdr:from>
    <xdr:to>
      <xdr:col>20</xdr:col>
      <xdr:colOff>38100</xdr:colOff>
      <xdr:row>97</xdr:row>
      <xdr:rowOff>103823</xdr:rowOff>
    </xdr:to>
    <xdr:sp macro="" textlink="">
      <xdr:nvSpPr>
        <xdr:cNvPr id="256" name="楕円 255"/>
        <xdr:cNvSpPr/>
      </xdr:nvSpPr>
      <xdr:spPr>
        <a:xfrm>
          <a:off x="3746500" y="166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94950</xdr:rowOff>
    </xdr:from>
    <xdr:ext cx="534377" cy="259045"/>
    <xdr:sp macro="" textlink="">
      <xdr:nvSpPr>
        <xdr:cNvPr id="257" name="テキスト ボックス 256"/>
        <xdr:cNvSpPr txBox="1"/>
      </xdr:nvSpPr>
      <xdr:spPr>
        <a:xfrm>
          <a:off x="3530111" y="167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33389</xdr:rowOff>
    </xdr:from>
    <xdr:to>
      <xdr:col>15</xdr:col>
      <xdr:colOff>101600</xdr:colOff>
      <xdr:row>97</xdr:row>
      <xdr:rowOff>134989</xdr:rowOff>
    </xdr:to>
    <xdr:sp macro="" textlink="">
      <xdr:nvSpPr>
        <xdr:cNvPr id="258" name="楕円 257"/>
        <xdr:cNvSpPr/>
      </xdr:nvSpPr>
      <xdr:spPr>
        <a:xfrm>
          <a:off x="2857500" y="166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126116</xdr:rowOff>
    </xdr:from>
    <xdr:ext cx="534377" cy="259045"/>
    <xdr:sp macro="" textlink="">
      <xdr:nvSpPr>
        <xdr:cNvPr id="259" name="テキスト ボックス 258"/>
        <xdr:cNvSpPr txBox="1"/>
      </xdr:nvSpPr>
      <xdr:spPr>
        <a:xfrm>
          <a:off x="2641111" y="167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83643</xdr:rowOff>
    </xdr:from>
    <xdr:to>
      <xdr:col>10</xdr:col>
      <xdr:colOff>165100</xdr:colOff>
      <xdr:row>98</xdr:row>
      <xdr:rowOff>13793</xdr:rowOff>
    </xdr:to>
    <xdr:sp macro="" textlink="">
      <xdr:nvSpPr>
        <xdr:cNvPr id="260" name="楕円 259"/>
        <xdr:cNvSpPr/>
      </xdr:nvSpPr>
      <xdr:spPr>
        <a:xfrm>
          <a:off x="1968500" y="167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4920</xdr:rowOff>
    </xdr:from>
    <xdr:ext cx="534377" cy="259045"/>
    <xdr:sp macro="" textlink="">
      <xdr:nvSpPr>
        <xdr:cNvPr id="261" name="テキスト ボックス 260"/>
        <xdr:cNvSpPr txBox="1"/>
      </xdr:nvSpPr>
      <xdr:spPr>
        <a:xfrm>
          <a:off x="1752111" y="168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156966</xdr:rowOff>
    </xdr:from>
    <xdr:to>
      <xdr:col>6</xdr:col>
      <xdr:colOff>38100</xdr:colOff>
      <xdr:row>98</xdr:row>
      <xdr:rowOff>87116</xdr:rowOff>
    </xdr:to>
    <xdr:sp macro="" textlink="">
      <xdr:nvSpPr>
        <xdr:cNvPr id="262" name="楕円 261"/>
        <xdr:cNvSpPr/>
      </xdr:nvSpPr>
      <xdr:spPr>
        <a:xfrm>
          <a:off x="1079500" y="1678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78243</xdr:rowOff>
    </xdr:from>
    <xdr:ext cx="534377" cy="259045"/>
    <xdr:sp macro="" textlink="">
      <xdr:nvSpPr>
        <xdr:cNvPr id="263" name="テキスト ボックス 262"/>
        <xdr:cNvSpPr txBox="1"/>
      </xdr:nvSpPr>
      <xdr:spPr>
        <a:xfrm>
          <a:off x="863111" y="1688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93591</xdr:rowOff>
    </xdr:from>
    <xdr:to>
      <xdr:col>55</xdr:col>
      <xdr:colOff>0</xdr:colOff>
      <xdr:row>36</xdr:row>
      <xdr:rowOff>170348</xdr:rowOff>
    </xdr:to>
    <xdr:cxnSp macro="">
      <xdr:nvCxnSpPr>
        <xdr:cNvPr id="292" name="直線コネクタ 291"/>
        <xdr:cNvCxnSpPr/>
      </xdr:nvCxnSpPr>
      <xdr:spPr>
        <a:xfrm>
          <a:off x="9639300" y="6265791"/>
          <a:ext cx="838200" cy="7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16355</xdr:rowOff>
    </xdr:from>
    <xdr:to>
      <xdr:col>50</xdr:col>
      <xdr:colOff>114300</xdr:colOff>
      <xdr:row>36</xdr:row>
      <xdr:rowOff>93591</xdr:rowOff>
    </xdr:to>
    <xdr:cxnSp macro="">
      <xdr:nvCxnSpPr>
        <xdr:cNvPr id="295" name="直線コネクタ 294"/>
        <xdr:cNvCxnSpPr/>
      </xdr:nvCxnSpPr>
      <xdr:spPr>
        <a:xfrm>
          <a:off x="8750300" y="6188555"/>
          <a:ext cx="889000" cy="7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16355</xdr:rowOff>
    </xdr:from>
    <xdr:to>
      <xdr:col>45</xdr:col>
      <xdr:colOff>177800</xdr:colOff>
      <xdr:row>36</xdr:row>
      <xdr:rowOff>123568</xdr:rowOff>
    </xdr:to>
    <xdr:cxnSp macro="">
      <xdr:nvCxnSpPr>
        <xdr:cNvPr id="298" name="直線コネクタ 297"/>
        <xdr:cNvCxnSpPr/>
      </xdr:nvCxnSpPr>
      <xdr:spPr>
        <a:xfrm flipV="1">
          <a:off x="7861300" y="6188555"/>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123568</xdr:rowOff>
    </xdr:from>
    <xdr:to>
      <xdr:col>41</xdr:col>
      <xdr:colOff>50800</xdr:colOff>
      <xdr:row>37</xdr:row>
      <xdr:rowOff>19411</xdr:rowOff>
    </xdr:to>
    <xdr:cxnSp macro="">
      <xdr:nvCxnSpPr>
        <xdr:cNvPr id="301" name="直線コネクタ 300"/>
        <xdr:cNvCxnSpPr/>
      </xdr:nvCxnSpPr>
      <xdr:spPr>
        <a:xfrm flipV="1">
          <a:off x="6972300" y="6295768"/>
          <a:ext cx="889000" cy="6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3" name="テキスト ボックス 302"/>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5" name="テキスト ボックス 304"/>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119548</xdr:rowOff>
    </xdr:from>
    <xdr:to>
      <xdr:col>55</xdr:col>
      <xdr:colOff>50800</xdr:colOff>
      <xdr:row>37</xdr:row>
      <xdr:rowOff>49698</xdr:rowOff>
    </xdr:to>
    <xdr:sp macro="" textlink="">
      <xdr:nvSpPr>
        <xdr:cNvPr id="311" name="楕円 310"/>
        <xdr:cNvSpPr/>
      </xdr:nvSpPr>
      <xdr:spPr>
        <a:xfrm>
          <a:off x="10426700" y="62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97975</xdr:rowOff>
    </xdr:from>
    <xdr:ext cx="534377" cy="259045"/>
    <xdr:sp macro="" textlink="">
      <xdr:nvSpPr>
        <xdr:cNvPr id="312" name="補助費等該当値テキスト"/>
        <xdr:cNvSpPr txBox="1"/>
      </xdr:nvSpPr>
      <xdr:spPr>
        <a:xfrm>
          <a:off x="10528300" y="627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42791</xdr:rowOff>
    </xdr:from>
    <xdr:to>
      <xdr:col>50</xdr:col>
      <xdr:colOff>165100</xdr:colOff>
      <xdr:row>36</xdr:row>
      <xdr:rowOff>144391</xdr:rowOff>
    </xdr:to>
    <xdr:sp macro="" textlink="">
      <xdr:nvSpPr>
        <xdr:cNvPr id="313" name="楕円 312"/>
        <xdr:cNvSpPr/>
      </xdr:nvSpPr>
      <xdr:spPr>
        <a:xfrm>
          <a:off x="9588500" y="62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160918</xdr:rowOff>
    </xdr:from>
    <xdr:ext cx="534377" cy="259045"/>
    <xdr:sp macro="" textlink="">
      <xdr:nvSpPr>
        <xdr:cNvPr id="314" name="テキスト ボックス 313"/>
        <xdr:cNvSpPr txBox="1"/>
      </xdr:nvSpPr>
      <xdr:spPr>
        <a:xfrm>
          <a:off x="9372111" y="59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137005</xdr:rowOff>
    </xdr:from>
    <xdr:to>
      <xdr:col>46</xdr:col>
      <xdr:colOff>38100</xdr:colOff>
      <xdr:row>36</xdr:row>
      <xdr:rowOff>67155</xdr:rowOff>
    </xdr:to>
    <xdr:sp macro="" textlink="">
      <xdr:nvSpPr>
        <xdr:cNvPr id="315" name="楕円 314"/>
        <xdr:cNvSpPr/>
      </xdr:nvSpPr>
      <xdr:spPr>
        <a:xfrm>
          <a:off x="8699500" y="61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83682</xdr:rowOff>
    </xdr:from>
    <xdr:ext cx="534377" cy="259045"/>
    <xdr:sp macro="" textlink="">
      <xdr:nvSpPr>
        <xdr:cNvPr id="316" name="テキスト ボックス 315"/>
        <xdr:cNvSpPr txBox="1"/>
      </xdr:nvSpPr>
      <xdr:spPr>
        <a:xfrm>
          <a:off x="8483111" y="59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72768</xdr:rowOff>
    </xdr:from>
    <xdr:to>
      <xdr:col>41</xdr:col>
      <xdr:colOff>101600</xdr:colOff>
      <xdr:row>37</xdr:row>
      <xdr:rowOff>2918</xdr:rowOff>
    </xdr:to>
    <xdr:sp macro="" textlink="">
      <xdr:nvSpPr>
        <xdr:cNvPr id="317" name="楕円 316"/>
        <xdr:cNvSpPr/>
      </xdr:nvSpPr>
      <xdr:spPr>
        <a:xfrm>
          <a:off x="7810500" y="62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165495</xdr:rowOff>
    </xdr:from>
    <xdr:ext cx="534377" cy="259045"/>
    <xdr:sp macro="" textlink="">
      <xdr:nvSpPr>
        <xdr:cNvPr id="318" name="テキスト ボックス 317"/>
        <xdr:cNvSpPr txBox="1"/>
      </xdr:nvSpPr>
      <xdr:spPr>
        <a:xfrm>
          <a:off x="7594111" y="63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140061</xdr:rowOff>
    </xdr:from>
    <xdr:to>
      <xdr:col>36</xdr:col>
      <xdr:colOff>165100</xdr:colOff>
      <xdr:row>37</xdr:row>
      <xdr:rowOff>70211</xdr:rowOff>
    </xdr:to>
    <xdr:sp macro="" textlink="">
      <xdr:nvSpPr>
        <xdr:cNvPr id="319" name="楕円 318"/>
        <xdr:cNvSpPr/>
      </xdr:nvSpPr>
      <xdr:spPr>
        <a:xfrm>
          <a:off x="6921500" y="63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61338</xdr:rowOff>
    </xdr:from>
    <xdr:ext cx="534377" cy="259045"/>
    <xdr:sp macro="" textlink="">
      <xdr:nvSpPr>
        <xdr:cNvPr id="320" name="テキスト ボックス 319"/>
        <xdr:cNvSpPr txBox="1"/>
      </xdr:nvSpPr>
      <xdr:spPr>
        <a:xfrm>
          <a:off x="6705111" y="64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150772</xdr:rowOff>
    </xdr:from>
    <xdr:to>
      <xdr:col>55</xdr:col>
      <xdr:colOff>0</xdr:colOff>
      <xdr:row>58</xdr:row>
      <xdr:rowOff>155637</xdr:rowOff>
    </xdr:to>
    <xdr:cxnSp macro="">
      <xdr:nvCxnSpPr>
        <xdr:cNvPr id="351" name="直線コネクタ 350"/>
        <xdr:cNvCxnSpPr/>
      </xdr:nvCxnSpPr>
      <xdr:spPr>
        <a:xfrm>
          <a:off x="9639300" y="10094872"/>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142267</xdr:rowOff>
    </xdr:from>
    <xdr:to>
      <xdr:col>50</xdr:col>
      <xdr:colOff>114300</xdr:colOff>
      <xdr:row>58</xdr:row>
      <xdr:rowOff>150772</xdr:rowOff>
    </xdr:to>
    <xdr:cxnSp macro="">
      <xdr:nvCxnSpPr>
        <xdr:cNvPr id="354" name="直線コネクタ 353"/>
        <xdr:cNvCxnSpPr/>
      </xdr:nvCxnSpPr>
      <xdr:spPr>
        <a:xfrm>
          <a:off x="8750300" y="10086367"/>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75477</xdr:rowOff>
    </xdr:from>
    <xdr:to>
      <xdr:col>45</xdr:col>
      <xdr:colOff>177800</xdr:colOff>
      <xdr:row>58</xdr:row>
      <xdr:rowOff>142267</xdr:rowOff>
    </xdr:to>
    <xdr:cxnSp macro="">
      <xdr:nvCxnSpPr>
        <xdr:cNvPr id="357" name="直線コネクタ 356"/>
        <xdr:cNvCxnSpPr/>
      </xdr:nvCxnSpPr>
      <xdr:spPr>
        <a:xfrm>
          <a:off x="7861300" y="10019577"/>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75477</xdr:rowOff>
    </xdr:from>
    <xdr:to>
      <xdr:col>41</xdr:col>
      <xdr:colOff>50800</xdr:colOff>
      <xdr:row>58</xdr:row>
      <xdr:rowOff>169467</xdr:rowOff>
    </xdr:to>
    <xdr:cxnSp macro="">
      <xdr:nvCxnSpPr>
        <xdr:cNvPr id="360" name="直線コネクタ 359"/>
        <xdr:cNvCxnSpPr/>
      </xdr:nvCxnSpPr>
      <xdr:spPr>
        <a:xfrm flipV="1">
          <a:off x="6972300" y="10019577"/>
          <a:ext cx="889000" cy="9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4261</xdr:rowOff>
    </xdr:from>
    <xdr:ext cx="534377" cy="259045"/>
    <xdr:sp macro="" textlink="">
      <xdr:nvSpPr>
        <xdr:cNvPr id="362" name="テキスト ボックス 361"/>
        <xdr:cNvSpPr txBox="1"/>
      </xdr:nvSpPr>
      <xdr:spPr>
        <a:xfrm>
          <a:off x="7594111" y="101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104837</xdr:rowOff>
    </xdr:from>
    <xdr:to>
      <xdr:col>55</xdr:col>
      <xdr:colOff>50800</xdr:colOff>
      <xdr:row>59</xdr:row>
      <xdr:rowOff>34987</xdr:rowOff>
    </xdr:to>
    <xdr:sp macro="" textlink="">
      <xdr:nvSpPr>
        <xdr:cNvPr id="370" name="楕円 369"/>
        <xdr:cNvSpPr/>
      </xdr:nvSpPr>
      <xdr:spPr>
        <a:xfrm>
          <a:off x="10426700" y="100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64214</xdr:rowOff>
    </xdr:from>
    <xdr:ext cx="534377" cy="259045"/>
    <xdr:sp macro="" textlink="">
      <xdr:nvSpPr>
        <xdr:cNvPr id="371" name="普通建設事業費該当値テキスト"/>
        <xdr:cNvSpPr txBox="1"/>
      </xdr:nvSpPr>
      <xdr:spPr>
        <a:xfrm>
          <a:off x="10528300" y="98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99972</xdr:rowOff>
    </xdr:from>
    <xdr:to>
      <xdr:col>50</xdr:col>
      <xdr:colOff>165100</xdr:colOff>
      <xdr:row>59</xdr:row>
      <xdr:rowOff>30122</xdr:rowOff>
    </xdr:to>
    <xdr:sp macro="" textlink="">
      <xdr:nvSpPr>
        <xdr:cNvPr id="372" name="楕円 371"/>
        <xdr:cNvSpPr/>
      </xdr:nvSpPr>
      <xdr:spPr>
        <a:xfrm>
          <a:off x="9588500" y="1004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46649</xdr:rowOff>
    </xdr:from>
    <xdr:ext cx="534377" cy="259045"/>
    <xdr:sp macro="" textlink="">
      <xdr:nvSpPr>
        <xdr:cNvPr id="373" name="テキスト ボックス 372"/>
        <xdr:cNvSpPr txBox="1"/>
      </xdr:nvSpPr>
      <xdr:spPr>
        <a:xfrm>
          <a:off x="9372111" y="98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91467</xdr:rowOff>
    </xdr:from>
    <xdr:to>
      <xdr:col>46</xdr:col>
      <xdr:colOff>38100</xdr:colOff>
      <xdr:row>59</xdr:row>
      <xdr:rowOff>21617</xdr:rowOff>
    </xdr:to>
    <xdr:sp macro="" textlink="">
      <xdr:nvSpPr>
        <xdr:cNvPr id="374" name="楕円 373"/>
        <xdr:cNvSpPr/>
      </xdr:nvSpPr>
      <xdr:spPr>
        <a:xfrm>
          <a:off x="8699500" y="100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12744</xdr:rowOff>
    </xdr:from>
    <xdr:ext cx="534377" cy="259045"/>
    <xdr:sp macro="" textlink="">
      <xdr:nvSpPr>
        <xdr:cNvPr id="375" name="テキスト ボックス 374"/>
        <xdr:cNvSpPr txBox="1"/>
      </xdr:nvSpPr>
      <xdr:spPr>
        <a:xfrm>
          <a:off x="8483111" y="101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24677</xdr:rowOff>
    </xdr:from>
    <xdr:to>
      <xdr:col>41</xdr:col>
      <xdr:colOff>101600</xdr:colOff>
      <xdr:row>58</xdr:row>
      <xdr:rowOff>126277</xdr:rowOff>
    </xdr:to>
    <xdr:sp macro="" textlink="">
      <xdr:nvSpPr>
        <xdr:cNvPr id="376" name="楕円 375"/>
        <xdr:cNvSpPr/>
      </xdr:nvSpPr>
      <xdr:spPr>
        <a:xfrm>
          <a:off x="7810500" y="99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142804</xdr:rowOff>
    </xdr:from>
    <xdr:ext cx="599010" cy="259045"/>
    <xdr:sp macro="" textlink="">
      <xdr:nvSpPr>
        <xdr:cNvPr id="377" name="テキスト ボックス 376"/>
        <xdr:cNvSpPr txBox="1"/>
      </xdr:nvSpPr>
      <xdr:spPr>
        <a:xfrm>
          <a:off x="7561795" y="974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118667</xdr:rowOff>
    </xdr:from>
    <xdr:to>
      <xdr:col>36</xdr:col>
      <xdr:colOff>165100</xdr:colOff>
      <xdr:row>59</xdr:row>
      <xdr:rowOff>48817</xdr:rowOff>
    </xdr:to>
    <xdr:sp macro="" textlink="">
      <xdr:nvSpPr>
        <xdr:cNvPr id="378" name="楕円 377"/>
        <xdr:cNvSpPr/>
      </xdr:nvSpPr>
      <xdr:spPr>
        <a:xfrm>
          <a:off x="6921500" y="100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39944</xdr:rowOff>
    </xdr:from>
    <xdr:ext cx="534377" cy="259045"/>
    <xdr:sp macro="" textlink="">
      <xdr:nvSpPr>
        <xdr:cNvPr id="379" name="テキスト ボックス 378"/>
        <xdr:cNvSpPr txBox="1"/>
      </xdr:nvSpPr>
      <xdr:spPr>
        <a:xfrm>
          <a:off x="6705111" y="101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6716</xdr:rowOff>
    </xdr:from>
    <xdr:to>
      <xdr:col>55</xdr:col>
      <xdr:colOff>0</xdr:colOff>
      <xdr:row>79</xdr:row>
      <xdr:rowOff>30287</xdr:rowOff>
    </xdr:to>
    <xdr:cxnSp macro="">
      <xdr:nvCxnSpPr>
        <xdr:cNvPr id="408" name="直線コネクタ 407"/>
        <xdr:cNvCxnSpPr/>
      </xdr:nvCxnSpPr>
      <xdr:spPr>
        <a:xfrm flipV="1">
          <a:off x="9639300" y="13551266"/>
          <a:ext cx="8382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13199</xdr:rowOff>
    </xdr:from>
    <xdr:to>
      <xdr:col>50</xdr:col>
      <xdr:colOff>114300</xdr:colOff>
      <xdr:row>79</xdr:row>
      <xdr:rowOff>30287</xdr:rowOff>
    </xdr:to>
    <xdr:cxnSp macro="">
      <xdr:nvCxnSpPr>
        <xdr:cNvPr id="411" name="直線コネクタ 410"/>
        <xdr:cNvCxnSpPr/>
      </xdr:nvCxnSpPr>
      <xdr:spPr>
        <a:xfrm>
          <a:off x="8750300" y="13557749"/>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170033</xdr:rowOff>
    </xdr:from>
    <xdr:to>
      <xdr:col>45</xdr:col>
      <xdr:colOff>177800</xdr:colOff>
      <xdr:row>79</xdr:row>
      <xdr:rowOff>13199</xdr:rowOff>
    </xdr:to>
    <xdr:cxnSp macro="">
      <xdr:nvCxnSpPr>
        <xdr:cNvPr id="414" name="直線コネクタ 413"/>
        <xdr:cNvCxnSpPr/>
      </xdr:nvCxnSpPr>
      <xdr:spPr>
        <a:xfrm>
          <a:off x="7861300" y="13543133"/>
          <a:ext cx="889000" cy="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127366</xdr:rowOff>
    </xdr:from>
    <xdr:to>
      <xdr:col>55</xdr:col>
      <xdr:colOff>50800</xdr:colOff>
      <xdr:row>79</xdr:row>
      <xdr:rowOff>57516</xdr:rowOff>
    </xdr:to>
    <xdr:sp macro="" textlink="">
      <xdr:nvSpPr>
        <xdr:cNvPr id="424" name="楕円 423"/>
        <xdr:cNvSpPr/>
      </xdr:nvSpPr>
      <xdr:spPr>
        <a:xfrm>
          <a:off x="10426700" y="135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534377" cy="259045"/>
    <xdr:sp macro="" textlink="">
      <xdr:nvSpPr>
        <xdr:cNvPr id="425" name="普通建設事業費 （ うち新規整備　）該当値テキスト"/>
        <xdr:cNvSpPr txBox="1"/>
      </xdr:nvSpPr>
      <xdr:spPr>
        <a:xfrm>
          <a:off x="10528300" y="134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150937</xdr:rowOff>
    </xdr:from>
    <xdr:to>
      <xdr:col>50</xdr:col>
      <xdr:colOff>165100</xdr:colOff>
      <xdr:row>79</xdr:row>
      <xdr:rowOff>81087</xdr:rowOff>
    </xdr:to>
    <xdr:sp macro="" textlink="">
      <xdr:nvSpPr>
        <xdr:cNvPr id="426" name="楕円 425"/>
        <xdr:cNvSpPr/>
      </xdr:nvSpPr>
      <xdr:spPr>
        <a:xfrm>
          <a:off x="9588500" y="135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72214</xdr:rowOff>
    </xdr:from>
    <xdr:ext cx="469744" cy="259045"/>
    <xdr:sp macro="" textlink="">
      <xdr:nvSpPr>
        <xdr:cNvPr id="427" name="テキスト ボックス 426"/>
        <xdr:cNvSpPr txBox="1"/>
      </xdr:nvSpPr>
      <xdr:spPr>
        <a:xfrm>
          <a:off x="9404428" y="1361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133849</xdr:rowOff>
    </xdr:from>
    <xdr:to>
      <xdr:col>46</xdr:col>
      <xdr:colOff>38100</xdr:colOff>
      <xdr:row>79</xdr:row>
      <xdr:rowOff>63999</xdr:rowOff>
    </xdr:to>
    <xdr:sp macro="" textlink="">
      <xdr:nvSpPr>
        <xdr:cNvPr id="428" name="楕円 427"/>
        <xdr:cNvSpPr/>
      </xdr:nvSpPr>
      <xdr:spPr>
        <a:xfrm>
          <a:off x="8699500" y="135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55126</xdr:rowOff>
    </xdr:from>
    <xdr:ext cx="534377" cy="259045"/>
    <xdr:sp macro="" textlink="">
      <xdr:nvSpPr>
        <xdr:cNvPr id="429" name="テキスト ボックス 428"/>
        <xdr:cNvSpPr txBox="1"/>
      </xdr:nvSpPr>
      <xdr:spPr>
        <a:xfrm>
          <a:off x="8483111" y="135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119233</xdr:rowOff>
    </xdr:from>
    <xdr:to>
      <xdr:col>41</xdr:col>
      <xdr:colOff>101600</xdr:colOff>
      <xdr:row>79</xdr:row>
      <xdr:rowOff>49383</xdr:rowOff>
    </xdr:to>
    <xdr:sp macro="" textlink="">
      <xdr:nvSpPr>
        <xdr:cNvPr id="430" name="楕円 429"/>
        <xdr:cNvSpPr/>
      </xdr:nvSpPr>
      <xdr:spPr>
        <a:xfrm>
          <a:off x="7810500" y="134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40510</xdr:rowOff>
    </xdr:from>
    <xdr:ext cx="534377" cy="259045"/>
    <xdr:sp macro="" textlink="">
      <xdr:nvSpPr>
        <xdr:cNvPr id="431" name="テキスト ボックス 430"/>
        <xdr:cNvSpPr txBox="1"/>
      </xdr:nvSpPr>
      <xdr:spPr>
        <a:xfrm>
          <a:off x="7594111" y="135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147968</xdr:rowOff>
    </xdr:from>
    <xdr:to>
      <xdr:col>55</xdr:col>
      <xdr:colOff>0</xdr:colOff>
      <xdr:row>96</xdr:row>
      <xdr:rowOff>135840</xdr:rowOff>
    </xdr:to>
    <xdr:cxnSp macro="">
      <xdr:nvCxnSpPr>
        <xdr:cNvPr id="460" name="直線コネクタ 459"/>
        <xdr:cNvCxnSpPr/>
      </xdr:nvCxnSpPr>
      <xdr:spPr>
        <a:xfrm>
          <a:off x="9639300" y="16264268"/>
          <a:ext cx="838200" cy="3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147968</xdr:rowOff>
    </xdr:from>
    <xdr:to>
      <xdr:col>50</xdr:col>
      <xdr:colOff>114300</xdr:colOff>
      <xdr:row>94</xdr:row>
      <xdr:rowOff>164300</xdr:rowOff>
    </xdr:to>
    <xdr:cxnSp macro="">
      <xdr:nvCxnSpPr>
        <xdr:cNvPr id="463" name="直線コネクタ 462"/>
        <xdr:cNvCxnSpPr/>
      </xdr:nvCxnSpPr>
      <xdr:spPr>
        <a:xfrm flipV="1">
          <a:off x="8750300" y="16264268"/>
          <a:ext cx="8890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11354</xdr:rowOff>
    </xdr:from>
    <xdr:to>
      <xdr:col>45</xdr:col>
      <xdr:colOff>177800</xdr:colOff>
      <xdr:row>94</xdr:row>
      <xdr:rowOff>164300</xdr:rowOff>
    </xdr:to>
    <xdr:cxnSp macro="">
      <xdr:nvCxnSpPr>
        <xdr:cNvPr id="466" name="直線コネクタ 465"/>
        <xdr:cNvCxnSpPr/>
      </xdr:nvCxnSpPr>
      <xdr:spPr>
        <a:xfrm>
          <a:off x="7861300" y="15956204"/>
          <a:ext cx="889000" cy="3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652</xdr:rowOff>
    </xdr:from>
    <xdr:ext cx="534377" cy="259045"/>
    <xdr:sp macro="" textlink="">
      <xdr:nvSpPr>
        <xdr:cNvPr id="470" name="テキスト ボックス 469"/>
        <xdr:cNvSpPr txBox="1"/>
      </xdr:nvSpPr>
      <xdr:spPr>
        <a:xfrm>
          <a:off x="7594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85040</xdr:rowOff>
    </xdr:from>
    <xdr:to>
      <xdr:col>55</xdr:col>
      <xdr:colOff>50800</xdr:colOff>
      <xdr:row>97</xdr:row>
      <xdr:rowOff>15190</xdr:rowOff>
    </xdr:to>
    <xdr:sp macro="" textlink="">
      <xdr:nvSpPr>
        <xdr:cNvPr id="476" name="楕円 475"/>
        <xdr:cNvSpPr/>
      </xdr:nvSpPr>
      <xdr:spPr>
        <a:xfrm>
          <a:off x="10426700" y="165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107917</xdr:rowOff>
    </xdr:from>
    <xdr:ext cx="534377" cy="259045"/>
    <xdr:sp macro="" textlink="">
      <xdr:nvSpPr>
        <xdr:cNvPr id="477" name="普通建設事業費 （ うち更新整備　）該当値テキスト"/>
        <xdr:cNvSpPr txBox="1"/>
      </xdr:nvSpPr>
      <xdr:spPr>
        <a:xfrm>
          <a:off x="10528300" y="163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97168</xdr:rowOff>
    </xdr:from>
    <xdr:to>
      <xdr:col>50</xdr:col>
      <xdr:colOff>165100</xdr:colOff>
      <xdr:row>95</xdr:row>
      <xdr:rowOff>27318</xdr:rowOff>
    </xdr:to>
    <xdr:sp macro="" textlink="">
      <xdr:nvSpPr>
        <xdr:cNvPr id="478" name="楕円 477"/>
        <xdr:cNvSpPr/>
      </xdr:nvSpPr>
      <xdr:spPr>
        <a:xfrm>
          <a:off x="9588500" y="162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43845</xdr:rowOff>
    </xdr:from>
    <xdr:ext cx="534377" cy="259045"/>
    <xdr:sp macro="" textlink="">
      <xdr:nvSpPr>
        <xdr:cNvPr id="479" name="テキスト ボックス 478"/>
        <xdr:cNvSpPr txBox="1"/>
      </xdr:nvSpPr>
      <xdr:spPr>
        <a:xfrm>
          <a:off x="9372111" y="159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113500</xdr:rowOff>
    </xdr:from>
    <xdr:to>
      <xdr:col>46</xdr:col>
      <xdr:colOff>38100</xdr:colOff>
      <xdr:row>95</xdr:row>
      <xdr:rowOff>43650</xdr:rowOff>
    </xdr:to>
    <xdr:sp macro="" textlink="">
      <xdr:nvSpPr>
        <xdr:cNvPr id="480" name="楕円 479"/>
        <xdr:cNvSpPr/>
      </xdr:nvSpPr>
      <xdr:spPr>
        <a:xfrm>
          <a:off x="8699500" y="162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60177</xdr:rowOff>
    </xdr:from>
    <xdr:ext cx="534377" cy="259045"/>
    <xdr:sp macro="" textlink="">
      <xdr:nvSpPr>
        <xdr:cNvPr id="481" name="テキスト ボックス 480"/>
        <xdr:cNvSpPr txBox="1"/>
      </xdr:nvSpPr>
      <xdr:spPr>
        <a:xfrm>
          <a:off x="8483111" y="160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132004</xdr:rowOff>
    </xdr:from>
    <xdr:to>
      <xdr:col>41</xdr:col>
      <xdr:colOff>101600</xdr:colOff>
      <xdr:row>93</xdr:row>
      <xdr:rowOff>62154</xdr:rowOff>
    </xdr:to>
    <xdr:sp macro="" textlink="">
      <xdr:nvSpPr>
        <xdr:cNvPr id="482" name="楕円 481"/>
        <xdr:cNvSpPr/>
      </xdr:nvSpPr>
      <xdr:spPr>
        <a:xfrm>
          <a:off x="7810500" y="159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78681</xdr:rowOff>
    </xdr:from>
    <xdr:ext cx="534377" cy="259045"/>
    <xdr:sp macro="" textlink="">
      <xdr:nvSpPr>
        <xdr:cNvPr id="483" name="テキスト ボックス 482"/>
        <xdr:cNvSpPr txBox="1"/>
      </xdr:nvSpPr>
      <xdr:spPr>
        <a:xfrm>
          <a:off x="7594111" y="156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5809</xdr:rowOff>
    </xdr:from>
    <xdr:to>
      <xdr:col>85</xdr:col>
      <xdr:colOff>127000</xdr:colOff>
      <xdr:row>38</xdr:row>
      <xdr:rowOff>7369</xdr:rowOff>
    </xdr:to>
    <xdr:cxnSp macro="">
      <xdr:nvCxnSpPr>
        <xdr:cNvPr id="508" name="直線コネクタ 507"/>
        <xdr:cNvCxnSpPr/>
      </xdr:nvCxnSpPr>
      <xdr:spPr>
        <a:xfrm flipV="1">
          <a:off x="15481300" y="6520909"/>
          <a:ext cx="8382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160486</xdr:rowOff>
    </xdr:from>
    <xdr:to>
      <xdr:col>81</xdr:col>
      <xdr:colOff>50800</xdr:colOff>
      <xdr:row>38</xdr:row>
      <xdr:rowOff>7369</xdr:rowOff>
    </xdr:to>
    <xdr:cxnSp macro="">
      <xdr:nvCxnSpPr>
        <xdr:cNvPr id="511" name="直線コネクタ 510"/>
        <xdr:cNvCxnSpPr/>
      </xdr:nvCxnSpPr>
      <xdr:spPr>
        <a:xfrm>
          <a:off x="14592300" y="6504136"/>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160486</xdr:rowOff>
    </xdr:from>
    <xdr:to>
      <xdr:col>76</xdr:col>
      <xdr:colOff>114300</xdr:colOff>
      <xdr:row>37</xdr:row>
      <xdr:rowOff>160554</xdr:rowOff>
    </xdr:to>
    <xdr:cxnSp macro="">
      <xdr:nvCxnSpPr>
        <xdr:cNvPr id="514" name="直線コネクタ 513"/>
        <xdr:cNvCxnSpPr/>
      </xdr:nvCxnSpPr>
      <xdr:spPr>
        <a:xfrm flipV="1">
          <a:off x="13703300" y="6504136"/>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155536</xdr:rowOff>
    </xdr:from>
    <xdr:to>
      <xdr:col>71</xdr:col>
      <xdr:colOff>177800</xdr:colOff>
      <xdr:row>37</xdr:row>
      <xdr:rowOff>160554</xdr:rowOff>
    </xdr:to>
    <xdr:cxnSp macro="">
      <xdr:nvCxnSpPr>
        <xdr:cNvPr id="517" name="直線コネクタ 516"/>
        <xdr:cNvCxnSpPr/>
      </xdr:nvCxnSpPr>
      <xdr:spPr>
        <a:xfrm>
          <a:off x="12814300" y="6499186"/>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41821</xdr:rowOff>
    </xdr:from>
    <xdr:ext cx="469744" cy="259045"/>
    <xdr:sp macro="" textlink="">
      <xdr:nvSpPr>
        <xdr:cNvPr id="519" name="テキスト ボックス 518"/>
        <xdr:cNvSpPr txBox="1"/>
      </xdr:nvSpPr>
      <xdr:spPr>
        <a:xfrm>
          <a:off x="13468428" y="655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27579</xdr:rowOff>
    </xdr:from>
    <xdr:ext cx="469744" cy="259045"/>
    <xdr:sp macro="" textlink="">
      <xdr:nvSpPr>
        <xdr:cNvPr id="521" name="テキスト ボックス 520"/>
        <xdr:cNvSpPr txBox="1"/>
      </xdr:nvSpPr>
      <xdr:spPr>
        <a:xfrm>
          <a:off x="12579428" y="654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126459</xdr:rowOff>
    </xdr:from>
    <xdr:to>
      <xdr:col>85</xdr:col>
      <xdr:colOff>177800</xdr:colOff>
      <xdr:row>38</xdr:row>
      <xdr:rowOff>56609</xdr:rowOff>
    </xdr:to>
    <xdr:sp macro="" textlink="">
      <xdr:nvSpPr>
        <xdr:cNvPr id="527" name="楕円 526"/>
        <xdr:cNvSpPr/>
      </xdr:nvSpPr>
      <xdr:spPr>
        <a:xfrm>
          <a:off x="16268700" y="64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128019</xdr:rowOff>
    </xdr:from>
    <xdr:to>
      <xdr:col>81</xdr:col>
      <xdr:colOff>101600</xdr:colOff>
      <xdr:row>38</xdr:row>
      <xdr:rowOff>58169</xdr:rowOff>
    </xdr:to>
    <xdr:sp macro="" textlink="">
      <xdr:nvSpPr>
        <xdr:cNvPr id="529" name="楕円 528"/>
        <xdr:cNvSpPr/>
      </xdr:nvSpPr>
      <xdr:spPr>
        <a:xfrm>
          <a:off x="15430500" y="64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74696</xdr:rowOff>
    </xdr:from>
    <xdr:ext cx="469744" cy="259045"/>
    <xdr:sp macro="" textlink="">
      <xdr:nvSpPr>
        <xdr:cNvPr id="530" name="テキスト ボックス 529"/>
        <xdr:cNvSpPr txBox="1"/>
      </xdr:nvSpPr>
      <xdr:spPr>
        <a:xfrm>
          <a:off x="15246428" y="624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109686</xdr:rowOff>
    </xdr:from>
    <xdr:to>
      <xdr:col>76</xdr:col>
      <xdr:colOff>165100</xdr:colOff>
      <xdr:row>38</xdr:row>
      <xdr:rowOff>39836</xdr:rowOff>
    </xdr:to>
    <xdr:sp macro="" textlink="">
      <xdr:nvSpPr>
        <xdr:cNvPr id="531" name="楕円 530"/>
        <xdr:cNvSpPr/>
      </xdr:nvSpPr>
      <xdr:spPr>
        <a:xfrm>
          <a:off x="14541500" y="64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56363</xdr:rowOff>
    </xdr:from>
    <xdr:ext cx="469744" cy="259045"/>
    <xdr:sp macro="" textlink="">
      <xdr:nvSpPr>
        <xdr:cNvPr id="532" name="テキスト ボックス 531"/>
        <xdr:cNvSpPr txBox="1"/>
      </xdr:nvSpPr>
      <xdr:spPr>
        <a:xfrm>
          <a:off x="14357428" y="622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109754</xdr:rowOff>
    </xdr:from>
    <xdr:to>
      <xdr:col>72</xdr:col>
      <xdr:colOff>38100</xdr:colOff>
      <xdr:row>38</xdr:row>
      <xdr:rowOff>39905</xdr:rowOff>
    </xdr:to>
    <xdr:sp macro="" textlink="">
      <xdr:nvSpPr>
        <xdr:cNvPr id="533" name="楕円 532"/>
        <xdr:cNvSpPr/>
      </xdr:nvSpPr>
      <xdr:spPr>
        <a:xfrm>
          <a:off x="13652500" y="64534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56431</xdr:rowOff>
    </xdr:from>
    <xdr:ext cx="469744" cy="259045"/>
    <xdr:sp macro="" textlink="">
      <xdr:nvSpPr>
        <xdr:cNvPr id="534" name="テキスト ボックス 533"/>
        <xdr:cNvSpPr txBox="1"/>
      </xdr:nvSpPr>
      <xdr:spPr>
        <a:xfrm>
          <a:off x="13468428" y="62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104736</xdr:rowOff>
    </xdr:from>
    <xdr:to>
      <xdr:col>67</xdr:col>
      <xdr:colOff>101600</xdr:colOff>
      <xdr:row>38</xdr:row>
      <xdr:rowOff>34886</xdr:rowOff>
    </xdr:to>
    <xdr:sp macro="" textlink="">
      <xdr:nvSpPr>
        <xdr:cNvPr id="535" name="楕円 534"/>
        <xdr:cNvSpPr/>
      </xdr:nvSpPr>
      <xdr:spPr>
        <a:xfrm>
          <a:off x="12763500" y="64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51413</xdr:rowOff>
    </xdr:from>
    <xdr:ext cx="469744" cy="259045"/>
    <xdr:sp macro="" textlink="">
      <xdr:nvSpPr>
        <xdr:cNvPr id="536" name="テキスト ボックス 535"/>
        <xdr:cNvSpPr txBox="1"/>
      </xdr:nvSpPr>
      <xdr:spPr>
        <a:xfrm>
          <a:off x="12579428" y="622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126276</xdr:rowOff>
    </xdr:from>
    <xdr:to>
      <xdr:col>85</xdr:col>
      <xdr:colOff>127000</xdr:colOff>
      <xdr:row>76</xdr:row>
      <xdr:rowOff>151561</xdr:rowOff>
    </xdr:to>
    <xdr:cxnSp macro="">
      <xdr:nvCxnSpPr>
        <xdr:cNvPr id="614" name="直線コネクタ 613"/>
        <xdr:cNvCxnSpPr/>
      </xdr:nvCxnSpPr>
      <xdr:spPr>
        <a:xfrm>
          <a:off x="15481300" y="13156476"/>
          <a:ext cx="8382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96546</xdr:rowOff>
    </xdr:from>
    <xdr:to>
      <xdr:col>81</xdr:col>
      <xdr:colOff>50800</xdr:colOff>
      <xdr:row>76</xdr:row>
      <xdr:rowOff>126276</xdr:rowOff>
    </xdr:to>
    <xdr:cxnSp macro="">
      <xdr:nvCxnSpPr>
        <xdr:cNvPr id="617" name="直線コネクタ 616"/>
        <xdr:cNvCxnSpPr/>
      </xdr:nvCxnSpPr>
      <xdr:spPr>
        <a:xfrm>
          <a:off x="14592300" y="13126746"/>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86461</xdr:rowOff>
    </xdr:from>
    <xdr:to>
      <xdr:col>76</xdr:col>
      <xdr:colOff>114300</xdr:colOff>
      <xdr:row>76</xdr:row>
      <xdr:rowOff>96546</xdr:rowOff>
    </xdr:to>
    <xdr:cxnSp macro="">
      <xdr:nvCxnSpPr>
        <xdr:cNvPr id="620" name="直線コネクタ 619"/>
        <xdr:cNvCxnSpPr/>
      </xdr:nvCxnSpPr>
      <xdr:spPr>
        <a:xfrm>
          <a:off x="13703300" y="13116661"/>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66384</xdr:rowOff>
    </xdr:from>
    <xdr:to>
      <xdr:col>71</xdr:col>
      <xdr:colOff>177800</xdr:colOff>
      <xdr:row>76</xdr:row>
      <xdr:rowOff>86461</xdr:rowOff>
    </xdr:to>
    <xdr:cxnSp macro="">
      <xdr:nvCxnSpPr>
        <xdr:cNvPr id="623" name="直線コネクタ 622"/>
        <xdr:cNvCxnSpPr/>
      </xdr:nvCxnSpPr>
      <xdr:spPr>
        <a:xfrm>
          <a:off x="12814300" y="13096584"/>
          <a:ext cx="889000" cy="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100761</xdr:rowOff>
    </xdr:from>
    <xdr:to>
      <xdr:col>85</xdr:col>
      <xdr:colOff>177800</xdr:colOff>
      <xdr:row>77</xdr:row>
      <xdr:rowOff>30911</xdr:rowOff>
    </xdr:to>
    <xdr:sp macro="" textlink="">
      <xdr:nvSpPr>
        <xdr:cNvPr id="633" name="楕円 632"/>
        <xdr:cNvSpPr/>
      </xdr:nvSpPr>
      <xdr:spPr>
        <a:xfrm>
          <a:off x="16268700" y="131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79188</xdr:rowOff>
    </xdr:from>
    <xdr:ext cx="534377" cy="259045"/>
    <xdr:sp macro="" textlink="">
      <xdr:nvSpPr>
        <xdr:cNvPr id="634" name="公債費該当値テキスト"/>
        <xdr:cNvSpPr txBox="1"/>
      </xdr:nvSpPr>
      <xdr:spPr>
        <a:xfrm>
          <a:off x="16370300" y="1310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75476</xdr:rowOff>
    </xdr:from>
    <xdr:to>
      <xdr:col>81</xdr:col>
      <xdr:colOff>101600</xdr:colOff>
      <xdr:row>77</xdr:row>
      <xdr:rowOff>5626</xdr:rowOff>
    </xdr:to>
    <xdr:sp macro="" textlink="">
      <xdr:nvSpPr>
        <xdr:cNvPr id="635" name="楕円 634"/>
        <xdr:cNvSpPr/>
      </xdr:nvSpPr>
      <xdr:spPr>
        <a:xfrm>
          <a:off x="15430500" y="131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168203</xdr:rowOff>
    </xdr:from>
    <xdr:ext cx="534377" cy="259045"/>
    <xdr:sp macro="" textlink="">
      <xdr:nvSpPr>
        <xdr:cNvPr id="636" name="テキスト ボックス 635"/>
        <xdr:cNvSpPr txBox="1"/>
      </xdr:nvSpPr>
      <xdr:spPr>
        <a:xfrm>
          <a:off x="15214111" y="1319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45746</xdr:rowOff>
    </xdr:from>
    <xdr:to>
      <xdr:col>76</xdr:col>
      <xdr:colOff>165100</xdr:colOff>
      <xdr:row>76</xdr:row>
      <xdr:rowOff>147346</xdr:rowOff>
    </xdr:to>
    <xdr:sp macro="" textlink="">
      <xdr:nvSpPr>
        <xdr:cNvPr id="637" name="楕円 636"/>
        <xdr:cNvSpPr/>
      </xdr:nvSpPr>
      <xdr:spPr>
        <a:xfrm>
          <a:off x="14541500" y="130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138473</xdr:rowOff>
    </xdr:from>
    <xdr:ext cx="534377" cy="259045"/>
    <xdr:sp macro="" textlink="">
      <xdr:nvSpPr>
        <xdr:cNvPr id="638" name="テキスト ボックス 637"/>
        <xdr:cNvSpPr txBox="1"/>
      </xdr:nvSpPr>
      <xdr:spPr>
        <a:xfrm>
          <a:off x="14325111" y="131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35661</xdr:rowOff>
    </xdr:from>
    <xdr:to>
      <xdr:col>72</xdr:col>
      <xdr:colOff>38100</xdr:colOff>
      <xdr:row>76</xdr:row>
      <xdr:rowOff>137261</xdr:rowOff>
    </xdr:to>
    <xdr:sp macro="" textlink="">
      <xdr:nvSpPr>
        <xdr:cNvPr id="639" name="楕円 638"/>
        <xdr:cNvSpPr/>
      </xdr:nvSpPr>
      <xdr:spPr>
        <a:xfrm>
          <a:off x="13652500" y="130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128388</xdr:rowOff>
    </xdr:from>
    <xdr:ext cx="534377" cy="259045"/>
    <xdr:sp macro="" textlink="">
      <xdr:nvSpPr>
        <xdr:cNvPr id="640" name="テキスト ボックス 639"/>
        <xdr:cNvSpPr txBox="1"/>
      </xdr:nvSpPr>
      <xdr:spPr>
        <a:xfrm>
          <a:off x="13436111" y="1315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15584</xdr:rowOff>
    </xdr:from>
    <xdr:to>
      <xdr:col>67</xdr:col>
      <xdr:colOff>101600</xdr:colOff>
      <xdr:row>76</xdr:row>
      <xdr:rowOff>117184</xdr:rowOff>
    </xdr:to>
    <xdr:sp macro="" textlink="">
      <xdr:nvSpPr>
        <xdr:cNvPr id="641" name="楕円 640"/>
        <xdr:cNvSpPr/>
      </xdr:nvSpPr>
      <xdr:spPr>
        <a:xfrm>
          <a:off x="12763500" y="130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108311</xdr:rowOff>
    </xdr:from>
    <xdr:ext cx="534377" cy="259045"/>
    <xdr:sp macro="" textlink="">
      <xdr:nvSpPr>
        <xdr:cNvPr id="642" name="テキスト ボックス 641"/>
        <xdr:cNvSpPr txBox="1"/>
      </xdr:nvSpPr>
      <xdr:spPr>
        <a:xfrm>
          <a:off x="12547111" y="1313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165181</xdr:rowOff>
    </xdr:from>
    <xdr:to>
      <xdr:col>85</xdr:col>
      <xdr:colOff>127000</xdr:colOff>
      <xdr:row>99</xdr:row>
      <xdr:rowOff>44397</xdr:rowOff>
    </xdr:to>
    <xdr:cxnSp macro="">
      <xdr:nvCxnSpPr>
        <xdr:cNvPr id="671" name="直線コネクタ 670"/>
        <xdr:cNvCxnSpPr/>
      </xdr:nvCxnSpPr>
      <xdr:spPr>
        <a:xfrm>
          <a:off x="15481300" y="16967281"/>
          <a:ext cx="838200" cy="5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87861</xdr:rowOff>
    </xdr:from>
    <xdr:to>
      <xdr:col>81</xdr:col>
      <xdr:colOff>50800</xdr:colOff>
      <xdr:row>98</xdr:row>
      <xdr:rowOff>165181</xdr:rowOff>
    </xdr:to>
    <xdr:cxnSp macro="">
      <xdr:nvCxnSpPr>
        <xdr:cNvPr id="674" name="直線コネクタ 673"/>
        <xdr:cNvCxnSpPr/>
      </xdr:nvCxnSpPr>
      <xdr:spPr>
        <a:xfrm>
          <a:off x="14592300" y="16889961"/>
          <a:ext cx="889000" cy="7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87861</xdr:rowOff>
    </xdr:from>
    <xdr:to>
      <xdr:col>76</xdr:col>
      <xdr:colOff>114300</xdr:colOff>
      <xdr:row>99</xdr:row>
      <xdr:rowOff>43932</xdr:rowOff>
    </xdr:to>
    <xdr:cxnSp macro="">
      <xdr:nvCxnSpPr>
        <xdr:cNvPr id="677" name="直線コネクタ 676"/>
        <xdr:cNvCxnSpPr/>
      </xdr:nvCxnSpPr>
      <xdr:spPr>
        <a:xfrm flipV="1">
          <a:off x="13703300" y="16889961"/>
          <a:ext cx="889000" cy="1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79" name="テキスト ボックス 678"/>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19137</xdr:rowOff>
    </xdr:from>
    <xdr:to>
      <xdr:col>71</xdr:col>
      <xdr:colOff>177800</xdr:colOff>
      <xdr:row>99</xdr:row>
      <xdr:rowOff>43932</xdr:rowOff>
    </xdr:to>
    <xdr:cxnSp macro="">
      <xdr:nvCxnSpPr>
        <xdr:cNvPr id="680" name="直線コネクタ 679"/>
        <xdr:cNvCxnSpPr/>
      </xdr:nvCxnSpPr>
      <xdr:spPr>
        <a:xfrm>
          <a:off x="12814300" y="16992687"/>
          <a:ext cx="8890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165047</xdr:rowOff>
    </xdr:from>
    <xdr:to>
      <xdr:col>85</xdr:col>
      <xdr:colOff>177800</xdr:colOff>
      <xdr:row>99</xdr:row>
      <xdr:rowOff>95197</xdr:rowOff>
    </xdr:to>
    <xdr:sp macro="" textlink="">
      <xdr:nvSpPr>
        <xdr:cNvPr id="690" name="楕円 689"/>
        <xdr:cNvSpPr/>
      </xdr:nvSpPr>
      <xdr:spPr>
        <a:xfrm>
          <a:off x="16268700" y="169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79974</xdr:rowOff>
    </xdr:from>
    <xdr:ext cx="249299" cy="259045"/>
    <xdr:sp macro="" textlink="">
      <xdr:nvSpPr>
        <xdr:cNvPr id="691" name="積立金該当値テキスト"/>
        <xdr:cNvSpPr txBox="1"/>
      </xdr:nvSpPr>
      <xdr:spPr>
        <a:xfrm>
          <a:off x="16370300" y="168820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114381</xdr:rowOff>
    </xdr:from>
    <xdr:to>
      <xdr:col>81</xdr:col>
      <xdr:colOff>101600</xdr:colOff>
      <xdr:row>99</xdr:row>
      <xdr:rowOff>44531</xdr:rowOff>
    </xdr:to>
    <xdr:sp macro="" textlink="">
      <xdr:nvSpPr>
        <xdr:cNvPr id="692" name="楕円 691"/>
        <xdr:cNvSpPr/>
      </xdr:nvSpPr>
      <xdr:spPr>
        <a:xfrm>
          <a:off x="15430500" y="1691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35658</xdr:rowOff>
    </xdr:from>
    <xdr:ext cx="469744" cy="259045"/>
    <xdr:sp macro="" textlink="">
      <xdr:nvSpPr>
        <xdr:cNvPr id="693" name="テキスト ボックス 692"/>
        <xdr:cNvSpPr txBox="1"/>
      </xdr:nvSpPr>
      <xdr:spPr>
        <a:xfrm>
          <a:off x="15246428" y="1700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37061</xdr:rowOff>
    </xdr:from>
    <xdr:to>
      <xdr:col>76</xdr:col>
      <xdr:colOff>165100</xdr:colOff>
      <xdr:row>98</xdr:row>
      <xdr:rowOff>138661</xdr:rowOff>
    </xdr:to>
    <xdr:sp macro="" textlink="">
      <xdr:nvSpPr>
        <xdr:cNvPr id="694" name="楕円 693"/>
        <xdr:cNvSpPr/>
      </xdr:nvSpPr>
      <xdr:spPr>
        <a:xfrm>
          <a:off x="14541500" y="168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155188</xdr:rowOff>
    </xdr:from>
    <xdr:ext cx="534377" cy="259045"/>
    <xdr:sp macro="" textlink="">
      <xdr:nvSpPr>
        <xdr:cNvPr id="695" name="テキスト ボックス 694"/>
        <xdr:cNvSpPr txBox="1"/>
      </xdr:nvSpPr>
      <xdr:spPr>
        <a:xfrm>
          <a:off x="14325111" y="166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164582</xdr:rowOff>
    </xdr:from>
    <xdr:to>
      <xdr:col>72</xdr:col>
      <xdr:colOff>38100</xdr:colOff>
      <xdr:row>99</xdr:row>
      <xdr:rowOff>94732</xdr:rowOff>
    </xdr:to>
    <xdr:sp macro="" textlink="">
      <xdr:nvSpPr>
        <xdr:cNvPr id="696" name="楕円 695"/>
        <xdr:cNvSpPr/>
      </xdr:nvSpPr>
      <xdr:spPr>
        <a:xfrm>
          <a:off x="13652500" y="169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85859</xdr:rowOff>
    </xdr:from>
    <xdr:ext cx="313932" cy="259045"/>
    <xdr:sp macro="" textlink="">
      <xdr:nvSpPr>
        <xdr:cNvPr id="697" name="テキスト ボックス 696"/>
        <xdr:cNvSpPr txBox="1"/>
      </xdr:nvSpPr>
      <xdr:spPr>
        <a:xfrm>
          <a:off x="13546333" y="17059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139787</xdr:rowOff>
    </xdr:from>
    <xdr:to>
      <xdr:col>67</xdr:col>
      <xdr:colOff>101600</xdr:colOff>
      <xdr:row>99</xdr:row>
      <xdr:rowOff>69937</xdr:rowOff>
    </xdr:to>
    <xdr:sp macro="" textlink="">
      <xdr:nvSpPr>
        <xdr:cNvPr id="698" name="楕円 697"/>
        <xdr:cNvSpPr/>
      </xdr:nvSpPr>
      <xdr:spPr>
        <a:xfrm>
          <a:off x="12763500" y="1694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61064</xdr:rowOff>
    </xdr:from>
    <xdr:ext cx="469744" cy="259045"/>
    <xdr:sp macro="" textlink="">
      <xdr:nvSpPr>
        <xdr:cNvPr id="699" name="テキスト ボックス 698"/>
        <xdr:cNvSpPr txBox="1"/>
      </xdr:nvSpPr>
      <xdr:spPr>
        <a:xfrm>
          <a:off x="12579428" y="1703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81440</xdr:rowOff>
    </xdr:from>
    <xdr:to>
      <xdr:col>116</xdr:col>
      <xdr:colOff>63500</xdr:colOff>
      <xdr:row>39</xdr:row>
      <xdr:rowOff>77096</xdr:rowOff>
    </xdr:to>
    <xdr:cxnSp macro="">
      <xdr:nvCxnSpPr>
        <xdr:cNvPr id="730" name="直線コネクタ 729"/>
        <xdr:cNvCxnSpPr/>
      </xdr:nvCxnSpPr>
      <xdr:spPr>
        <a:xfrm flipV="1">
          <a:off x="21323300" y="6596540"/>
          <a:ext cx="838200" cy="1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1"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75496</xdr:rowOff>
    </xdr:from>
    <xdr:to>
      <xdr:col>111</xdr:col>
      <xdr:colOff>177800</xdr:colOff>
      <xdr:row>39</xdr:row>
      <xdr:rowOff>77096</xdr:rowOff>
    </xdr:to>
    <xdr:cxnSp macro="">
      <xdr:nvCxnSpPr>
        <xdr:cNvPr id="733" name="直線コネクタ 732"/>
        <xdr:cNvCxnSpPr/>
      </xdr:nvCxnSpPr>
      <xdr:spPr>
        <a:xfrm>
          <a:off x="20434300" y="676204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74941</xdr:rowOff>
    </xdr:from>
    <xdr:to>
      <xdr:col>107</xdr:col>
      <xdr:colOff>50800</xdr:colOff>
      <xdr:row>39</xdr:row>
      <xdr:rowOff>75496</xdr:rowOff>
    </xdr:to>
    <xdr:cxnSp macro="">
      <xdr:nvCxnSpPr>
        <xdr:cNvPr id="736" name="直線コネクタ 735"/>
        <xdr:cNvCxnSpPr/>
      </xdr:nvCxnSpPr>
      <xdr:spPr>
        <a:xfrm>
          <a:off x="19545300" y="676149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74941</xdr:rowOff>
    </xdr:from>
    <xdr:to>
      <xdr:col>102</xdr:col>
      <xdr:colOff>114300</xdr:colOff>
      <xdr:row>39</xdr:row>
      <xdr:rowOff>75626</xdr:rowOff>
    </xdr:to>
    <xdr:cxnSp macro="">
      <xdr:nvCxnSpPr>
        <xdr:cNvPr id="739" name="直線コネクタ 738"/>
        <xdr:cNvCxnSpPr/>
      </xdr:nvCxnSpPr>
      <xdr:spPr>
        <a:xfrm flipV="1">
          <a:off x="18656300" y="676149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30640</xdr:rowOff>
    </xdr:from>
    <xdr:to>
      <xdr:col>116</xdr:col>
      <xdr:colOff>114300</xdr:colOff>
      <xdr:row>38</xdr:row>
      <xdr:rowOff>132240</xdr:rowOff>
    </xdr:to>
    <xdr:sp macro="" textlink="">
      <xdr:nvSpPr>
        <xdr:cNvPr id="749" name="楕円 748"/>
        <xdr:cNvSpPr/>
      </xdr:nvSpPr>
      <xdr:spPr>
        <a:xfrm>
          <a:off x="22110700" y="65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53517</xdr:rowOff>
    </xdr:from>
    <xdr:ext cx="469744" cy="259045"/>
    <xdr:sp macro="" textlink="">
      <xdr:nvSpPr>
        <xdr:cNvPr id="750" name="投資及び出資金該当値テキスト"/>
        <xdr:cNvSpPr txBox="1"/>
      </xdr:nvSpPr>
      <xdr:spPr>
        <a:xfrm>
          <a:off x="22212300" y="639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26296</xdr:rowOff>
    </xdr:from>
    <xdr:to>
      <xdr:col>112</xdr:col>
      <xdr:colOff>38100</xdr:colOff>
      <xdr:row>39</xdr:row>
      <xdr:rowOff>127896</xdr:rowOff>
    </xdr:to>
    <xdr:sp macro="" textlink="">
      <xdr:nvSpPr>
        <xdr:cNvPr id="751" name="楕円 750"/>
        <xdr:cNvSpPr/>
      </xdr:nvSpPr>
      <xdr:spPr>
        <a:xfrm>
          <a:off x="21272500" y="67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119023</xdr:rowOff>
    </xdr:from>
    <xdr:ext cx="378565" cy="259045"/>
    <xdr:sp macro="" textlink="">
      <xdr:nvSpPr>
        <xdr:cNvPr id="752" name="テキスト ボックス 751"/>
        <xdr:cNvSpPr txBox="1"/>
      </xdr:nvSpPr>
      <xdr:spPr>
        <a:xfrm>
          <a:off x="21134017" y="680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24696</xdr:rowOff>
    </xdr:from>
    <xdr:to>
      <xdr:col>107</xdr:col>
      <xdr:colOff>101600</xdr:colOff>
      <xdr:row>39</xdr:row>
      <xdr:rowOff>126296</xdr:rowOff>
    </xdr:to>
    <xdr:sp macro="" textlink="">
      <xdr:nvSpPr>
        <xdr:cNvPr id="753" name="楕円 752"/>
        <xdr:cNvSpPr/>
      </xdr:nvSpPr>
      <xdr:spPr>
        <a:xfrm>
          <a:off x="20383500" y="67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117423</xdr:rowOff>
    </xdr:from>
    <xdr:ext cx="378565" cy="259045"/>
    <xdr:sp macro="" textlink="">
      <xdr:nvSpPr>
        <xdr:cNvPr id="754" name="テキスト ボックス 753"/>
        <xdr:cNvSpPr txBox="1"/>
      </xdr:nvSpPr>
      <xdr:spPr>
        <a:xfrm>
          <a:off x="20245017" y="680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24141</xdr:rowOff>
    </xdr:from>
    <xdr:to>
      <xdr:col>102</xdr:col>
      <xdr:colOff>165100</xdr:colOff>
      <xdr:row>39</xdr:row>
      <xdr:rowOff>125741</xdr:rowOff>
    </xdr:to>
    <xdr:sp macro="" textlink="">
      <xdr:nvSpPr>
        <xdr:cNvPr id="755" name="楕円 754"/>
        <xdr:cNvSpPr/>
      </xdr:nvSpPr>
      <xdr:spPr>
        <a:xfrm>
          <a:off x="19494500" y="671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116868</xdr:rowOff>
    </xdr:from>
    <xdr:ext cx="378565" cy="259045"/>
    <xdr:sp macro="" textlink="">
      <xdr:nvSpPr>
        <xdr:cNvPr id="756" name="テキスト ボックス 755"/>
        <xdr:cNvSpPr txBox="1"/>
      </xdr:nvSpPr>
      <xdr:spPr>
        <a:xfrm>
          <a:off x="19356017" y="680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24826</xdr:rowOff>
    </xdr:from>
    <xdr:to>
      <xdr:col>98</xdr:col>
      <xdr:colOff>38100</xdr:colOff>
      <xdr:row>39</xdr:row>
      <xdr:rowOff>126426</xdr:rowOff>
    </xdr:to>
    <xdr:sp macro="" textlink="">
      <xdr:nvSpPr>
        <xdr:cNvPr id="757" name="楕円 756"/>
        <xdr:cNvSpPr/>
      </xdr:nvSpPr>
      <xdr:spPr>
        <a:xfrm>
          <a:off x="18605500" y="67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117553</xdr:rowOff>
    </xdr:from>
    <xdr:ext cx="378565" cy="259045"/>
    <xdr:sp macro="" textlink="">
      <xdr:nvSpPr>
        <xdr:cNvPr id="758" name="テキスト ボックス 757"/>
        <xdr:cNvSpPr txBox="1"/>
      </xdr:nvSpPr>
      <xdr:spPr>
        <a:xfrm>
          <a:off x="18467017" y="6804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79441</xdr:rowOff>
    </xdr:from>
    <xdr:to>
      <xdr:col>116</xdr:col>
      <xdr:colOff>63500</xdr:colOff>
      <xdr:row>57</xdr:row>
      <xdr:rowOff>82230</xdr:rowOff>
    </xdr:to>
    <xdr:cxnSp macro="">
      <xdr:nvCxnSpPr>
        <xdr:cNvPr id="785" name="直線コネクタ 784"/>
        <xdr:cNvCxnSpPr/>
      </xdr:nvCxnSpPr>
      <xdr:spPr>
        <a:xfrm flipV="1">
          <a:off x="21323300" y="9852091"/>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82230</xdr:rowOff>
    </xdr:from>
    <xdr:to>
      <xdr:col>111</xdr:col>
      <xdr:colOff>177800</xdr:colOff>
      <xdr:row>57</xdr:row>
      <xdr:rowOff>85156</xdr:rowOff>
    </xdr:to>
    <xdr:cxnSp macro="">
      <xdr:nvCxnSpPr>
        <xdr:cNvPr id="788" name="直線コネクタ 787"/>
        <xdr:cNvCxnSpPr/>
      </xdr:nvCxnSpPr>
      <xdr:spPr>
        <a:xfrm flipV="1">
          <a:off x="20434300" y="9854880"/>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85156</xdr:rowOff>
    </xdr:from>
    <xdr:to>
      <xdr:col>107</xdr:col>
      <xdr:colOff>50800</xdr:colOff>
      <xdr:row>57</xdr:row>
      <xdr:rowOff>87350</xdr:rowOff>
    </xdr:to>
    <xdr:cxnSp macro="">
      <xdr:nvCxnSpPr>
        <xdr:cNvPr id="791" name="直線コネクタ 790"/>
        <xdr:cNvCxnSpPr/>
      </xdr:nvCxnSpPr>
      <xdr:spPr>
        <a:xfrm flipV="1">
          <a:off x="19545300" y="98578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84013</xdr:rowOff>
    </xdr:from>
    <xdr:to>
      <xdr:col>102</xdr:col>
      <xdr:colOff>114300</xdr:colOff>
      <xdr:row>57</xdr:row>
      <xdr:rowOff>87350</xdr:rowOff>
    </xdr:to>
    <xdr:cxnSp macro="">
      <xdr:nvCxnSpPr>
        <xdr:cNvPr id="794" name="直線コネクタ 793"/>
        <xdr:cNvCxnSpPr/>
      </xdr:nvCxnSpPr>
      <xdr:spPr>
        <a:xfrm>
          <a:off x="18656300" y="9856663"/>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123862</xdr:rowOff>
    </xdr:from>
    <xdr:ext cx="469744" cy="259045"/>
    <xdr:sp macro="" textlink="">
      <xdr:nvSpPr>
        <xdr:cNvPr id="796" name="テキスト ボックス 795"/>
        <xdr:cNvSpPr txBox="1"/>
      </xdr:nvSpPr>
      <xdr:spPr>
        <a:xfrm>
          <a:off x="19310428"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104431</xdr:rowOff>
    </xdr:from>
    <xdr:ext cx="469744" cy="259045"/>
    <xdr:sp macro="" textlink="">
      <xdr:nvSpPr>
        <xdr:cNvPr id="798" name="テキスト ボックス 797"/>
        <xdr:cNvSpPr txBox="1"/>
      </xdr:nvSpPr>
      <xdr:spPr>
        <a:xfrm>
          <a:off x="18421428"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28641</xdr:rowOff>
    </xdr:from>
    <xdr:to>
      <xdr:col>116</xdr:col>
      <xdr:colOff>114300</xdr:colOff>
      <xdr:row>57</xdr:row>
      <xdr:rowOff>130241</xdr:rowOff>
    </xdr:to>
    <xdr:sp macro="" textlink="">
      <xdr:nvSpPr>
        <xdr:cNvPr id="804" name="楕円 803"/>
        <xdr:cNvSpPr/>
      </xdr:nvSpPr>
      <xdr:spPr>
        <a:xfrm>
          <a:off x="22110700" y="9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7068</xdr:rowOff>
    </xdr:from>
    <xdr:ext cx="469744" cy="259045"/>
    <xdr:sp macro="" textlink="">
      <xdr:nvSpPr>
        <xdr:cNvPr id="805" name="貸付金該当値テキスト"/>
        <xdr:cNvSpPr txBox="1"/>
      </xdr:nvSpPr>
      <xdr:spPr>
        <a:xfrm>
          <a:off x="22212300" y="97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31430</xdr:rowOff>
    </xdr:from>
    <xdr:to>
      <xdr:col>112</xdr:col>
      <xdr:colOff>38100</xdr:colOff>
      <xdr:row>57</xdr:row>
      <xdr:rowOff>133030</xdr:rowOff>
    </xdr:to>
    <xdr:sp macro="" textlink="">
      <xdr:nvSpPr>
        <xdr:cNvPr id="806" name="楕円 805"/>
        <xdr:cNvSpPr/>
      </xdr:nvSpPr>
      <xdr:spPr>
        <a:xfrm>
          <a:off x="21272500" y="98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124157</xdr:rowOff>
    </xdr:from>
    <xdr:ext cx="469744" cy="259045"/>
    <xdr:sp macro="" textlink="">
      <xdr:nvSpPr>
        <xdr:cNvPr id="807" name="テキスト ボックス 806"/>
        <xdr:cNvSpPr txBox="1"/>
      </xdr:nvSpPr>
      <xdr:spPr>
        <a:xfrm>
          <a:off x="21088428" y="98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34356</xdr:rowOff>
    </xdr:from>
    <xdr:to>
      <xdr:col>107</xdr:col>
      <xdr:colOff>101600</xdr:colOff>
      <xdr:row>57</xdr:row>
      <xdr:rowOff>135956</xdr:rowOff>
    </xdr:to>
    <xdr:sp macro="" textlink="">
      <xdr:nvSpPr>
        <xdr:cNvPr id="808" name="楕円 807"/>
        <xdr:cNvSpPr/>
      </xdr:nvSpPr>
      <xdr:spPr>
        <a:xfrm>
          <a:off x="20383500" y="98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127083</xdr:rowOff>
    </xdr:from>
    <xdr:ext cx="469744" cy="259045"/>
    <xdr:sp macro="" textlink="">
      <xdr:nvSpPr>
        <xdr:cNvPr id="809" name="テキスト ボックス 808"/>
        <xdr:cNvSpPr txBox="1"/>
      </xdr:nvSpPr>
      <xdr:spPr>
        <a:xfrm>
          <a:off x="20199428" y="989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36550</xdr:rowOff>
    </xdr:from>
    <xdr:to>
      <xdr:col>102</xdr:col>
      <xdr:colOff>165100</xdr:colOff>
      <xdr:row>57</xdr:row>
      <xdr:rowOff>138150</xdr:rowOff>
    </xdr:to>
    <xdr:sp macro="" textlink="">
      <xdr:nvSpPr>
        <xdr:cNvPr id="810" name="楕円 809"/>
        <xdr:cNvSpPr/>
      </xdr:nvSpPr>
      <xdr:spPr>
        <a:xfrm>
          <a:off x="19494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129277</xdr:rowOff>
    </xdr:from>
    <xdr:ext cx="469744" cy="259045"/>
    <xdr:sp macro="" textlink="">
      <xdr:nvSpPr>
        <xdr:cNvPr id="811" name="テキスト ボックス 810"/>
        <xdr:cNvSpPr txBox="1"/>
      </xdr:nvSpPr>
      <xdr:spPr>
        <a:xfrm>
          <a:off x="19310428" y="99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33213</xdr:rowOff>
    </xdr:from>
    <xdr:to>
      <xdr:col>98</xdr:col>
      <xdr:colOff>38100</xdr:colOff>
      <xdr:row>57</xdr:row>
      <xdr:rowOff>134813</xdr:rowOff>
    </xdr:to>
    <xdr:sp macro="" textlink="">
      <xdr:nvSpPr>
        <xdr:cNvPr id="812" name="楕円 811"/>
        <xdr:cNvSpPr/>
      </xdr:nvSpPr>
      <xdr:spPr>
        <a:xfrm>
          <a:off x="18605500" y="98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125940</xdr:rowOff>
    </xdr:from>
    <xdr:ext cx="469744" cy="259045"/>
    <xdr:sp macro="" textlink="">
      <xdr:nvSpPr>
        <xdr:cNvPr id="813" name="テキスト ボックス 812"/>
        <xdr:cNvSpPr txBox="1"/>
      </xdr:nvSpPr>
      <xdr:spPr>
        <a:xfrm>
          <a:off x="18421428" y="989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11075</xdr:rowOff>
    </xdr:from>
    <xdr:to>
      <xdr:col>116</xdr:col>
      <xdr:colOff>63500</xdr:colOff>
      <xdr:row>75</xdr:row>
      <xdr:rowOff>33668</xdr:rowOff>
    </xdr:to>
    <xdr:cxnSp macro="">
      <xdr:nvCxnSpPr>
        <xdr:cNvPr id="843" name="直線コネクタ 842"/>
        <xdr:cNvCxnSpPr/>
      </xdr:nvCxnSpPr>
      <xdr:spPr>
        <a:xfrm>
          <a:off x="21323300" y="12869825"/>
          <a:ext cx="8382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7665</xdr:rowOff>
    </xdr:from>
    <xdr:to>
      <xdr:col>111</xdr:col>
      <xdr:colOff>177800</xdr:colOff>
      <xdr:row>75</xdr:row>
      <xdr:rowOff>11075</xdr:rowOff>
    </xdr:to>
    <xdr:cxnSp macro="">
      <xdr:nvCxnSpPr>
        <xdr:cNvPr id="846" name="直線コネクタ 845"/>
        <xdr:cNvCxnSpPr/>
      </xdr:nvCxnSpPr>
      <xdr:spPr>
        <a:xfrm>
          <a:off x="20434300" y="1286641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7665</xdr:rowOff>
    </xdr:from>
    <xdr:to>
      <xdr:col>107</xdr:col>
      <xdr:colOff>50800</xdr:colOff>
      <xdr:row>75</xdr:row>
      <xdr:rowOff>67576</xdr:rowOff>
    </xdr:to>
    <xdr:cxnSp macro="">
      <xdr:nvCxnSpPr>
        <xdr:cNvPr id="849" name="直線コネクタ 848"/>
        <xdr:cNvCxnSpPr/>
      </xdr:nvCxnSpPr>
      <xdr:spPr>
        <a:xfrm flipV="1">
          <a:off x="19545300" y="12866415"/>
          <a:ext cx="889000" cy="5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57061</xdr:rowOff>
    </xdr:from>
    <xdr:to>
      <xdr:col>102</xdr:col>
      <xdr:colOff>114300</xdr:colOff>
      <xdr:row>75</xdr:row>
      <xdr:rowOff>67576</xdr:rowOff>
    </xdr:to>
    <xdr:cxnSp macro="">
      <xdr:nvCxnSpPr>
        <xdr:cNvPr id="852" name="直線コネクタ 851"/>
        <xdr:cNvCxnSpPr/>
      </xdr:nvCxnSpPr>
      <xdr:spPr>
        <a:xfrm>
          <a:off x="18656300" y="1291581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134745</xdr:rowOff>
    </xdr:from>
    <xdr:ext cx="534377" cy="259045"/>
    <xdr:sp macro="" textlink="">
      <xdr:nvSpPr>
        <xdr:cNvPr id="856" name="テキスト ボックス 855"/>
        <xdr:cNvSpPr txBox="1"/>
      </xdr:nvSpPr>
      <xdr:spPr>
        <a:xfrm>
          <a:off x="18389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154318</xdr:rowOff>
    </xdr:from>
    <xdr:to>
      <xdr:col>116</xdr:col>
      <xdr:colOff>114300</xdr:colOff>
      <xdr:row>75</xdr:row>
      <xdr:rowOff>84468</xdr:rowOff>
    </xdr:to>
    <xdr:sp macro="" textlink="">
      <xdr:nvSpPr>
        <xdr:cNvPr id="862" name="楕円 861"/>
        <xdr:cNvSpPr/>
      </xdr:nvSpPr>
      <xdr:spPr>
        <a:xfrm>
          <a:off x="22110700" y="128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5745</xdr:rowOff>
    </xdr:from>
    <xdr:ext cx="534377" cy="259045"/>
    <xdr:sp macro="" textlink="">
      <xdr:nvSpPr>
        <xdr:cNvPr id="863" name="繰出金該当値テキスト"/>
        <xdr:cNvSpPr txBox="1"/>
      </xdr:nvSpPr>
      <xdr:spPr>
        <a:xfrm>
          <a:off x="22212300" y="126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131725</xdr:rowOff>
    </xdr:from>
    <xdr:to>
      <xdr:col>112</xdr:col>
      <xdr:colOff>38100</xdr:colOff>
      <xdr:row>75</xdr:row>
      <xdr:rowOff>61875</xdr:rowOff>
    </xdr:to>
    <xdr:sp macro="" textlink="">
      <xdr:nvSpPr>
        <xdr:cNvPr id="864" name="楕円 863"/>
        <xdr:cNvSpPr/>
      </xdr:nvSpPr>
      <xdr:spPr>
        <a:xfrm>
          <a:off x="21272500" y="128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78402</xdr:rowOff>
    </xdr:from>
    <xdr:ext cx="534377" cy="259045"/>
    <xdr:sp macro="" textlink="">
      <xdr:nvSpPr>
        <xdr:cNvPr id="865" name="テキスト ボックス 864"/>
        <xdr:cNvSpPr txBox="1"/>
      </xdr:nvSpPr>
      <xdr:spPr>
        <a:xfrm>
          <a:off x="21056111" y="1259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128315</xdr:rowOff>
    </xdr:from>
    <xdr:to>
      <xdr:col>107</xdr:col>
      <xdr:colOff>101600</xdr:colOff>
      <xdr:row>75</xdr:row>
      <xdr:rowOff>58465</xdr:rowOff>
    </xdr:to>
    <xdr:sp macro="" textlink="">
      <xdr:nvSpPr>
        <xdr:cNvPr id="866" name="楕円 865"/>
        <xdr:cNvSpPr/>
      </xdr:nvSpPr>
      <xdr:spPr>
        <a:xfrm>
          <a:off x="20383500" y="128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74992</xdr:rowOff>
    </xdr:from>
    <xdr:ext cx="534377" cy="259045"/>
    <xdr:sp macro="" textlink="">
      <xdr:nvSpPr>
        <xdr:cNvPr id="867" name="テキスト ボックス 866"/>
        <xdr:cNvSpPr txBox="1"/>
      </xdr:nvSpPr>
      <xdr:spPr>
        <a:xfrm>
          <a:off x="20167111" y="125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16776</xdr:rowOff>
    </xdr:from>
    <xdr:to>
      <xdr:col>102</xdr:col>
      <xdr:colOff>165100</xdr:colOff>
      <xdr:row>75</xdr:row>
      <xdr:rowOff>118376</xdr:rowOff>
    </xdr:to>
    <xdr:sp macro="" textlink="">
      <xdr:nvSpPr>
        <xdr:cNvPr id="868" name="楕円 867"/>
        <xdr:cNvSpPr/>
      </xdr:nvSpPr>
      <xdr:spPr>
        <a:xfrm>
          <a:off x="19494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109503</xdr:rowOff>
    </xdr:from>
    <xdr:ext cx="534377" cy="259045"/>
    <xdr:sp macro="" textlink="">
      <xdr:nvSpPr>
        <xdr:cNvPr id="869" name="テキスト ボックス 868"/>
        <xdr:cNvSpPr txBox="1"/>
      </xdr:nvSpPr>
      <xdr:spPr>
        <a:xfrm>
          <a:off x="19278111" y="129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6261</xdr:rowOff>
    </xdr:from>
    <xdr:to>
      <xdr:col>98</xdr:col>
      <xdr:colOff>38100</xdr:colOff>
      <xdr:row>75</xdr:row>
      <xdr:rowOff>107861</xdr:rowOff>
    </xdr:to>
    <xdr:sp macro="" textlink="">
      <xdr:nvSpPr>
        <xdr:cNvPr id="870" name="楕円 869"/>
        <xdr:cNvSpPr/>
      </xdr:nvSpPr>
      <xdr:spPr>
        <a:xfrm>
          <a:off x="18605500" y="128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124388</xdr:rowOff>
    </xdr:from>
    <xdr:ext cx="534377" cy="259045"/>
    <xdr:sp macro="" textlink="">
      <xdr:nvSpPr>
        <xdr:cNvPr id="871" name="テキスト ボックス 870"/>
        <xdr:cNvSpPr txBox="1"/>
      </xdr:nvSpPr>
      <xdr:spPr>
        <a:xfrm>
          <a:off x="18389111" y="126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人件費、投資及び出資金、繰出金が、類似団体平均と比較して住民一人あたりのコストが高くなっている。</a:t>
          </a:r>
        </a:p>
        <a:p>
          <a:r>
            <a:rPr kumimoji="1" lang="ja-JP" altLang="en-US" sz="1200">
              <a:latin typeface="ＭＳ Ｐゴシック" panose="020B0600070205080204" pitchFamily="50" charset="-128"/>
              <a:ea typeface="ＭＳ Ｐゴシック" panose="020B0600070205080204" pitchFamily="50" charset="-128"/>
            </a:rPr>
            <a:t>　人件費については、平成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年度から類似団体平均を上回っており、平成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も類似団体平均を上回り高い数値で推移している。投資及び出資金については、みやぎ県南中核病院企業団に対する出資金を、補助費等から投資及び出資金に整理したことにより類似団体平均を上回った。繰出金については、公共下水道事業特別会計及び国民健康保険事業特別会計等に対する繰出金が減少になったものの、依然高止まりの状況であ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は、市民センター整備事業、学校給食センター整備事業及び賑わいの交流拠点施設整備事業に係る市債の償還開始により、現時点では類似団体平均を大きく下回っている公債費についても大幅な上昇が見込まれる。</a:t>
          </a:r>
        </a:p>
        <a:p>
          <a:r>
            <a:rPr kumimoji="1" lang="ja-JP" altLang="en-US" sz="1200">
              <a:latin typeface="ＭＳ Ｐゴシック" panose="020B0600070205080204" pitchFamily="50" charset="-128"/>
              <a:ea typeface="ＭＳ Ｐゴシック" panose="020B0600070205080204" pitchFamily="50" charset="-128"/>
            </a:rPr>
            <a:t>　以上のコスト高に対応するため、引き続き市税等の確保に努めるとともに、「角田市第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次行財政集中改革プラン」に掲げた定員適正化及び財政健全化等の取り組みを通じて、計画的かつ効率的な財政運営に努める。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29,713
29,533
147.53
13,277,691
12,682,550
365,539
7,752,121
14,249,366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4499</xdr:rowOff>
    </xdr:from>
    <xdr:to>
      <xdr:col>24</xdr:col>
      <xdr:colOff>63500</xdr:colOff>
      <xdr:row>34</xdr:row>
      <xdr:rowOff>67528</xdr:rowOff>
    </xdr:to>
    <xdr:cxnSp macro="">
      <xdr:nvCxnSpPr>
        <xdr:cNvPr id="63" name="直線コネクタ 62"/>
        <xdr:cNvCxnSpPr/>
      </xdr:nvCxnSpPr>
      <xdr:spPr>
        <a:xfrm>
          <a:off x="3797300" y="5833799"/>
          <a:ext cx="8382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108349</xdr:rowOff>
    </xdr:from>
    <xdr:to>
      <xdr:col>19</xdr:col>
      <xdr:colOff>177800</xdr:colOff>
      <xdr:row>34</xdr:row>
      <xdr:rowOff>4499</xdr:rowOff>
    </xdr:to>
    <xdr:cxnSp macro="">
      <xdr:nvCxnSpPr>
        <xdr:cNvPr id="66" name="直線コネクタ 65"/>
        <xdr:cNvCxnSpPr/>
      </xdr:nvCxnSpPr>
      <xdr:spPr>
        <a:xfrm>
          <a:off x="2908300" y="5766199"/>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108349</xdr:rowOff>
    </xdr:from>
    <xdr:to>
      <xdr:col>15</xdr:col>
      <xdr:colOff>50800</xdr:colOff>
      <xdr:row>34</xdr:row>
      <xdr:rowOff>54465</xdr:rowOff>
    </xdr:to>
    <xdr:cxnSp macro="">
      <xdr:nvCxnSpPr>
        <xdr:cNvPr id="69" name="直線コネクタ 68"/>
        <xdr:cNvCxnSpPr/>
      </xdr:nvCxnSpPr>
      <xdr:spPr>
        <a:xfrm flipV="1">
          <a:off x="2019300" y="5766199"/>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54465</xdr:rowOff>
    </xdr:from>
    <xdr:to>
      <xdr:col>10</xdr:col>
      <xdr:colOff>114300</xdr:colOff>
      <xdr:row>34</xdr:row>
      <xdr:rowOff>102798</xdr:rowOff>
    </xdr:to>
    <xdr:cxnSp macro="">
      <xdr:nvCxnSpPr>
        <xdr:cNvPr id="72" name="直線コネクタ 71"/>
        <xdr:cNvCxnSpPr/>
      </xdr:nvCxnSpPr>
      <xdr:spPr>
        <a:xfrm flipV="1">
          <a:off x="1130300" y="5883765"/>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19648</xdr:rowOff>
    </xdr:from>
    <xdr:ext cx="469744" cy="259045"/>
    <xdr:sp macro="" textlink="">
      <xdr:nvSpPr>
        <xdr:cNvPr id="74" name="テキスト ボックス 73"/>
        <xdr:cNvSpPr txBox="1"/>
      </xdr:nvSpPr>
      <xdr:spPr>
        <a:xfrm>
          <a:off x="1784428"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38589</xdr:rowOff>
    </xdr:from>
    <xdr:ext cx="469744" cy="259045"/>
    <xdr:sp macro="" textlink="">
      <xdr:nvSpPr>
        <xdr:cNvPr id="76" name="テキスト ボックス 75"/>
        <xdr:cNvSpPr txBox="1"/>
      </xdr:nvSpPr>
      <xdr:spPr>
        <a:xfrm>
          <a:off x="895428"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16728</xdr:rowOff>
    </xdr:from>
    <xdr:to>
      <xdr:col>24</xdr:col>
      <xdr:colOff>114300</xdr:colOff>
      <xdr:row>34</xdr:row>
      <xdr:rowOff>118328</xdr:rowOff>
    </xdr:to>
    <xdr:sp macro="" textlink="">
      <xdr:nvSpPr>
        <xdr:cNvPr id="82" name="楕円 81"/>
        <xdr:cNvSpPr/>
      </xdr:nvSpPr>
      <xdr:spPr>
        <a:xfrm>
          <a:off x="4584700" y="58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39605</xdr:rowOff>
    </xdr:from>
    <xdr:ext cx="469744" cy="259045"/>
    <xdr:sp macro="" textlink="">
      <xdr:nvSpPr>
        <xdr:cNvPr id="83" name="議会費該当値テキスト"/>
        <xdr:cNvSpPr txBox="1"/>
      </xdr:nvSpPr>
      <xdr:spPr>
        <a:xfrm>
          <a:off x="4686300" y="569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125149</xdr:rowOff>
    </xdr:from>
    <xdr:to>
      <xdr:col>20</xdr:col>
      <xdr:colOff>38100</xdr:colOff>
      <xdr:row>34</xdr:row>
      <xdr:rowOff>55299</xdr:rowOff>
    </xdr:to>
    <xdr:sp macro="" textlink="">
      <xdr:nvSpPr>
        <xdr:cNvPr id="84" name="楕円 83"/>
        <xdr:cNvSpPr/>
      </xdr:nvSpPr>
      <xdr:spPr>
        <a:xfrm>
          <a:off x="37465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71826</xdr:rowOff>
    </xdr:from>
    <xdr:ext cx="469744" cy="259045"/>
    <xdr:sp macro="" textlink="">
      <xdr:nvSpPr>
        <xdr:cNvPr id="85" name="テキスト ボックス 84"/>
        <xdr:cNvSpPr txBox="1"/>
      </xdr:nvSpPr>
      <xdr:spPr>
        <a:xfrm>
          <a:off x="3562428" y="555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57549</xdr:rowOff>
    </xdr:from>
    <xdr:to>
      <xdr:col>15</xdr:col>
      <xdr:colOff>101600</xdr:colOff>
      <xdr:row>33</xdr:row>
      <xdr:rowOff>159149</xdr:rowOff>
    </xdr:to>
    <xdr:sp macro="" textlink="">
      <xdr:nvSpPr>
        <xdr:cNvPr id="86" name="楕円 85"/>
        <xdr:cNvSpPr/>
      </xdr:nvSpPr>
      <xdr:spPr>
        <a:xfrm>
          <a:off x="2857500" y="57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4226</xdr:rowOff>
    </xdr:from>
    <xdr:ext cx="469744" cy="259045"/>
    <xdr:sp macro="" textlink="">
      <xdr:nvSpPr>
        <xdr:cNvPr id="87" name="テキスト ボックス 86"/>
        <xdr:cNvSpPr txBox="1"/>
      </xdr:nvSpPr>
      <xdr:spPr>
        <a:xfrm>
          <a:off x="2673428" y="549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3665</xdr:rowOff>
    </xdr:from>
    <xdr:to>
      <xdr:col>10</xdr:col>
      <xdr:colOff>165100</xdr:colOff>
      <xdr:row>34</xdr:row>
      <xdr:rowOff>105265</xdr:rowOff>
    </xdr:to>
    <xdr:sp macro="" textlink="">
      <xdr:nvSpPr>
        <xdr:cNvPr id="88" name="楕円 87"/>
        <xdr:cNvSpPr/>
      </xdr:nvSpPr>
      <xdr:spPr>
        <a:xfrm>
          <a:off x="1968500" y="5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121792</xdr:rowOff>
    </xdr:from>
    <xdr:ext cx="469744" cy="259045"/>
    <xdr:sp macro="" textlink="">
      <xdr:nvSpPr>
        <xdr:cNvPr id="89" name="テキスト ボックス 88"/>
        <xdr:cNvSpPr txBox="1"/>
      </xdr:nvSpPr>
      <xdr:spPr>
        <a:xfrm>
          <a:off x="1784428" y="560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51998</xdr:rowOff>
    </xdr:from>
    <xdr:to>
      <xdr:col>6</xdr:col>
      <xdr:colOff>38100</xdr:colOff>
      <xdr:row>34</xdr:row>
      <xdr:rowOff>153598</xdr:rowOff>
    </xdr:to>
    <xdr:sp macro="" textlink="">
      <xdr:nvSpPr>
        <xdr:cNvPr id="90" name="楕円 89"/>
        <xdr:cNvSpPr/>
      </xdr:nvSpPr>
      <xdr:spPr>
        <a:xfrm>
          <a:off x="1079500" y="58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170125</xdr:rowOff>
    </xdr:from>
    <xdr:ext cx="469744" cy="259045"/>
    <xdr:sp macro="" textlink="">
      <xdr:nvSpPr>
        <xdr:cNvPr id="91" name="テキスト ボックス 90"/>
        <xdr:cNvSpPr txBox="1"/>
      </xdr:nvSpPr>
      <xdr:spPr>
        <a:xfrm>
          <a:off x="895428" y="565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19095</xdr:rowOff>
    </xdr:from>
    <xdr:to>
      <xdr:col>24</xdr:col>
      <xdr:colOff>63500</xdr:colOff>
      <xdr:row>57</xdr:row>
      <xdr:rowOff>47227</xdr:rowOff>
    </xdr:to>
    <xdr:cxnSp macro="">
      <xdr:nvCxnSpPr>
        <xdr:cNvPr id="118" name="直線コネクタ 117"/>
        <xdr:cNvCxnSpPr/>
      </xdr:nvCxnSpPr>
      <xdr:spPr>
        <a:xfrm>
          <a:off x="3797300" y="9791745"/>
          <a:ext cx="838200" cy="2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99571</xdr:rowOff>
    </xdr:from>
    <xdr:to>
      <xdr:col>19</xdr:col>
      <xdr:colOff>177800</xdr:colOff>
      <xdr:row>57</xdr:row>
      <xdr:rowOff>19095</xdr:rowOff>
    </xdr:to>
    <xdr:cxnSp macro="">
      <xdr:nvCxnSpPr>
        <xdr:cNvPr id="121" name="直線コネクタ 120"/>
        <xdr:cNvCxnSpPr/>
      </xdr:nvCxnSpPr>
      <xdr:spPr>
        <a:xfrm>
          <a:off x="2908300" y="9700771"/>
          <a:ext cx="889000" cy="9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69831</xdr:rowOff>
    </xdr:from>
    <xdr:to>
      <xdr:col>15</xdr:col>
      <xdr:colOff>50800</xdr:colOff>
      <xdr:row>56</xdr:row>
      <xdr:rowOff>99571</xdr:rowOff>
    </xdr:to>
    <xdr:cxnSp macro="">
      <xdr:nvCxnSpPr>
        <xdr:cNvPr id="124" name="直線コネクタ 123"/>
        <xdr:cNvCxnSpPr/>
      </xdr:nvCxnSpPr>
      <xdr:spPr>
        <a:xfrm>
          <a:off x="2019300" y="9499581"/>
          <a:ext cx="889000" cy="20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69831</xdr:rowOff>
    </xdr:from>
    <xdr:to>
      <xdr:col>10</xdr:col>
      <xdr:colOff>114300</xdr:colOff>
      <xdr:row>57</xdr:row>
      <xdr:rowOff>3089</xdr:rowOff>
    </xdr:to>
    <xdr:cxnSp macro="">
      <xdr:nvCxnSpPr>
        <xdr:cNvPr id="127" name="直線コネクタ 126"/>
        <xdr:cNvCxnSpPr/>
      </xdr:nvCxnSpPr>
      <xdr:spPr>
        <a:xfrm flipV="1">
          <a:off x="1130300" y="9499581"/>
          <a:ext cx="889000" cy="27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9" name="テキスト ボックス 128"/>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167877</xdr:rowOff>
    </xdr:from>
    <xdr:to>
      <xdr:col>24</xdr:col>
      <xdr:colOff>114300</xdr:colOff>
      <xdr:row>57</xdr:row>
      <xdr:rowOff>98027</xdr:rowOff>
    </xdr:to>
    <xdr:sp macro="" textlink="">
      <xdr:nvSpPr>
        <xdr:cNvPr id="137" name="楕円 136"/>
        <xdr:cNvSpPr/>
      </xdr:nvSpPr>
      <xdr:spPr>
        <a:xfrm>
          <a:off x="4584700" y="97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139745</xdr:rowOff>
    </xdr:from>
    <xdr:to>
      <xdr:col>20</xdr:col>
      <xdr:colOff>38100</xdr:colOff>
      <xdr:row>57</xdr:row>
      <xdr:rowOff>69895</xdr:rowOff>
    </xdr:to>
    <xdr:sp macro="" textlink="">
      <xdr:nvSpPr>
        <xdr:cNvPr id="139" name="楕円 138"/>
        <xdr:cNvSpPr/>
      </xdr:nvSpPr>
      <xdr:spPr>
        <a:xfrm>
          <a:off x="3746500" y="97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61022</xdr:rowOff>
    </xdr:from>
    <xdr:ext cx="534377" cy="259045"/>
    <xdr:sp macro="" textlink="">
      <xdr:nvSpPr>
        <xdr:cNvPr id="140" name="テキスト ボックス 139"/>
        <xdr:cNvSpPr txBox="1"/>
      </xdr:nvSpPr>
      <xdr:spPr>
        <a:xfrm>
          <a:off x="3530111" y="98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48771</xdr:rowOff>
    </xdr:from>
    <xdr:to>
      <xdr:col>15</xdr:col>
      <xdr:colOff>101600</xdr:colOff>
      <xdr:row>56</xdr:row>
      <xdr:rowOff>150371</xdr:rowOff>
    </xdr:to>
    <xdr:sp macro="" textlink="">
      <xdr:nvSpPr>
        <xdr:cNvPr id="141" name="楕円 140"/>
        <xdr:cNvSpPr/>
      </xdr:nvSpPr>
      <xdr:spPr>
        <a:xfrm>
          <a:off x="2857500" y="96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166898</xdr:rowOff>
    </xdr:from>
    <xdr:ext cx="534377" cy="259045"/>
    <xdr:sp macro="" textlink="">
      <xdr:nvSpPr>
        <xdr:cNvPr id="142" name="テキスト ボックス 141"/>
        <xdr:cNvSpPr txBox="1"/>
      </xdr:nvSpPr>
      <xdr:spPr>
        <a:xfrm>
          <a:off x="2641111" y="94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19031</xdr:rowOff>
    </xdr:from>
    <xdr:to>
      <xdr:col>10</xdr:col>
      <xdr:colOff>165100</xdr:colOff>
      <xdr:row>55</xdr:row>
      <xdr:rowOff>120631</xdr:rowOff>
    </xdr:to>
    <xdr:sp macro="" textlink="">
      <xdr:nvSpPr>
        <xdr:cNvPr id="143" name="楕円 142"/>
        <xdr:cNvSpPr/>
      </xdr:nvSpPr>
      <xdr:spPr>
        <a:xfrm>
          <a:off x="1968500" y="9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137158</xdr:rowOff>
    </xdr:from>
    <xdr:ext cx="599010" cy="259045"/>
    <xdr:sp macro="" textlink="">
      <xdr:nvSpPr>
        <xdr:cNvPr id="144" name="テキスト ボックス 143"/>
        <xdr:cNvSpPr txBox="1"/>
      </xdr:nvSpPr>
      <xdr:spPr>
        <a:xfrm>
          <a:off x="1719795" y="922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123739</xdr:rowOff>
    </xdr:from>
    <xdr:to>
      <xdr:col>6</xdr:col>
      <xdr:colOff>38100</xdr:colOff>
      <xdr:row>57</xdr:row>
      <xdr:rowOff>53889</xdr:rowOff>
    </xdr:to>
    <xdr:sp macro="" textlink="">
      <xdr:nvSpPr>
        <xdr:cNvPr id="145" name="楕円 144"/>
        <xdr:cNvSpPr/>
      </xdr:nvSpPr>
      <xdr:spPr>
        <a:xfrm>
          <a:off x="1079500" y="97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45016</xdr:rowOff>
    </xdr:from>
    <xdr:ext cx="534377" cy="259045"/>
    <xdr:sp macro="" textlink="">
      <xdr:nvSpPr>
        <xdr:cNvPr id="146" name="テキスト ボックス 145"/>
        <xdr:cNvSpPr txBox="1"/>
      </xdr:nvSpPr>
      <xdr:spPr>
        <a:xfrm>
          <a:off x="863111" y="981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112973</xdr:rowOff>
    </xdr:from>
    <xdr:to>
      <xdr:col>24</xdr:col>
      <xdr:colOff>63500</xdr:colOff>
      <xdr:row>78</xdr:row>
      <xdr:rowOff>142892</xdr:rowOff>
    </xdr:to>
    <xdr:cxnSp macro="">
      <xdr:nvCxnSpPr>
        <xdr:cNvPr id="176" name="直線コネクタ 175"/>
        <xdr:cNvCxnSpPr/>
      </xdr:nvCxnSpPr>
      <xdr:spPr>
        <a:xfrm flipV="1">
          <a:off x="3797300" y="13486073"/>
          <a:ext cx="838200" cy="2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142892</xdr:rowOff>
    </xdr:from>
    <xdr:to>
      <xdr:col>19</xdr:col>
      <xdr:colOff>177800</xdr:colOff>
      <xdr:row>78</xdr:row>
      <xdr:rowOff>151416</xdr:rowOff>
    </xdr:to>
    <xdr:cxnSp macro="">
      <xdr:nvCxnSpPr>
        <xdr:cNvPr id="179" name="直線コネクタ 178"/>
        <xdr:cNvCxnSpPr/>
      </xdr:nvCxnSpPr>
      <xdr:spPr>
        <a:xfrm flipV="1">
          <a:off x="2908300" y="13515992"/>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151416</xdr:rowOff>
    </xdr:from>
    <xdr:to>
      <xdr:col>15</xdr:col>
      <xdr:colOff>50800</xdr:colOff>
      <xdr:row>78</xdr:row>
      <xdr:rowOff>152425</xdr:rowOff>
    </xdr:to>
    <xdr:cxnSp macro="">
      <xdr:nvCxnSpPr>
        <xdr:cNvPr id="182" name="直線コネクタ 181"/>
        <xdr:cNvCxnSpPr/>
      </xdr:nvCxnSpPr>
      <xdr:spPr>
        <a:xfrm flipV="1">
          <a:off x="2019300" y="13524516"/>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152425</xdr:rowOff>
    </xdr:from>
    <xdr:to>
      <xdr:col>10</xdr:col>
      <xdr:colOff>114300</xdr:colOff>
      <xdr:row>79</xdr:row>
      <xdr:rowOff>28769</xdr:rowOff>
    </xdr:to>
    <xdr:cxnSp macro="">
      <xdr:nvCxnSpPr>
        <xdr:cNvPr id="185" name="直線コネクタ 184"/>
        <xdr:cNvCxnSpPr/>
      </xdr:nvCxnSpPr>
      <xdr:spPr>
        <a:xfrm flipV="1">
          <a:off x="1130300" y="13525525"/>
          <a:ext cx="889000" cy="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62173</xdr:rowOff>
    </xdr:from>
    <xdr:to>
      <xdr:col>24</xdr:col>
      <xdr:colOff>114300</xdr:colOff>
      <xdr:row>78</xdr:row>
      <xdr:rowOff>163773</xdr:rowOff>
    </xdr:to>
    <xdr:sp macro="" textlink="">
      <xdr:nvSpPr>
        <xdr:cNvPr id="195" name="楕円 194"/>
        <xdr:cNvSpPr/>
      </xdr:nvSpPr>
      <xdr:spPr>
        <a:xfrm>
          <a:off x="4584700" y="134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148550</xdr:rowOff>
    </xdr:from>
    <xdr:ext cx="599010" cy="259045"/>
    <xdr:sp macro="" textlink="">
      <xdr:nvSpPr>
        <xdr:cNvPr id="196" name="民生費該当値テキスト"/>
        <xdr:cNvSpPr txBox="1"/>
      </xdr:nvSpPr>
      <xdr:spPr>
        <a:xfrm>
          <a:off x="4686300" y="1335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92092</xdr:rowOff>
    </xdr:from>
    <xdr:to>
      <xdr:col>20</xdr:col>
      <xdr:colOff>38100</xdr:colOff>
      <xdr:row>79</xdr:row>
      <xdr:rowOff>22242</xdr:rowOff>
    </xdr:to>
    <xdr:sp macro="" textlink="">
      <xdr:nvSpPr>
        <xdr:cNvPr id="197" name="楕円 196"/>
        <xdr:cNvSpPr/>
      </xdr:nvSpPr>
      <xdr:spPr>
        <a:xfrm>
          <a:off x="3746500" y="1346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13369</xdr:rowOff>
    </xdr:from>
    <xdr:ext cx="599010" cy="259045"/>
    <xdr:sp macro="" textlink="">
      <xdr:nvSpPr>
        <xdr:cNvPr id="198" name="テキスト ボックス 197"/>
        <xdr:cNvSpPr txBox="1"/>
      </xdr:nvSpPr>
      <xdr:spPr>
        <a:xfrm>
          <a:off x="3497795" y="1355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100616</xdr:rowOff>
    </xdr:from>
    <xdr:to>
      <xdr:col>15</xdr:col>
      <xdr:colOff>101600</xdr:colOff>
      <xdr:row>79</xdr:row>
      <xdr:rowOff>30766</xdr:rowOff>
    </xdr:to>
    <xdr:sp macro="" textlink="">
      <xdr:nvSpPr>
        <xdr:cNvPr id="199" name="楕円 198"/>
        <xdr:cNvSpPr/>
      </xdr:nvSpPr>
      <xdr:spPr>
        <a:xfrm>
          <a:off x="2857500" y="134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21893</xdr:rowOff>
    </xdr:from>
    <xdr:ext cx="599010" cy="259045"/>
    <xdr:sp macro="" textlink="">
      <xdr:nvSpPr>
        <xdr:cNvPr id="200" name="テキスト ボックス 199"/>
        <xdr:cNvSpPr txBox="1"/>
      </xdr:nvSpPr>
      <xdr:spPr>
        <a:xfrm>
          <a:off x="2608795" y="1356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101625</xdr:rowOff>
    </xdr:from>
    <xdr:to>
      <xdr:col>10</xdr:col>
      <xdr:colOff>165100</xdr:colOff>
      <xdr:row>79</xdr:row>
      <xdr:rowOff>31775</xdr:rowOff>
    </xdr:to>
    <xdr:sp macro="" textlink="">
      <xdr:nvSpPr>
        <xdr:cNvPr id="201" name="楕円 200"/>
        <xdr:cNvSpPr/>
      </xdr:nvSpPr>
      <xdr:spPr>
        <a:xfrm>
          <a:off x="1968500" y="134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22902</xdr:rowOff>
    </xdr:from>
    <xdr:ext cx="599010" cy="259045"/>
    <xdr:sp macro="" textlink="">
      <xdr:nvSpPr>
        <xdr:cNvPr id="202" name="テキスト ボックス 201"/>
        <xdr:cNvSpPr txBox="1"/>
      </xdr:nvSpPr>
      <xdr:spPr>
        <a:xfrm>
          <a:off x="1719795" y="1356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149419</xdr:rowOff>
    </xdr:from>
    <xdr:to>
      <xdr:col>6</xdr:col>
      <xdr:colOff>38100</xdr:colOff>
      <xdr:row>79</xdr:row>
      <xdr:rowOff>79569</xdr:rowOff>
    </xdr:to>
    <xdr:sp macro="" textlink="">
      <xdr:nvSpPr>
        <xdr:cNvPr id="203" name="楕円 202"/>
        <xdr:cNvSpPr/>
      </xdr:nvSpPr>
      <xdr:spPr>
        <a:xfrm>
          <a:off x="1079500" y="1352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70696</xdr:rowOff>
    </xdr:from>
    <xdr:ext cx="599010" cy="259045"/>
    <xdr:sp macro="" textlink="">
      <xdr:nvSpPr>
        <xdr:cNvPr id="204" name="テキスト ボックス 203"/>
        <xdr:cNvSpPr txBox="1"/>
      </xdr:nvSpPr>
      <xdr:spPr>
        <a:xfrm>
          <a:off x="830795" y="1361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165336</xdr:rowOff>
    </xdr:from>
    <xdr:to>
      <xdr:col>24</xdr:col>
      <xdr:colOff>63500</xdr:colOff>
      <xdr:row>98</xdr:row>
      <xdr:rowOff>74009</xdr:rowOff>
    </xdr:to>
    <xdr:cxnSp macro="">
      <xdr:nvCxnSpPr>
        <xdr:cNvPr id="236" name="直線コネクタ 235"/>
        <xdr:cNvCxnSpPr/>
      </xdr:nvCxnSpPr>
      <xdr:spPr>
        <a:xfrm>
          <a:off x="3797300" y="16795986"/>
          <a:ext cx="838200" cy="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30969</xdr:rowOff>
    </xdr:from>
    <xdr:to>
      <xdr:col>19</xdr:col>
      <xdr:colOff>177800</xdr:colOff>
      <xdr:row>97</xdr:row>
      <xdr:rowOff>165336</xdr:rowOff>
    </xdr:to>
    <xdr:cxnSp macro="">
      <xdr:nvCxnSpPr>
        <xdr:cNvPr id="239" name="直線コネクタ 238"/>
        <xdr:cNvCxnSpPr/>
      </xdr:nvCxnSpPr>
      <xdr:spPr>
        <a:xfrm>
          <a:off x="2908300" y="16661619"/>
          <a:ext cx="889000" cy="1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30969</xdr:rowOff>
    </xdr:from>
    <xdr:to>
      <xdr:col>15</xdr:col>
      <xdr:colOff>50800</xdr:colOff>
      <xdr:row>98</xdr:row>
      <xdr:rowOff>33074</xdr:rowOff>
    </xdr:to>
    <xdr:cxnSp macro="">
      <xdr:nvCxnSpPr>
        <xdr:cNvPr id="242" name="直線コネクタ 241"/>
        <xdr:cNvCxnSpPr/>
      </xdr:nvCxnSpPr>
      <xdr:spPr>
        <a:xfrm flipV="1">
          <a:off x="2019300" y="16661619"/>
          <a:ext cx="889000" cy="17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33074</xdr:rowOff>
    </xdr:from>
    <xdr:to>
      <xdr:col>10</xdr:col>
      <xdr:colOff>114300</xdr:colOff>
      <xdr:row>98</xdr:row>
      <xdr:rowOff>158886</xdr:rowOff>
    </xdr:to>
    <xdr:cxnSp macro="">
      <xdr:nvCxnSpPr>
        <xdr:cNvPr id="245" name="直線コネクタ 244"/>
        <xdr:cNvCxnSpPr/>
      </xdr:nvCxnSpPr>
      <xdr:spPr>
        <a:xfrm flipV="1">
          <a:off x="1130300" y="16835174"/>
          <a:ext cx="889000" cy="1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64397</xdr:rowOff>
    </xdr:from>
    <xdr:ext cx="534377" cy="259045"/>
    <xdr:sp macro="" textlink="">
      <xdr:nvSpPr>
        <xdr:cNvPr id="247" name="テキスト ボックス 246"/>
        <xdr:cNvSpPr txBox="1"/>
      </xdr:nvSpPr>
      <xdr:spPr>
        <a:xfrm>
          <a:off x="1752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80122</xdr:rowOff>
    </xdr:from>
    <xdr:ext cx="534377" cy="259045"/>
    <xdr:sp macro="" textlink="">
      <xdr:nvSpPr>
        <xdr:cNvPr id="249" name="テキスト ボックス 248"/>
        <xdr:cNvSpPr txBox="1"/>
      </xdr:nvSpPr>
      <xdr:spPr>
        <a:xfrm>
          <a:off x="863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23209</xdr:rowOff>
    </xdr:from>
    <xdr:to>
      <xdr:col>24</xdr:col>
      <xdr:colOff>114300</xdr:colOff>
      <xdr:row>98</xdr:row>
      <xdr:rowOff>124809</xdr:rowOff>
    </xdr:to>
    <xdr:sp macro="" textlink="">
      <xdr:nvSpPr>
        <xdr:cNvPr id="255" name="楕円 254"/>
        <xdr:cNvSpPr/>
      </xdr:nvSpPr>
      <xdr:spPr>
        <a:xfrm>
          <a:off x="4584700" y="168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1636</xdr:rowOff>
    </xdr:from>
    <xdr:ext cx="534377" cy="259045"/>
    <xdr:sp macro="" textlink="">
      <xdr:nvSpPr>
        <xdr:cNvPr id="256" name="衛生費該当値テキスト"/>
        <xdr:cNvSpPr txBox="1"/>
      </xdr:nvSpPr>
      <xdr:spPr>
        <a:xfrm>
          <a:off x="4686300" y="168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114536</xdr:rowOff>
    </xdr:from>
    <xdr:to>
      <xdr:col>20</xdr:col>
      <xdr:colOff>38100</xdr:colOff>
      <xdr:row>98</xdr:row>
      <xdr:rowOff>44686</xdr:rowOff>
    </xdr:to>
    <xdr:sp macro="" textlink="">
      <xdr:nvSpPr>
        <xdr:cNvPr id="257" name="楕円 256"/>
        <xdr:cNvSpPr/>
      </xdr:nvSpPr>
      <xdr:spPr>
        <a:xfrm>
          <a:off x="3746500" y="167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35813</xdr:rowOff>
    </xdr:from>
    <xdr:ext cx="534377" cy="259045"/>
    <xdr:sp macro="" textlink="">
      <xdr:nvSpPr>
        <xdr:cNvPr id="258" name="テキスト ボックス 257"/>
        <xdr:cNvSpPr txBox="1"/>
      </xdr:nvSpPr>
      <xdr:spPr>
        <a:xfrm>
          <a:off x="3530111" y="1683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151619</xdr:rowOff>
    </xdr:from>
    <xdr:to>
      <xdr:col>15</xdr:col>
      <xdr:colOff>101600</xdr:colOff>
      <xdr:row>97</xdr:row>
      <xdr:rowOff>81769</xdr:rowOff>
    </xdr:to>
    <xdr:sp macro="" textlink="">
      <xdr:nvSpPr>
        <xdr:cNvPr id="259" name="楕円 258"/>
        <xdr:cNvSpPr/>
      </xdr:nvSpPr>
      <xdr:spPr>
        <a:xfrm>
          <a:off x="2857500" y="166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98296</xdr:rowOff>
    </xdr:from>
    <xdr:ext cx="534377" cy="259045"/>
    <xdr:sp macro="" textlink="">
      <xdr:nvSpPr>
        <xdr:cNvPr id="260" name="テキスト ボックス 259"/>
        <xdr:cNvSpPr txBox="1"/>
      </xdr:nvSpPr>
      <xdr:spPr>
        <a:xfrm>
          <a:off x="2641111" y="163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153724</xdr:rowOff>
    </xdr:from>
    <xdr:to>
      <xdr:col>10</xdr:col>
      <xdr:colOff>165100</xdr:colOff>
      <xdr:row>98</xdr:row>
      <xdr:rowOff>83874</xdr:rowOff>
    </xdr:to>
    <xdr:sp macro="" textlink="">
      <xdr:nvSpPr>
        <xdr:cNvPr id="261" name="楕円 260"/>
        <xdr:cNvSpPr/>
      </xdr:nvSpPr>
      <xdr:spPr>
        <a:xfrm>
          <a:off x="1968500" y="167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75001</xdr:rowOff>
    </xdr:from>
    <xdr:ext cx="534377" cy="259045"/>
    <xdr:sp macro="" textlink="">
      <xdr:nvSpPr>
        <xdr:cNvPr id="262" name="テキスト ボックス 261"/>
        <xdr:cNvSpPr txBox="1"/>
      </xdr:nvSpPr>
      <xdr:spPr>
        <a:xfrm>
          <a:off x="1752111" y="168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108086</xdr:rowOff>
    </xdr:from>
    <xdr:to>
      <xdr:col>6</xdr:col>
      <xdr:colOff>38100</xdr:colOff>
      <xdr:row>99</xdr:row>
      <xdr:rowOff>38236</xdr:rowOff>
    </xdr:to>
    <xdr:sp macro="" textlink="">
      <xdr:nvSpPr>
        <xdr:cNvPr id="263" name="楕円 262"/>
        <xdr:cNvSpPr/>
      </xdr:nvSpPr>
      <xdr:spPr>
        <a:xfrm>
          <a:off x="1079500" y="169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29363</xdr:rowOff>
    </xdr:from>
    <xdr:ext cx="534377" cy="259045"/>
    <xdr:sp macro="" textlink="">
      <xdr:nvSpPr>
        <xdr:cNvPr id="264" name="テキスト ボックス 263"/>
        <xdr:cNvSpPr txBox="1"/>
      </xdr:nvSpPr>
      <xdr:spPr>
        <a:xfrm>
          <a:off x="863111" y="17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111125</xdr:rowOff>
    </xdr:from>
    <xdr:to>
      <xdr:col>55</xdr:col>
      <xdr:colOff>0</xdr:colOff>
      <xdr:row>38</xdr:row>
      <xdr:rowOff>28829</xdr:rowOff>
    </xdr:to>
    <xdr:cxnSp macro="">
      <xdr:nvCxnSpPr>
        <xdr:cNvPr id="291" name="直線コネクタ 290"/>
        <xdr:cNvCxnSpPr/>
      </xdr:nvCxnSpPr>
      <xdr:spPr>
        <a:xfrm flipV="1">
          <a:off x="9639300" y="6454775"/>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162560</xdr:rowOff>
    </xdr:from>
    <xdr:to>
      <xdr:col>50</xdr:col>
      <xdr:colOff>114300</xdr:colOff>
      <xdr:row>38</xdr:row>
      <xdr:rowOff>28829</xdr:rowOff>
    </xdr:to>
    <xdr:cxnSp macro="">
      <xdr:nvCxnSpPr>
        <xdr:cNvPr id="294" name="直線コネクタ 293"/>
        <xdr:cNvCxnSpPr/>
      </xdr:nvCxnSpPr>
      <xdr:spPr>
        <a:xfrm>
          <a:off x="8750300" y="650621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151587</xdr:rowOff>
    </xdr:from>
    <xdr:to>
      <xdr:col>45</xdr:col>
      <xdr:colOff>177800</xdr:colOff>
      <xdr:row>37</xdr:row>
      <xdr:rowOff>162560</xdr:rowOff>
    </xdr:to>
    <xdr:cxnSp macro="">
      <xdr:nvCxnSpPr>
        <xdr:cNvPr id="297" name="直線コネクタ 296"/>
        <xdr:cNvCxnSpPr/>
      </xdr:nvCxnSpPr>
      <xdr:spPr>
        <a:xfrm>
          <a:off x="7861300" y="6152337"/>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140843</xdr:rowOff>
    </xdr:from>
    <xdr:to>
      <xdr:col>41</xdr:col>
      <xdr:colOff>50800</xdr:colOff>
      <xdr:row>35</xdr:row>
      <xdr:rowOff>151587</xdr:rowOff>
    </xdr:to>
    <xdr:cxnSp macro="">
      <xdr:nvCxnSpPr>
        <xdr:cNvPr id="300" name="直線コネクタ 299"/>
        <xdr:cNvCxnSpPr/>
      </xdr:nvCxnSpPr>
      <xdr:spPr>
        <a:xfrm>
          <a:off x="6972300" y="614159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143451</xdr:rowOff>
    </xdr:from>
    <xdr:ext cx="469744" cy="259045"/>
    <xdr:sp macro="" textlink="">
      <xdr:nvSpPr>
        <xdr:cNvPr id="302" name="テキスト ボックス 301"/>
        <xdr:cNvSpPr txBox="1"/>
      </xdr:nvSpPr>
      <xdr:spPr>
        <a:xfrm>
          <a:off x="7626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60325</xdr:rowOff>
    </xdr:from>
    <xdr:to>
      <xdr:col>55</xdr:col>
      <xdr:colOff>50800</xdr:colOff>
      <xdr:row>37</xdr:row>
      <xdr:rowOff>161925</xdr:rowOff>
    </xdr:to>
    <xdr:sp macro="" textlink="">
      <xdr:nvSpPr>
        <xdr:cNvPr id="310" name="楕円 309"/>
        <xdr:cNvSpPr/>
      </xdr:nvSpPr>
      <xdr:spPr>
        <a:xfrm>
          <a:off x="104267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38752</xdr:rowOff>
    </xdr:from>
    <xdr:ext cx="378565" cy="259045"/>
    <xdr:sp macro="" textlink="">
      <xdr:nvSpPr>
        <xdr:cNvPr id="311" name="労働費該当値テキスト"/>
        <xdr:cNvSpPr txBox="1"/>
      </xdr:nvSpPr>
      <xdr:spPr>
        <a:xfrm>
          <a:off x="10528300" y="638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149479</xdr:rowOff>
    </xdr:from>
    <xdr:to>
      <xdr:col>50</xdr:col>
      <xdr:colOff>165100</xdr:colOff>
      <xdr:row>38</xdr:row>
      <xdr:rowOff>79629</xdr:rowOff>
    </xdr:to>
    <xdr:sp macro="" textlink="">
      <xdr:nvSpPr>
        <xdr:cNvPr id="312" name="楕円 311"/>
        <xdr:cNvSpPr/>
      </xdr:nvSpPr>
      <xdr:spPr>
        <a:xfrm>
          <a:off x="9588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70756</xdr:rowOff>
    </xdr:from>
    <xdr:ext cx="378565" cy="259045"/>
    <xdr:sp macro="" textlink="">
      <xdr:nvSpPr>
        <xdr:cNvPr id="313" name="テキスト ボックス 312"/>
        <xdr:cNvSpPr txBox="1"/>
      </xdr:nvSpPr>
      <xdr:spPr>
        <a:xfrm>
          <a:off x="9450017"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111760</xdr:rowOff>
    </xdr:from>
    <xdr:to>
      <xdr:col>46</xdr:col>
      <xdr:colOff>38100</xdr:colOff>
      <xdr:row>38</xdr:row>
      <xdr:rowOff>41910</xdr:rowOff>
    </xdr:to>
    <xdr:sp macro="" textlink="">
      <xdr:nvSpPr>
        <xdr:cNvPr id="314" name="楕円 313"/>
        <xdr:cNvSpPr/>
      </xdr:nvSpPr>
      <xdr:spPr>
        <a:xfrm>
          <a:off x="869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33037</xdr:rowOff>
    </xdr:from>
    <xdr:ext cx="378565" cy="259045"/>
    <xdr:sp macro="" textlink="">
      <xdr:nvSpPr>
        <xdr:cNvPr id="315" name="テキスト ボックス 314"/>
        <xdr:cNvSpPr txBox="1"/>
      </xdr:nvSpPr>
      <xdr:spPr>
        <a:xfrm>
          <a:off x="8561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100787</xdr:rowOff>
    </xdr:from>
    <xdr:to>
      <xdr:col>41</xdr:col>
      <xdr:colOff>101600</xdr:colOff>
      <xdr:row>36</xdr:row>
      <xdr:rowOff>30937</xdr:rowOff>
    </xdr:to>
    <xdr:sp macro="" textlink="">
      <xdr:nvSpPr>
        <xdr:cNvPr id="316" name="楕円 315"/>
        <xdr:cNvSpPr/>
      </xdr:nvSpPr>
      <xdr:spPr>
        <a:xfrm>
          <a:off x="7810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47464</xdr:rowOff>
    </xdr:from>
    <xdr:ext cx="469744" cy="259045"/>
    <xdr:sp macro="" textlink="">
      <xdr:nvSpPr>
        <xdr:cNvPr id="317" name="テキスト ボックス 316"/>
        <xdr:cNvSpPr txBox="1"/>
      </xdr:nvSpPr>
      <xdr:spPr>
        <a:xfrm>
          <a:off x="7626428" y="587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90043</xdr:rowOff>
    </xdr:from>
    <xdr:to>
      <xdr:col>36</xdr:col>
      <xdr:colOff>165100</xdr:colOff>
      <xdr:row>36</xdr:row>
      <xdr:rowOff>20193</xdr:rowOff>
    </xdr:to>
    <xdr:sp macro="" textlink="">
      <xdr:nvSpPr>
        <xdr:cNvPr id="318" name="楕円 317"/>
        <xdr:cNvSpPr/>
      </xdr:nvSpPr>
      <xdr:spPr>
        <a:xfrm>
          <a:off x="6921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11320</xdr:rowOff>
    </xdr:from>
    <xdr:ext cx="469744" cy="259045"/>
    <xdr:sp macro="" textlink="">
      <xdr:nvSpPr>
        <xdr:cNvPr id="319" name="テキスト ボックス 318"/>
        <xdr:cNvSpPr txBox="1"/>
      </xdr:nvSpPr>
      <xdr:spPr>
        <a:xfrm>
          <a:off x="6737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151549</xdr:rowOff>
    </xdr:from>
    <xdr:to>
      <xdr:col>55</xdr:col>
      <xdr:colOff>0</xdr:colOff>
      <xdr:row>56</xdr:row>
      <xdr:rowOff>167399</xdr:rowOff>
    </xdr:to>
    <xdr:cxnSp macro="">
      <xdr:nvCxnSpPr>
        <xdr:cNvPr id="348" name="直線コネクタ 347"/>
        <xdr:cNvCxnSpPr/>
      </xdr:nvCxnSpPr>
      <xdr:spPr>
        <a:xfrm>
          <a:off x="9639300" y="9752749"/>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151549</xdr:rowOff>
    </xdr:from>
    <xdr:to>
      <xdr:col>50</xdr:col>
      <xdr:colOff>114300</xdr:colOff>
      <xdr:row>57</xdr:row>
      <xdr:rowOff>2121</xdr:rowOff>
    </xdr:to>
    <xdr:cxnSp macro="">
      <xdr:nvCxnSpPr>
        <xdr:cNvPr id="351" name="直線コネクタ 350"/>
        <xdr:cNvCxnSpPr/>
      </xdr:nvCxnSpPr>
      <xdr:spPr>
        <a:xfrm flipV="1">
          <a:off x="8750300" y="9752749"/>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2121</xdr:rowOff>
    </xdr:from>
    <xdr:to>
      <xdr:col>45</xdr:col>
      <xdr:colOff>177800</xdr:colOff>
      <xdr:row>57</xdr:row>
      <xdr:rowOff>28791</xdr:rowOff>
    </xdr:to>
    <xdr:cxnSp macro="">
      <xdr:nvCxnSpPr>
        <xdr:cNvPr id="354" name="直線コネクタ 353"/>
        <xdr:cNvCxnSpPr/>
      </xdr:nvCxnSpPr>
      <xdr:spPr>
        <a:xfrm flipV="1">
          <a:off x="7861300" y="977477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28791</xdr:rowOff>
    </xdr:from>
    <xdr:to>
      <xdr:col>41</xdr:col>
      <xdr:colOff>50800</xdr:colOff>
      <xdr:row>57</xdr:row>
      <xdr:rowOff>43269</xdr:rowOff>
    </xdr:to>
    <xdr:cxnSp macro="">
      <xdr:nvCxnSpPr>
        <xdr:cNvPr id="357" name="直線コネクタ 356"/>
        <xdr:cNvCxnSpPr/>
      </xdr:nvCxnSpPr>
      <xdr:spPr>
        <a:xfrm flipV="1">
          <a:off x="6972300" y="980144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116599</xdr:rowOff>
    </xdr:from>
    <xdr:to>
      <xdr:col>55</xdr:col>
      <xdr:colOff>50800</xdr:colOff>
      <xdr:row>57</xdr:row>
      <xdr:rowOff>46749</xdr:rowOff>
    </xdr:to>
    <xdr:sp macro="" textlink="">
      <xdr:nvSpPr>
        <xdr:cNvPr id="367" name="楕円 366"/>
        <xdr:cNvSpPr/>
      </xdr:nvSpPr>
      <xdr:spPr>
        <a:xfrm>
          <a:off x="10426700" y="97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139476</xdr:rowOff>
    </xdr:from>
    <xdr:ext cx="534377" cy="259045"/>
    <xdr:sp macro="" textlink="">
      <xdr:nvSpPr>
        <xdr:cNvPr id="368" name="農林水産業費該当値テキスト"/>
        <xdr:cNvSpPr txBox="1"/>
      </xdr:nvSpPr>
      <xdr:spPr>
        <a:xfrm>
          <a:off x="10528300" y="956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100749</xdr:rowOff>
    </xdr:from>
    <xdr:to>
      <xdr:col>50</xdr:col>
      <xdr:colOff>165100</xdr:colOff>
      <xdr:row>57</xdr:row>
      <xdr:rowOff>30899</xdr:rowOff>
    </xdr:to>
    <xdr:sp macro="" textlink="">
      <xdr:nvSpPr>
        <xdr:cNvPr id="369" name="楕円 368"/>
        <xdr:cNvSpPr/>
      </xdr:nvSpPr>
      <xdr:spPr>
        <a:xfrm>
          <a:off x="9588500" y="97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47426</xdr:rowOff>
    </xdr:from>
    <xdr:ext cx="534377" cy="259045"/>
    <xdr:sp macro="" textlink="">
      <xdr:nvSpPr>
        <xdr:cNvPr id="370" name="テキスト ボックス 369"/>
        <xdr:cNvSpPr txBox="1"/>
      </xdr:nvSpPr>
      <xdr:spPr>
        <a:xfrm>
          <a:off x="9372111" y="94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122771</xdr:rowOff>
    </xdr:from>
    <xdr:to>
      <xdr:col>46</xdr:col>
      <xdr:colOff>38100</xdr:colOff>
      <xdr:row>57</xdr:row>
      <xdr:rowOff>52921</xdr:rowOff>
    </xdr:to>
    <xdr:sp macro="" textlink="">
      <xdr:nvSpPr>
        <xdr:cNvPr id="371" name="楕円 370"/>
        <xdr:cNvSpPr/>
      </xdr:nvSpPr>
      <xdr:spPr>
        <a:xfrm>
          <a:off x="8699500" y="972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44048</xdr:rowOff>
    </xdr:from>
    <xdr:ext cx="534377" cy="259045"/>
    <xdr:sp macro="" textlink="">
      <xdr:nvSpPr>
        <xdr:cNvPr id="372" name="テキスト ボックス 371"/>
        <xdr:cNvSpPr txBox="1"/>
      </xdr:nvSpPr>
      <xdr:spPr>
        <a:xfrm>
          <a:off x="8483111" y="981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149441</xdr:rowOff>
    </xdr:from>
    <xdr:to>
      <xdr:col>41</xdr:col>
      <xdr:colOff>101600</xdr:colOff>
      <xdr:row>57</xdr:row>
      <xdr:rowOff>79591</xdr:rowOff>
    </xdr:to>
    <xdr:sp macro="" textlink="">
      <xdr:nvSpPr>
        <xdr:cNvPr id="373" name="楕円 372"/>
        <xdr:cNvSpPr/>
      </xdr:nvSpPr>
      <xdr:spPr>
        <a:xfrm>
          <a:off x="7810500" y="97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70718</xdr:rowOff>
    </xdr:from>
    <xdr:ext cx="534377" cy="259045"/>
    <xdr:sp macro="" textlink="">
      <xdr:nvSpPr>
        <xdr:cNvPr id="374" name="テキスト ボックス 373"/>
        <xdr:cNvSpPr txBox="1"/>
      </xdr:nvSpPr>
      <xdr:spPr>
        <a:xfrm>
          <a:off x="7594111" y="98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163919</xdr:rowOff>
    </xdr:from>
    <xdr:to>
      <xdr:col>36</xdr:col>
      <xdr:colOff>165100</xdr:colOff>
      <xdr:row>57</xdr:row>
      <xdr:rowOff>94069</xdr:rowOff>
    </xdr:to>
    <xdr:sp macro="" textlink="">
      <xdr:nvSpPr>
        <xdr:cNvPr id="375" name="楕円 374"/>
        <xdr:cNvSpPr/>
      </xdr:nvSpPr>
      <xdr:spPr>
        <a:xfrm>
          <a:off x="6921500" y="97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85196</xdr:rowOff>
    </xdr:from>
    <xdr:ext cx="534377" cy="259045"/>
    <xdr:sp macro="" textlink="">
      <xdr:nvSpPr>
        <xdr:cNvPr id="376" name="テキスト ボックス 375"/>
        <xdr:cNvSpPr txBox="1"/>
      </xdr:nvSpPr>
      <xdr:spPr>
        <a:xfrm>
          <a:off x="6705111" y="98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43982</xdr:rowOff>
    </xdr:from>
    <xdr:to>
      <xdr:col>55</xdr:col>
      <xdr:colOff>0</xdr:colOff>
      <xdr:row>78</xdr:row>
      <xdr:rowOff>57829</xdr:rowOff>
    </xdr:to>
    <xdr:cxnSp macro="">
      <xdr:nvCxnSpPr>
        <xdr:cNvPr id="407" name="直線コネクタ 406"/>
        <xdr:cNvCxnSpPr/>
      </xdr:nvCxnSpPr>
      <xdr:spPr>
        <a:xfrm flipV="1">
          <a:off x="9639300" y="13245632"/>
          <a:ext cx="838200" cy="18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57829</xdr:rowOff>
    </xdr:from>
    <xdr:to>
      <xdr:col>50</xdr:col>
      <xdr:colOff>114300</xdr:colOff>
      <xdr:row>78</xdr:row>
      <xdr:rowOff>67723</xdr:rowOff>
    </xdr:to>
    <xdr:cxnSp macro="">
      <xdr:nvCxnSpPr>
        <xdr:cNvPr id="410" name="直線コネクタ 409"/>
        <xdr:cNvCxnSpPr/>
      </xdr:nvCxnSpPr>
      <xdr:spPr>
        <a:xfrm flipV="1">
          <a:off x="8750300" y="13430929"/>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67723</xdr:rowOff>
    </xdr:from>
    <xdr:to>
      <xdr:col>45</xdr:col>
      <xdr:colOff>177800</xdr:colOff>
      <xdr:row>78</xdr:row>
      <xdr:rowOff>89506</xdr:rowOff>
    </xdr:to>
    <xdr:cxnSp macro="">
      <xdr:nvCxnSpPr>
        <xdr:cNvPr id="413" name="直線コネクタ 412"/>
        <xdr:cNvCxnSpPr/>
      </xdr:nvCxnSpPr>
      <xdr:spPr>
        <a:xfrm flipV="1">
          <a:off x="7861300" y="13440823"/>
          <a:ext cx="8890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89506</xdr:rowOff>
    </xdr:from>
    <xdr:to>
      <xdr:col>41</xdr:col>
      <xdr:colOff>50800</xdr:colOff>
      <xdr:row>78</xdr:row>
      <xdr:rowOff>91041</xdr:rowOff>
    </xdr:to>
    <xdr:cxnSp macro="">
      <xdr:nvCxnSpPr>
        <xdr:cNvPr id="416" name="直線コネクタ 415"/>
        <xdr:cNvCxnSpPr/>
      </xdr:nvCxnSpPr>
      <xdr:spPr>
        <a:xfrm flipV="1">
          <a:off x="6972300" y="1346260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126364</xdr:rowOff>
    </xdr:from>
    <xdr:ext cx="534377" cy="259045"/>
    <xdr:sp macro="" textlink="">
      <xdr:nvSpPr>
        <xdr:cNvPr id="420" name="テキスト ボックス 419"/>
        <xdr:cNvSpPr txBox="1"/>
      </xdr:nvSpPr>
      <xdr:spPr>
        <a:xfrm>
          <a:off x="6705111" y="13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164632</xdr:rowOff>
    </xdr:from>
    <xdr:to>
      <xdr:col>55</xdr:col>
      <xdr:colOff>50800</xdr:colOff>
      <xdr:row>77</xdr:row>
      <xdr:rowOff>94782</xdr:rowOff>
    </xdr:to>
    <xdr:sp macro="" textlink="">
      <xdr:nvSpPr>
        <xdr:cNvPr id="426" name="楕円 425"/>
        <xdr:cNvSpPr/>
      </xdr:nvSpPr>
      <xdr:spPr>
        <a:xfrm>
          <a:off x="10426700" y="131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16059</xdr:rowOff>
    </xdr:from>
    <xdr:ext cx="534377" cy="259045"/>
    <xdr:sp macro="" textlink="">
      <xdr:nvSpPr>
        <xdr:cNvPr id="427" name="商工費該当値テキスト"/>
        <xdr:cNvSpPr txBox="1"/>
      </xdr:nvSpPr>
      <xdr:spPr>
        <a:xfrm>
          <a:off x="10528300" y="130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7029</xdr:rowOff>
    </xdr:from>
    <xdr:to>
      <xdr:col>50</xdr:col>
      <xdr:colOff>165100</xdr:colOff>
      <xdr:row>78</xdr:row>
      <xdr:rowOff>108629</xdr:rowOff>
    </xdr:to>
    <xdr:sp macro="" textlink="">
      <xdr:nvSpPr>
        <xdr:cNvPr id="428" name="楕円 427"/>
        <xdr:cNvSpPr/>
      </xdr:nvSpPr>
      <xdr:spPr>
        <a:xfrm>
          <a:off x="9588500" y="133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99756</xdr:rowOff>
    </xdr:from>
    <xdr:ext cx="534377" cy="259045"/>
    <xdr:sp macro="" textlink="">
      <xdr:nvSpPr>
        <xdr:cNvPr id="429" name="テキスト ボックス 428"/>
        <xdr:cNvSpPr txBox="1"/>
      </xdr:nvSpPr>
      <xdr:spPr>
        <a:xfrm>
          <a:off x="9372111" y="134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16923</xdr:rowOff>
    </xdr:from>
    <xdr:to>
      <xdr:col>46</xdr:col>
      <xdr:colOff>38100</xdr:colOff>
      <xdr:row>78</xdr:row>
      <xdr:rowOff>118523</xdr:rowOff>
    </xdr:to>
    <xdr:sp macro="" textlink="">
      <xdr:nvSpPr>
        <xdr:cNvPr id="430" name="楕円 429"/>
        <xdr:cNvSpPr/>
      </xdr:nvSpPr>
      <xdr:spPr>
        <a:xfrm>
          <a:off x="8699500" y="133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109650</xdr:rowOff>
    </xdr:from>
    <xdr:ext cx="534377" cy="259045"/>
    <xdr:sp macro="" textlink="">
      <xdr:nvSpPr>
        <xdr:cNvPr id="431" name="テキスト ボックス 430"/>
        <xdr:cNvSpPr txBox="1"/>
      </xdr:nvSpPr>
      <xdr:spPr>
        <a:xfrm>
          <a:off x="8483111" y="134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38706</xdr:rowOff>
    </xdr:from>
    <xdr:to>
      <xdr:col>41</xdr:col>
      <xdr:colOff>101600</xdr:colOff>
      <xdr:row>78</xdr:row>
      <xdr:rowOff>140306</xdr:rowOff>
    </xdr:to>
    <xdr:sp macro="" textlink="">
      <xdr:nvSpPr>
        <xdr:cNvPr id="432" name="楕円 431"/>
        <xdr:cNvSpPr/>
      </xdr:nvSpPr>
      <xdr:spPr>
        <a:xfrm>
          <a:off x="7810500" y="134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131433</xdr:rowOff>
    </xdr:from>
    <xdr:ext cx="534377" cy="259045"/>
    <xdr:sp macro="" textlink="">
      <xdr:nvSpPr>
        <xdr:cNvPr id="433" name="テキスト ボックス 432"/>
        <xdr:cNvSpPr txBox="1"/>
      </xdr:nvSpPr>
      <xdr:spPr>
        <a:xfrm>
          <a:off x="7594111" y="135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40241</xdr:rowOff>
    </xdr:from>
    <xdr:to>
      <xdr:col>36</xdr:col>
      <xdr:colOff>165100</xdr:colOff>
      <xdr:row>78</xdr:row>
      <xdr:rowOff>141841</xdr:rowOff>
    </xdr:to>
    <xdr:sp macro="" textlink="">
      <xdr:nvSpPr>
        <xdr:cNvPr id="434" name="楕円 433"/>
        <xdr:cNvSpPr/>
      </xdr:nvSpPr>
      <xdr:spPr>
        <a:xfrm>
          <a:off x="6921500" y="134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132968</xdr:rowOff>
    </xdr:from>
    <xdr:ext cx="534377" cy="259045"/>
    <xdr:sp macro="" textlink="">
      <xdr:nvSpPr>
        <xdr:cNvPr id="435" name="テキスト ボックス 434"/>
        <xdr:cNvSpPr txBox="1"/>
      </xdr:nvSpPr>
      <xdr:spPr>
        <a:xfrm>
          <a:off x="6705111" y="135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100017</xdr:rowOff>
    </xdr:from>
    <xdr:to>
      <xdr:col>55</xdr:col>
      <xdr:colOff>0</xdr:colOff>
      <xdr:row>98</xdr:row>
      <xdr:rowOff>110085</xdr:rowOff>
    </xdr:to>
    <xdr:cxnSp macro="">
      <xdr:nvCxnSpPr>
        <xdr:cNvPr id="464" name="直線コネクタ 463"/>
        <xdr:cNvCxnSpPr/>
      </xdr:nvCxnSpPr>
      <xdr:spPr>
        <a:xfrm flipV="1">
          <a:off x="9639300" y="16902117"/>
          <a:ext cx="8382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110085</xdr:rowOff>
    </xdr:from>
    <xdr:to>
      <xdr:col>50</xdr:col>
      <xdr:colOff>114300</xdr:colOff>
      <xdr:row>98</xdr:row>
      <xdr:rowOff>126085</xdr:rowOff>
    </xdr:to>
    <xdr:cxnSp macro="">
      <xdr:nvCxnSpPr>
        <xdr:cNvPr id="467" name="直線コネクタ 466"/>
        <xdr:cNvCxnSpPr/>
      </xdr:nvCxnSpPr>
      <xdr:spPr>
        <a:xfrm flipV="1">
          <a:off x="8750300" y="16912185"/>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115122</xdr:rowOff>
    </xdr:from>
    <xdr:to>
      <xdr:col>45</xdr:col>
      <xdr:colOff>177800</xdr:colOff>
      <xdr:row>98</xdr:row>
      <xdr:rowOff>126085</xdr:rowOff>
    </xdr:to>
    <xdr:cxnSp macro="">
      <xdr:nvCxnSpPr>
        <xdr:cNvPr id="470" name="直線コネクタ 469"/>
        <xdr:cNvCxnSpPr/>
      </xdr:nvCxnSpPr>
      <xdr:spPr>
        <a:xfrm>
          <a:off x="7861300" y="16917222"/>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79158</xdr:rowOff>
    </xdr:from>
    <xdr:to>
      <xdr:col>41</xdr:col>
      <xdr:colOff>50800</xdr:colOff>
      <xdr:row>98</xdr:row>
      <xdr:rowOff>115122</xdr:rowOff>
    </xdr:to>
    <xdr:cxnSp macro="">
      <xdr:nvCxnSpPr>
        <xdr:cNvPr id="473" name="直線コネクタ 472"/>
        <xdr:cNvCxnSpPr/>
      </xdr:nvCxnSpPr>
      <xdr:spPr>
        <a:xfrm>
          <a:off x="6972300" y="16881258"/>
          <a:ext cx="889000" cy="3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149841</xdr:rowOff>
    </xdr:from>
    <xdr:ext cx="534377" cy="259045"/>
    <xdr:sp macro="" textlink="">
      <xdr:nvSpPr>
        <xdr:cNvPr id="477" name="テキスト ボックス 476"/>
        <xdr:cNvSpPr txBox="1"/>
      </xdr:nvSpPr>
      <xdr:spPr>
        <a:xfrm>
          <a:off x="6705111" y="169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49217</xdr:rowOff>
    </xdr:from>
    <xdr:to>
      <xdr:col>55</xdr:col>
      <xdr:colOff>50800</xdr:colOff>
      <xdr:row>98</xdr:row>
      <xdr:rowOff>150817</xdr:rowOff>
    </xdr:to>
    <xdr:sp macro="" textlink="">
      <xdr:nvSpPr>
        <xdr:cNvPr id="483" name="楕円 482"/>
        <xdr:cNvSpPr/>
      </xdr:nvSpPr>
      <xdr:spPr>
        <a:xfrm>
          <a:off x="10426700" y="168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8594</xdr:rowOff>
    </xdr:from>
    <xdr:ext cx="534377" cy="259045"/>
    <xdr:sp macro="" textlink="">
      <xdr:nvSpPr>
        <xdr:cNvPr id="484" name="土木費該当値テキスト"/>
        <xdr:cNvSpPr txBox="1"/>
      </xdr:nvSpPr>
      <xdr:spPr>
        <a:xfrm>
          <a:off x="10528300" y="1663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59285</xdr:rowOff>
    </xdr:from>
    <xdr:to>
      <xdr:col>50</xdr:col>
      <xdr:colOff>165100</xdr:colOff>
      <xdr:row>98</xdr:row>
      <xdr:rowOff>160885</xdr:rowOff>
    </xdr:to>
    <xdr:sp macro="" textlink="">
      <xdr:nvSpPr>
        <xdr:cNvPr id="485" name="楕円 484"/>
        <xdr:cNvSpPr/>
      </xdr:nvSpPr>
      <xdr:spPr>
        <a:xfrm>
          <a:off x="9588500" y="168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5962</xdr:rowOff>
    </xdr:from>
    <xdr:ext cx="534377" cy="259045"/>
    <xdr:sp macro="" textlink="">
      <xdr:nvSpPr>
        <xdr:cNvPr id="486" name="テキスト ボックス 485"/>
        <xdr:cNvSpPr txBox="1"/>
      </xdr:nvSpPr>
      <xdr:spPr>
        <a:xfrm>
          <a:off x="9372111" y="166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75285</xdr:rowOff>
    </xdr:from>
    <xdr:to>
      <xdr:col>46</xdr:col>
      <xdr:colOff>38100</xdr:colOff>
      <xdr:row>99</xdr:row>
      <xdr:rowOff>5435</xdr:rowOff>
    </xdr:to>
    <xdr:sp macro="" textlink="">
      <xdr:nvSpPr>
        <xdr:cNvPr id="487" name="楕円 486"/>
        <xdr:cNvSpPr/>
      </xdr:nvSpPr>
      <xdr:spPr>
        <a:xfrm>
          <a:off x="8699500" y="168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168012</xdr:rowOff>
    </xdr:from>
    <xdr:ext cx="534377" cy="259045"/>
    <xdr:sp macro="" textlink="">
      <xdr:nvSpPr>
        <xdr:cNvPr id="488" name="テキスト ボックス 487"/>
        <xdr:cNvSpPr txBox="1"/>
      </xdr:nvSpPr>
      <xdr:spPr>
        <a:xfrm>
          <a:off x="8483111" y="169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64322</xdr:rowOff>
    </xdr:from>
    <xdr:to>
      <xdr:col>41</xdr:col>
      <xdr:colOff>101600</xdr:colOff>
      <xdr:row>98</xdr:row>
      <xdr:rowOff>165922</xdr:rowOff>
    </xdr:to>
    <xdr:sp macro="" textlink="">
      <xdr:nvSpPr>
        <xdr:cNvPr id="489" name="楕円 488"/>
        <xdr:cNvSpPr/>
      </xdr:nvSpPr>
      <xdr:spPr>
        <a:xfrm>
          <a:off x="7810500" y="168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157049</xdr:rowOff>
    </xdr:from>
    <xdr:ext cx="534377" cy="259045"/>
    <xdr:sp macro="" textlink="">
      <xdr:nvSpPr>
        <xdr:cNvPr id="490" name="テキスト ボックス 489"/>
        <xdr:cNvSpPr txBox="1"/>
      </xdr:nvSpPr>
      <xdr:spPr>
        <a:xfrm>
          <a:off x="7594111" y="1695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28358</xdr:rowOff>
    </xdr:from>
    <xdr:to>
      <xdr:col>36</xdr:col>
      <xdr:colOff>165100</xdr:colOff>
      <xdr:row>98</xdr:row>
      <xdr:rowOff>129958</xdr:rowOff>
    </xdr:to>
    <xdr:sp macro="" textlink="">
      <xdr:nvSpPr>
        <xdr:cNvPr id="491" name="楕円 490"/>
        <xdr:cNvSpPr/>
      </xdr:nvSpPr>
      <xdr:spPr>
        <a:xfrm>
          <a:off x="6921500" y="168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146485</xdr:rowOff>
    </xdr:from>
    <xdr:ext cx="534377" cy="259045"/>
    <xdr:sp macro="" textlink="">
      <xdr:nvSpPr>
        <xdr:cNvPr id="492" name="テキスト ボックス 491"/>
        <xdr:cNvSpPr txBox="1"/>
      </xdr:nvSpPr>
      <xdr:spPr>
        <a:xfrm>
          <a:off x="6705111" y="166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38583</xdr:rowOff>
    </xdr:from>
    <xdr:to>
      <xdr:col>85</xdr:col>
      <xdr:colOff>127000</xdr:colOff>
      <xdr:row>38</xdr:row>
      <xdr:rowOff>48146</xdr:rowOff>
    </xdr:to>
    <xdr:cxnSp macro="">
      <xdr:nvCxnSpPr>
        <xdr:cNvPr id="522" name="直線コネクタ 521"/>
        <xdr:cNvCxnSpPr/>
      </xdr:nvCxnSpPr>
      <xdr:spPr>
        <a:xfrm flipV="1">
          <a:off x="15481300" y="6553683"/>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48146</xdr:rowOff>
    </xdr:from>
    <xdr:to>
      <xdr:col>81</xdr:col>
      <xdr:colOff>50800</xdr:colOff>
      <xdr:row>38</xdr:row>
      <xdr:rowOff>72606</xdr:rowOff>
    </xdr:to>
    <xdr:cxnSp macro="">
      <xdr:nvCxnSpPr>
        <xdr:cNvPr id="525" name="直線コネクタ 524"/>
        <xdr:cNvCxnSpPr/>
      </xdr:nvCxnSpPr>
      <xdr:spPr>
        <a:xfrm flipV="1">
          <a:off x="14592300" y="6563246"/>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60376</xdr:rowOff>
    </xdr:from>
    <xdr:to>
      <xdr:col>76</xdr:col>
      <xdr:colOff>114300</xdr:colOff>
      <xdr:row>38</xdr:row>
      <xdr:rowOff>72606</xdr:rowOff>
    </xdr:to>
    <xdr:cxnSp macro="">
      <xdr:nvCxnSpPr>
        <xdr:cNvPr id="528" name="直線コネクタ 527"/>
        <xdr:cNvCxnSpPr/>
      </xdr:nvCxnSpPr>
      <xdr:spPr>
        <a:xfrm>
          <a:off x="13703300" y="657547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60376</xdr:rowOff>
    </xdr:from>
    <xdr:to>
      <xdr:col>71</xdr:col>
      <xdr:colOff>177800</xdr:colOff>
      <xdr:row>38</xdr:row>
      <xdr:rowOff>71920</xdr:rowOff>
    </xdr:to>
    <xdr:cxnSp macro="">
      <xdr:nvCxnSpPr>
        <xdr:cNvPr id="531" name="直線コネクタ 530"/>
        <xdr:cNvCxnSpPr/>
      </xdr:nvCxnSpPr>
      <xdr:spPr>
        <a:xfrm flipV="1">
          <a:off x="12814300" y="6575476"/>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159233</xdr:rowOff>
    </xdr:from>
    <xdr:to>
      <xdr:col>85</xdr:col>
      <xdr:colOff>177800</xdr:colOff>
      <xdr:row>38</xdr:row>
      <xdr:rowOff>89383</xdr:rowOff>
    </xdr:to>
    <xdr:sp macro="" textlink="">
      <xdr:nvSpPr>
        <xdr:cNvPr id="541" name="楕円 540"/>
        <xdr:cNvSpPr/>
      </xdr:nvSpPr>
      <xdr:spPr>
        <a:xfrm>
          <a:off x="16268700" y="65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137660</xdr:rowOff>
    </xdr:from>
    <xdr:ext cx="534377" cy="259045"/>
    <xdr:sp macro="" textlink="">
      <xdr:nvSpPr>
        <xdr:cNvPr id="542" name="消防費該当値テキスト"/>
        <xdr:cNvSpPr txBox="1"/>
      </xdr:nvSpPr>
      <xdr:spPr>
        <a:xfrm>
          <a:off x="16370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168796</xdr:rowOff>
    </xdr:from>
    <xdr:to>
      <xdr:col>81</xdr:col>
      <xdr:colOff>101600</xdr:colOff>
      <xdr:row>38</xdr:row>
      <xdr:rowOff>98946</xdr:rowOff>
    </xdr:to>
    <xdr:sp macro="" textlink="">
      <xdr:nvSpPr>
        <xdr:cNvPr id="543" name="楕円 542"/>
        <xdr:cNvSpPr/>
      </xdr:nvSpPr>
      <xdr:spPr>
        <a:xfrm>
          <a:off x="15430500" y="65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90073</xdr:rowOff>
    </xdr:from>
    <xdr:ext cx="534377" cy="259045"/>
    <xdr:sp macro="" textlink="">
      <xdr:nvSpPr>
        <xdr:cNvPr id="544" name="テキスト ボックス 543"/>
        <xdr:cNvSpPr txBox="1"/>
      </xdr:nvSpPr>
      <xdr:spPr>
        <a:xfrm>
          <a:off x="15214111" y="66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21806</xdr:rowOff>
    </xdr:from>
    <xdr:to>
      <xdr:col>76</xdr:col>
      <xdr:colOff>165100</xdr:colOff>
      <xdr:row>38</xdr:row>
      <xdr:rowOff>123406</xdr:rowOff>
    </xdr:to>
    <xdr:sp macro="" textlink="">
      <xdr:nvSpPr>
        <xdr:cNvPr id="545" name="楕円 544"/>
        <xdr:cNvSpPr/>
      </xdr:nvSpPr>
      <xdr:spPr>
        <a:xfrm>
          <a:off x="14541500" y="65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114533</xdr:rowOff>
    </xdr:from>
    <xdr:ext cx="534377" cy="259045"/>
    <xdr:sp macro="" textlink="">
      <xdr:nvSpPr>
        <xdr:cNvPr id="546" name="テキスト ボックス 545"/>
        <xdr:cNvSpPr txBox="1"/>
      </xdr:nvSpPr>
      <xdr:spPr>
        <a:xfrm>
          <a:off x="14325111" y="66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9576</xdr:rowOff>
    </xdr:from>
    <xdr:to>
      <xdr:col>72</xdr:col>
      <xdr:colOff>38100</xdr:colOff>
      <xdr:row>38</xdr:row>
      <xdr:rowOff>111176</xdr:rowOff>
    </xdr:to>
    <xdr:sp macro="" textlink="">
      <xdr:nvSpPr>
        <xdr:cNvPr id="547" name="楕円 546"/>
        <xdr:cNvSpPr/>
      </xdr:nvSpPr>
      <xdr:spPr>
        <a:xfrm>
          <a:off x="13652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102303</xdr:rowOff>
    </xdr:from>
    <xdr:ext cx="534377" cy="259045"/>
    <xdr:sp macro="" textlink="">
      <xdr:nvSpPr>
        <xdr:cNvPr id="548" name="テキスト ボックス 547"/>
        <xdr:cNvSpPr txBox="1"/>
      </xdr:nvSpPr>
      <xdr:spPr>
        <a:xfrm>
          <a:off x="13436111" y="66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21120</xdr:rowOff>
    </xdr:from>
    <xdr:to>
      <xdr:col>67</xdr:col>
      <xdr:colOff>101600</xdr:colOff>
      <xdr:row>38</xdr:row>
      <xdr:rowOff>122720</xdr:rowOff>
    </xdr:to>
    <xdr:sp macro="" textlink="">
      <xdr:nvSpPr>
        <xdr:cNvPr id="549" name="楕円 548"/>
        <xdr:cNvSpPr/>
      </xdr:nvSpPr>
      <xdr:spPr>
        <a:xfrm>
          <a:off x="12763500" y="65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113847</xdr:rowOff>
    </xdr:from>
    <xdr:ext cx="534377" cy="259045"/>
    <xdr:sp macro="" textlink="">
      <xdr:nvSpPr>
        <xdr:cNvPr id="550" name="テキスト ボックス 549"/>
        <xdr:cNvSpPr txBox="1"/>
      </xdr:nvSpPr>
      <xdr:spPr>
        <a:xfrm>
          <a:off x="12547111" y="662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135732</xdr:rowOff>
    </xdr:from>
    <xdr:to>
      <xdr:col>85</xdr:col>
      <xdr:colOff>127000</xdr:colOff>
      <xdr:row>56</xdr:row>
      <xdr:rowOff>162756</xdr:rowOff>
    </xdr:to>
    <xdr:cxnSp macro="">
      <xdr:nvCxnSpPr>
        <xdr:cNvPr id="582" name="直線コネクタ 581"/>
        <xdr:cNvCxnSpPr/>
      </xdr:nvCxnSpPr>
      <xdr:spPr>
        <a:xfrm>
          <a:off x="15481300" y="9394032"/>
          <a:ext cx="838200" cy="36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40275</xdr:rowOff>
    </xdr:from>
    <xdr:to>
      <xdr:col>81</xdr:col>
      <xdr:colOff>50800</xdr:colOff>
      <xdr:row>54</xdr:row>
      <xdr:rowOff>135732</xdr:rowOff>
    </xdr:to>
    <xdr:cxnSp macro="">
      <xdr:nvCxnSpPr>
        <xdr:cNvPr id="585" name="直線コネクタ 584"/>
        <xdr:cNvCxnSpPr/>
      </xdr:nvCxnSpPr>
      <xdr:spPr>
        <a:xfrm>
          <a:off x="14592300" y="9298575"/>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40275</xdr:rowOff>
    </xdr:from>
    <xdr:to>
      <xdr:col>76</xdr:col>
      <xdr:colOff>114300</xdr:colOff>
      <xdr:row>57</xdr:row>
      <xdr:rowOff>80673</xdr:rowOff>
    </xdr:to>
    <xdr:cxnSp macro="">
      <xdr:nvCxnSpPr>
        <xdr:cNvPr id="588" name="直線コネクタ 587"/>
        <xdr:cNvCxnSpPr/>
      </xdr:nvCxnSpPr>
      <xdr:spPr>
        <a:xfrm flipV="1">
          <a:off x="13703300" y="9298575"/>
          <a:ext cx="889000" cy="55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80673</xdr:rowOff>
    </xdr:from>
    <xdr:to>
      <xdr:col>71</xdr:col>
      <xdr:colOff>177800</xdr:colOff>
      <xdr:row>58</xdr:row>
      <xdr:rowOff>25547</xdr:rowOff>
    </xdr:to>
    <xdr:cxnSp macro="">
      <xdr:nvCxnSpPr>
        <xdr:cNvPr id="591" name="直線コネクタ 590"/>
        <xdr:cNvCxnSpPr/>
      </xdr:nvCxnSpPr>
      <xdr:spPr>
        <a:xfrm flipV="1">
          <a:off x="12814300" y="9853323"/>
          <a:ext cx="889000" cy="11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111956</xdr:rowOff>
    </xdr:from>
    <xdr:to>
      <xdr:col>85</xdr:col>
      <xdr:colOff>177800</xdr:colOff>
      <xdr:row>57</xdr:row>
      <xdr:rowOff>42106</xdr:rowOff>
    </xdr:to>
    <xdr:sp macro="" textlink="">
      <xdr:nvSpPr>
        <xdr:cNvPr id="601" name="楕円 600"/>
        <xdr:cNvSpPr/>
      </xdr:nvSpPr>
      <xdr:spPr>
        <a:xfrm>
          <a:off x="16268700" y="97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90383</xdr:rowOff>
    </xdr:from>
    <xdr:ext cx="534377" cy="259045"/>
    <xdr:sp macro="" textlink="">
      <xdr:nvSpPr>
        <xdr:cNvPr id="602" name="教育費該当値テキスト"/>
        <xdr:cNvSpPr txBox="1"/>
      </xdr:nvSpPr>
      <xdr:spPr>
        <a:xfrm>
          <a:off x="16370300" y="96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84932</xdr:rowOff>
    </xdr:from>
    <xdr:to>
      <xdr:col>81</xdr:col>
      <xdr:colOff>101600</xdr:colOff>
      <xdr:row>55</xdr:row>
      <xdr:rowOff>15082</xdr:rowOff>
    </xdr:to>
    <xdr:sp macro="" textlink="">
      <xdr:nvSpPr>
        <xdr:cNvPr id="603" name="楕円 602"/>
        <xdr:cNvSpPr/>
      </xdr:nvSpPr>
      <xdr:spPr>
        <a:xfrm>
          <a:off x="15430500" y="93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31609</xdr:rowOff>
    </xdr:from>
    <xdr:ext cx="534377" cy="259045"/>
    <xdr:sp macro="" textlink="">
      <xdr:nvSpPr>
        <xdr:cNvPr id="604" name="テキスト ボックス 603"/>
        <xdr:cNvSpPr txBox="1"/>
      </xdr:nvSpPr>
      <xdr:spPr>
        <a:xfrm>
          <a:off x="15214111" y="91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160925</xdr:rowOff>
    </xdr:from>
    <xdr:to>
      <xdr:col>76</xdr:col>
      <xdr:colOff>165100</xdr:colOff>
      <xdr:row>54</xdr:row>
      <xdr:rowOff>91075</xdr:rowOff>
    </xdr:to>
    <xdr:sp macro="" textlink="">
      <xdr:nvSpPr>
        <xdr:cNvPr id="605" name="楕円 604"/>
        <xdr:cNvSpPr/>
      </xdr:nvSpPr>
      <xdr:spPr>
        <a:xfrm>
          <a:off x="14541500" y="924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107602</xdr:rowOff>
    </xdr:from>
    <xdr:ext cx="534377" cy="259045"/>
    <xdr:sp macro="" textlink="">
      <xdr:nvSpPr>
        <xdr:cNvPr id="606" name="テキスト ボックス 605"/>
        <xdr:cNvSpPr txBox="1"/>
      </xdr:nvSpPr>
      <xdr:spPr>
        <a:xfrm>
          <a:off x="14325111" y="902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29873</xdr:rowOff>
    </xdr:from>
    <xdr:to>
      <xdr:col>72</xdr:col>
      <xdr:colOff>38100</xdr:colOff>
      <xdr:row>57</xdr:row>
      <xdr:rowOff>131473</xdr:rowOff>
    </xdr:to>
    <xdr:sp macro="" textlink="">
      <xdr:nvSpPr>
        <xdr:cNvPr id="607" name="楕円 606"/>
        <xdr:cNvSpPr/>
      </xdr:nvSpPr>
      <xdr:spPr>
        <a:xfrm>
          <a:off x="13652500" y="98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122600</xdr:rowOff>
    </xdr:from>
    <xdr:ext cx="534377" cy="259045"/>
    <xdr:sp macro="" textlink="">
      <xdr:nvSpPr>
        <xdr:cNvPr id="608" name="テキスト ボックス 607"/>
        <xdr:cNvSpPr txBox="1"/>
      </xdr:nvSpPr>
      <xdr:spPr>
        <a:xfrm>
          <a:off x="13436111" y="9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146197</xdr:rowOff>
    </xdr:from>
    <xdr:to>
      <xdr:col>67</xdr:col>
      <xdr:colOff>101600</xdr:colOff>
      <xdr:row>58</xdr:row>
      <xdr:rowOff>76347</xdr:rowOff>
    </xdr:to>
    <xdr:sp macro="" textlink="">
      <xdr:nvSpPr>
        <xdr:cNvPr id="609" name="楕円 608"/>
        <xdr:cNvSpPr/>
      </xdr:nvSpPr>
      <xdr:spPr>
        <a:xfrm>
          <a:off x="12763500" y="99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67474</xdr:rowOff>
    </xdr:from>
    <xdr:ext cx="534377" cy="259045"/>
    <xdr:sp macro="" textlink="">
      <xdr:nvSpPr>
        <xdr:cNvPr id="610" name="テキスト ボックス 609"/>
        <xdr:cNvSpPr txBox="1"/>
      </xdr:nvSpPr>
      <xdr:spPr>
        <a:xfrm>
          <a:off x="12547111" y="100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5809</xdr:rowOff>
    </xdr:from>
    <xdr:to>
      <xdr:col>85</xdr:col>
      <xdr:colOff>127000</xdr:colOff>
      <xdr:row>78</xdr:row>
      <xdr:rowOff>7369</xdr:rowOff>
    </xdr:to>
    <xdr:cxnSp macro="">
      <xdr:nvCxnSpPr>
        <xdr:cNvPr id="635" name="直線コネクタ 634"/>
        <xdr:cNvCxnSpPr/>
      </xdr:nvCxnSpPr>
      <xdr:spPr>
        <a:xfrm flipV="1">
          <a:off x="15481300" y="13378909"/>
          <a:ext cx="8382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160485</xdr:rowOff>
    </xdr:from>
    <xdr:to>
      <xdr:col>81</xdr:col>
      <xdr:colOff>50800</xdr:colOff>
      <xdr:row>78</xdr:row>
      <xdr:rowOff>7369</xdr:rowOff>
    </xdr:to>
    <xdr:cxnSp macro="">
      <xdr:nvCxnSpPr>
        <xdr:cNvPr id="638" name="直線コネクタ 637"/>
        <xdr:cNvCxnSpPr/>
      </xdr:nvCxnSpPr>
      <xdr:spPr>
        <a:xfrm>
          <a:off x="14592300" y="13362135"/>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160485</xdr:rowOff>
    </xdr:from>
    <xdr:to>
      <xdr:col>76</xdr:col>
      <xdr:colOff>114300</xdr:colOff>
      <xdr:row>77</xdr:row>
      <xdr:rowOff>160555</xdr:rowOff>
    </xdr:to>
    <xdr:cxnSp macro="">
      <xdr:nvCxnSpPr>
        <xdr:cNvPr id="641" name="直線コネクタ 640"/>
        <xdr:cNvCxnSpPr/>
      </xdr:nvCxnSpPr>
      <xdr:spPr>
        <a:xfrm flipV="1">
          <a:off x="13703300" y="13362135"/>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3" name="テキスト ボックス 642"/>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155536</xdr:rowOff>
    </xdr:from>
    <xdr:to>
      <xdr:col>71</xdr:col>
      <xdr:colOff>177800</xdr:colOff>
      <xdr:row>77</xdr:row>
      <xdr:rowOff>160555</xdr:rowOff>
    </xdr:to>
    <xdr:cxnSp macro="">
      <xdr:nvCxnSpPr>
        <xdr:cNvPr id="644" name="直線コネクタ 643"/>
        <xdr:cNvCxnSpPr/>
      </xdr:nvCxnSpPr>
      <xdr:spPr>
        <a:xfrm>
          <a:off x="12814300" y="13357186"/>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41822</xdr:rowOff>
    </xdr:from>
    <xdr:ext cx="469744" cy="259045"/>
    <xdr:sp macro="" textlink="">
      <xdr:nvSpPr>
        <xdr:cNvPr id="646" name="テキスト ボックス 645"/>
        <xdr:cNvSpPr txBox="1"/>
      </xdr:nvSpPr>
      <xdr:spPr>
        <a:xfrm>
          <a:off x="13468428" y="1341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27579</xdr:rowOff>
    </xdr:from>
    <xdr:ext cx="469744" cy="259045"/>
    <xdr:sp macro="" textlink="">
      <xdr:nvSpPr>
        <xdr:cNvPr id="648" name="テキスト ボックス 647"/>
        <xdr:cNvSpPr txBox="1"/>
      </xdr:nvSpPr>
      <xdr:spPr>
        <a:xfrm>
          <a:off x="12579428" y="1340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126459</xdr:rowOff>
    </xdr:from>
    <xdr:to>
      <xdr:col>85</xdr:col>
      <xdr:colOff>177800</xdr:colOff>
      <xdr:row>78</xdr:row>
      <xdr:rowOff>56609</xdr:rowOff>
    </xdr:to>
    <xdr:sp macro="" textlink="">
      <xdr:nvSpPr>
        <xdr:cNvPr id="654" name="楕円 653"/>
        <xdr:cNvSpPr/>
      </xdr:nvSpPr>
      <xdr:spPr>
        <a:xfrm>
          <a:off x="16268700" y="133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128019</xdr:rowOff>
    </xdr:from>
    <xdr:to>
      <xdr:col>81</xdr:col>
      <xdr:colOff>101600</xdr:colOff>
      <xdr:row>78</xdr:row>
      <xdr:rowOff>58169</xdr:rowOff>
    </xdr:to>
    <xdr:sp macro="" textlink="">
      <xdr:nvSpPr>
        <xdr:cNvPr id="656" name="楕円 655"/>
        <xdr:cNvSpPr/>
      </xdr:nvSpPr>
      <xdr:spPr>
        <a:xfrm>
          <a:off x="15430500" y="133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74696</xdr:rowOff>
    </xdr:from>
    <xdr:ext cx="469744" cy="259045"/>
    <xdr:sp macro="" textlink="">
      <xdr:nvSpPr>
        <xdr:cNvPr id="657" name="テキスト ボックス 656"/>
        <xdr:cNvSpPr txBox="1"/>
      </xdr:nvSpPr>
      <xdr:spPr>
        <a:xfrm>
          <a:off x="15246428" y="1310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109685</xdr:rowOff>
    </xdr:from>
    <xdr:to>
      <xdr:col>76</xdr:col>
      <xdr:colOff>165100</xdr:colOff>
      <xdr:row>78</xdr:row>
      <xdr:rowOff>39835</xdr:rowOff>
    </xdr:to>
    <xdr:sp macro="" textlink="">
      <xdr:nvSpPr>
        <xdr:cNvPr id="658" name="楕円 657"/>
        <xdr:cNvSpPr/>
      </xdr:nvSpPr>
      <xdr:spPr>
        <a:xfrm>
          <a:off x="14541500" y="133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56362</xdr:rowOff>
    </xdr:from>
    <xdr:ext cx="469744" cy="259045"/>
    <xdr:sp macro="" textlink="">
      <xdr:nvSpPr>
        <xdr:cNvPr id="659" name="テキスト ボックス 658"/>
        <xdr:cNvSpPr txBox="1"/>
      </xdr:nvSpPr>
      <xdr:spPr>
        <a:xfrm>
          <a:off x="14357428" y="1308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109755</xdr:rowOff>
    </xdr:from>
    <xdr:to>
      <xdr:col>72</xdr:col>
      <xdr:colOff>38100</xdr:colOff>
      <xdr:row>78</xdr:row>
      <xdr:rowOff>39905</xdr:rowOff>
    </xdr:to>
    <xdr:sp macro="" textlink="">
      <xdr:nvSpPr>
        <xdr:cNvPr id="660" name="楕円 659"/>
        <xdr:cNvSpPr/>
      </xdr:nvSpPr>
      <xdr:spPr>
        <a:xfrm>
          <a:off x="13652500" y="133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56432</xdr:rowOff>
    </xdr:from>
    <xdr:ext cx="469744" cy="259045"/>
    <xdr:sp macro="" textlink="">
      <xdr:nvSpPr>
        <xdr:cNvPr id="661" name="テキスト ボックス 660"/>
        <xdr:cNvSpPr txBox="1"/>
      </xdr:nvSpPr>
      <xdr:spPr>
        <a:xfrm>
          <a:off x="13468428" y="1308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104736</xdr:rowOff>
    </xdr:from>
    <xdr:to>
      <xdr:col>67</xdr:col>
      <xdr:colOff>101600</xdr:colOff>
      <xdr:row>78</xdr:row>
      <xdr:rowOff>34886</xdr:rowOff>
    </xdr:to>
    <xdr:sp macro="" textlink="">
      <xdr:nvSpPr>
        <xdr:cNvPr id="662" name="楕円 661"/>
        <xdr:cNvSpPr/>
      </xdr:nvSpPr>
      <xdr:spPr>
        <a:xfrm>
          <a:off x="12763500" y="133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51413</xdr:rowOff>
    </xdr:from>
    <xdr:ext cx="469744" cy="259045"/>
    <xdr:sp macro="" textlink="">
      <xdr:nvSpPr>
        <xdr:cNvPr id="663" name="テキスト ボックス 662"/>
        <xdr:cNvSpPr txBox="1"/>
      </xdr:nvSpPr>
      <xdr:spPr>
        <a:xfrm>
          <a:off x="12579428" y="130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126276</xdr:rowOff>
    </xdr:from>
    <xdr:to>
      <xdr:col>85</xdr:col>
      <xdr:colOff>127000</xdr:colOff>
      <xdr:row>96</xdr:row>
      <xdr:rowOff>151561</xdr:rowOff>
    </xdr:to>
    <xdr:cxnSp macro="">
      <xdr:nvCxnSpPr>
        <xdr:cNvPr id="692" name="直線コネクタ 691"/>
        <xdr:cNvCxnSpPr/>
      </xdr:nvCxnSpPr>
      <xdr:spPr>
        <a:xfrm>
          <a:off x="15481300" y="16585476"/>
          <a:ext cx="8382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96546</xdr:rowOff>
    </xdr:from>
    <xdr:to>
      <xdr:col>81</xdr:col>
      <xdr:colOff>50800</xdr:colOff>
      <xdr:row>96</xdr:row>
      <xdr:rowOff>126276</xdr:rowOff>
    </xdr:to>
    <xdr:cxnSp macro="">
      <xdr:nvCxnSpPr>
        <xdr:cNvPr id="695" name="直線コネクタ 694"/>
        <xdr:cNvCxnSpPr/>
      </xdr:nvCxnSpPr>
      <xdr:spPr>
        <a:xfrm>
          <a:off x="14592300" y="16555746"/>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86461</xdr:rowOff>
    </xdr:from>
    <xdr:to>
      <xdr:col>76</xdr:col>
      <xdr:colOff>114300</xdr:colOff>
      <xdr:row>96</xdr:row>
      <xdr:rowOff>96546</xdr:rowOff>
    </xdr:to>
    <xdr:cxnSp macro="">
      <xdr:nvCxnSpPr>
        <xdr:cNvPr id="698" name="直線コネクタ 697"/>
        <xdr:cNvCxnSpPr/>
      </xdr:nvCxnSpPr>
      <xdr:spPr>
        <a:xfrm>
          <a:off x="13703300" y="16545661"/>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66384</xdr:rowOff>
    </xdr:from>
    <xdr:to>
      <xdr:col>71</xdr:col>
      <xdr:colOff>177800</xdr:colOff>
      <xdr:row>96</xdr:row>
      <xdr:rowOff>86461</xdr:rowOff>
    </xdr:to>
    <xdr:cxnSp macro="">
      <xdr:nvCxnSpPr>
        <xdr:cNvPr id="701" name="直線コネクタ 700"/>
        <xdr:cNvCxnSpPr/>
      </xdr:nvCxnSpPr>
      <xdr:spPr>
        <a:xfrm>
          <a:off x="12814300" y="16525584"/>
          <a:ext cx="889000" cy="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100761</xdr:rowOff>
    </xdr:from>
    <xdr:to>
      <xdr:col>85</xdr:col>
      <xdr:colOff>177800</xdr:colOff>
      <xdr:row>97</xdr:row>
      <xdr:rowOff>30911</xdr:rowOff>
    </xdr:to>
    <xdr:sp macro="" textlink="">
      <xdr:nvSpPr>
        <xdr:cNvPr id="711" name="楕円 710"/>
        <xdr:cNvSpPr/>
      </xdr:nvSpPr>
      <xdr:spPr>
        <a:xfrm>
          <a:off x="16268700" y="165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79188</xdr:rowOff>
    </xdr:from>
    <xdr:ext cx="534377" cy="259045"/>
    <xdr:sp macro="" textlink="">
      <xdr:nvSpPr>
        <xdr:cNvPr id="712" name="公債費該当値テキスト"/>
        <xdr:cNvSpPr txBox="1"/>
      </xdr:nvSpPr>
      <xdr:spPr>
        <a:xfrm>
          <a:off x="16370300" y="165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75476</xdr:rowOff>
    </xdr:from>
    <xdr:to>
      <xdr:col>81</xdr:col>
      <xdr:colOff>101600</xdr:colOff>
      <xdr:row>97</xdr:row>
      <xdr:rowOff>5626</xdr:rowOff>
    </xdr:to>
    <xdr:sp macro="" textlink="">
      <xdr:nvSpPr>
        <xdr:cNvPr id="713" name="楕円 712"/>
        <xdr:cNvSpPr/>
      </xdr:nvSpPr>
      <xdr:spPr>
        <a:xfrm>
          <a:off x="15430500" y="165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168203</xdr:rowOff>
    </xdr:from>
    <xdr:ext cx="534377" cy="259045"/>
    <xdr:sp macro="" textlink="">
      <xdr:nvSpPr>
        <xdr:cNvPr id="714" name="テキスト ボックス 713"/>
        <xdr:cNvSpPr txBox="1"/>
      </xdr:nvSpPr>
      <xdr:spPr>
        <a:xfrm>
          <a:off x="15214111" y="166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45746</xdr:rowOff>
    </xdr:from>
    <xdr:to>
      <xdr:col>76</xdr:col>
      <xdr:colOff>165100</xdr:colOff>
      <xdr:row>96</xdr:row>
      <xdr:rowOff>147346</xdr:rowOff>
    </xdr:to>
    <xdr:sp macro="" textlink="">
      <xdr:nvSpPr>
        <xdr:cNvPr id="715" name="楕円 714"/>
        <xdr:cNvSpPr/>
      </xdr:nvSpPr>
      <xdr:spPr>
        <a:xfrm>
          <a:off x="14541500" y="165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138473</xdr:rowOff>
    </xdr:from>
    <xdr:ext cx="534377" cy="259045"/>
    <xdr:sp macro="" textlink="">
      <xdr:nvSpPr>
        <xdr:cNvPr id="716" name="テキスト ボックス 715"/>
        <xdr:cNvSpPr txBox="1"/>
      </xdr:nvSpPr>
      <xdr:spPr>
        <a:xfrm>
          <a:off x="14325111" y="165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35661</xdr:rowOff>
    </xdr:from>
    <xdr:to>
      <xdr:col>72</xdr:col>
      <xdr:colOff>38100</xdr:colOff>
      <xdr:row>96</xdr:row>
      <xdr:rowOff>137261</xdr:rowOff>
    </xdr:to>
    <xdr:sp macro="" textlink="">
      <xdr:nvSpPr>
        <xdr:cNvPr id="717" name="楕円 716"/>
        <xdr:cNvSpPr/>
      </xdr:nvSpPr>
      <xdr:spPr>
        <a:xfrm>
          <a:off x="13652500" y="164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128388</xdr:rowOff>
    </xdr:from>
    <xdr:ext cx="534377" cy="259045"/>
    <xdr:sp macro="" textlink="">
      <xdr:nvSpPr>
        <xdr:cNvPr id="718" name="テキスト ボックス 717"/>
        <xdr:cNvSpPr txBox="1"/>
      </xdr:nvSpPr>
      <xdr:spPr>
        <a:xfrm>
          <a:off x="13436111" y="165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15584</xdr:rowOff>
    </xdr:from>
    <xdr:to>
      <xdr:col>67</xdr:col>
      <xdr:colOff>101600</xdr:colOff>
      <xdr:row>96</xdr:row>
      <xdr:rowOff>117184</xdr:rowOff>
    </xdr:to>
    <xdr:sp macro="" textlink="">
      <xdr:nvSpPr>
        <xdr:cNvPr id="719" name="楕円 718"/>
        <xdr:cNvSpPr/>
      </xdr:nvSpPr>
      <xdr:spPr>
        <a:xfrm>
          <a:off x="12763500" y="164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108311</xdr:rowOff>
    </xdr:from>
    <xdr:ext cx="534377" cy="259045"/>
    <xdr:sp macro="" textlink="">
      <xdr:nvSpPr>
        <xdr:cNvPr id="720" name="テキスト ボックス 719"/>
        <xdr:cNvSpPr txBox="1"/>
      </xdr:nvSpPr>
      <xdr:spPr>
        <a:xfrm>
          <a:off x="12547111" y="165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議会費及び商工費等が、類似団体平均と比較して住民一人あたりのコストが高くなっている。</a:t>
          </a:r>
        </a:p>
        <a:p>
          <a:r>
            <a:rPr kumimoji="1" lang="ja-JP" altLang="en-US" sz="1200">
              <a:latin typeface="ＭＳ Ｐゴシック" panose="020B0600070205080204" pitchFamily="50" charset="-128"/>
              <a:ea typeface="ＭＳ Ｐゴシック" panose="020B0600070205080204" pitchFamily="50" charset="-128"/>
            </a:rPr>
            <a:t>　商工費については、これまで類似団体平均を下回っていたものの、平成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年度は賑わいの交流拠点施設整備事業の本体工事等により類似団体平均を上回った。</a:t>
          </a:r>
        </a:p>
        <a:p>
          <a:r>
            <a:rPr kumimoji="1" lang="ja-JP" altLang="en-US" sz="1200">
              <a:latin typeface="ＭＳ Ｐゴシック" panose="020B0600070205080204" pitchFamily="50" charset="-128"/>
              <a:ea typeface="ＭＳ Ｐゴシック" panose="020B0600070205080204" pitchFamily="50" charset="-128"/>
            </a:rPr>
            <a:t>　今後は、市民センター整備事業、学校給食センター整備事業及び賑わいの交流拠点施設整備事業に係る市債の償還開始により、現時点では類似団体平均を大きく下回っている公債費についても大幅な上昇が見込まれる。</a:t>
          </a:r>
        </a:p>
        <a:p>
          <a:r>
            <a:rPr kumimoji="1" lang="ja-JP" altLang="en-US" sz="1200">
              <a:latin typeface="ＭＳ Ｐゴシック" panose="020B0600070205080204" pitchFamily="50" charset="-128"/>
              <a:ea typeface="ＭＳ Ｐゴシック" panose="020B0600070205080204" pitchFamily="50" charset="-128"/>
            </a:rPr>
            <a:t>　以上のコスト高に対応するため、引き続き市税等の確保に努めるとともに、「角田市第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次行財政集中改革プラン」に掲げた定員適正化及び財政健全化等の取り組みを通じて、計画的かつ効率的な財政運営に努める。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年度については、財政調整基金へ平成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年度決算剰余金</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8,435</a:t>
          </a:r>
          <a:r>
            <a:rPr kumimoji="1" lang="ja-JP" altLang="en-US" sz="1100">
              <a:latin typeface="ＭＳ ゴシック" pitchFamily="49" charset="-128"/>
              <a:ea typeface="ＭＳ ゴシック" pitchFamily="49" charset="-128"/>
            </a:rPr>
            <a:t>万円を積立てしたが、歳入歳出財源不足に対応するため、財政調整基金より</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億円を取り崩したことにより、財政調整基金残高は</a:t>
          </a:r>
          <a:r>
            <a:rPr kumimoji="1" lang="en-US" altLang="ja-JP" sz="1100">
              <a:latin typeface="ＭＳ ゴシック" pitchFamily="49" charset="-128"/>
              <a:ea typeface="ＭＳ ゴシック" pitchFamily="49" charset="-128"/>
            </a:rPr>
            <a:t>4.04</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翌年度に繰り越すべき財源が前年度に比べ増となったものの、形式収支が前年度に比べ増となったため、実質収支額は</a:t>
          </a:r>
          <a:r>
            <a:rPr kumimoji="1" lang="en-US" altLang="ja-JP" sz="1100">
              <a:latin typeface="ＭＳ ゴシック" pitchFamily="49" charset="-128"/>
              <a:ea typeface="ＭＳ ゴシック" pitchFamily="49" charset="-128"/>
            </a:rPr>
            <a:t>0.03</a:t>
          </a:r>
          <a:r>
            <a:rPr kumimoji="1" lang="ja-JP" altLang="en-US" sz="1100">
              <a:latin typeface="ＭＳ ゴシック" pitchFamily="49" charset="-128"/>
              <a:ea typeface="ＭＳ ゴシック" pitchFamily="49" charset="-128"/>
            </a:rPr>
            <a:t>ポイント上昇した。</a:t>
          </a:r>
        </a:p>
        <a:p>
          <a:r>
            <a:rPr kumimoji="1" lang="ja-JP" altLang="en-US" sz="1100">
              <a:latin typeface="ＭＳ ゴシック" pitchFamily="49" charset="-128"/>
              <a:ea typeface="ＭＳ ゴシック" pitchFamily="49" charset="-128"/>
            </a:rPr>
            <a:t>　今後も、市民センター整備事業、学校給食センター整備事業及び賑わいの交流拠点施設整備事業に係る市債の償還開始による公債費の増加により、基金残高は平成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年度以降も減少する見込みとなっていることから、今後も基金の適正水準を確保していくため、引き続き経費の削減と事業の適正化に努める。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一般会計においては、翌年度へ繰り越すべき財源が増加、形式収支についても前年度比でプラスとなったため、実質収支が</a:t>
          </a:r>
          <a:r>
            <a:rPr kumimoji="1" lang="en-US" altLang="ja-JP" sz="1200">
              <a:latin typeface="ＭＳ ゴシック" pitchFamily="49" charset="-128"/>
              <a:ea typeface="ＭＳ ゴシック" pitchFamily="49" charset="-128"/>
            </a:rPr>
            <a:t>1,194</a:t>
          </a:r>
          <a:r>
            <a:rPr kumimoji="1" lang="ja-JP" altLang="en-US" sz="1200">
              <a:latin typeface="ＭＳ ゴシック" pitchFamily="49" charset="-128"/>
              <a:ea typeface="ＭＳ ゴシック" pitchFamily="49" charset="-128"/>
            </a:rPr>
            <a:t>万円の増となった。その結果、標準財政規模比で</a:t>
          </a:r>
          <a:r>
            <a:rPr kumimoji="1" lang="en-US" altLang="ja-JP" sz="1200">
              <a:latin typeface="ＭＳ ゴシック" pitchFamily="49" charset="-128"/>
              <a:ea typeface="ＭＳ ゴシック" pitchFamily="49" charset="-128"/>
            </a:rPr>
            <a:t>0.02</a:t>
          </a:r>
          <a:r>
            <a:rPr kumimoji="1" lang="ja-JP" altLang="en-US" sz="1200">
              <a:latin typeface="ＭＳ ゴシック" pitchFamily="49" charset="-128"/>
              <a:ea typeface="ＭＳ ゴシック" pitchFamily="49" charset="-128"/>
            </a:rPr>
            <a:t>ポイント上昇し</a:t>
          </a:r>
          <a:r>
            <a:rPr kumimoji="1" lang="en-US" altLang="ja-JP" sz="1200">
              <a:latin typeface="ＭＳ ゴシック" pitchFamily="49" charset="-128"/>
              <a:ea typeface="ＭＳ ゴシック" pitchFamily="49" charset="-128"/>
            </a:rPr>
            <a:t>4.71</a:t>
          </a:r>
          <a:r>
            <a:rPr kumimoji="1" lang="ja-JP" altLang="en-US" sz="1200">
              <a:latin typeface="ＭＳ ゴシック" pitchFamily="49" charset="-128"/>
              <a:ea typeface="ＭＳ ゴシック" pitchFamily="49" charset="-128"/>
            </a:rPr>
            <a:t>ポイントとなっている。</a:t>
          </a:r>
        </a:p>
        <a:p>
          <a:r>
            <a:rPr kumimoji="1" lang="ja-JP" altLang="en-US" sz="1200">
              <a:latin typeface="ＭＳ ゴシック" pitchFamily="49" charset="-128"/>
              <a:ea typeface="ＭＳ ゴシック" pitchFamily="49" charset="-128"/>
            </a:rPr>
            <a:t>　その他の会計の連結実質赤字比率についても、全会計で黒字であり、赤字比率の算定には至っていない。</a:t>
          </a:r>
        </a:p>
        <a:p>
          <a:r>
            <a:rPr kumimoji="1" lang="ja-JP" altLang="en-US" sz="1200">
              <a:latin typeface="ＭＳ ゴシック" pitchFamily="49" charset="-128"/>
              <a:ea typeface="ＭＳ ゴシック" pitchFamily="49" charset="-128"/>
            </a:rPr>
            <a:t>　今後も計画的な事業運営を図り、健全な財政運営に努める。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13277691</v>
      </c>
      <c r="BO4" s="441"/>
      <c r="BP4" s="441"/>
      <c r="BQ4" s="441"/>
      <c r="BR4" s="441"/>
      <c r="BS4" s="441"/>
      <c r="BT4" s="441"/>
      <c r="BU4" s="442"/>
      <c r="BV4" s="440">
        <v>13596751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4.7</v>
      </c>
      <c r="CU4" s="622"/>
      <c r="CV4" s="622"/>
      <c r="CW4" s="622"/>
      <c r="CX4" s="622"/>
      <c r="CY4" s="622"/>
      <c r="CZ4" s="622"/>
      <c r="DA4" s="623"/>
      <c r="DB4" s="621">
        <v>4.7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12682550</v>
      </c>
      <c r="BO5" s="446"/>
      <c r="BP5" s="446"/>
      <c r="BQ5" s="446"/>
      <c r="BR5" s="446"/>
      <c r="BS5" s="446"/>
      <c r="BT5" s="446"/>
      <c r="BU5" s="447"/>
      <c r="BV5" s="445">
        <v>13187489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99.2</v>
      </c>
      <c r="CU5" s="416"/>
      <c r="CV5" s="416"/>
      <c r="CW5" s="416"/>
      <c r="CX5" s="416"/>
      <c r="CY5" s="416"/>
      <c r="CZ5" s="416"/>
      <c r="DA5" s="417"/>
      <c r="DB5" s="415">
        <v>96.9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595141</v>
      </c>
      <c r="BO6" s="446"/>
      <c r="BP6" s="446"/>
      <c r="BQ6" s="446"/>
      <c r="BR6" s="446"/>
      <c r="BS6" s="446"/>
      <c r="BT6" s="446"/>
      <c r="BU6" s="447"/>
      <c r="BV6" s="445">
        <v>409262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105.3</v>
      </c>
      <c r="CU6" s="596"/>
      <c r="CV6" s="596"/>
      <c r="CW6" s="596"/>
      <c r="CX6" s="596"/>
      <c r="CY6" s="596"/>
      <c r="CZ6" s="596"/>
      <c r="DA6" s="597"/>
      <c r="DB6" s="595">
        <v>102.8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229602</v>
      </c>
      <c r="BO7" s="446"/>
      <c r="BP7" s="446"/>
      <c r="BQ7" s="446"/>
      <c r="BR7" s="446"/>
      <c r="BS7" s="446"/>
      <c r="BT7" s="446"/>
      <c r="BU7" s="447"/>
      <c r="BV7" s="445">
        <v>44917</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7752121</v>
      </c>
      <c r="CU7" s="446"/>
      <c r="CV7" s="446"/>
      <c r="CW7" s="446"/>
      <c r="CX7" s="446"/>
      <c r="CY7" s="446"/>
      <c r="CZ7" s="446"/>
      <c r="DA7" s="447"/>
      <c r="DB7" s="445">
        <v>7763291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87</v>
      </c>
      <c r="AV8" s="503"/>
      <c r="AW8" s="503"/>
      <c r="AX8" s="503"/>
      <c r="AY8" s="425" t="s">
        <v>101</v>
      </c>
      <c r="AZ8" s="426"/>
      <c r="BA8" s="426"/>
      <c r="BB8" s="426"/>
      <c r="BC8" s="426"/>
      <c r="BD8" s="426"/>
      <c r="BE8" s="426"/>
      <c r="BF8" s="426"/>
      <c r="BG8" s="426"/>
      <c r="BH8" s="426"/>
      <c r="BI8" s="426"/>
      <c r="BJ8" s="426"/>
      <c r="BK8" s="426"/>
      <c r="BL8" s="426"/>
      <c r="BM8" s="427"/>
      <c r="BN8" s="445">
        <v>365539</v>
      </c>
      <c r="BO8" s="446"/>
      <c r="BP8" s="446"/>
      <c r="BQ8" s="446"/>
      <c r="BR8" s="446"/>
      <c r="BS8" s="446"/>
      <c r="BT8" s="446"/>
      <c r="BU8" s="447"/>
      <c r="BV8" s="445">
        <v>364345</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0.5</v>
      </c>
      <c r="CU8" s="559"/>
      <c r="CV8" s="559"/>
      <c r="CW8" s="559"/>
      <c r="CX8" s="559"/>
      <c r="CY8" s="559"/>
      <c r="CZ8" s="559"/>
      <c r="DA8" s="560"/>
      <c r="DB8" s="558">
        <v>0.5</v>
      </c>
      <c r="DC8" s="559"/>
      <c r="DD8" s="559"/>
      <c r="DE8" s="559"/>
      <c r="DF8" s="559"/>
      <c r="DG8" s="559"/>
      <c r="DH8" s="559"/>
      <c r="DI8" s="560"/>
      <c r="DJ8" s="165"/>
      <c r="DK8" s="165"/>
      <c r="DL8" s="165"/>
      <c r="DM8" s="165"/>
      <c r="DN8" s="165"/>
      <c r="DO8" s="165"/>
    </row>
    <row r="9" spans="1:119" ht="18.75" customHeight="1" thickBot="1" x14ac:dyDescent="0.2">
      <c r="A9" s="166"/>
      <c r="B9" s="584" t="s">
        <v>103</v>
      </c>
      <c r="C9" s="585"/>
      <c r="D9" s="585"/>
      <c r="E9" s="585"/>
      <c r="F9" s="585"/>
      <c r="G9" s="585"/>
      <c r="H9" s="585"/>
      <c r="I9" s="585"/>
      <c r="J9" s="585"/>
      <c r="K9" s="508"/>
      <c r="L9" s="586" t="s">
        <v>104</v>
      </c>
      <c r="M9" s="587"/>
      <c r="N9" s="587"/>
      <c r="O9" s="587"/>
      <c r="P9" s="587"/>
      <c r="Q9" s="588"/>
      <c r="R9" s="589">
        <v>30180</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87</v>
      </c>
      <c r="AV9" s="503"/>
      <c r="AW9" s="503"/>
      <c r="AX9" s="503"/>
      <c r="AY9" s="425" t="s">
        <v>107</v>
      </c>
      <c r="AZ9" s="426"/>
      <c r="BA9" s="426"/>
      <c r="BB9" s="426"/>
      <c r="BC9" s="426"/>
      <c r="BD9" s="426"/>
      <c r="BE9" s="426"/>
      <c r="BF9" s="426"/>
      <c r="BG9" s="426"/>
      <c r="BH9" s="426"/>
      <c r="BI9" s="426"/>
      <c r="BJ9" s="426"/>
      <c r="BK9" s="426"/>
      <c r="BL9" s="426"/>
      <c r="BM9" s="427"/>
      <c r="BN9" s="445">
        <v>1194</v>
      </c>
      <c r="BO9" s="446"/>
      <c r="BP9" s="446"/>
      <c r="BQ9" s="446"/>
      <c r="BR9" s="446"/>
      <c r="BS9" s="446"/>
      <c r="BT9" s="446"/>
      <c r="BU9" s="447"/>
      <c r="BV9" s="445">
        <v>-11950</v>
      </c>
      <c r="BW9" s="446"/>
      <c r="BX9" s="446"/>
      <c r="BY9" s="446"/>
      <c r="BZ9" s="446"/>
      <c r="CA9" s="446"/>
      <c r="CB9" s="446"/>
      <c r="CC9" s="447"/>
      <c r="CD9" s="454" t="s">
        <v>108</v>
      </c>
      <c r="CE9" s="455"/>
      <c r="CF9" s="455"/>
      <c r="CG9" s="455"/>
      <c r="CH9" s="455"/>
      <c r="CI9" s="455"/>
      <c r="CJ9" s="455"/>
      <c r="CK9" s="455"/>
      <c r="CL9" s="455"/>
      <c r="CM9" s="455"/>
      <c r="CN9" s="455"/>
      <c r="CO9" s="455"/>
      <c r="CP9" s="455"/>
      <c r="CQ9" s="455"/>
      <c r="CR9" s="455"/>
      <c r="CS9" s="456"/>
      <c r="CT9" s="415">
        <v>10</v>
      </c>
      <c r="CU9" s="416"/>
      <c r="CV9" s="416"/>
      <c r="CW9" s="416"/>
      <c r="CX9" s="416"/>
      <c r="CY9" s="416"/>
      <c r="CZ9" s="416"/>
      <c r="DA9" s="417"/>
      <c r="DB9" s="415">
        <v>10.8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109</v>
      </c>
      <c r="M10" s="419"/>
      <c r="N10" s="419"/>
      <c r="O10" s="419"/>
      <c r="P10" s="419"/>
      <c r="Q10" s="420"/>
      <c r="R10" s="421">
        <v>31336</v>
      </c>
      <c r="S10" s="422"/>
      <c r="T10" s="422"/>
      <c r="U10" s="422"/>
      <c r="V10" s="424"/>
      <c r="W10" s="593"/>
      <c r="X10" s="407"/>
      <c r="Y10" s="407"/>
      <c r="Z10" s="407"/>
      <c r="AA10" s="407"/>
      <c r="AB10" s="407"/>
      <c r="AC10" s="407"/>
      <c r="AD10" s="407"/>
      <c r="AE10" s="407"/>
      <c r="AF10" s="407"/>
      <c r="AG10" s="407"/>
      <c r="AH10" s="407"/>
      <c r="AI10" s="407"/>
      <c r="AJ10" s="407"/>
      <c r="AK10" s="407"/>
      <c r="AL10" s="594"/>
      <c r="AM10" s="514" t="s">
        <v>110</v>
      </c>
      <c r="AN10" s="419"/>
      <c r="AO10" s="419"/>
      <c r="AP10" s="419"/>
      <c r="AQ10" s="419"/>
      <c r="AR10" s="419"/>
      <c r="AS10" s="419"/>
      <c r="AT10" s="420"/>
      <c r="AU10" s="502" t="s">
        <v>87</v>
      </c>
      <c r="AV10" s="503"/>
      <c r="AW10" s="503"/>
      <c r="AX10" s="503"/>
      <c r="AY10" s="425" t="s">
        <v>111</v>
      </c>
      <c r="AZ10" s="426"/>
      <c r="BA10" s="426"/>
      <c r="BB10" s="426"/>
      <c r="BC10" s="426"/>
      <c r="BD10" s="426"/>
      <c r="BE10" s="426"/>
      <c r="BF10" s="426"/>
      <c r="BG10" s="426"/>
      <c r="BH10" s="426"/>
      <c r="BI10" s="426"/>
      <c r="BJ10" s="426"/>
      <c r="BK10" s="426"/>
      <c r="BL10" s="426"/>
      <c r="BM10" s="427"/>
      <c r="BN10" s="445">
        <v>92</v>
      </c>
      <c r="BO10" s="446"/>
      <c r="BP10" s="446"/>
      <c r="BQ10" s="446"/>
      <c r="BR10" s="446"/>
      <c r="BS10" s="446"/>
      <c r="BT10" s="446"/>
      <c r="BU10" s="447"/>
      <c r="BV10" s="445">
        <v>120</v>
      </c>
      <c r="BW10" s="446"/>
      <c r="BX10" s="446"/>
      <c r="BY10" s="446"/>
      <c r="BZ10" s="446"/>
      <c r="CA10" s="446"/>
      <c r="CB10" s="446"/>
      <c r="CC10" s="447"/>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113</v>
      </c>
      <c r="M11" s="492"/>
      <c r="N11" s="492"/>
      <c r="O11" s="492"/>
      <c r="P11" s="492"/>
      <c r="Q11" s="493"/>
      <c r="R11" s="581" t="s">
        <v>114</v>
      </c>
      <c r="S11" s="582"/>
      <c r="T11" s="582"/>
      <c r="U11" s="582"/>
      <c r="V11" s="583"/>
      <c r="W11" s="593"/>
      <c r="X11" s="407"/>
      <c r="Y11" s="407"/>
      <c r="Z11" s="407"/>
      <c r="AA11" s="407"/>
      <c r="AB11" s="407"/>
      <c r="AC11" s="407"/>
      <c r="AD11" s="407"/>
      <c r="AE11" s="407"/>
      <c r="AF11" s="407"/>
      <c r="AG11" s="407"/>
      <c r="AH11" s="407"/>
      <c r="AI11" s="407"/>
      <c r="AJ11" s="407"/>
      <c r="AK11" s="407"/>
      <c r="AL11" s="594"/>
      <c r="AM11" s="514" t="s">
        <v>115</v>
      </c>
      <c r="AN11" s="419"/>
      <c r="AO11" s="419"/>
      <c r="AP11" s="419"/>
      <c r="AQ11" s="419"/>
      <c r="AR11" s="419"/>
      <c r="AS11" s="419"/>
      <c r="AT11" s="420"/>
      <c r="AU11" s="502" t="s">
        <v>87</v>
      </c>
      <c r="AV11" s="503"/>
      <c r="AW11" s="503"/>
      <c r="AX11" s="503"/>
      <c r="AY11" s="425" t="s">
        <v>116</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117</v>
      </c>
      <c r="CE11" s="455"/>
      <c r="CF11" s="455"/>
      <c r="CG11" s="455"/>
      <c r="CH11" s="455"/>
      <c r="CI11" s="455"/>
      <c r="CJ11" s="455"/>
      <c r="CK11" s="455"/>
      <c r="CL11" s="455"/>
      <c r="CM11" s="455"/>
      <c r="CN11" s="455"/>
      <c r="CO11" s="455"/>
      <c r="CP11" s="455"/>
      <c r="CQ11" s="455"/>
      <c r="CR11" s="455"/>
      <c r="CS11" s="456"/>
      <c r="CT11" s="558" t="s">
        <v>118</v>
      </c>
      <c r="CU11" s="559"/>
      <c r="CV11" s="559"/>
      <c r="CW11" s="559"/>
      <c r="CX11" s="559"/>
      <c r="CY11" s="559"/>
      <c r="CZ11" s="559"/>
      <c r="DA11" s="560"/>
      <c r="DB11" s="558" t="s">
        <v>119</v>
      </c>
      <c r="DC11" s="559"/>
      <c r="DD11" s="559"/>
      <c r="DE11" s="559"/>
      <c r="DF11" s="559"/>
      <c r="DG11" s="559"/>
      <c r="DH11" s="559"/>
      <c r="DI11" s="560"/>
      <c r="DJ11" s="165"/>
      <c r="DK11" s="165"/>
      <c r="DL11" s="165"/>
      <c r="DM11" s="165"/>
      <c r="DN11" s="165"/>
      <c r="DO11" s="165"/>
    </row>
    <row r="12" spans="1:119" ht="18.75" customHeight="1" x14ac:dyDescent="0.15">
      <c r="A12" s="166"/>
      <c r="B12" s="561" t="s">
        <v>120</v>
      </c>
      <c r="C12" s="562"/>
      <c r="D12" s="562"/>
      <c r="E12" s="562"/>
      <c r="F12" s="562"/>
      <c r="G12" s="562"/>
      <c r="H12" s="562"/>
      <c r="I12" s="562"/>
      <c r="J12" s="562"/>
      <c r="K12" s="563"/>
      <c r="L12" s="570" t="s">
        <v>121</v>
      </c>
      <c r="M12" s="571"/>
      <c r="N12" s="571"/>
      <c r="O12" s="571"/>
      <c r="P12" s="571"/>
      <c r="Q12" s="572"/>
      <c r="R12" s="573">
        <v>29713</v>
      </c>
      <c r="S12" s="574"/>
      <c r="T12" s="574"/>
      <c r="U12" s="574"/>
      <c r="V12" s="575"/>
      <c r="W12" s="576" t="s">
        <v>1</v>
      </c>
      <c r="X12" s="503"/>
      <c r="Y12" s="503"/>
      <c r="Z12" s="503"/>
      <c r="AA12" s="503"/>
      <c r="AB12" s="577"/>
      <c r="AC12" s="502" t="s">
        <v>122</v>
      </c>
      <c r="AD12" s="503"/>
      <c r="AE12" s="503"/>
      <c r="AF12" s="503"/>
      <c r="AG12" s="577"/>
      <c r="AH12" s="502" t="s">
        <v>123</v>
      </c>
      <c r="AI12" s="503"/>
      <c r="AJ12" s="503"/>
      <c r="AK12" s="503"/>
      <c r="AL12" s="578"/>
      <c r="AM12" s="514" t="s">
        <v>124</v>
      </c>
      <c r="AN12" s="419"/>
      <c r="AO12" s="419"/>
      <c r="AP12" s="419"/>
      <c r="AQ12" s="419"/>
      <c r="AR12" s="419"/>
      <c r="AS12" s="419"/>
      <c r="AT12" s="420"/>
      <c r="AU12" s="502" t="s">
        <v>125</v>
      </c>
      <c r="AV12" s="503"/>
      <c r="AW12" s="503"/>
      <c r="AX12" s="503"/>
      <c r="AY12" s="425" t="s">
        <v>126</v>
      </c>
      <c r="AZ12" s="426"/>
      <c r="BA12" s="426"/>
      <c r="BB12" s="426"/>
      <c r="BC12" s="426"/>
      <c r="BD12" s="426"/>
      <c r="BE12" s="426"/>
      <c r="BF12" s="426"/>
      <c r="BG12" s="426"/>
      <c r="BH12" s="426"/>
      <c r="BI12" s="426"/>
      <c r="BJ12" s="426"/>
      <c r="BK12" s="426"/>
      <c r="BL12" s="426"/>
      <c r="BM12" s="427"/>
      <c r="BN12" s="445">
        <v>500000</v>
      </c>
      <c r="BO12" s="446"/>
      <c r="BP12" s="446"/>
      <c r="BQ12" s="446"/>
      <c r="BR12" s="446"/>
      <c r="BS12" s="446"/>
      <c r="BT12" s="446"/>
      <c r="BU12" s="447"/>
      <c r="BV12" s="445">
        <v>350000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119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29533</v>
      </c>
      <c r="S13" s="549"/>
      <c r="T13" s="549"/>
      <c r="U13" s="549"/>
      <c r="V13" s="550"/>
      <c r="W13" s="536" t="s">
        <v>130</v>
      </c>
      <c r="X13" s="458"/>
      <c r="Y13" s="458"/>
      <c r="Z13" s="458"/>
      <c r="AA13" s="458"/>
      <c r="AB13" s="459"/>
      <c r="AC13" s="421">
        <v>1099</v>
      </c>
      <c r="AD13" s="422"/>
      <c r="AE13" s="422"/>
      <c r="AF13" s="422"/>
      <c r="AG13" s="423"/>
      <c r="AH13" s="421">
        <v>1073</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-498714</v>
      </c>
      <c r="BO13" s="446"/>
      <c r="BP13" s="446"/>
      <c r="BQ13" s="446"/>
      <c r="BR13" s="446"/>
      <c r="BS13" s="446"/>
      <c r="BT13" s="446"/>
      <c r="BU13" s="447"/>
      <c r="BV13" s="445">
        <v>-361830</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6.6</v>
      </c>
      <c r="CU13" s="416"/>
      <c r="CV13" s="416"/>
      <c r="CW13" s="416"/>
      <c r="CX13" s="416"/>
      <c r="CY13" s="416"/>
      <c r="CZ13" s="416"/>
      <c r="DA13" s="417"/>
      <c r="DB13" s="415">
        <v>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30097</v>
      </c>
      <c r="S14" s="549"/>
      <c r="T14" s="549"/>
      <c r="U14" s="549"/>
      <c r="V14" s="550"/>
      <c r="W14" s="551"/>
      <c r="X14" s="461"/>
      <c r="Y14" s="461"/>
      <c r="Z14" s="461"/>
      <c r="AA14" s="461"/>
      <c r="AB14" s="462"/>
      <c r="AC14" s="541">
        <v>7.8</v>
      </c>
      <c r="AD14" s="542"/>
      <c r="AE14" s="542"/>
      <c r="AF14" s="542"/>
      <c r="AG14" s="543"/>
      <c r="AH14" s="541">
        <v>7.5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90.9</v>
      </c>
      <c r="CU14" s="553"/>
      <c r="CV14" s="553"/>
      <c r="CW14" s="553"/>
      <c r="CX14" s="553"/>
      <c r="CY14" s="553"/>
      <c r="CZ14" s="553"/>
      <c r="DA14" s="554"/>
      <c r="DB14" s="552">
        <v>82.9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29926</v>
      </c>
      <c r="S15" s="549"/>
      <c r="T15" s="549"/>
      <c r="U15" s="549"/>
      <c r="V15" s="550"/>
      <c r="W15" s="536" t="s">
        <v>138</v>
      </c>
      <c r="X15" s="458"/>
      <c r="Y15" s="458"/>
      <c r="Z15" s="458"/>
      <c r="AA15" s="458"/>
      <c r="AB15" s="459"/>
      <c r="AC15" s="421">
        <v>5528</v>
      </c>
      <c r="AD15" s="422"/>
      <c r="AE15" s="422"/>
      <c r="AF15" s="422"/>
      <c r="AG15" s="423"/>
      <c r="AH15" s="421">
        <v>5714</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3283943</v>
      </c>
      <c r="BO15" s="441"/>
      <c r="BP15" s="441"/>
      <c r="BQ15" s="441"/>
      <c r="BR15" s="441"/>
      <c r="BS15" s="441"/>
      <c r="BT15" s="441"/>
      <c r="BU15" s="442"/>
      <c r="BV15" s="440">
        <v>3186256</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39.200000000000003</v>
      </c>
      <c r="AD16" s="542"/>
      <c r="AE16" s="542"/>
      <c r="AF16" s="542"/>
      <c r="AG16" s="543"/>
      <c r="AH16" s="541">
        <v>39.9</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6443029</v>
      </c>
      <c r="BO16" s="446"/>
      <c r="BP16" s="446"/>
      <c r="BQ16" s="446"/>
      <c r="BR16" s="446"/>
      <c r="BS16" s="446"/>
      <c r="BT16" s="446"/>
      <c r="BU16" s="447"/>
      <c r="BV16" s="445">
        <v>6530792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7458</v>
      </c>
      <c r="AD17" s="422"/>
      <c r="AE17" s="422"/>
      <c r="AF17" s="422"/>
      <c r="AG17" s="423"/>
      <c r="AH17" s="421">
        <v>7540</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4151594</v>
      </c>
      <c r="BO17" s="446"/>
      <c r="BP17" s="446"/>
      <c r="BQ17" s="446"/>
      <c r="BR17" s="446"/>
      <c r="BS17" s="446"/>
      <c r="BT17" s="446"/>
      <c r="BU17" s="447"/>
      <c r="BV17" s="445">
        <v>4004716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147.53</v>
      </c>
      <c r="M18" s="510"/>
      <c r="N18" s="510"/>
      <c r="O18" s="510"/>
      <c r="P18" s="510"/>
      <c r="Q18" s="510"/>
      <c r="R18" s="511"/>
      <c r="S18" s="511"/>
      <c r="T18" s="511"/>
      <c r="U18" s="511"/>
      <c r="V18" s="512"/>
      <c r="W18" s="526"/>
      <c r="X18" s="527"/>
      <c r="Y18" s="527"/>
      <c r="Z18" s="527"/>
      <c r="AA18" s="527"/>
      <c r="AB18" s="537"/>
      <c r="AC18" s="409">
        <v>52.9</v>
      </c>
      <c r="AD18" s="410"/>
      <c r="AE18" s="410"/>
      <c r="AF18" s="410"/>
      <c r="AG18" s="513"/>
      <c r="AH18" s="409">
        <v>52.6</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7639628</v>
      </c>
      <c r="BO18" s="446"/>
      <c r="BP18" s="446"/>
      <c r="BQ18" s="446"/>
      <c r="BR18" s="446"/>
      <c r="BS18" s="446"/>
      <c r="BT18" s="446"/>
      <c r="BU18" s="447"/>
      <c r="BV18" s="445">
        <v>7541922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205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9371244</v>
      </c>
      <c r="BO19" s="446"/>
      <c r="BP19" s="446"/>
      <c r="BQ19" s="446"/>
      <c r="BR19" s="446"/>
      <c r="BS19" s="446"/>
      <c r="BT19" s="446"/>
      <c r="BU19" s="447"/>
      <c r="BV19" s="445">
        <v>9444855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10398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14249366</v>
      </c>
      <c r="BO23" s="446"/>
      <c r="BP23" s="446"/>
      <c r="BQ23" s="446"/>
      <c r="BR23" s="446"/>
      <c r="BS23" s="446"/>
      <c r="BT23" s="446"/>
      <c r="BU23" s="447"/>
      <c r="BV23" s="445">
        <v>13955778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7408</v>
      </c>
      <c r="R24" s="422"/>
      <c r="S24" s="422"/>
      <c r="T24" s="422"/>
      <c r="U24" s="422"/>
      <c r="V24" s="423"/>
      <c r="W24" s="487"/>
      <c r="X24" s="478"/>
      <c r="Y24" s="479"/>
      <c r="Z24" s="418" t="s">
        <v>162</v>
      </c>
      <c r="AA24" s="419"/>
      <c r="AB24" s="419"/>
      <c r="AC24" s="419"/>
      <c r="AD24" s="419"/>
      <c r="AE24" s="419"/>
      <c r="AF24" s="419"/>
      <c r="AG24" s="420"/>
      <c r="AH24" s="421">
        <v>238</v>
      </c>
      <c r="AI24" s="422"/>
      <c r="AJ24" s="422"/>
      <c r="AK24" s="422"/>
      <c r="AL24" s="423"/>
      <c r="AM24" s="421">
        <v>703290</v>
      </c>
      <c r="AN24" s="422"/>
      <c r="AO24" s="422"/>
      <c r="AP24" s="422"/>
      <c r="AQ24" s="422"/>
      <c r="AR24" s="423"/>
      <c r="AS24" s="421">
        <v>2955</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9647433</v>
      </c>
      <c r="BO24" s="446"/>
      <c r="BP24" s="446"/>
      <c r="BQ24" s="446"/>
      <c r="BR24" s="446"/>
      <c r="BS24" s="446"/>
      <c r="BT24" s="446"/>
      <c r="BU24" s="447"/>
      <c r="BV24" s="445">
        <v>9281386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6222</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128</v>
      </c>
      <c r="AN25" s="422"/>
      <c r="AO25" s="422"/>
      <c r="AP25" s="422"/>
      <c r="AQ25" s="422"/>
      <c r="AR25" s="423"/>
      <c r="AS25" s="421" t="s">
        <v>128</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2403972</v>
      </c>
      <c r="BO25" s="441"/>
      <c r="BP25" s="441"/>
      <c r="BQ25" s="441"/>
      <c r="BR25" s="441"/>
      <c r="BS25" s="441"/>
      <c r="BT25" s="441"/>
      <c r="BU25" s="442"/>
      <c r="BV25" s="440">
        <v>1949004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5420</v>
      </c>
      <c r="R26" s="422"/>
      <c r="S26" s="422"/>
      <c r="T26" s="422"/>
      <c r="U26" s="422"/>
      <c r="V26" s="423"/>
      <c r="W26" s="487"/>
      <c r="X26" s="478"/>
      <c r="Y26" s="479"/>
      <c r="Z26" s="418" t="s">
        <v>169</v>
      </c>
      <c r="AA26" s="500"/>
      <c r="AB26" s="500"/>
      <c r="AC26" s="500"/>
      <c r="AD26" s="500"/>
      <c r="AE26" s="500"/>
      <c r="AF26" s="500"/>
      <c r="AG26" s="501"/>
      <c r="AH26" s="421">
        <v>8</v>
      </c>
      <c r="AI26" s="422"/>
      <c r="AJ26" s="422"/>
      <c r="AK26" s="422"/>
      <c r="AL26" s="423"/>
      <c r="AM26" s="421">
        <v>23440</v>
      </c>
      <c r="AN26" s="422"/>
      <c r="AO26" s="422"/>
      <c r="AP26" s="422"/>
      <c r="AQ26" s="422"/>
      <c r="AR26" s="423"/>
      <c r="AS26" s="421">
        <v>2930</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128</v>
      </c>
      <c r="BO26" s="446"/>
      <c r="BP26" s="446"/>
      <c r="BQ26" s="446"/>
      <c r="BR26" s="446"/>
      <c r="BS26" s="446"/>
      <c r="BT26" s="446"/>
      <c r="BU26" s="447"/>
      <c r="BV26" s="445" t="s">
        <v>128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4480</v>
      </c>
      <c r="R27" s="422"/>
      <c r="S27" s="422"/>
      <c r="T27" s="422"/>
      <c r="U27" s="422"/>
      <c r="V27" s="423"/>
      <c r="W27" s="487"/>
      <c r="X27" s="478"/>
      <c r="Y27" s="479"/>
      <c r="Z27" s="418" t="s">
        <v>172</v>
      </c>
      <c r="AA27" s="419"/>
      <c r="AB27" s="419"/>
      <c r="AC27" s="419"/>
      <c r="AD27" s="419"/>
      <c r="AE27" s="419"/>
      <c r="AF27" s="419"/>
      <c r="AG27" s="420"/>
      <c r="AH27" s="421">
        <v>5</v>
      </c>
      <c r="AI27" s="422"/>
      <c r="AJ27" s="422"/>
      <c r="AK27" s="422"/>
      <c r="AL27" s="423"/>
      <c r="AM27" s="421">
        <v>15421</v>
      </c>
      <c r="AN27" s="422"/>
      <c r="AO27" s="422"/>
      <c r="AP27" s="422"/>
      <c r="AQ27" s="422"/>
      <c r="AR27" s="423"/>
      <c r="AS27" s="421">
        <v>3084</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450000</v>
      </c>
      <c r="BO27" s="449"/>
      <c r="BP27" s="449"/>
      <c r="BQ27" s="449"/>
      <c r="BR27" s="449"/>
      <c r="BS27" s="449"/>
      <c r="BT27" s="449"/>
      <c r="BU27" s="450"/>
      <c r="BV27" s="448">
        <v>450000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3770</v>
      </c>
      <c r="R28" s="422"/>
      <c r="S28" s="422"/>
      <c r="T28" s="422"/>
      <c r="U28" s="422"/>
      <c r="V28" s="423"/>
      <c r="W28" s="487"/>
      <c r="X28" s="478"/>
      <c r="Y28" s="479"/>
      <c r="Z28" s="418" t="s">
        <v>175</v>
      </c>
      <c r="AA28" s="419"/>
      <c r="AB28" s="419"/>
      <c r="AC28" s="419"/>
      <c r="AD28" s="419"/>
      <c r="AE28" s="419"/>
      <c r="AF28" s="419"/>
      <c r="AG28" s="420"/>
      <c r="AH28" s="421" t="s">
        <v>128</v>
      </c>
      <c r="AI28" s="422"/>
      <c r="AJ28" s="422"/>
      <c r="AK28" s="422"/>
      <c r="AL28" s="423"/>
      <c r="AM28" s="421" t="s">
        <v>128</v>
      </c>
      <c r="AN28" s="422"/>
      <c r="AO28" s="422"/>
      <c r="AP28" s="422"/>
      <c r="AQ28" s="422"/>
      <c r="AR28" s="423"/>
      <c r="AS28" s="421" t="s">
        <v>119</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1510376</v>
      </c>
      <c r="BO28" s="441"/>
      <c r="BP28" s="441"/>
      <c r="BQ28" s="441"/>
      <c r="BR28" s="441"/>
      <c r="BS28" s="441"/>
      <c r="BT28" s="441"/>
      <c r="BU28" s="442"/>
      <c r="BV28" s="440">
        <v>1825939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15</v>
      </c>
      <c r="M29" s="422"/>
      <c r="N29" s="422"/>
      <c r="O29" s="422"/>
      <c r="P29" s="423"/>
      <c r="Q29" s="421">
        <v>3530</v>
      </c>
      <c r="R29" s="422"/>
      <c r="S29" s="422"/>
      <c r="T29" s="422"/>
      <c r="U29" s="422"/>
      <c r="V29" s="423"/>
      <c r="W29" s="488"/>
      <c r="X29" s="489"/>
      <c r="Y29" s="490"/>
      <c r="Z29" s="418" t="s">
        <v>178</v>
      </c>
      <c r="AA29" s="419"/>
      <c r="AB29" s="419"/>
      <c r="AC29" s="419"/>
      <c r="AD29" s="419"/>
      <c r="AE29" s="419"/>
      <c r="AF29" s="419"/>
      <c r="AG29" s="420"/>
      <c r="AH29" s="421">
        <v>243</v>
      </c>
      <c r="AI29" s="422"/>
      <c r="AJ29" s="422"/>
      <c r="AK29" s="422"/>
      <c r="AL29" s="423"/>
      <c r="AM29" s="421">
        <v>718711</v>
      </c>
      <c r="AN29" s="422"/>
      <c r="AO29" s="422"/>
      <c r="AP29" s="422"/>
      <c r="AQ29" s="422"/>
      <c r="AR29" s="423"/>
      <c r="AS29" s="421">
        <v>2958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681623</v>
      </c>
      <c r="BO29" s="446"/>
      <c r="BP29" s="446"/>
      <c r="BQ29" s="446"/>
      <c r="BR29" s="446"/>
      <c r="BS29" s="446"/>
      <c r="BT29" s="446"/>
      <c r="BU29" s="447"/>
      <c r="BV29" s="445">
        <v>681555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95.4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376849</v>
      </c>
      <c r="BO30" s="449"/>
      <c r="BP30" s="449"/>
      <c r="BQ30" s="449"/>
      <c r="BR30" s="449"/>
      <c r="BS30" s="449"/>
      <c r="BT30" s="449"/>
      <c r="BU30" s="450"/>
      <c r="BV30" s="448">
        <v>393853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193</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角田市国民健康保険事業特別会計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角田市水道事業会計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角田市公共下水道事業特別会計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仙南地域広域行政事務組合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角田市地域振興公社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角田市介護保険特別会計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角田市農業集落排水事業特別会計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みやぎ県南中核病院企業団</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角田市農業振興公社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角田市後期高齢者医療特別会計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宮城県市町村非常勤消防団員補償報償組合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角田市土地開発公社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宮城県市町村職員退職手当組合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阿武隈急行株式会社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宮城県市町村自治振興センター</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宮城県後期高齢者医療広域連合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宮城県後期高齢者医療事業会計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4P2bWoC+trAOV24l4rXa9yzxVHZWIHjakW/cT2d+PI5D1WXIITOTwXJVTXbOGsJ8bOV5IYPDMlGp7vUgysz0Q==" saltValue="qEeGoFTYSNyy9ShP/+mI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1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24" t="s">
        <v>546</v>
      </c>
      <c r="D34" s="1224"/>
      <c r="E34" s="1225"/>
      <c r="F34" s="32">
        <v>18.2</v>
      </c>
      <c r="G34" s="33">
        <v>15.29</v>
      </c>
      <c r="H34" s="33">
        <v>15.18</v>
      </c>
      <c r="I34" s="33">
        <v>12.6</v>
      </c>
      <c r="J34" s="34">
        <v>11.98</v>
      </c>
      <c r="K34" s="22"/>
      <c r="L34" s="22"/>
      <c r="M34" s="22"/>
      <c r="N34" s="22"/>
      <c r="O34" s="22"/>
      <c r="P34" s="22"/>
    </row>
    <row r="35" spans="1:16" ht="39" customHeight="1" x14ac:dyDescent="0.15">
      <c r="A35" s="22"/>
      <c r="B35" s="35"/>
      <c r="C35" s="1218" t="s">
        <v>547</v>
      </c>
      <c r="D35" s="1219"/>
      <c r="E35" s="1220"/>
      <c r="F35" s="36">
        <v>7.2</v>
      </c>
      <c r="G35" s="37">
        <v>5.07</v>
      </c>
      <c r="H35" s="37">
        <v>4.75</v>
      </c>
      <c r="I35" s="37">
        <v>4.6900000000000004</v>
      </c>
      <c r="J35" s="38">
        <v>4.71</v>
      </c>
      <c r="K35" s="22"/>
      <c r="L35" s="22"/>
      <c r="M35" s="22"/>
      <c r="N35" s="22"/>
      <c r="O35" s="22"/>
      <c r="P35" s="22"/>
    </row>
    <row r="36" spans="1:16" ht="39" customHeight="1" x14ac:dyDescent="0.15">
      <c r="A36" s="22"/>
      <c r="B36" s="35"/>
      <c r="C36" s="1218" t="s">
        <v>548</v>
      </c>
      <c r="D36" s="1219"/>
      <c r="E36" s="1220"/>
      <c r="F36" s="36">
        <v>1.77</v>
      </c>
      <c r="G36" s="37">
        <v>2.0299999999999998</v>
      </c>
      <c r="H36" s="37">
        <v>2.25</v>
      </c>
      <c r="I36" s="37">
        <v>0.61</v>
      </c>
      <c r="J36" s="38">
        <v>1.27</v>
      </c>
      <c r="K36" s="22"/>
      <c r="L36" s="22"/>
      <c r="M36" s="22"/>
      <c r="N36" s="22"/>
      <c r="O36" s="22"/>
      <c r="P36" s="22"/>
    </row>
    <row r="37" spans="1:16" ht="39" customHeight="1" x14ac:dyDescent="0.15">
      <c r="A37" s="22"/>
      <c r="B37" s="35"/>
      <c r="C37" s="1218" t="s">
        <v>549</v>
      </c>
      <c r="D37" s="1219"/>
      <c r="E37" s="1220"/>
      <c r="F37" s="36">
        <v>0.3</v>
      </c>
      <c r="G37" s="37">
        <v>0.95</v>
      </c>
      <c r="H37" s="37">
        <v>1.06</v>
      </c>
      <c r="I37" s="37">
        <v>1.8</v>
      </c>
      <c r="J37" s="38">
        <v>0.89</v>
      </c>
      <c r="K37" s="22"/>
      <c r="L37" s="22"/>
      <c r="M37" s="22"/>
      <c r="N37" s="22"/>
      <c r="O37" s="22"/>
      <c r="P37" s="22"/>
    </row>
    <row r="38" spans="1:16" ht="39" customHeight="1" x14ac:dyDescent="0.15">
      <c r="A38" s="22"/>
      <c r="B38" s="35"/>
      <c r="C38" s="1218" t="s">
        <v>550</v>
      </c>
      <c r="D38" s="1219"/>
      <c r="E38" s="1220"/>
      <c r="F38" s="36">
        <v>0.04</v>
      </c>
      <c r="G38" s="37">
        <v>7.0000000000000007E-2</v>
      </c>
      <c r="H38" s="37">
        <v>0</v>
      </c>
      <c r="I38" s="37">
        <v>0</v>
      </c>
      <c r="J38" s="38">
        <v>0</v>
      </c>
      <c r="K38" s="22"/>
      <c r="L38" s="22"/>
      <c r="M38" s="22"/>
      <c r="N38" s="22"/>
      <c r="O38" s="22"/>
      <c r="P38" s="22"/>
    </row>
    <row r="39" spans="1:16" ht="39" customHeight="1" x14ac:dyDescent="0.15">
      <c r="A39" s="22"/>
      <c r="B39" s="35"/>
      <c r="C39" s="1218" t="s">
        <v>551</v>
      </c>
      <c r="D39" s="1219"/>
      <c r="E39" s="1220"/>
      <c r="F39" s="36">
        <v>0</v>
      </c>
      <c r="G39" s="37">
        <v>0</v>
      </c>
      <c r="H39" s="37">
        <v>0</v>
      </c>
      <c r="I39" s="37">
        <v>0</v>
      </c>
      <c r="J39" s="38">
        <v>0</v>
      </c>
      <c r="K39" s="22"/>
      <c r="L39" s="22"/>
      <c r="M39" s="22"/>
      <c r="N39" s="22"/>
      <c r="O39" s="22"/>
      <c r="P39" s="22"/>
    </row>
    <row r="40" spans="1:16" ht="39" customHeight="1" x14ac:dyDescent="0.15">
      <c r="A40" s="22"/>
      <c r="B40" s="35"/>
      <c r="C40" s="1218" t="s">
        <v>552</v>
      </c>
      <c r="D40" s="1219"/>
      <c r="E40" s="1220"/>
      <c r="F40" s="36">
        <v>0</v>
      </c>
      <c r="G40" s="37">
        <v>0.02</v>
      </c>
      <c r="H40" s="37">
        <v>0.01</v>
      </c>
      <c r="I40" s="37">
        <v>0.01</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553</v>
      </c>
      <c r="D42" s="1219"/>
      <c r="E42" s="1220"/>
      <c r="F42" s="36" t="s">
        <v>494</v>
      </c>
      <c r="G42" s="37" t="s">
        <v>494</v>
      </c>
      <c r="H42" s="37" t="s">
        <v>494</v>
      </c>
      <c r="I42" s="37" t="s">
        <v>494</v>
      </c>
      <c r="J42" s="38" t="s">
        <v>494</v>
      </c>
      <c r="K42" s="22"/>
      <c r="L42" s="22"/>
      <c r="M42" s="22"/>
      <c r="N42" s="22"/>
      <c r="O42" s="22"/>
      <c r="P42" s="22"/>
    </row>
    <row r="43" spans="1:16" ht="39" customHeight="1" thickBot="1" x14ac:dyDescent="0.2">
      <c r="A43" s="22"/>
      <c r="B43" s="40"/>
      <c r="C43" s="1221" t="s">
        <v>554</v>
      </c>
      <c r="D43" s="1222"/>
      <c r="E43" s="1223"/>
      <c r="F43" s="41" t="s">
        <v>494</v>
      </c>
      <c r="G43" s="42" t="s">
        <v>494</v>
      </c>
      <c r="H43" s="42" t="s">
        <v>494</v>
      </c>
      <c r="I43" s="42" t="s">
        <v>494</v>
      </c>
      <c r="J43" s="43" t="s">
        <v>494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g3lQStQajNs5E/jh1/yJ493jafotYSoHXwSa/79efNQWUmc3PYIRg5IXF6ts04c49mwbrR+bJm/NPkBs/vopg==" saltValue="SW/IR0hXz4qXqiAOOVnk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1204</v>
      </c>
      <c r="L45" s="60">
        <v>1144</v>
      </c>
      <c r="M45" s="60">
        <v>1107</v>
      </c>
      <c r="N45" s="60">
        <v>1025</v>
      </c>
      <c r="O45" s="61">
        <v>953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494</v>
      </c>
      <c r="L46" s="64" t="s">
        <v>494</v>
      </c>
      <c r="M46" s="64" t="s">
        <v>494</v>
      </c>
      <c r="N46" s="64" t="s">
        <v>494</v>
      </c>
      <c r="O46" s="65" t="s">
        <v>494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494</v>
      </c>
      <c r="L47" s="64" t="s">
        <v>494</v>
      </c>
      <c r="M47" s="64" t="s">
        <v>494</v>
      </c>
      <c r="N47" s="64" t="s">
        <v>494</v>
      </c>
      <c r="O47" s="65" t="s">
        <v>494</v>
      </c>
      <c r="P47" s="48"/>
      <c r="Q47" s="48"/>
      <c r="R47" s="48"/>
      <c r="S47" s="48"/>
      <c r="T47" s="48"/>
      <c r="U47" s="48"/>
    </row>
    <row r="48" spans="1:21" ht="30.75" customHeight="1" x14ac:dyDescent="0.15">
      <c r="A48" s="48"/>
      <c r="B48" s="1236"/>
      <c r="C48" s="1237"/>
      <c r="D48" s="62"/>
      <c r="E48" s="1228" t="s">
        <v>15</v>
      </c>
      <c r="F48" s="1228"/>
      <c r="G48" s="1228"/>
      <c r="H48" s="1228"/>
      <c r="I48" s="1228"/>
      <c r="J48" s="1229"/>
      <c r="K48" s="63">
        <v>549</v>
      </c>
      <c r="L48" s="64">
        <v>523</v>
      </c>
      <c r="M48" s="64">
        <v>531</v>
      </c>
      <c r="N48" s="64">
        <v>545</v>
      </c>
      <c r="O48" s="65">
        <v>582</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126</v>
      </c>
      <c r="L49" s="64">
        <v>138</v>
      </c>
      <c r="M49" s="64">
        <v>144</v>
      </c>
      <c r="N49" s="64">
        <v>142</v>
      </c>
      <c r="O49" s="65">
        <v>125</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494</v>
      </c>
      <c r="L51" s="64" t="s">
        <v>494</v>
      </c>
      <c r="M51" s="64" t="s">
        <v>494</v>
      </c>
      <c r="N51" s="64" t="s">
        <v>494</v>
      </c>
      <c r="O51" s="65" t="s">
        <v>494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1229</v>
      </c>
      <c r="L52" s="64">
        <v>1307</v>
      </c>
      <c r="M52" s="64">
        <v>1279</v>
      </c>
      <c r="N52" s="64">
        <v>1281</v>
      </c>
      <c r="O52" s="65">
        <v>1243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650</v>
      </c>
      <c r="L53" s="69">
        <v>498</v>
      </c>
      <c r="M53" s="69">
        <v>503</v>
      </c>
      <c r="N53" s="69">
        <v>431</v>
      </c>
      <c r="O53" s="70">
        <v>417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eUQITANWtBznIxBLoE7AIXk57I2qfD38se+Dt3jlfp9ZlWj8jjAnFAQeRfKnxUWHCVfDoV3LrMuTrc5jR4Zrw==" saltValue="g+ODexBCLmz5sQgBPZs5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537</v>
      </c>
      <c r="J40" s="79" t="s">
        <v>538</v>
      </c>
      <c r="K40" s="79" t="s">
        <v>539</v>
      </c>
      <c r="L40" s="79" t="s">
        <v>540</v>
      </c>
      <c r="M40" s="80" t="s">
        <v>541</v>
      </c>
    </row>
    <row r="41" spans="2:13" ht="27.75" customHeight="1" x14ac:dyDescent="0.15">
      <c r="B41" s="1254" t="s">
        <v>24</v>
      </c>
      <c r="C41" s="1255"/>
      <c r="D41" s="81"/>
      <c r="E41" s="1256" t="s">
        <v>25</v>
      </c>
      <c r="F41" s="1256"/>
      <c r="G41" s="1256"/>
      <c r="H41" s="1257"/>
      <c r="I41" s="82">
        <v>10830</v>
      </c>
      <c r="J41" s="83">
        <v>12539</v>
      </c>
      <c r="K41" s="83">
        <v>13487</v>
      </c>
      <c r="L41" s="83">
        <v>13956</v>
      </c>
      <c r="M41" s="84">
        <v>14249</v>
      </c>
    </row>
    <row r="42" spans="2:13" ht="27.75" customHeight="1" x14ac:dyDescent="0.15">
      <c r="B42" s="1244"/>
      <c r="C42" s="1245"/>
      <c r="D42" s="85"/>
      <c r="E42" s="1248" t="s">
        <v>26</v>
      </c>
      <c r="F42" s="1248"/>
      <c r="G42" s="1248"/>
      <c r="H42" s="1249"/>
      <c r="I42" s="86" t="s">
        <v>494</v>
      </c>
      <c r="J42" s="87" t="s">
        <v>494</v>
      </c>
      <c r="K42" s="87" t="s">
        <v>494</v>
      </c>
      <c r="L42" s="87" t="s">
        <v>494</v>
      </c>
      <c r="M42" s="88" t="s">
        <v>494</v>
      </c>
    </row>
    <row r="43" spans="2:13" ht="27.75" customHeight="1" x14ac:dyDescent="0.15">
      <c r="B43" s="1244"/>
      <c r="C43" s="1245"/>
      <c r="D43" s="85"/>
      <c r="E43" s="1248" t="s">
        <v>27</v>
      </c>
      <c r="F43" s="1248"/>
      <c r="G43" s="1248"/>
      <c r="H43" s="1249"/>
      <c r="I43" s="86">
        <v>9661</v>
      </c>
      <c r="J43" s="87">
        <v>9786</v>
      </c>
      <c r="K43" s="87">
        <v>9497</v>
      </c>
      <c r="L43" s="87">
        <v>9509</v>
      </c>
      <c r="M43" s="88">
        <v>9189</v>
      </c>
    </row>
    <row r="44" spans="2:13" ht="27.75" customHeight="1" x14ac:dyDescent="0.15">
      <c r="B44" s="1244"/>
      <c r="C44" s="1245"/>
      <c r="D44" s="85"/>
      <c r="E44" s="1248" t="s">
        <v>28</v>
      </c>
      <c r="F44" s="1248"/>
      <c r="G44" s="1248"/>
      <c r="H44" s="1249"/>
      <c r="I44" s="86">
        <v>1951</v>
      </c>
      <c r="J44" s="87">
        <v>1900</v>
      </c>
      <c r="K44" s="87">
        <v>1914</v>
      </c>
      <c r="L44" s="87">
        <v>1979</v>
      </c>
      <c r="M44" s="88">
        <v>1878</v>
      </c>
    </row>
    <row r="45" spans="2:13" ht="27.75" customHeight="1" x14ac:dyDescent="0.15">
      <c r="B45" s="1244"/>
      <c r="C45" s="1245"/>
      <c r="D45" s="85"/>
      <c r="E45" s="1248" t="s">
        <v>29</v>
      </c>
      <c r="F45" s="1248"/>
      <c r="G45" s="1248"/>
      <c r="H45" s="1249"/>
      <c r="I45" s="86">
        <v>2418</v>
      </c>
      <c r="J45" s="87">
        <v>2177</v>
      </c>
      <c r="K45" s="87">
        <v>2171</v>
      </c>
      <c r="L45" s="87">
        <v>2030</v>
      </c>
      <c r="M45" s="88">
        <v>1960</v>
      </c>
    </row>
    <row r="46" spans="2:13" ht="27.75" customHeight="1" x14ac:dyDescent="0.15">
      <c r="B46" s="1244"/>
      <c r="C46" s="1245"/>
      <c r="D46" s="89"/>
      <c r="E46" s="1248" t="s">
        <v>30</v>
      </c>
      <c r="F46" s="1248"/>
      <c r="G46" s="1248"/>
      <c r="H46" s="1249"/>
      <c r="I46" s="86" t="s">
        <v>494</v>
      </c>
      <c r="J46" s="87" t="s">
        <v>494</v>
      </c>
      <c r="K46" s="87" t="s">
        <v>494</v>
      </c>
      <c r="L46" s="87" t="s">
        <v>494</v>
      </c>
      <c r="M46" s="88" t="s">
        <v>494</v>
      </c>
    </row>
    <row r="47" spans="2:13" ht="27.75" customHeight="1" x14ac:dyDescent="0.15">
      <c r="B47" s="1244"/>
      <c r="C47" s="1245"/>
      <c r="D47" s="90"/>
      <c r="E47" s="1258" t="s">
        <v>31</v>
      </c>
      <c r="F47" s="1259"/>
      <c r="G47" s="1259"/>
      <c r="H47" s="1260"/>
      <c r="I47" s="86" t="s">
        <v>494</v>
      </c>
      <c r="J47" s="87" t="s">
        <v>494</v>
      </c>
      <c r="K47" s="87" t="s">
        <v>494</v>
      </c>
      <c r="L47" s="87" t="s">
        <v>494</v>
      </c>
      <c r="M47" s="88" t="s">
        <v>494</v>
      </c>
    </row>
    <row r="48" spans="2:13" ht="27.75" customHeight="1" x14ac:dyDescent="0.15">
      <c r="B48" s="1244"/>
      <c r="C48" s="1245"/>
      <c r="D48" s="85"/>
      <c r="E48" s="1248" t="s">
        <v>32</v>
      </c>
      <c r="F48" s="1248"/>
      <c r="G48" s="1248"/>
      <c r="H48" s="1249"/>
      <c r="I48" s="86" t="s">
        <v>494</v>
      </c>
      <c r="J48" s="87" t="s">
        <v>494</v>
      </c>
      <c r="K48" s="87" t="s">
        <v>494</v>
      </c>
      <c r="L48" s="87" t="s">
        <v>494</v>
      </c>
      <c r="M48" s="88" t="s">
        <v>494</v>
      </c>
    </row>
    <row r="49" spans="2:13" ht="27.75" customHeight="1" x14ac:dyDescent="0.15">
      <c r="B49" s="1246"/>
      <c r="C49" s="1247"/>
      <c r="D49" s="85"/>
      <c r="E49" s="1248" t="s">
        <v>33</v>
      </c>
      <c r="F49" s="1248"/>
      <c r="G49" s="1248"/>
      <c r="H49" s="1249"/>
      <c r="I49" s="86" t="s">
        <v>494</v>
      </c>
      <c r="J49" s="87" t="s">
        <v>494</v>
      </c>
      <c r="K49" s="87" t="s">
        <v>494</v>
      </c>
      <c r="L49" s="87" t="s">
        <v>494</v>
      </c>
      <c r="M49" s="88">
        <v>126</v>
      </c>
    </row>
    <row r="50" spans="2:13" ht="27.75" customHeight="1" x14ac:dyDescent="0.15">
      <c r="B50" s="1242" t="s">
        <v>34</v>
      </c>
      <c r="C50" s="1243"/>
      <c r="D50" s="91"/>
      <c r="E50" s="1248" t="s">
        <v>35</v>
      </c>
      <c r="F50" s="1248"/>
      <c r="G50" s="1248"/>
      <c r="H50" s="1249"/>
      <c r="I50" s="86">
        <v>3742</v>
      </c>
      <c r="J50" s="87">
        <v>3673</v>
      </c>
      <c r="K50" s="87">
        <v>3829</v>
      </c>
      <c r="L50" s="87">
        <v>3942</v>
      </c>
      <c r="M50" s="88">
        <v>3524</v>
      </c>
    </row>
    <row r="51" spans="2:13" ht="27.75" customHeight="1" x14ac:dyDescent="0.15">
      <c r="B51" s="1244"/>
      <c r="C51" s="1245"/>
      <c r="D51" s="85"/>
      <c r="E51" s="1248" t="s">
        <v>36</v>
      </c>
      <c r="F51" s="1248"/>
      <c r="G51" s="1248"/>
      <c r="H51" s="1249"/>
      <c r="I51" s="86">
        <v>1985</v>
      </c>
      <c r="J51" s="87">
        <v>2362</v>
      </c>
      <c r="K51" s="87">
        <v>2559</v>
      </c>
      <c r="L51" s="87">
        <v>2735</v>
      </c>
      <c r="M51" s="88">
        <v>2679</v>
      </c>
    </row>
    <row r="52" spans="2:13" ht="27.75" customHeight="1" x14ac:dyDescent="0.15">
      <c r="B52" s="1246"/>
      <c r="C52" s="1247"/>
      <c r="D52" s="85"/>
      <c r="E52" s="1248" t="s">
        <v>37</v>
      </c>
      <c r="F52" s="1248"/>
      <c r="G52" s="1248"/>
      <c r="H52" s="1249"/>
      <c r="I52" s="86">
        <v>14245</v>
      </c>
      <c r="J52" s="87">
        <v>15446</v>
      </c>
      <c r="K52" s="87">
        <v>15434</v>
      </c>
      <c r="L52" s="87">
        <v>15273</v>
      </c>
      <c r="M52" s="88">
        <v>15112</v>
      </c>
    </row>
    <row r="53" spans="2:13" ht="27.75" customHeight="1" thickBot="1" x14ac:dyDescent="0.2">
      <c r="B53" s="1250" t="s">
        <v>21</v>
      </c>
      <c r="C53" s="1251"/>
      <c r="D53" s="92"/>
      <c r="E53" s="1252" t="s">
        <v>38</v>
      </c>
      <c r="F53" s="1252"/>
      <c r="G53" s="1252"/>
      <c r="H53" s="1253"/>
      <c r="I53" s="93">
        <v>4889</v>
      </c>
      <c r="J53" s="94">
        <v>4920</v>
      </c>
      <c r="K53" s="94">
        <v>5245</v>
      </c>
      <c r="L53" s="94">
        <v>5523</v>
      </c>
      <c r="M53" s="95">
        <v>6087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9ZgBw8SBsbXR2zOaCYoq+2OJ4HH+xAly5y1lEmQkkfPP2Zd3RoqERTjB69FUziFixbqzMR3R2vkvTnyh5aZLA==" saltValue="rfNHSW3Ox9M9XB6y32d3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539</v>
      </c>
      <c r="G54" s="104" t="s">
        <v>540</v>
      </c>
      <c r="H54" s="105" t="s">
        <v>541</v>
      </c>
    </row>
    <row r="55" spans="2:8" ht="52.5" customHeight="1" x14ac:dyDescent="0.15">
      <c r="B55" s="106"/>
      <c r="C55" s="1269" t="s">
        <v>41</v>
      </c>
      <c r="D55" s="1269"/>
      <c r="E55" s="1270"/>
      <c r="F55" s="107">
        <v>1979</v>
      </c>
      <c r="G55" s="107">
        <v>1826</v>
      </c>
      <c r="H55" s="108">
        <v>1510</v>
      </c>
    </row>
    <row r="56" spans="2:8" ht="52.5" customHeight="1" x14ac:dyDescent="0.15">
      <c r="B56" s="109"/>
      <c r="C56" s="1271" t="s">
        <v>42</v>
      </c>
      <c r="D56" s="1271"/>
      <c r="E56" s="1272"/>
      <c r="F56" s="110">
        <v>481</v>
      </c>
      <c r="G56" s="110">
        <v>682</v>
      </c>
      <c r="H56" s="111">
        <v>682</v>
      </c>
    </row>
    <row r="57" spans="2:8" ht="53.25" customHeight="1" x14ac:dyDescent="0.15">
      <c r="B57" s="109"/>
      <c r="C57" s="1273" t="s">
        <v>43</v>
      </c>
      <c r="D57" s="1273"/>
      <c r="E57" s="1274"/>
      <c r="F57" s="112">
        <v>454</v>
      </c>
      <c r="G57" s="112">
        <v>394</v>
      </c>
      <c r="H57" s="113">
        <v>377</v>
      </c>
    </row>
    <row r="58" spans="2:8" ht="45.75" customHeight="1" x14ac:dyDescent="0.15">
      <c r="B58" s="114"/>
      <c r="C58" s="1261" t="s">
        <v>571</v>
      </c>
      <c r="D58" s="1262"/>
      <c r="E58" s="1263"/>
      <c r="F58" s="115">
        <v>241</v>
      </c>
      <c r="G58" s="115">
        <v>197</v>
      </c>
      <c r="H58" s="116">
        <v>197</v>
      </c>
    </row>
    <row r="59" spans="2:8" ht="45.75" customHeight="1" x14ac:dyDescent="0.15">
      <c r="B59" s="114"/>
      <c r="C59" s="1261" t="s">
        <v>572</v>
      </c>
      <c r="D59" s="1262"/>
      <c r="E59" s="1263"/>
      <c r="F59" s="115">
        <v>98</v>
      </c>
      <c r="G59" s="115">
        <v>95</v>
      </c>
      <c r="H59" s="116">
        <v>90</v>
      </c>
    </row>
    <row r="60" spans="2:8" ht="45.75" customHeight="1" x14ac:dyDescent="0.15">
      <c r="B60" s="114"/>
      <c r="C60" s="1261" t="s">
        <v>573</v>
      </c>
      <c r="D60" s="1262"/>
      <c r="E60" s="1263"/>
      <c r="F60" s="115">
        <v>59</v>
      </c>
      <c r="G60" s="115">
        <v>53</v>
      </c>
      <c r="H60" s="116">
        <v>49</v>
      </c>
    </row>
    <row r="61" spans="2:8" ht="45.75" customHeight="1" x14ac:dyDescent="0.15">
      <c r="B61" s="114"/>
      <c r="C61" s="1261" t="s">
        <v>574</v>
      </c>
      <c r="D61" s="1262"/>
      <c r="E61" s="1263"/>
      <c r="F61" s="115">
        <v>27</v>
      </c>
      <c r="G61" s="115">
        <v>27</v>
      </c>
      <c r="H61" s="116">
        <v>27</v>
      </c>
    </row>
    <row r="62" spans="2:8" ht="45.75" customHeight="1" thickBot="1" x14ac:dyDescent="0.2">
      <c r="B62" s="117"/>
      <c r="C62" s="1264" t="s">
        <v>575</v>
      </c>
      <c r="D62" s="1265"/>
      <c r="E62" s="1266"/>
      <c r="F62" s="118">
        <v>8</v>
      </c>
      <c r="G62" s="118">
        <v>8</v>
      </c>
      <c r="H62" s="119">
        <v>8</v>
      </c>
    </row>
    <row r="63" spans="2:8" ht="52.5" customHeight="1" thickBot="1" x14ac:dyDescent="0.2">
      <c r="B63" s="120"/>
      <c r="C63" s="1267" t="s">
        <v>44</v>
      </c>
      <c r="D63" s="1267"/>
      <c r="E63" s="1268"/>
      <c r="F63" s="121">
        <v>2915</v>
      </c>
      <c r="G63" s="121">
        <v>2901</v>
      </c>
      <c r="H63" s="122">
        <v>2569</v>
      </c>
    </row>
    <row r="64" spans="2:8" ht="15" customHeight="1" x14ac:dyDescent="0.15"/>
    <row r="65" ht="0" hidden="1" customHeight="1" x14ac:dyDescent="0.15"/>
    <row r="66" ht="0" hidden="1" customHeight="1" x14ac:dyDescent="0.15"/>
  </sheetData>
  <sheetProtection algorithmName="SHA-512" hashValue="e5hsp2xRmP8gie2d1+Vhpyp5YqLenECCCNLG9gRGkQqwme4LS+CQoHHs/vXHwXecPQepc0Ee2NGgbDtJHDNpAQ==" saltValue="MfYrCq5XPuLh08mjekqT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1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537</v>
      </c>
      <c r="BQ50" s="1281"/>
      <c r="BR50" s="1281"/>
      <c r="BS50" s="1281"/>
      <c r="BT50" s="1281"/>
      <c r="BU50" s="1281"/>
      <c r="BV50" s="1281"/>
      <c r="BW50" s="1281"/>
      <c r="BX50" s="1281" t="s">
        <v>538</v>
      </c>
      <c r="BY50" s="1281"/>
      <c r="BZ50" s="1281"/>
      <c r="CA50" s="1281"/>
      <c r="CB50" s="1281"/>
      <c r="CC50" s="1281"/>
      <c r="CD50" s="1281"/>
      <c r="CE50" s="1281"/>
      <c r="CF50" s="1281" t="s">
        <v>539</v>
      </c>
      <c r="CG50" s="1281"/>
      <c r="CH50" s="1281"/>
      <c r="CI50" s="1281"/>
      <c r="CJ50" s="1281"/>
      <c r="CK50" s="1281"/>
      <c r="CL50" s="1281"/>
      <c r="CM50" s="1281"/>
      <c r="CN50" s="1281" t="s">
        <v>540</v>
      </c>
      <c r="CO50" s="1281"/>
      <c r="CP50" s="1281"/>
      <c r="CQ50" s="1281"/>
      <c r="CR50" s="1281"/>
      <c r="CS50" s="1281"/>
      <c r="CT50" s="1281"/>
      <c r="CU50" s="1281"/>
      <c r="CV50" s="1281" t="s">
        <v>541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581</v>
      </c>
      <c r="AO51" s="1280"/>
      <c r="AP51" s="1280"/>
      <c r="AQ51" s="1280"/>
      <c r="AR51" s="1280"/>
      <c r="AS51" s="1280"/>
      <c r="AT51" s="1280"/>
      <c r="AU51" s="1280"/>
      <c r="AV51" s="1280"/>
      <c r="AW51" s="1280"/>
      <c r="AX51" s="1280"/>
      <c r="AY51" s="1280"/>
      <c r="AZ51" s="1280"/>
      <c r="BA51" s="1280"/>
      <c r="BB51" s="1280" t="s">
        <v>582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82.9</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54.4</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584</v>
      </c>
      <c r="AO55" s="1281"/>
      <c r="AP55" s="1281"/>
      <c r="AQ55" s="1281"/>
      <c r="AR55" s="1281"/>
      <c r="AS55" s="1281"/>
      <c r="AT55" s="1281"/>
      <c r="AU55" s="1281"/>
      <c r="AV55" s="1281"/>
      <c r="AW55" s="1281"/>
      <c r="AX55" s="1281"/>
      <c r="AY55" s="1281"/>
      <c r="AZ55" s="1281"/>
      <c r="BA55" s="1281"/>
      <c r="BB55" s="1280" t="s">
        <v>582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52.3</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585</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537</v>
      </c>
      <c r="BQ72" s="1281"/>
      <c r="BR72" s="1281"/>
      <c r="BS72" s="1281"/>
      <c r="BT72" s="1281"/>
      <c r="BU72" s="1281"/>
      <c r="BV72" s="1281"/>
      <c r="BW72" s="1281"/>
      <c r="BX72" s="1281" t="s">
        <v>538</v>
      </c>
      <c r="BY72" s="1281"/>
      <c r="BZ72" s="1281"/>
      <c r="CA72" s="1281"/>
      <c r="CB72" s="1281"/>
      <c r="CC72" s="1281"/>
      <c r="CD72" s="1281"/>
      <c r="CE72" s="1281"/>
      <c r="CF72" s="1281" t="s">
        <v>539</v>
      </c>
      <c r="CG72" s="1281"/>
      <c r="CH72" s="1281"/>
      <c r="CI72" s="1281"/>
      <c r="CJ72" s="1281"/>
      <c r="CK72" s="1281"/>
      <c r="CL72" s="1281"/>
      <c r="CM72" s="1281"/>
      <c r="CN72" s="1281" t="s">
        <v>540</v>
      </c>
      <c r="CO72" s="1281"/>
      <c r="CP72" s="1281"/>
      <c r="CQ72" s="1281"/>
      <c r="CR72" s="1281"/>
      <c r="CS72" s="1281"/>
      <c r="CT72" s="1281"/>
      <c r="CU72" s="1281"/>
      <c r="CV72" s="1281" t="s">
        <v>541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581</v>
      </c>
      <c r="AO73" s="1280"/>
      <c r="AP73" s="1280"/>
      <c r="AQ73" s="1280"/>
      <c r="AR73" s="1280"/>
      <c r="AS73" s="1280"/>
      <c r="AT73" s="1280"/>
      <c r="AU73" s="1280"/>
      <c r="AV73" s="1280"/>
      <c r="AW73" s="1280"/>
      <c r="AX73" s="1280"/>
      <c r="AY73" s="1280"/>
      <c r="AZ73" s="1280"/>
      <c r="BA73" s="1280"/>
      <c r="BB73" s="1280" t="s">
        <v>582</v>
      </c>
      <c r="BC73" s="1280"/>
      <c r="BD73" s="1280"/>
      <c r="BE73" s="1280"/>
      <c r="BF73" s="1280"/>
      <c r="BG73" s="1280"/>
      <c r="BH73" s="1280"/>
      <c r="BI73" s="1280"/>
      <c r="BJ73" s="1280"/>
      <c r="BK73" s="1280"/>
      <c r="BL73" s="1280"/>
      <c r="BM73" s="1280"/>
      <c r="BN73" s="1280"/>
      <c r="BO73" s="1280"/>
      <c r="BP73" s="1277">
        <v>70.900000000000006</v>
      </c>
      <c r="BQ73" s="1277"/>
      <c r="BR73" s="1277"/>
      <c r="BS73" s="1277"/>
      <c r="BT73" s="1277"/>
      <c r="BU73" s="1277"/>
      <c r="BV73" s="1277"/>
      <c r="BW73" s="1277"/>
      <c r="BX73" s="1277">
        <v>72.900000000000006</v>
      </c>
      <c r="BY73" s="1277"/>
      <c r="BZ73" s="1277"/>
      <c r="CA73" s="1277"/>
      <c r="CB73" s="1277"/>
      <c r="CC73" s="1277"/>
      <c r="CD73" s="1277"/>
      <c r="CE73" s="1277"/>
      <c r="CF73" s="1277">
        <v>76.900000000000006</v>
      </c>
      <c r="CG73" s="1277"/>
      <c r="CH73" s="1277"/>
      <c r="CI73" s="1277"/>
      <c r="CJ73" s="1277"/>
      <c r="CK73" s="1277"/>
      <c r="CL73" s="1277"/>
      <c r="CM73" s="1277"/>
      <c r="CN73" s="1277">
        <v>82.9</v>
      </c>
      <c r="CO73" s="1277"/>
      <c r="CP73" s="1277"/>
      <c r="CQ73" s="1277"/>
      <c r="CR73" s="1277"/>
      <c r="CS73" s="1277"/>
      <c r="CT73" s="1277"/>
      <c r="CU73" s="1277"/>
      <c r="CV73" s="1277">
        <v>90.9</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586</v>
      </c>
      <c r="BC75" s="1280"/>
      <c r="BD75" s="1280"/>
      <c r="BE75" s="1280"/>
      <c r="BF75" s="1280"/>
      <c r="BG75" s="1280"/>
      <c r="BH75" s="1280"/>
      <c r="BI75" s="1280"/>
      <c r="BJ75" s="1280"/>
      <c r="BK75" s="1280"/>
      <c r="BL75" s="1280"/>
      <c r="BM75" s="1280"/>
      <c r="BN75" s="1280"/>
      <c r="BO75" s="1280"/>
      <c r="BP75" s="1277">
        <v>11.2</v>
      </c>
      <c r="BQ75" s="1277"/>
      <c r="BR75" s="1277"/>
      <c r="BS75" s="1277"/>
      <c r="BT75" s="1277"/>
      <c r="BU75" s="1277"/>
      <c r="BV75" s="1277"/>
      <c r="BW75" s="1277"/>
      <c r="BX75" s="1277">
        <v>9.8000000000000007</v>
      </c>
      <c r="BY75" s="1277"/>
      <c r="BZ75" s="1277"/>
      <c r="CA75" s="1277"/>
      <c r="CB75" s="1277"/>
      <c r="CC75" s="1277"/>
      <c r="CD75" s="1277"/>
      <c r="CE75" s="1277"/>
      <c r="CF75" s="1277">
        <v>8</v>
      </c>
      <c r="CG75" s="1277"/>
      <c r="CH75" s="1277"/>
      <c r="CI75" s="1277"/>
      <c r="CJ75" s="1277"/>
      <c r="CK75" s="1277"/>
      <c r="CL75" s="1277"/>
      <c r="CM75" s="1277"/>
      <c r="CN75" s="1277">
        <v>7</v>
      </c>
      <c r="CO75" s="1277"/>
      <c r="CP75" s="1277"/>
      <c r="CQ75" s="1277"/>
      <c r="CR75" s="1277"/>
      <c r="CS75" s="1277"/>
      <c r="CT75" s="1277"/>
      <c r="CU75" s="1277"/>
      <c r="CV75" s="1277">
        <v>6.6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584</v>
      </c>
      <c r="AO77" s="1281"/>
      <c r="AP77" s="1281"/>
      <c r="AQ77" s="1281"/>
      <c r="AR77" s="1281"/>
      <c r="AS77" s="1281"/>
      <c r="AT77" s="1281"/>
      <c r="AU77" s="1281"/>
      <c r="AV77" s="1281"/>
      <c r="AW77" s="1281"/>
      <c r="AX77" s="1281"/>
      <c r="AY77" s="1281"/>
      <c r="AZ77" s="1281"/>
      <c r="BA77" s="1281"/>
      <c r="BB77" s="1280" t="s">
        <v>582</v>
      </c>
      <c r="BC77" s="1280"/>
      <c r="BD77" s="1280"/>
      <c r="BE77" s="1280"/>
      <c r="BF77" s="1280"/>
      <c r="BG77" s="1280"/>
      <c r="BH77" s="1280"/>
      <c r="BI77" s="1280"/>
      <c r="BJ77" s="1280"/>
      <c r="BK77" s="1280"/>
      <c r="BL77" s="1280"/>
      <c r="BM77" s="1280"/>
      <c r="BN77" s="1280"/>
      <c r="BO77" s="1280"/>
      <c r="BP77" s="1277">
        <v>52.8</v>
      </c>
      <c r="BQ77" s="1277"/>
      <c r="BR77" s="1277"/>
      <c r="BS77" s="1277"/>
      <c r="BT77" s="1277"/>
      <c r="BU77" s="1277"/>
      <c r="BV77" s="1277"/>
      <c r="BW77" s="1277"/>
      <c r="BX77" s="1277">
        <v>48.6</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586</v>
      </c>
      <c r="BC79" s="1280"/>
      <c r="BD79" s="1280"/>
      <c r="BE79" s="1280"/>
      <c r="BF79" s="1280"/>
      <c r="BG79" s="1280"/>
      <c r="BH79" s="1280"/>
      <c r="BI79" s="1280"/>
      <c r="BJ79" s="1280"/>
      <c r="BK79" s="1280"/>
      <c r="BL79" s="1280"/>
      <c r="BM79" s="1280"/>
      <c r="BN79" s="1280"/>
      <c r="BO79" s="1280"/>
      <c r="BP79" s="1277">
        <v>11.5</v>
      </c>
      <c r="BQ79" s="1277"/>
      <c r="BR79" s="1277"/>
      <c r="BS79" s="1277"/>
      <c r="BT79" s="1277"/>
      <c r="BU79" s="1277"/>
      <c r="BV79" s="1277"/>
      <c r="BW79" s="1277"/>
      <c r="BX79" s="1277">
        <v>10.4</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rjPlNkpNyLiJnwTCbqzuwYUft2Q7QM0dqcIjVXKUoHftU/PZ/EJ8k3eoOyV2NwCnKrzHPQg60FDEGQCvvxgKg==" saltValue="GtipTdJfZrFDrl1BmAF1Q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95TnoIstWDaCtm+z8FHx/OJeF/R3w4/T1x7dYelniZsjft0qSun5U5KFGJ6uCg9mDJd4ybA18inaP3EY1lh6Q==" saltValue="Xj1A+t7AH4L/xBS9/5j8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ZXKL1qDJRgJyJzlezJjV/CXCrkAo5WudLGENQ5XsYUClZDkH6DjMHXGeMwLZsAoMi5aIwp8R3p8fSn8ftWKA==" saltValue="VgJqAE8uf2J9wXR5E97x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534</v>
      </c>
      <c r="G2" s="136"/>
      <c r="H2" s="137"/>
    </row>
    <row r="3" spans="1:8" x14ac:dyDescent="0.15">
      <c r="A3" s="133" t="s">
        <v>527</v>
      </c>
      <c r="B3" s="138"/>
      <c r="C3" s="139"/>
      <c r="D3" s="140">
        <v>61770</v>
      </c>
      <c r="E3" s="141"/>
      <c r="F3" s="142">
        <v>84389</v>
      </c>
      <c r="G3" s="143"/>
      <c r="H3" s="144"/>
    </row>
    <row r="4" spans="1:8" x14ac:dyDescent="0.15">
      <c r="A4" s="145"/>
      <c r="B4" s="146"/>
      <c r="C4" s="147"/>
      <c r="D4" s="148">
        <v>37752</v>
      </c>
      <c r="E4" s="149"/>
      <c r="F4" s="150">
        <v>44339</v>
      </c>
      <c r="G4" s="151"/>
      <c r="H4" s="152"/>
    </row>
    <row r="5" spans="1:8" x14ac:dyDescent="0.15">
      <c r="A5" s="133" t="s">
        <v>529</v>
      </c>
      <c r="B5" s="138"/>
      <c r="C5" s="139"/>
      <c r="D5" s="140">
        <v>119332</v>
      </c>
      <c r="E5" s="141"/>
      <c r="F5" s="142">
        <v>83623</v>
      </c>
      <c r="G5" s="143"/>
      <c r="H5" s="144"/>
    </row>
    <row r="6" spans="1:8" x14ac:dyDescent="0.15">
      <c r="A6" s="145"/>
      <c r="B6" s="146"/>
      <c r="C6" s="147"/>
      <c r="D6" s="148">
        <v>95691</v>
      </c>
      <c r="E6" s="149"/>
      <c r="F6" s="150">
        <v>48787</v>
      </c>
      <c r="G6" s="151"/>
      <c r="H6" s="152"/>
    </row>
    <row r="7" spans="1:8" x14ac:dyDescent="0.15">
      <c r="A7" s="133" t="s">
        <v>530</v>
      </c>
      <c r="B7" s="138"/>
      <c r="C7" s="139"/>
      <c r="D7" s="140">
        <v>78428</v>
      </c>
      <c r="E7" s="141"/>
      <c r="F7" s="142">
        <v>81768</v>
      </c>
      <c r="G7" s="143"/>
      <c r="H7" s="144"/>
    </row>
    <row r="8" spans="1:8" x14ac:dyDescent="0.15">
      <c r="A8" s="145"/>
      <c r="B8" s="146"/>
      <c r="C8" s="147"/>
      <c r="D8" s="148">
        <v>53516</v>
      </c>
      <c r="E8" s="149"/>
      <c r="F8" s="150">
        <v>37917</v>
      </c>
      <c r="G8" s="151"/>
      <c r="H8" s="152"/>
    </row>
    <row r="9" spans="1:8" x14ac:dyDescent="0.15">
      <c r="A9" s="133" t="s">
        <v>531</v>
      </c>
      <c r="B9" s="138"/>
      <c r="C9" s="139"/>
      <c r="D9" s="140">
        <v>73219</v>
      </c>
      <c r="E9" s="141"/>
      <c r="F9" s="142">
        <v>65876</v>
      </c>
      <c r="G9" s="143"/>
      <c r="H9" s="144"/>
    </row>
    <row r="10" spans="1:8" x14ac:dyDescent="0.15">
      <c r="A10" s="145"/>
      <c r="B10" s="146"/>
      <c r="C10" s="147"/>
      <c r="D10" s="148">
        <v>40983</v>
      </c>
      <c r="E10" s="149"/>
      <c r="F10" s="150">
        <v>36484</v>
      </c>
      <c r="G10" s="151"/>
      <c r="H10" s="152"/>
    </row>
    <row r="11" spans="1:8" x14ac:dyDescent="0.15">
      <c r="A11" s="133" t="s">
        <v>532</v>
      </c>
      <c r="B11" s="138"/>
      <c r="C11" s="139"/>
      <c r="D11" s="140">
        <v>70240</v>
      </c>
      <c r="E11" s="141"/>
      <c r="F11" s="142">
        <v>68468</v>
      </c>
      <c r="G11" s="143"/>
      <c r="H11" s="144"/>
    </row>
    <row r="12" spans="1:8" x14ac:dyDescent="0.15">
      <c r="A12" s="145"/>
      <c r="B12" s="146"/>
      <c r="C12" s="153"/>
      <c r="D12" s="148">
        <v>24430</v>
      </c>
      <c r="E12" s="149"/>
      <c r="F12" s="150">
        <v>34140</v>
      </c>
      <c r="G12" s="151"/>
      <c r="H12" s="152"/>
    </row>
    <row r="13" spans="1:8" x14ac:dyDescent="0.15">
      <c r="A13" s="133"/>
      <c r="B13" s="138"/>
      <c r="C13" s="154"/>
      <c r="D13" s="155">
        <v>80598</v>
      </c>
      <c r="E13" s="156"/>
      <c r="F13" s="157">
        <v>76825</v>
      </c>
      <c r="G13" s="158"/>
      <c r="H13" s="144"/>
    </row>
    <row r="14" spans="1:8" x14ac:dyDescent="0.15">
      <c r="A14" s="145"/>
      <c r="B14" s="146"/>
      <c r="C14" s="147"/>
      <c r="D14" s="148">
        <v>50474</v>
      </c>
      <c r="E14" s="149"/>
      <c r="F14" s="150">
        <v>40333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7.21</v>
      </c>
      <c r="C19" s="159">
        <f>ROUND(VALUE(SUBSTITUTE(実質収支比率等に係る経年分析!G$48,"▲","-")),2)</f>
        <v>5.08</v>
      </c>
      <c r="D19" s="159">
        <f>ROUND(VALUE(SUBSTITUTE(実質収支比率等に係る経年分析!H$48,"▲","-")),2)</f>
        <v>4.76</v>
      </c>
      <c r="E19" s="159">
        <f>ROUND(VALUE(SUBSTITUTE(実質収支比率等に係る経年分析!I$48,"▲","-")),2)</f>
        <v>4.6900000000000004</v>
      </c>
      <c r="F19" s="159">
        <f>ROUND(VALUE(SUBSTITUTE(実質収支比率等に係る経年分析!J$48,"▲","-")),2)</f>
        <v>4.72</v>
      </c>
    </row>
    <row r="20" spans="1:11" x14ac:dyDescent="0.15">
      <c r="A20" s="159" t="s">
        <v>48</v>
      </c>
      <c r="B20" s="159">
        <f>ROUND(VALUE(SUBSTITUTE(実質収支比率等に係る経年分析!F$47,"▲","-")),2)</f>
        <v>27.16</v>
      </c>
      <c r="C20" s="159">
        <f>ROUND(VALUE(SUBSTITUTE(実質収支比率等に係る経年分析!G$47,"▲","-")),2)</f>
        <v>24.49</v>
      </c>
      <c r="D20" s="159">
        <f>ROUND(VALUE(SUBSTITUTE(実質収支比率等に係る経年分析!H$47,"▲","-")),2)</f>
        <v>25.03</v>
      </c>
      <c r="E20" s="159">
        <f>ROUND(VALUE(SUBSTITUTE(実質収支比率等に係る経年分析!I$47,"▲","-")),2)</f>
        <v>23.52</v>
      </c>
      <c r="F20" s="159">
        <f>ROUND(VALUE(SUBSTITUTE(実質収支比率等に係る経年分析!J$47,"▲","-")),2)</f>
        <v>19.48</v>
      </c>
    </row>
    <row r="21" spans="1:11" x14ac:dyDescent="0.15">
      <c r="A21" s="159" t="s">
        <v>49</v>
      </c>
      <c r="B21" s="159">
        <f>IF(ISNUMBER(VALUE(SUBSTITUTE(実質収支比率等に係る経年分析!F$49,"▲","-"))),ROUND(VALUE(SUBSTITUTE(実質収支比率等に係る経年分析!F$49,"▲","-")),2),NA())</f>
        <v>1.58</v>
      </c>
      <c r="C21" s="159">
        <f>IF(ISNUMBER(VALUE(SUBSTITUTE(実質収支比率等に係る経年分析!G$49,"▲","-"))),ROUND(VALUE(SUBSTITUTE(実質収支比率等に係る経年分析!G$49,"▲","-")),2),NA())</f>
        <v>-8.94</v>
      </c>
      <c r="D21" s="159">
        <f>IF(ISNUMBER(VALUE(SUBSTITUTE(実質収支比率等に係る経年分析!H$49,"▲","-"))),ROUND(VALUE(SUBSTITUTE(実質収支比率等に係る経年分析!H$49,"▲","-")),2),NA())</f>
        <v>-2.2599999999999998</v>
      </c>
      <c r="E21" s="159">
        <f>IF(ISNUMBER(VALUE(SUBSTITUTE(実質収支比率等に係る経年分析!I$49,"▲","-"))),ROUND(VALUE(SUBSTITUTE(実質収支比率等に係る経年分析!I$49,"▲","-")),2),NA())</f>
        <v>-4.66</v>
      </c>
      <c r="F21" s="159">
        <f>IF(ISNUMBER(VALUE(SUBSTITUTE(実質収支比率等に係る経年分析!J$49,"▲","-"))),ROUND(VALUE(SUBSTITUTE(実質収支比率等に係る経年分析!J$49,"▲","-")),2),NA())</f>
        <v>-6.43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角田市後期高齢者医療特別会計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角田市農業集落排水事業特別会計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角田市公共下水道事業特別会計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角田市介護保険特別会計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0.89</v>
      </c>
    </row>
    <row r="34" spans="1:16" x14ac:dyDescent="0.15">
      <c r="A34" s="160" t="str">
        <f>IF(連結実質赤字比率に係る赤字・黒字の構成分析!C$36="",NA(),連結実質赤字比率に係る赤字・黒字の構成分析!C$36)</f>
        <v>角田市国民健康保険事業特別会計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2.0299999999999998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4.6900000000000004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4.71</v>
      </c>
    </row>
    <row r="36" spans="1:16" x14ac:dyDescent="0.15">
      <c r="A36" s="160" t="str">
        <f>IF(連結実質赤字比率に係る赤字・黒字の構成分析!C$34="",NA(),連結実質赤字比率に係る赤字・黒字の構成分析!C$34)</f>
        <v>角田市水道事業会計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1229</v>
      </c>
      <c r="E42" s="161"/>
      <c r="F42" s="161"/>
      <c r="G42" s="161">
        <f>'実質公債費比率（分子）の構造'!L$52</f>
        <v>1307</v>
      </c>
      <c r="H42" s="161"/>
      <c r="I42" s="161"/>
      <c r="J42" s="161">
        <f>'実質公債費比率（分子）の構造'!M$52</f>
        <v>1279</v>
      </c>
      <c r="K42" s="161"/>
      <c r="L42" s="161"/>
      <c r="M42" s="161">
        <f>'実質公債費比率（分子）の構造'!N$52</f>
        <v>1281</v>
      </c>
      <c r="N42" s="161"/>
      <c r="O42" s="161"/>
      <c r="P42" s="161">
        <f>'実質公債費比率（分子）の構造'!O$52</f>
        <v>1243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126</v>
      </c>
      <c r="C45" s="161"/>
      <c r="D45" s="161"/>
      <c r="E45" s="161">
        <f>'実質公債費比率（分子）の構造'!L$49</f>
        <v>138</v>
      </c>
      <c r="F45" s="161"/>
      <c r="G45" s="161"/>
      <c r="H45" s="161">
        <f>'実質公債費比率（分子）の構造'!M$49</f>
        <v>144</v>
      </c>
      <c r="I45" s="161"/>
      <c r="J45" s="161"/>
      <c r="K45" s="161">
        <f>'実質公債費比率（分子）の構造'!N$49</f>
        <v>142</v>
      </c>
      <c r="L45" s="161"/>
      <c r="M45" s="161"/>
      <c r="N45" s="161">
        <f>'実質公債費比率（分子）の構造'!O$49</f>
        <v>125</v>
      </c>
      <c r="O45" s="161"/>
      <c r="P45" s="161"/>
    </row>
    <row r="46" spans="1:16" x14ac:dyDescent="0.15">
      <c r="A46" s="161" t="s">
        <v>60</v>
      </c>
      <c r="B46" s="161">
        <f>'実質公債費比率（分子）の構造'!K$48</f>
        <v>549</v>
      </c>
      <c r="C46" s="161"/>
      <c r="D46" s="161"/>
      <c r="E46" s="161">
        <f>'実質公債費比率（分子）の構造'!L$48</f>
        <v>523</v>
      </c>
      <c r="F46" s="161"/>
      <c r="G46" s="161"/>
      <c r="H46" s="161">
        <f>'実質公債費比率（分子）の構造'!M$48</f>
        <v>531</v>
      </c>
      <c r="I46" s="161"/>
      <c r="J46" s="161"/>
      <c r="K46" s="161">
        <f>'実質公債費比率（分子）の構造'!N$48</f>
        <v>545</v>
      </c>
      <c r="L46" s="161"/>
      <c r="M46" s="161"/>
      <c r="N46" s="161">
        <f>'実質公債費比率（分子）の構造'!O$48</f>
        <v>582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1204</v>
      </c>
      <c r="C49" s="161"/>
      <c r="D49" s="161"/>
      <c r="E49" s="161">
        <f>'実質公債費比率（分子）の構造'!L$45</f>
        <v>1144</v>
      </c>
      <c r="F49" s="161"/>
      <c r="G49" s="161"/>
      <c r="H49" s="161">
        <f>'実質公債費比率（分子）の構造'!M$45</f>
        <v>1107</v>
      </c>
      <c r="I49" s="161"/>
      <c r="J49" s="161"/>
      <c r="K49" s="161">
        <f>'実質公債費比率（分子）の構造'!N$45</f>
        <v>1025</v>
      </c>
      <c r="L49" s="161"/>
      <c r="M49" s="161"/>
      <c r="N49" s="161">
        <f>'実質公債費比率（分子）の構造'!O$45</f>
        <v>953</v>
      </c>
      <c r="O49" s="161"/>
      <c r="P49" s="161"/>
    </row>
    <row r="50" spans="1:16" x14ac:dyDescent="0.15">
      <c r="A50" s="161" t="s">
        <v>64</v>
      </c>
      <c r="B50" s="161" t="e">
        <f>NA()</f>
        <v>#N/A</v>
      </c>
      <c r="C50" s="161">
        <f>IF(ISNUMBER('実質公債費比率（分子）の構造'!K$53),'実質公債費比率（分子）の構造'!K$53,NA())</f>
        <v>650</v>
      </c>
      <c r="D50" s="161" t="e">
        <f>NA()</f>
        <v>#N/A</v>
      </c>
      <c r="E50" s="161" t="e">
        <f>NA()</f>
        <v>#N/A</v>
      </c>
      <c r="F50" s="161">
        <f>IF(ISNUMBER('実質公債費比率（分子）の構造'!L$53),'実質公債費比率（分子）の構造'!L$53,NA())</f>
        <v>498</v>
      </c>
      <c r="G50" s="161" t="e">
        <f>NA()</f>
        <v>#N/A</v>
      </c>
      <c r="H50" s="161" t="e">
        <f>NA()</f>
        <v>#N/A</v>
      </c>
      <c r="I50" s="161">
        <f>IF(ISNUMBER('実質公債費比率（分子）の構造'!M$53),'実質公債費比率（分子）の構造'!M$53,NA())</f>
        <v>503</v>
      </c>
      <c r="J50" s="161" t="e">
        <f>NA()</f>
        <v>#N/A</v>
      </c>
      <c r="K50" s="161" t="e">
        <f>NA()</f>
        <v>#N/A</v>
      </c>
      <c r="L50" s="161">
        <f>IF(ISNUMBER('実質公債費比率（分子）の構造'!N$53),'実質公債費比率（分子）の構造'!N$53,NA())</f>
        <v>431</v>
      </c>
      <c r="M50" s="161" t="e">
        <f>NA()</f>
        <v>#N/A</v>
      </c>
      <c r="N50" s="161" t="e">
        <f>NA()</f>
        <v>#N/A</v>
      </c>
      <c r="O50" s="161">
        <f>IF(ISNUMBER('実質公債費比率（分子）の構造'!O$53),'実質公債費比率（分子）の構造'!O$53,NA())</f>
        <v>417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14245</v>
      </c>
      <c r="E56" s="160"/>
      <c r="F56" s="160"/>
      <c r="G56" s="160">
        <f>'将来負担比率（分子）の構造'!J$52</f>
        <v>15446</v>
      </c>
      <c r="H56" s="160"/>
      <c r="I56" s="160"/>
      <c r="J56" s="160">
        <f>'将来負担比率（分子）の構造'!K$52</f>
        <v>15434</v>
      </c>
      <c r="K56" s="160"/>
      <c r="L56" s="160"/>
      <c r="M56" s="160">
        <f>'将来負担比率（分子）の構造'!L$52</f>
        <v>15273</v>
      </c>
      <c r="N56" s="160"/>
      <c r="O56" s="160"/>
      <c r="P56" s="160">
        <f>'将来負担比率（分子）の構造'!M$52</f>
        <v>15112</v>
      </c>
    </row>
    <row r="57" spans="1:16" x14ac:dyDescent="0.15">
      <c r="A57" s="160" t="s">
        <v>36</v>
      </c>
      <c r="B57" s="160"/>
      <c r="C57" s="160"/>
      <c r="D57" s="160">
        <f>'将来負担比率（分子）の構造'!I$51</f>
        <v>1985</v>
      </c>
      <c r="E57" s="160"/>
      <c r="F57" s="160"/>
      <c r="G57" s="160">
        <f>'将来負担比率（分子）の構造'!J$51</f>
        <v>2362</v>
      </c>
      <c r="H57" s="160"/>
      <c r="I57" s="160"/>
      <c r="J57" s="160">
        <f>'将来負担比率（分子）の構造'!K$51</f>
        <v>2559</v>
      </c>
      <c r="K57" s="160"/>
      <c r="L57" s="160"/>
      <c r="M57" s="160">
        <f>'将来負担比率（分子）の構造'!L$51</f>
        <v>2735</v>
      </c>
      <c r="N57" s="160"/>
      <c r="O57" s="160"/>
      <c r="P57" s="160">
        <f>'将来負担比率（分子）の構造'!M$51</f>
        <v>2679</v>
      </c>
    </row>
    <row r="58" spans="1:16" x14ac:dyDescent="0.15">
      <c r="A58" s="160" t="s">
        <v>35</v>
      </c>
      <c r="B58" s="160"/>
      <c r="C58" s="160"/>
      <c r="D58" s="160">
        <f>'将来負担比率（分子）の構造'!I$50</f>
        <v>3742</v>
      </c>
      <c r="E58" s="160"/>
      <c r="F58" s="160"/>
      <c r="G58" s="160">
        <f>'将来負担比率（分子）の構造'!J$50</f>
        <v>3673</v>
      </c>
      <c r="H58" s="160"/>
      <c r="I58" s="160"/>
      <c r="J58" s="160">
        <f>'将来負担比率（分子）の構造'!K$50</f>
        <v>3829</v>
      </c>
      <c r="K58" s="160"/>
      <c r="L58" s="160"/>
      <c r="M58" s="160">
        <f>'将来負担比率（分子）の構造'!L$50</f>
        <v>3942</v>
      </c>
      <c r="N58" s="160"/>
      <c r="O58" s="160"/>
      <c r="P58" s="160">
        <f>'将来負担比率（分子）の構造'!M$50</f>
        <v>3524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f>'将来負担比率（分子）の構造'!M$49</f>
        <v>126</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2418</v>
      </c>
      <c r="C62" s="160"/>
      <c r="D62" s="160"/>
      <c r="E62" s="160">
        <f>'将来負担比率（分子）の構造'!J$45</f>
        <v>2177</v>
      </c>
      <c r="F62" s="160"/>
      <c r="G62" s="160"/>
      <c r="H62" s="160">
        <f>'将来負担比率（分子）の構造'!K$45</f>
        <v>2171</v>
      </c>
      <c r="I62" s="160"/>
      <c r="J62" s="160"/>
      <c r="K62" s="160">
        <f>'将来負担比率（分子）の構造'!L$45</f>
        <v>2030</v>
      </c>
      <c r="L62" s="160"/>
      <c r="M62" s="160"/>
      <c r="N62" s="160">
        <f>'将来負担比率（分子）の構造'!M$45</f>
        <v>1960</v>
      </c>
      <c r="O62" s="160"/>
      <c r="P62" s="160"/>
    </row>
    <row r="63" spans="1:16" x14ac:dyDescent="0.15">
      <c r="A63" s="160" t="s">
        <v>28</v>
      </c>
      <c r="B63" s="160">
        <f>'将来負担比率（分子）の構造'!I$44</f>
        <v>1951</v>
      </c>
      <c r="C63" s="160"/>
      <c r="D63" s="160"/>
      <c r="E63" s="160">
        <f>'将来負担比率（分子）の構造'!J$44</f>
        <v>1900</v>
      </c>
      <c r="F63" s="160"/>
      <c r="G63" s="160"/>
      <c r="H63" s="160">
        <f>'将来負担比率（分子）の構造'!K$44</f>
        <v>1914</v>
      </c>
      <c r="I63" s="160"/>
      <c r="J63" s="160"/>
      <c r="K63" s="160">
        <f>'将来負担比率（分子）の構造'!L$44</f>
        <v>1979</v>
      </c>
      <c r="L63" s="160"/>
      <c r="M63" s="160"/>
      <c r="N63" s="160">
        <f>'将来負担比率（分子）の構造'!M$44</f>
        <v>1878</v>
      </c>
      <c r="O63" s="160"/>
      <c r="P63" s="160"/>
    </row>
    <row r="64" spans="1:16" x14ac:dyDescent="0.15">
      <c r="A64" s="160" t="s">
        <v>27</v>
      </c>
      <c r="B64" s="160">
        <f>'将来負担比率（分子）の構造'!I$43</f>
        <v>9661</v>
      </c>
      <c r="C64" s="160"/>
      <c r="D64" s="160"/>
      <c r="E64" s="160">
        <f>'将来負担比率（分子）の構造'!J$43</f>
        <v>9786</v>
      </c>
      <c r="F64" s="160"/>
      <c r="G64" s="160"/>
      <c r="H64" s="160">
        <f>'将来負担比率（分子）の構造'!K$43</f>
        <v>9497</v>
      </c>
      <c r="I64" s="160"/>
      <c r="J64" s="160"/>
      <c r="K64" s="160">
        <f>'将来負担比率（分子）の構造'!L$43</f>
        <v>9509</v>
      </c>
      <c r="L64" s="160"/>
      <c r="M64" s="160"/>
      <c r="N64" s="160">
        <f>'将来負担比率（分子）の構造'!M$43</f>
        <v>9189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10830</v>
      </c>
      <c r="C66" s="160"/>
      <c r="D66" s="160"/>
      <c r="E66" s="160">
        <f>'将来負担比率（分子）の構造'!J$41</f>
        <v>12539</v>
      </c>
      <c r="F66" s="160"/>
      <c r="G66" s="160"/>
      <c r="H66" s="160">
        <f>'将来負担比率（分子）の構造'!K$41</f>
        <v>13487</v>
      </c>
      <c r="I66" s="160"/>
      <c r="J66" s="160"/>
      <c r="K66" s="160">
        <f>'将来負担比率（分子）の構造'!L$41</f>
        <v>13956</v>
      </c>
      <c r="L66" s="160"/>
      <c r="M66" s="160"/>
      <c r="N66" s="160">
        <f>'将来負担比率（分子）の構造'!M$41</f>
        <v>14249</v>
      </c>
      <c r="O66" s="160"/>
      <c r="P66" s="160"/>
    </row>
    <row r="67" spans="1:16" x14ac:dyDescent="0.15">
      <c r="A67" s="160" t="s">
        <v>68</v>
      </c>
      <c r="B67" s="160" t="e">
        <f>NA()</f>
        <v>#N/A</v>
      </c>
      <c r="C67" s="160">
        <f>IF(ISNUMBER('将来負担比率（分子）の構造'!I$53), IF('将来負担比率（分子）の構造'!I$53 &lt; 0, 0, '将来負担比率（分子）の構造'!I$53), NA())</f>
        <v>4889</v>
      </c>
      <c r="D67" s="160" t="e">
        <f>NA()</f>
        <v>#N/A</v>
      </c>
      <c r="E67" s="160" t="e">
        <f>NA()</f>
        <v>#N/A</v>
      </c>
      <c r="F67" s="160">
        <f>IF(ISNUMBER('将来負担比率（分子）の構造'!J$53), IF('将来負担比率（分子）の構造'!J$53 &lt; 0, 0, '将来負担比率（分子）の構造'!J$53), NA())</f>
        <v>4920</v>
      </c>
      <c r="G67" s="160" t="e">
        <f>NA()</f>
        <v>#N/A</v>
      </c>
      <c r="H67" s="160" t="e">
        <f>NA()</f>
        <v>#N/A</v>
      </c>
      <c r="I67" s="160">
        <f>IF(ISNUMBER('将来負担比率（分子）の構造'!K$53), IF('将来負担比率（分子）の構造'!K$53 &lt; 0, 0, '将来負担比率（分子）の構造'!K$53), NA())</f>
        <v>5245</v>
      </c>
      <c r="J67" s="160" t="e">
        <f>NA()</f>
        <v>#N/A</v>
      </c>
      <c r="K67" s="160" t="e">
        <f>NA()</f>
        <v>#N/A</v>
      </c>
      <c r="L67" s="160">
        <f>IF(ISNUMBER('将来負担比率（分子）の構造'!L$53), IF('将来負担比率（分子）の構造'!L$53 &lt; 0, 0, '将来負担比率（分子）の構造'!L$53), NA())</f>
        <v>5523</v>
      </c>
      <c r="M67" s="160" t="e">
        <f>NA()</f>
        <v>#N/A</v>
      </c>
      <c r="N67" s="160" t="e">
        <f>NA()</f>
        <v>#N/A</v>
      </c>
      <c r="O67" s="160">
        <f>IF(ISNUMBER('将来負担比率（分子）の構造'!M$53), IF('将来負担比率（分子）の構造'!M$53 &lt; 0, 0, '将来負担比率（分子）の構造'!M$53), NA())</f>
        <v>6087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1979</v>
      </c>
      <c r="C72" s="164">
        <f>基金残高に係る経年分析!G55</f>
        <v>1826</v>
      </c>
      <c r="D72" s="164">
        <f>基金残高に係る経年分析!H55</f>
        <v>1510</v>
      </c>
    </row>
    <row r="73" spans="1:16" x14ac:dyDescent="0.15">
      <c r="A73" s="163" t="s">
        <v>71</v>
      </c>
      <c r="B73" s="164">
        <f>基金残高に係る経年分析!F56</f>
        <v>481</v>
      </c>
      <c r="C73" s="164">
        <f>基金残高に係る経年分析!G56</f>
        <v>682</v>
      </c>
      <c r="D73" s="164">
        <f>基金残高に係る経年分析!H56</f>
        <v>682</v>
      </c>
    </row>
    <row r="74" spans="1:16" x14ac:dyDescent="0.15">
      <c r="A74" s="163" t="s">
        <v>72</v>
      </c>
      <c r="B74" s="164">
        <f>基金残高に係る経年分析!F57</f>
        <v>454</v>
      </c>
      <c r="C74" s="164">
        <f>基金残高に係る経年分析!G57</f>
        <v>394</v>
      </c>
      <c r="D74" s="164">
        <f>基金残高に係る経年分析!H57</f>
        <v>377</v>
      </c>
    </row>
  </sheetData>
  <sheetProtection algorithmName="SHA-512" hashValue="Cc9hUbMrxp70j2BIjYwTXcE+TrIcggortFZJj8toSEzTahVVd+IgJJtMmjlzkjZi+/tbuwccH7F4uReu5LT4pQ==" saltValue="0mAP40X9i36tml7KgYlmSg=="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3370947</v>
      </c>
      <c r="S5" s="707"/>
      <c r="T5" s="707"/>
      <c r="U5" s="707"/>
      <c r="V5" s="707"/>
      <c r="W5" s="707"/>
      <c r="X5" s="707"/>
      <c r="Y5" s="753"/>
      <c r="Z5" s="771">
        <v>25.4</v>
      </c>
      <c r="AA5" s="771"/>
      <c r="AB5" s="771"/>
      <c r="AC5" s="771"/>
      <c r="AD5" s="772">
        <v>3197086</v>
      </c>
      <c r="AE5" s="772"/>
      <c r="AF5" s="772"/>
      <c r="AG5" s="772"/>
      <c r="AH5" s="772"/>
      <c r="AI5" s="772"/>
      <c r="AJ5" s="772"/>
      <c r="AK5" s="772"/>
      <c r="AL5" s="754">
        <v>44.1</v>
      </c>
      <c r="AM5" s="723"/>
      <c r="AN5" s="723"/>
      <c r="AO5" s="755"/>
      <c r="AP5" s="740" t="s">
        <v>219</v>
      </c>
      <c r="AQ5" s="741"/>
      <c r="AR5" s="741"/>
      <c r="AS5" s="741"/>
      <c r="AT5" s="741"/>
      <c r="AU5" s="741"/>
      <c r="AV5" s="741"/>
      <c r="AW5" s="741"/>
      <c r="AX5" s="741"/>
      <c r="AY5" s="741"/>
      <c r="AZ5" s="741"/>
      <c r="BA5" s="741"/>
      <c r="BB5" s="741"/>
      <c r="BC5" s="741"/>
      <c r="BD5" s="741"/>
      <c r="BE5" s="741"/>
      <c r="BF5" s="742"/>
      <c r="BG5" s="641">
        <v>3197086</v>
      </c>
      <c r="BH5" s="644"/>
      <c r="BI5" s="644"/>
      <c r="BJ5" s="644"/>
      <c r="BK5" s="644"/>
      <c r="BL5" s="644"/>
      <c r="BM5" s="644"/>
      <c r="BN5" s="645"/>
      <c r="BO5" s="703">
        <v>94.8</v>
      </c>
      <c r="BP5" s="703"/>
      <c r="BQ5" s="703"/>
      <c r="BR5" s="703"/>
      <c r="BS5" s="704" t="s">
        <v>220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212</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184331</v>
      </c>
      <c r="S6" s="644"/>
      <c r="T6" s="644"/>
      <c r="U6" s="644"/>
      <c r="V6" s="644"/>
      <c r="W6" s="644"/>
      <c r="X6" s="644"/>
      <c r="Y6" s="645"/>
      <c r="Z6" s="703">
        <v>1.4</v>
      </c>
      <c r="AA6" s="703"/>
      <c r="AB6" s="703"/>
      <c r="AC6" s="703"/>
      <c r="AD6" s="704">
        <v>184331</v>
      </c>
      <c r="AE6" s="704"/>
      <c r="AF6" s="704"/>
      <c r="AG6" s="704"/>
      <c r="AH6" s="704"/>
      <c r="AI6" s="704"/>
      <c r="AJ6" s="704"/>
      <c r="AK6" s="704"/>
      <c r="AL6" s="646">
        <v>2.5</v>
      </c>
      <c r="AM6" s="647"/>
      <c r="AN6" s="647"/>
      <c r="AO6" s="705"/>
      <c r="AP6" s="638" t="s">
        <v>225</v>
      </c>
      <c r="AQ6" s="639"/>
      <c r="AR6" s="639"/>
      <c r="AS6" s="639"/>
      <c r="AT6" s="639"/>
      <c r="AU6" s="639"/>
      <c r="AV6" s="639"/>
      <c r="AW6" s="639"/>
      <c r="AX6" s="639"/>
      <c r="AY6" s="639"/>
      <c r="AZ6" s="639"/>
      <c r="BA6" s="639"/>
      <c r="BB6" s="639"/>
      <c r="BC6" s="639"/>
      <c r="BD6" s="639"/>
      <c r="BE6" s="639"/>
      <c r="BF6" s="640"/>
      <c r="BG6" s="641">
        <v>3197086</v>
      </c>
      <c r="BH6" s="644"/>
      <c r="BI6" s="644"/>
      <c r="BJ6" s="644"/>
      <c r="BK6" s="644"/>
      <c r="BL6" s="644"/>
      <c r="BM6" s="644"/>
      <c r="BN6" s="645"/>
      <c r="BO6" s="703">
        <v>94.8</v>
      </c>
      <c r="BP6" s="703"/>
      <c r="BQ6" s="703"/>
      <c r="BR6" s="703"/>
      <c r="BS6" s="704" t="s">
        <v>220</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169984</v>
      </c>
      <c r="CS6" s="644"/>
      <c r="CT6" s="644"/>
      <c r="CU6" s="644"/>
      <c r="CV6" s="644"/>
      <c r="CW6" s="644"/>
      <c r="CX6" s="644"/>
      <c r="CY6" s="645"/>
      <c r="CZ6" s="754">
        <v>1.3</v>
      </c>
      <c r="DA6" s="723"/>
      <c r="DB6" s="723"/>
      <c r="DC6" s="757"/>
      <c r="DD6" s="649" t="s">
        <v>119</v>
      </c>
      <c r="DE6" s="644"/>
      <c r="DF6" s="644"/>
      <c r="DG6" s="644"/>
      <c r="DH6" s="644"/>
      <c r="DI6" s="644"/>
      <c r="DJ6" s="644"/>
      <c r="DK6" s="644"/>
      <c r="DL6" s="644"/>
      <c r="DM6" s="644"/>
      <c r="DN6" s="644"/>
      <c r="DO6" s="644"/>
      <c r="DP6" s="645"/>
      <c r="DQ6" s="649">
        <v>169984</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4138</v>
      </c>
      <c r="S7" s="644"/>
      <c r="T7" s="644"/>
      <c r="U7" s="644"/>
      <c r="V7" s="644"/>
      <c r="W7" s="644"/>
      <c r="X7" s="644"/>
      <c r="Y7" s="645"/>
      <c r="Z7" s="703">
        <v>0</v>
      </c>
      <c r="AA7" s="703"/>
      <c r="AB7" s="703"/>
      <c r="AC7" s="703"/>
      <c r="AD7" s="704">
        <v>4138</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1365672</v>
      </c>
      <c r="BH7" s="644"/>
      <c r="BI7" s="644"/>
      <c r="BJ7" s="644"/>
      <c r="BK7" s="644"/>
      <c r="BL7" s="644"/>
      <c r="BM7" s="644"/>
      <c r="BN7" s="645"/>
      <c r="BO7" s="703">
        <v>40.5</v>
      </c>
      <c r="BP7" s="703"/>
      <c r="BQ7" s="703"/>
      <c r="BR7" s="703"/>
      <c r="BS7" s="704" t="s">
        <v>128</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1715214</v>
      </c>
      <c r="CS7" s="644"/>
      <c r="CT7" s="644"/>
      <c r="CU7" s="644"/>
      <c r="CV7" s="644"/>
      <c r="CW7" s="644"/>
      <c r="CX7" s="644"/>
      <c r="CY7" s="645"/>
      <c r="CZ7" s="703">
        <v>13.5</v>
      </c>
      <c r="DA7" s="703"/>
      <c r="DB7" s="703"/>
      <c r="DC7" s="703"/>
      <c r="DD7" s="649">
        <v>66700</v>
      </c>
      <c r="DE7" s="644"/>
      <c r="DF7" s="644"/>
      <c r="DG7" s="644"/>
      <c r="DH7" s="644"/>
      <c r="DI7" s="644"/>
      <c r="DJ7" s="644"/>
      <c r="DK7" s="644"/>
      <c r="DL7" s="644"/>
      <c r="DM7" s="644"/>
      <c r="DN7" s="644"/>
      <c r="DO7" s="644"/>
      <c r="DP7" s="645"/>
      <c r="DQ7" s="649">
        <v>1548415</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9576</v>
      </c>
      <c r="S8" s="644"/>
      <c r="T8" s="644"/>
      <c r="U8" s="644"/>
      <c r="V8" s="644"/>
      <c r="W8" s="644"/>
      <c r="X8" s="644"/>
      <c r="Y8" s="645"/>
      <c r="Z8" s="703">
        <v>0.1</v>
      </c>
      <c r="AA8" s="703"/>
      <c r="AB8" s="703"/>
      <c r="AC8" s="703"/>
      <c r="AD8" s="704">
        <v>9576</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47958</v>
      </c>
      <c r="BH8" s="644"/>
      <c r="BI8" s="644"/>
      <c r="BJ8" s="644"/>
      <c r="BK8" s="644"/>
      <c r="BL8" s="644"/>
      <c r="BM8" s="644"/>
      <c r="BN8" s="645"/>
      <c r="BO8" s="703">
        <v>1.4</v>
      </c>
      <c r="BP8" s="703"/>
      <c r="BQ8" s="703"/>
      <c r="BR8" s="703"/>
      <c r="BS8" s="649" t="s">
        <v>220</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3773996</v>
      </c>
      <c r="CS8" s="644"/>
      <c r="CT8" s="644"/>
      <c r="CU8" s="644"/>
      <c r="CV8" s="644"/>
      <c r="CW8" s="644"/>
      <c r="CX8" s="644"/>
      <c r="CY8" s="645"/>
      <c r="CZ8" s="703">
        <v>29.8</v>
      </c>
      <c r="DA8" s="703"/>
      <c r="DB8" s="703"/>
      <c r="DC8" s="703"/>
      <c r="DD8" s="649">
        <v>249985</v>
      </c>
      <c r="DE8" s="644"/>
      <c r="DF8" s="644"/>
      <c r="DG8" s="644"/>
      <c r="DH8" s="644"/>
      <c r="DI8" s="644"/>
      <c r="DJ8" s="644"/>
      <c r="DK8" s="644"/>
      <c r="DL8" s="644"/>
      <c r="DM8" s="644"/>
      <c r="DN8" s="644"/>
      <c r="DO8" s="644"/>
      <c r="DP8" s="645"/>
      <c r="DQ8" s="649">
        <v>2067944</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9689</v>
      </c>
      <c r="S9" s="644"/>
      <c r="T9" s="644"/>
      <c r="U9" s="644"/>
      <c r="V9" s="644"/>
      <c r="W9" s="644"/>
      <c r="X9" s="644"/>
      <c r="Y9" s="645"/>
      <c r="Z9" s="703">
        <v>0.1</v>
      </c>
      <c r="AA9" s="703"/>
      <c r="AB9" s="703"/>
      <c r="AC9" s="703"/>
      <c r="AD9" s="704">
        <v>9689</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1116065</v>
      </c>
      <c r="BH9" s="644"/>
      <c r="BI9" s="644"/>
      <c r="BJ9" s="644"/>
      <c r="BK9" s="644"/>
      <c r="BL9" s="644"/>
      <c r="BM9" s="644"/>
      <c r="BN9" s="645"/>
      <c r="BO9" s="703">
        <v>33.1</v>
      </c>
      <c r="BP9" s="703"/>
      <c r="BQ9" s="703"/>
      <c r="BR9" s="703"/>
      <c r="BS9" s="649" t="s">
        <v>220</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951505</v>
      </c>
      <c r="CS9" s="644"/>
      <c r="CT9" s="644"/>
      <c r="CU9" s="644"/>
      <c r="CV9" s="644"/>
      <c r="CW9" s="644"/>
      <c r="CX9" s="644"/>
      <c r="CY9" s="645"/>
      <c r="CZ9" s="703">
        <v>7.5</v>
      </c>
      <c r="DA9" s="703"/>
      <c r="DB9" s="703"/>
      <c r="DC9" s="703"/>
      <c r="DD9" s="649">
        <v>21528</v>
      </c>
      <c r="DE9" s="644"/>
      <c r="DF9" s="644"/>
      <c r="DG9" s="644"/>
      <c r="DH9" s="644"/>
      <c r="DI9" s="644"/>
      <c r="DJ9" s="644"/>
      <c r="DK9" s="644"/>
      <c r="DL9" s="644"/>
      <c r="DM9" s="644"/>
      <c r="DN9" s="644"/>
      <c r="DO9" s="644"/>
      <c r="DP9" s="645"/>
      <c r="DQ9" s="649">
        <v>863320</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119</v>
      </c>
      <c r="S10" s="644"/>
      <c r="T10" s="644"/>
      <c r="U10" s="644"/>
      <c r="V10" s="644"/>
      <c r="W10" s="644"/>
      <c r="X10" s="644"/>
      <c r="Y10" s="645"/>
      <c r="Z10" s="703" t="s">
        <v>128</v>
      </c>
      <c r="AA10" s="703"/>
      <c r="AB10" s="703"/>
      <c r="AC10" s="703"/>
      <c r="AD10" s="704" t="s">
        <v>128</v>
      </c>
      <c r="AE10" s="704"/>
      <c r="AF10" s="704"/>
      <c r="AG10" s="704"/>
      <c r="AH10" s="704"/>
      <c r="AI10" s="704"/>
      <c r="AJ10" s="704"/>
      <c r="AK10" s="704"/>
      <c r="AL10" s="646" t="s">
        <v>220</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70722</v>
      </c>
      <c r="BH10" s="644"/>
      <c r="BI10" s="644"/>
      <c r="BJ10" s="644"/>
      <c r="BK10" s="644"/>
      <c r="BL10" s="644"/>
      <c r="BM10" s="644"/>
      <c r="BN10" s="645"/>
      <c r="BO10" s="703">
        <v>2.1</v>
      </c>
      <c r="BP10" s="703"/>
      <c r="BQ10" s="703"/>
      <c r="BR10" s="703"/>
      <c r="BS10" s="649" t="s">
        <v>128</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25986</v>
      </c>
      <c r="CS10" s="644"/>
      <c r="CT10" s="644"/>
      <c r="CU10" s="644"/>
      <c r="CV10" s="644"/>
      <c r="CW10" s="644"/>
      <c r="CX10" s="644"/>
      <c r="CY10" s="645"/>
      <c r="CZ10" s="703">
        <v>0.2</v>
      </c>
      <c r="DA10" s="703"/>
      <c r="DB10" s="703"/>
      <c r="DC10" s="703"/>
      <c r="DD10" s="649">
        <v>11232</v>
      </c>
      <c r="DE10" s="644"/>
      <c r="DF10" s="644"/>
      <c r="DG10" s="644"/>
      <c r="DH10" s="644"/>
      <c r="DI10" s="644"/>
      <c r="DJ10" s="644"/>
      <c r="DK10" s="644"/>
      <c r="DL10" s="644"/>
      <c r="DM10" s="644"/>
      <c r="DN10" s="644"/>
      <c r="DO10" s="644"/>
      <c r="DP10" s="645"/>
      <c r="DQ10" s="649">
        <v>25733</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119</v>
      </c>
      <c r="S11" s="644"/>
      <c r="T11" s="644"/>
      <c r="U11" s="644"/>
      <c r="V11" s="644"/>
      <c r="W11" s="644"/>
      <c r="X11" s="644"/>
      <c r="Y11" s="645"/>
      <c r="Z11" s="703" t="s">
        <v>119</v>
      </c>
      <c r="AA11" s="703"/>
      <c r="AB11" s="703"/>
      <c r="AC11" s="703"/>
      <c r="AD11" s="704" t="s">
        <v>128</v>
      </c>
      <c r="AE11" s="704"/>
      <c r="AF11" s="704"/>
      <c r="AG11" s="704"/>
      <c r="AH11" s="704"/>
      <c r="AI11" s="704"/>
      <c r="AJ11" s="704"/>
      <c r="AK11" s="704"/>
      <c r="AL11" s="646" t="s">
        <v>220</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130927</v>
      </c>
      <c r="BH11" s="644"/>
      <c r="BI11" s="644"/>
      <c r="BJ11" s="644"/>
      <c r="BK11" s="644"/>
      <c r="BL11" s="644"/>
      <c r="BM11" s="644"/>
      <c r="BN11" s="645"/>
      <c r="BO11" s="703">
        <v>3.9</v>
      </c>
      <c r="BP11" s="703"/>
      <c r="BQ11" s="703"/>
      <c r="BR11" s="703"/>
      <c r="BS11" s="649" t="s">
        <v>119</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610491</v>
      </c>
      <c r="CS11" s="644"/>
      <c r="CT11" s="644"/>
      <c r="CU11" s="644"/>
      <c r="CV11" s="644"/>
      <c r="CW11" s="644"/>
      <c r="CX11" s="644"/>
      <c r="CY11" s="645"/>
      <c r="CZ11" s="703">
        <v>4.8</v>
      </c>
      <c r="DA11" s="703"/>
      <c r="DB11" s="703"/>
      <c r="DC11" s="703"/>
      <c r="DD11" s="649">
        <v>135769</v>
      </c>
      <c r="DE11" s="644"/>
      <c r="DF11" s="644"/>
      <c r="DG11" s="644"/>
      <c r="DH11" s="644"/>
      <c r="DI11" s="644"/>
      <c r="DJ11" s="644"/>
      <c r="DK11" s="644"/>
      <c r="DL11" s="644"/>
      <c r="DM11" s="644"/>
      <c r="DN11" s="644"/>
      <c r="DO11" s="644"/>
      <c r="DP11" s="645"/>
      <c r="DQ11" s="649">
        <v>392911</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553559</v>
      </c>
      <c r="S12" s="644"/>
      <c r="T12" s="644"/>
      <c r="U12" s="644"/>
      <c r="V12" s="644"/>
      <c r="W12" s="644"/>
      <c r="X12" s="644"/>
      <c r="Y12" s="645"/>
      <c r="Z12" s="703">
        <v>4.2</v>
      </c>
      <c r="AA12" s="703"/>
      <c r="AB12" s="703"/>
      <c r="AC12" s="703"/>
      <c r="AD12" s="704">
        <v>553559</v>
      </c>
      <c r="AE12" s="704"/>
      <c r="AF12" s="704"/>
      <c r="AG12" s="704"/>
      <c r="AH12" s="704"/>
      <c r="AI12" s="704"/>
      <c r="AJ12" s="704"/>
      <c r="AK12" s="704"/>
      <c r="AL12" s="646">
        <v>7.6</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1504485</v>
      </c>
      <c r="BH12" s="644"/>
      <c r="BI12" s="644"/>
      <c r="BJ12" s="644"/>
      <c r="BK12" s="644"/>
      <c r="BL12" s="644"/>
      <c r="BM12" s="644"/>
      <c r="BN12" s="645"/>
      <c r="BO12" s="703">
        <v>44.6</v>
      </c>
      <c r="BP12" s="703"/>
      <c r="BQ12" s="703"/>
      <c r="BR12" s="703"/>
      <c r="BS12" s="649" t="s">
        <v>220</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723873</v>
      </c>
      <c r="CS12" s="644"/>
      <c r="CT12" s="644"/>
      <c r="CU12" s="644"/>
      <c r="CV12" s="644"/>
      <c r="CW12" s="644"/>
      <c r="CX12" s="644"/>
      <c r="CY12" s="645"/>
      <c r="CZ12" s="703">
        <v>5.7</v>
      </c>
      <c r="DA12" s="703"/>
      <c r="DB12" s="703"/>
      <c r="DC12" s="703"/>
      <c r="DD12" s="649">
        <v>390364</v>
      </c>
      <c r="DE12" s="644"/>
      <c r="DF12" s="644"/>
      <c r="DG12" s="644"/>
      <c r="DH12" s="644"/>
      <c r="DI12" s="644"/>
      <c r="DJ12" s="644"/>
      <c r="DK12" s="644"/>
      <c r="DL12" s="644"/>
      <c r="DM12" s="644"/>
      <c r="DN12" s="644"/>
      <c r="DO12" s="644"/>
      <c r="DP12" s="645"/>
      <c r="DQ12" s="649">
        <v>230539</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3733</v>
      </c>
      <c r="S13" s="644"/>
      <c r="T13" s="644"/>
      <c r="U13" s="644"/>
      <c r="V13" s="644"/>
      <c r="W13" s="644"/>
      <c r="X13" s="644"/>
      <c r="Y13" s="645"/>
      <c r="Z13" s="703">
        <v>0</v>
      </c>
      <c r="AA13" s="703"/>
      <c r="AB13" s="703"/>
      <c r="AC13" s="703"/>
      <c r="AD13" s="704">
        <v>3733</v>
      </c>
      <c r="AE13" s="704"/>
      <c r="AF13" s="704"/>
      <c r="AG13" s="704"/>
      <c r="AH13" s="704"/>
      <c r="AI13" s="704"/>
      <c r="AJ13" s="704"/>
      <c r="AK13" s="704"/>
      <c r="AL13" s="646">
        <v>0.1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1503511</v>
      </c>
      <c r="BH13" s="644"/>
      <c r="BI13" s="644"/>
      <c r="BJ13" s="644"/>
      <c r="BK13" s="644"/>
      <c r="BL13" s="644"/>
      <c r="BM13" s="644"/>
      <c r="BN13" s="645"/>
      <c r="BO13" s="703">
        <v>44.6</v>
      </c>
      <c r="BP13" s="703"/>
      <c r="BQ13" s="703"/>
      <c r="BR13" s="703"/>
      <c r="BS13" s="649" t="s">
        <v>220</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1807479</v>
      </c>
      <c r="CS13" s="644"/>
      <c r="CT13" s="644"/>
      <c r="CU13" s="644"/>
      <c r="CV13" s="644"/>
      <c r="CW13" s="644"/>
      <c r="CX13" s="644"/>
      <c r="CY13" s="645"/>
      <c r="CZ13" s="703">
        <v>14.3</v>
      </c>
      <c r="DA13" s="703"/>
      <c r="DB13" s="703"/>
      <c r="DC13" s="703"/>
      <c r="DD13" s="649">
        <v>1001894</v>
      </c>
      <c r="DE13" s="644"/>
      <c r="DF13" s="644"/>
      <c r="DG13" s="644"/>
      <c r="DH13" s="644"/>
      <c r="DI13" s="644"/>
      <c r="DJ13" s="644"/>
      <c r="DK13" s="644"/>
      <c r="DL13" s="644"/>
      <c r="DM13" s="644"/>
      <c r="DN13" s="644"/>
      <c r="DO13" s="644"/>
      <c r="DP13" s="645"/>
      <c r="DQ13" s="649">
        <v>962186</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220</v>
      </c>
      <c r="S14" s="644"/>
      <c r="T14" s="644"/>
      <c r="U14" s="644"/>
      <c r="V14" s="644"/>
      <c r="W14" s="644"/>
      <c r="X14" s="644"/>
      <c r="Y14" s="645"/>
      <c r="Z14" s="703" t="s">
        <v>119</v>
      </c>
      <c r="AA14" s="703"/>
      <c r="AB14" s="703"/>
      <c r="AC14" s="703"/>
      <c r="AD14" s="704" t="s">
        <v>220</v>
      </c>
      <c r="AE14" s="704"/>
      <c r="AF14" s="704"/>
      <c r="AG14" s="704"/>
      <c r="AH14" s="704"/>
      <c r="AI14" s="704"/>
      <c r="AJ14" s="704"/>
      <c r="AK14" s="704"/>
      <c r="AL14" s="646" t="s">
        <v>119</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105133</v>
      </c>
      <c r="BH14" s="644"/>
      <c r="BI14" s="644"/>
      <c r="BJ14" s="644"/>
      <c r="BK14" s="644"/>
      <c r="BL14" s="644"/>
      <c r="BM14" s="644"/>
      <c r="BN14" s="645"/>
      <c r="BO14" s="703">
        <v>3.1</v>
      </c>
      <c r="BP14" s="703"/>
      <c r="BQ14" s="703"/>
      <c r="BR14" s="703"/>
      <c r="BS14" s="649" t="s">
        <v>119</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435407</v>
      </c>
      <c r="CS14" s="644"/>
      <c r="CT14" s="644"/>
      <c r="CU14" s="644"/>
      <c r="CV14" s="644"/>
      <c r="CW14" s="644"/>
      <c r="CX14" s="644"/>
      <c r="CY14" s="645"/>
      <c r="CZ14" s="703">
        <v>3.4</v>
      </c>
      <c r="DA14" s="703"/>
      <c r="DB14" s="703"/>
      <c r="DC14" s="703"/>
      <c r="DD14" s="649">
        <v>17151</v>
      </c>
      <c r="DE14" s="644"/>
      <c r="DF14" s="644"/>
      <c r="DG14" s="644"/>
      <c r="DH14" s="644"/>
      <c r="DI14" s="644"/>
      <c r="DJ14" s="644"/>
      <c r="DK14" s="644"/>
      <c r="DL14" s="644"/>
      <c r="DM14" s="644"/>
      <c r="DN14" s="644"/>
      <c r="DO14" s="644"/>
      <c r="DP14" s="645"/>
      <c r="DQ14" s="649">
        <v>412680</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59360</v>
      </c>
      <c r="S15" s="644"/>
      <c r="T15" s="644"/>
      <c r="U15" s="644"/>
      <c r="V15" s="644"/>
      <c r="W15" s="644"/>
      <c r="X15" s="644"/>
      <c r="Y15" s="645"/>
      <c r="Z15" s="703">
        <v>0.4</v>
      </c>
      <c r="AA15" s="703"/>
      <c r="AB15" s="703"/>
      <c r="AC15" s="703"/>
      <c r="AD15" s="704">
        <v>59360</v>
      </c>
      <c r="AE15" s="704"/>
      <c r="AF15" s="704"/>
      <c r="AG15" s="704"/>
      <c r="AH15" s="704"/>
      <c r="AI15" s="704"/>
      <c r="AJ15" s="704"/>
      <c r="AK15" s="704"/>
      <c r="AL15" s="646">
        <v>0.8</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221796</v>
      </c>
      <c r="BH15" s="644"/>
      <c r="BI15" s="644"/>
      <c r="BJ15" s="644"/>
      <c r="BK15" s="644"/>
      <c r="BL15" s="644"/>
      <c r="BM15" s="644"/>
      <c r="BN15" s="645"/>
      <c r="BO15" s="703">
        <v>6.6</v>
      </c>
      <c r="BP15" s="703"/>
      <c r="BQ15" s="703"/>
      <c r="BR15" s="703"/>
      <c r="BS15" s="649" t="s">
        <v>220</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1413988</v>
      </c>
      <c r="CS15" s="644"/>
      <c r="CT15" s="644"/>
      <c r="CU15" s="644"/>
      <c r="CV15" s="644"/>
      <c r="CW15" s="644"/>
      <c r="CX15" s="644"/>
      <c r="CY15" s="645"/>
      <c r="CZ15" s="703">
        <v>11.1</v>
      </c>
      <c r="DA15" s="703"/>
      <c r="DB15" s="703"/>
      <c r="DC15" s="703"/>
      <c r="DD15" s="649">
        <v>192404</v>
      </c>
      <c r="DE15" s="644"/>
      <c r="DF15" s="644"/>
      <c r="DG15" s="644"/>
      <c r="DH15" s="644"/>
      <c r="DI15" s="644"/>
      <c r="DJ15" s="644"/>
      <c r="DK15" s="644"/>
      <c r="DL15" s="644"/>
      <c r="DM15" s="644"/>
      <c r="DN15" s="644"/>
      <c r="DO15" s="644"/>
      <c r="DP15" s="645"/>
      <c r="DQ15" s="649">
        <v>1091813</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220</v>
      </c>
      <c r="S16" s="644"/>
      <c r="T16" s="644"/>
      <c r="U16" s="644"/>
      <c r="V16" s="644"/>
      <c r="W16" s="644"/>
      <c r="X16" s="644"/>
      <c r="Y16" s="645"/>
      <c r="Z16" s="703" t="s">
        <v>128</v>
      </c>
      <c r="AA16" s="703"/>
      <c r="AB16" s="703"/>
      <c r="AC16" s="703"/>
      <c r="AD16" s="704" t="s">
        <v>220</v>
      </c>
      <c r="AE16" s="704"/>
      <c r="AF16" s="704"/>
      <c r="AG16" s="704"/>
      <c r="AH16" s="704"/>
      <c r="AI16" s="704"/>
      <c r="AJ16" s="704"/>
      <c r="AK16" s="704"/>
      <c r="AL16" s="646" t="s">
        <v>119</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220</v>
      </c>
      <c r="BH16" s="644"/>
      <c r="BI16" s="644"/>
      <c r="BJ16" s="644"/>
      <c r="BK16" s="644"/>
      <c r="BL16" s="644"/>
      <c r="BM16" s="644"/>
      <c r="BN16" s="645"/>
      <c r="BO16" s="703" t="s">
        <v>119</v>
      </c>
      <c r="BP16" s="703"/>
      <c r="BQ16" s="703"/>
      <c r="BR16" s="703"/>
      <c r="BS16" s="649" t="s">
        <v>220</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101855</v>
      </c>
      <c r="CS16" s="644"/>
      <c r="CT16" s="644"/>
      <c r="CU16" s="644"/>
      <c r="CV16" s="644"/>
      <c r="CW16" s="644"/>
      <c r="CX16" s="644"/>
      <c r="CY16" s="645"/>
      <c r="CZ16" s="703">
        <v>0.8</v>
      </c>
      <c r="DA16" s="703"/>
      <c r="DB16" s="703"/>
      <c r="DC16" s="703"/>
      <c r="DD16" s="649" t="s">
        <v>119</v>
      </c>
      <c r="DE16" s="644"/>
      <c r="DF16" s="644"/>
      <c r="DG16" s="644"/>
      <c r="DH16" s="644"/>
      <c r="DI16" s="644"/>
      <c r="DJ16" s="644"/>
      <c r="DK16" s="644"/>
      <c r="DL16" s="644"/>
      <c r="DM16" s="644"/>
      <c r="DN16" s="644"/>
      <c r="DO16" s="644"/>
      <c r="DP16" s="645"/>
      <c r="DQ16" s="649">
        <v>69681</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13915</v>
      </c>
      <c r="S17" s="644"/>
      <c r="T17" s="644"/>
      <c r="U17" s="644"/>
      <c r="V17" s="644"/>
      <c r="W17" s="644"/>
      <c r="X17" s="644"/>
      <c r="Y17" s="645"/>
      <c r="Z17" s="703">
        <v>0.1</v>
      </c>
      <c r="AA17" s="703"/>
      <c r="AB17" s="703"/>
      <c r="AC17" s="703"/>
      <c r="AD17" s="704">
        <v>13915</v>
      </c>
      <c r="AE17" s="704"/>
      <c r="AF17" s="704"/>
      <c r="AG17" s="704"/>
      <c r="AH17" s="704"/>
      <c r="AI17" s="704"/>
      <c r="AJ17" s="704"/>
      <c r="AK17" s="704"/>
      <c r="AL17" s="646">
        <v>0.2</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128</v>
      </c>
      <c r="BH17" s="644"/>
      <c r="BI17" s="644"/>
      <c r="BJ17" s="644"/>
      <c r="BK17" s="644"/>
      <c r="BL17" s="644"/>
      <c r="BM17" s="644"/>
      <c r="BN17" s="645"/>
      <c r="BO17" s="703" t="s">
        <v>220</v>
      </c>
      <c r="BP17" s="703"/>
      <c r="BQ17" s="703"/>
      <c r="BR17" s="703"/>
      <c r="BS17" s="649" t="s">
        <v>119</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952772</v>
      </c>
      <c r="CS17" s="644"/>
      <c r="CT17" s="644"/>
      <c r="CU17" s="644"/>
      <c r="CV17" s="644"/>
      <c r="CW17" s="644"/>
      <c r="CX17" s="644"/>
      <c r="CY17" s="645"/>
      <c r="CZ17" s="703">
        <v>7.5</v>
      </c>
      <c r="DA17" s="703"/>
      <c r="DB17" s="703"/>
      <c r="DC17" s="703"/>
      <c r="DD17" s="649" t="s">
        <v>119</v>
      </c>
      <c r="DE17" s="644"/>
      <c r="DF17" s="644"/>
      <c r="DG17" s="644"/>
      <c r="DH17" s="644"/>
      <c r="DI17" s="644"/>
      <c r="DJ17" s="644"/>
      <c r="DK17" s="644"/>
      <c r="DL17" s="644"/>
      <c r="DM17" s="644"/>
      <c r="DN17" s="644"/>
      <c r="DO17" s="644"/>
      <c r="DP17" s="645"/>
      <c r="DQ17" s="649">
        <v>940897</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3792183</v>
      </c>
      <c r="S18" s="644"/>
      <c r="T18" s="644"/>
      <c r="U18" s="644"/>
      <c r="V18" s="644"/>
      <c r="W18" s="644"/>
      <c r="X18" s="644"/>
      <c r="Y18" s="645"/>
      <c r="Z18" s="703">
        <v>28.6</v>
      </c>
      <c r="AA18" s="703"/>
      <c r="AB18" s="703"/>
      <c r="AC18" s="703"/>
      <c r="AD18" s="704">
        <v>3151927</v>
      </c>
      <c r="AE18" s="704"/>
      <c r="AF18" s="704"/>
      <c r="AG18" s="704"/>
      <c r="AH18" s="704"/>
      <c r="AI18" s="704"/>
      <c r="AJ18" s="704"/>
      <c r="AK18" s="704"/>
      <c r="AL18" s="646">
        <v>43.5</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220</v>
      </c>
      <c r="BH18" s="644"/>
      <c r="BI18" s="644"/>
      <c r="BJ18" s="644"/>
      <c r="BK18" s="644"/>
      <c r="BL18" s="644"/>
      <c r="BM18" s="644"/>
      <c r="BN18" s="645"/>
      <c r="BO18" s="703" t="s">
        <v>220</v>
      </c>
      <c r="BP18" s="703"/>
      <c r="BQ18" s="703"/>
      <c r="BR18" s="703"/>
      <c r="BS18" s="649" t="s">
        <v>119</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128</v>
      </c>
      <c r="CS18" s="644"/>
      <c r="CT18" s="644"/>
      <c r="CU18" s="644"/>
      <c r="CV18" s="644"/>
      <c r="CW18" s="644"/>
      <c r="CX18" s="644"/>
      <c r="CY18" s="645"/>
      <c r="CZ18" s="703" t="s">
        <v>220</v>
      </c>
      <c r="DA18" s="703"/>
      <c r="DB18" s="703"/>
      <c r="DC18" s="703"/>
      <c r="DD18" s="649" t="s">
        <v>119</v>
      </c>
      <c r="DE18" s="644"/>
      <c r="DF18" s="644"/>
      <c r="DG18" s="644"/>
      <c r="DH18" s="644"/>
      <c r="DI18" s="644"/>
      <c r="DJ18" s="644"/>
      <c r="DK18" s="644"/>
      <c r="DL18" s="644"/>
      <c r="DM18" s="644"/>
      <c r="DN18" s="644"/>
      <c r="DO18" s="644"/>
      <c r="DP18" s="645"/>
      <c r="DQ18" s="649" t="s">
        <v>119</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3151927</v>
      </c>
      <c r="S19" s="644"/>
      <c r="T19" s="644"/>
      <c r="U19" s="644"/>
      <c r="V19" s="644"/>
      <c r="W19" s="644"/>
      <c r="X19" s="644"/>
      <c r="Y19" s="645"/>
      <c r="Z19" s="703">
        <v>23.7</v>
      </c>
      <c r="AA19" s="703"/>
      <c r="AB19" s="703"/>
      <c r="AC19" s="703"/>
      <c r="AD19" s="704">
        <v>3151927</v>
      </c>
      <c r="AE19" s="704"/>
      <c r="AF19" s="704"/>
      <c r="AG19" s="704"/>
      <c r="AH19" s="704"/>
      <c r="AI19" s="704"/>
      <c r="AJ19" s="704"/>
      <c r="AK19" s="704"/>
      <c r="AL19" s="646">
        <v>43.5</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173861</v>
      </c>
      <c r="BH19" s="644"/>
      <c r="BI19" s="644"/>
      <c r="BJ19" s="644"/>
      <c r="BK19" s="644"/>
      <c r="BL19" s="644"/>
      <c r="BM19" s="644"/>
      <c r="BN19" s="645"/>
      <c r="BO19" s="703">
        <v>5.2</v>
      </c>
      <c r="BP19" s="703"/>
      <c r="BQ19" s="703"/>
      <c r="BR19" s="703"/>
      <c r="BS19" s="649" t="s">
        <v>119</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220</v>
      </c>
      <c r="CS19" s="644"/>
      <c r="CT19" s="644"/>
      <c r="CU19" s="644"/>
      <c r="CV19" s="644"/>
      <c r="CW19" s="644"/>
      <c r="CX19" s="644"/>
      <c r="CY19" s="645"/>
      <c r="CZ19" s="703" t="s">
        <v>220</v>
      </c>
      <c r="DA19" s="703"/>
      <c r="DB19" s="703"/>
      <c r="DC19" s="703"/>
      <c r="DD19" s="649" t="s">
        <v>119</v>
      </c>
      <c r="DE19" s="644"/>
      <c r="DF19" s="644"/>
      <c r="DG19" s="644"/>
      <c r="DH19" s="644"/>
      <c r="DI19" s="644"/>
      <c r="DJ19" s="644"/>
      <c r="DK19" s="644"/>
      <c r="DL19" s="644"/>
      <c r="DM19" s="644"/>
      <c r="DN19" s="644"/>
      <c r="DO19" s="644"/>
      <c r="DP19" s="645"/>
      <c r="DQ19" s="649" t="s">
        <v>119</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448133</v>
      </c>
      <c r="S20" s="644"/>
      <c r="T20" s="644"/>
      <c r="U20" s="644"/>
      <c r="V20" s="644"/>
      <c r="W20" s="644"/>
      <c r="X20" s="644"/>
      <c r="Y20" s="645"/>
      <c r="Z20" s="703">
        <v>3.4</v>
      </c>
      <c r="AA20" s="703"/>
      <c r="AB20" s="703"/>
      <c r="AC20" s="703"/>
      <c r="AD20" s="704" t="s">
        <v>220</v>
      </c>
      <c r="AE20" s="704"/>
      <c r="AF20" s="704"/>
      <c r="AG20" s="704"/>
      <c r="AH20" s="704"/>
      <c r="AI20" s="704"/>
      <c r="AJ20" s="704"/>
      <c r="AK20" s="704"/>
      <c r="AL20" s="646" t="s">
        <v>128</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173861</v>
      </c>
      <c r="BH20" s="644"/>
      <c r="BI20" s="644"/>
      <c r="BJ20" s="644"/>
      <c r="BK20" s="644"/>
      <c r="BL20" s="644"/>
      <c r="BM20" s="644"/>
      <c r="BN20" s="645"/>
      <c r="BO20" s="703">
        <v>5.2</v>
      </c>
      <c r="BP20" s="703"/>
      <c r="BQ20" s="703"/>
      <c r="BR20" s="703"/>
      <c r="BS20" s="649" t="s">
        <v>220</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12682550</v>
      </c>
      <c r="CS20" s="644"/>
      <c r="CT20" s="644"/>
      <c r="CU20" s="644"/>
      <c r="CV20" s="644"/>
      <c r="CW20" s="644"/>
      <c r="CX20" s="644"/>
      <c r="CY20" s="645"/>
      <c r="CZ20" s="703">
        <v>100</v>
      </c>
      <c r="DA20" s="703"/>
      <c r="DB20" s="703"/>
      <c r="DC20" s="703"/>
      <c r="DD20" s="649">
        <v>2087027</v>
      </c>
      <c r="DE20" s="644"/>
      <c r="DF20" s="644"/>
      <c r="DG20" s="644"/>
      <c r="DH20" s="644"/>
      <c r="DI20" s="644"/>
      <c r="DJ20" s="644"/>
      <c r="DK20" s="644"/>
      <c r="DL20" s="644"/>
      <c r="DM20" s="644"/>
      <c r="DN20" s="644"/>
      <c r="DO20" s="644"/>
      <c r="DP20" s="645"/>
      <c r="DQ20" s="649">
        <v>8776103</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192123</v>
      </c>
      <c r="S21" s="644"/>
      <c r="T21" s="644"/>
      <c r="U21" s="644"/>
      <c r="V21" s="644"/>
      <c r="W21" s="644"/>
      <c r="X21" s="644"/>
      <c r="Y21" s="645"/>
      <c r="Z21" s="703">
        <v>1.4</v>
      </c>
      <c r="AA21" s="703"/>
      <c r="AB21" s="703"/>
      <c r="AC21" s="703"/>
      <c r="AD21" s="704" t="s">
        <v>220</v>
      </c>
      <c r="AE21" s="704"/>
      <c r="AF21" s="704"/>
      <c r="AG21" s="704"/>
      <c r="AH21" s="704"/>
      <c r="AI21" s="704"/>
      <c r="AJ21" s="704"/>
      <c r="AK21" s="704"/>
      <c r="AL21" s="646" t="s">
        <v>128</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119</v>
      </c>
      <c r="BH21" s="644"/>
      <c r="BI21" s="644"/>
      <c r="BJ21" s="644"/>
      <c r="BK21" s="644"/>
      <c r="BL21" s="644"/>
      <c r="BM21" s="644"/>
      <c r="BN21" s="645"/>
      <c r="BO21" s="703" t="s">
        <v>128</v>
      </c>
      <c r="BP21" s="703"/>
      <c r="BQ21" s="703"/>
      <c r="BR21" s="703"/>
      <c r="BS21" s="649" t="s">
        <v>220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8001431</v>
      </c>
      <c r="S22" s="644"/>
      <c r="T22" s="644"/>
      <c r="U22" s="644"/>
      <c r="V22" s="644"/>
      <c r="W22" s="644"/>
      <c r="X22" s="644"/>
      <c r="Y22" s="645"/>
      <c r="Z22" s="703">
        <v>60.3</v>
      </c>
      <c r="AA22" s="703"/>
      <c r="AB22" s="703"/>
      <c r="AC22" s="703"/>
      <c r="AD22" s="704">
        <v>7187314</v>
      </c>
      <c r="AE22" s="704"/>
      <c r="AF22" s="704"/>
      <c r="AG22" s="704"/>
      <c r="AH22" s="704"/>
      <c r="AI22" s="704"/>
      <c r="AJ22" s="704"/>
      <c r="AK22" s="704"/>
      <c r="AL22" s="646">
        <v>99.1</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119</v>
      </c>
      <c r="BH22" s="644"/>
      <c r="BI22" s="644"/>
      <c r="BJ22" s="644"/>
      <c r="BK22" s="644"/>
      <c r="BL22" s="644"/>
      <c r="BM22" s="644"/>
      <c r="BN22" s="645"/>
      <c r="BO22" s="703" t="s">
        <v>128</v>
      </c>
      <c r="BP22" s="703"/>
      <c r="BQ22" s="703"/>
      <c r="BR22" s="703"/>
      <c r="BS22" s="649" t="s">
        <v>128</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4005</v>
      </c>
      <c r="S23" s="644"/>
      <c r="T23" s="644"/>
      <c r="U23" s="644"/>
      <c r="V23" s="644"/>
      <c r="W23" s="644"/>
      <c r="X23" s="644"/>
      <c r="Y23" s="645"/>
      <c r="Z23" s="703">
        <v>0</v>
      </c>
      <c r="AA23" s="703"/>
      <c r="AB23" s="703"/>
      <c r="AC23" s="703"/>
      <c r="AD23" s="704">
        <v>4005</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173861</v>
      </c>
      <c r="BH23" s="644"/>
      <c r="BI23" s="644"/>
      <c r="BJ23" s="644"/>
      <c r="BK23" s="644"/>
      <c r="BL23" s="644"/>
      <c r="BM23" s="644"/>
      <c r="BN23" s="645"/>
      <c r="BO23" s="703">
        <v>5.2</v>
      </c>
      <c r="BP23" s="703"/>
      <c r="BQ23" s="703"/>
      <c r="BR23" s="703"/>
      <c r="BS23" s="649" t="s">
        <v>119</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11160</v>
      </c>
      <c r="S24" s="644"/>
      <c r="T24" s="644"/>
      <c r="U24" s="644"/>
      <c r="V24" s="644"/>
      <c r="W24" s="644"/>
      <c r="X24" s="644"/>
      <c r="Y24" s="645"/>
      <c r="Z24" s="703">
        <v>0.1</v>
      </c>
      <c r="AA24" s="703"/>
      <c r="AB24" s="703"/>
      <c r="AC24" s="703"/>
      <c r="AD24" s="704" t="s">
        <v>220</v>
      </c>
      <c r="AE24" s="704"/>
      <c r="AF24" s="704"/>
      <c r="AG24" s="704"/>
      <c r="AH24" s="704"/>
      <c r="AI24" s="704"/>
      <c r="AJ24" s="704"/>
      <c r="AK24" s="704"/>
      <c r="AL24" s="646" t="s">
        <v>220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119</v>
      </c>
      <c r="BH24" s="644"/>
      <c r="BI24" s="644"/>
      <c r="BJ24" s="644"/>
      <c r="BK24" s="644"/>
      <c r="BL24" s="644"/>
      <c r="BM24" s="644"/>
      <c r="BN24" s="645"/>
      <c r="BO24" s="703" t="s">
        <v>220</v>
      </c>
      <c r="BP24" s="703"/>
      <c r="BQ24" s="703"/>
      <c r="BR24" s="703"/>
      <c r="BS24" s="649" t="s">
        <v>128</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5056455</v>
      </c>
      <c r="CS24" s="707"/>
      <c r="CT24" s="707"/>
      <c r="CU24" s="707"/>
      <c r="CV24" s="707"/>
      <c r="CW24" s="707"/>
      <c r="CX24" s="707"/>
      <c r="CY24" s="753"/>
      <c r="CZ24" s="754">
        <v>39.9</v>
      </c>
      <c r="DA24" s="723"/>
      <c r="DB24" s="723"/>
      <c r="DC24" s="757"/>
      <c r="DD24" s="752">
        <v>3736410</v>
      </c>
      <c r="DE24" s="707"/>
      <c r="DF24" s="707"/>
      <c r="DG24" s="707"/>
      <c r="DH24" s="707"/>
      <c r="DI24" s="707"/>
      <c r="DJ24" s="707"/>
      <c r="DK24" s="753"/>
      <c r="DL24" s="752">
        <v>3678564</v>
      </c>
      <c r="DM24" s="707"/>
      <c r="DN24" s="707"/>
      <c r="DO24" s="707"/>
      <c r="DP24" s="707"/>
      <c r="DQ24" s="707"/>
      <c r="DR24" s="707"/>
      <c r="DS24" s="707"/>
      <c r="DT24" s="707"/>
      <c r="DU24" s="707"/>
      <c r="DV24" s="753"/>
      <c r="DW24" s="754">
        <v>47.8</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182052</v>
      </c>
      <c r="S25" s="644"/>
      <c r="T25" s="644"/>
      <c r="U25" s="644"/>
      <c r="V25" s="644"/>
      <c r="W25" s="644"/>
      <c r="X25" s="644"/>
      <c r="Y25" s="645"/>
      <c r="Z25" s="703">
        <v>1.4</v>
      </c>
      <c r="AA25" s="703"/>
      <c r="AB25" s="703"/>
      <c r="AC25" s="703"/>
      <c r="AD25" s="704">
        <v>6620</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220</v>
      </c>
      <c r="BH25" s="644"/>
      <c r="BI25" s="644"/>
      <c r="BJ25" s="644"/>
      <c r="BK25" s="644"/>
      <c r="BL25" s="644"/>
      <c r="BM25" s="644"/>
      <c r="BN25" s="645"/>
      <c r="BO25" s="703" t="s">
        <v>119</v>
      </c>
      <c r="BP25" s="703"/>
      <c r="BQ25" s="703"/>
      <c r="BR25" s="703"/>
      <c r="BS25" s="649" t="s">
        <v>220</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2325411</v>
      </c>
      <c r="CS25" s="642"/>
      <c r="CT25" s="642"/>
      <c r="CU25" s="642"/>
      <c r="CV25" s="642"/>
      <c r="CW25" s="642"/>
      <c r="CX25" s="642"/>
      <c r="CY25" s="643"/>
      <c r="CZ25" s="646">
        <v>18.3</v>
      </c>
      <c r="DA25" s="675"/>
      <c r="DB25" s="675"/>
      <c r="DC25" s="676"/>
      <c r="DD25" s="649">
        <v>2180755</v>
      </c>
      <c r="DE25" s="642"/>
      <c r="DF25" s="642"/>
      <c r="DG25" s="642"/>
      <c r="DH25" s="642"/>
      <c r="DI25" s="642"/>
      <c r="DJ25" s="642"/>
      <c r="DK25" s="643"/>
      <c r="DL25" s="649">
        <v>2123071</v>
      </c>
      <c r="DM25" s="642"/>
      <c r="DN25" s="642"/>
      <c r="DO25" s="642"/>
      <c r="DP25" s="642"/>
      <c r="DQ25" s="642"/>
      <c r="DR25" s="642"/>
      <c r="DS25" s="642"/>
      <c r="DT25" s="642"/>
      <c r="DU25" s="642"/>
      <c r="DV25" s="643"/>
      <c r="DW25" s="646">
        <v>27.6</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19022</v>
      </c>
      <c r="S26" s="644"/>
      <c r="T26" s="644"/>
      <c r="U26" s="644"/>
      <c r="V26" s="644"/>
      <c r="W26" s="644"/>
      <c r="X26" s="644"/>
      <c r="Y26" s="645"/>
      <c r="Z26" s="703">
        <v>0.1</v>
      </c>
      <c r="AA26" s="703"/>
      <c r="AB26" s="703"/>
      <c r="AC26" s="703"/>
      <c r="AD26" s="704" t="s">
        <v>128</v>
      </c>
      <c r="AE26" s="704"/>
      <c r="AF26" s="704"/>
      <c r="AG26" s="704"/>
      <c r="AH26" s="704"/>
      <c r="AI26" s="704"/>
      <c r="AJ26" s="704"/>
      <c r="AK26" s="704"/>
      <c r="AL26" s="646" t="s">
        <v>220</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220</v>
      </c>
      <c r="BH26" s="644"/>
      <c r="BI26" s="644"/>
      <c r="BJ26" s="644"/>
      <c r="BK26" s="644"/>
      <c r="BL26" s="644"/>
      <c r="BM26" s="644"/>
      <c r="BN26" s="645"/>
      <c r="BO26" s="703" t="s">
        <v>128</v>
      </c>
      <c r="BP26" s="703"/>
      <c r="BQ26" s="703"/>
      <c r="BR26" s="703"/>
      <c r="BS26" s="649" t="s">
        <v>119</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1337259</v>
      </c>
      <c r="CS26" s="644"/>
      <c r="CT26" s="644"/>
      <c r="CU26" s="644"/>
      <c r="CV26" s="644"/>
      <c r="CW26" s="644"/>
      <c r="CX26" s="644"/>
      <c r="CY26" s="645"/>
      <c r="CZ26" s="646">
        <v>10.5</v>
      </c>
      <c r="DA26" s="675"/>
      <c r="DB26" s="675"/>
      <c r="DC26" s="676"/>
      <c r="DD26" s="649">
        <v>1222862</v>
      </c>
      <c r="DE26" s="644"/>
      <c r="DF26" s="644"/>
      <c r="DG26" s="644"/>
      <c r="DH26" s="644"/>
      <c r="DI26" s="644"/>
      <c r="DJ26" s="644"/>
      <c r="DK26" s="645"/>
      <c r="DL26" s="649" t="s">
        <v>220</v>
      </c>
      <c r="DM26" s="644"/>
      <c r="DN26" s="644"/>
      <c r="DO26" s="644"/>
      <c r="DP26" s="644"/>
      <c r="DQ26" s="644"/>
      <c r="DR26" s="644"/>
      <c r="DS26" s="644"/>
      <c r="DT26" s="644"/>
      <c r="DU26" s="644"/>
      <c r="DV26" s="645"/>
      <c r="DW26" s="646" t="s">
        <v>119</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1467075</v>
      </c>
      <c r="S27" s="644"/>
      <c r="T27" s="644"/>
      <c r="U27" s="644"/>
      <c r="V27" s="644"/>
      <c r="W27" s="644"/>
      <c r="X27" s="644"/>
      <c r="Y27" s="645"/>
      <c r="Z27" s="703">
        <v>11</v>
      </c>
      <c r="AA27" s="703"/>
      <c r="AB27" s="703"/>
      <c r="AC27" s="703"/>
      <c r="AD27" s="704" t="s">
        <v>128</v>
      </c>
      <c r="AE27" s="704"/>
      <c r="AF27" s="704"/>
      <c r="AG27" s="704"/>
      <c r="AH27" s="704"/>
      <c r="AI27" s="704"/>
      <c r="AJ27" s="704"/>
      <c r="AK27" s="704"/>
      <c r="AL27" s="646" t="s">
        <v>128</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3370947</v>
      </c>
      <c r="BH27" s="644"/>
      <c r="BI27" s="644"/>
      <c r="BJ27" s="644"/>
      <c r="BK27" s="644"/>
      <c r="BL27" s="644"/>
      <c r="BM27" s="644"/>
      <c r="BN27" s="645"/>
      <c r="BO27" s="703">
        <v>100</v>
      </c>
      <c r="BP27" s="703"/>
      <c r="BQ27" s="703"/>
      <c r="BR27" s="703"/>
      <c r="BS27" s="649" t="s">
        <v>119</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1778272</v>
      </c>
      <c r="CS27" s="642"/>
      <c r="CT27" s="642"/>
      <c r="CU27" s="642"/>
      <c r="CV27" s="642"/>
      <c r="CW27" s="642"/>
      <c r="CX27" s="642"/>
      <c r="CY27" s="643"/>
      <c r="CZ27" s="646">
        <v>14</v>
      </c>
      <c r="DA27" s="675"/>
      <c r="DB27" s="675"/>
      <c r="DC27" s="676"/>
      <c r="DD27" s="649">
        <v>614758</v>
      </c>
      <c r="DE27" s="642"/>
      <c r="DF27" s="642"/>
      <c r="DG27" s="642"/>
      <c r="DH27" s="642"/>
      <c r="DI27" s="642"/>
      <c r="DJ27" s="642"/>
      <c r="DK27" s="643"/>
      <c r="DL27" s="649">
        <v>614596</v>
      </c>
      <c r="DM27" s="642"/>
      <c r="DN27" s="642"/>
      <c r="DO27" s="642"/>
      <c r="DP27" s="642"/>
      <c r="DQ27" s="642"/>
      <c r="DR27" s="642"/>
      <c r="DS27" s="642"/>
      <c r="DT27" s="642"/>
      <c r="DU27" s="642"/>
      <c r="DV27" s="643"/>
      <c r="DW27" s="646">
        <v>8</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v>13989</v>
      </c>
      <c r="S28" s="644"/>
      <c r="T28" s="644"/>
      <c r="U28" s="644"/>
      <c r="V28" s="644"/>
      <c r="W28" s="644"/>
      <c r="X28" s="644"/>
      <c r="Y28" s="645"/>
      <c r="Z28" s="703">
        <v>0.1</v>
      </c>
      <c r="AA28" s="703"/>
      <c r="AB28" s="703"/>
      <c r="AC28" s="703"/>
      <c r="AD28" s="704">
        <v>13989</v>
      </c>
      <c r="AE28" s="704"/>
      <c r="AF28" s="704"/>
      <c r="AG28" s="704"/>
      <c r="AH28" s="704"/>
      <c r="AI28" s="704"/>
      <c r="AJ28" s="704"/>
      <c r="AK28" s="704"/>
      <c r="AL28" s="646">
        <v>0.2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952772</v>
      </c>
      <c r="CS28" s="644"/>
      <c r="CT28" s="644"/>
      <c r="CU28" s="644"/>
      <c r="CV28" s="644"/>
      <c r="CW28" s="644"/>
      <c r="CX28" s="644"/>
      <c r="CY28" s="645"/>
      <c r="CZ28" s="646">
        <v>7.5</v>
      </c>
      <c r="DA28" s="675"/>
      <c r="DB28" s="675"/>
      <c r="DC28" s="676"/>
      <c r="DD28" s="649">
        <v>940897</v>
      </c>
      <c r="DE28" s="644"/>
      <c r="DF28" s="644"/>
      <c r="DG28" s="644"/>
      <c r="DH28" s="644"/>
      <c r="DI28" s="644"/>
      <c r="DJ28" s="644"/>
      <c r="DK28" s="645"/>
      <c r="DL28" s="649">
        <v>940897</v>
      </c>
      <c r="DM28" s="644"/>
      <c r="DN28" s="644"/>
      <c r="DO28" s="644"/>
      <c r="DP28" s="644"/>
      <c r="DQ28" s="644"/>
      <c r="DR28" s="644"/>
      <c r="DS28" s="644"/>
      <c r="DT28" s="644"/>
      <c r="DU28" s="644"/>
      <c r="DV28" s="645"/>
      <c r="DW28" s="646">
        <v>12.2</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997203</v>
      </c>
      <c r="S29" s="644"/>
      <c r="T29" s="644"/>
      <c r="U29" s="644"/>
      <c r="V29" s="644"/>
      <c r="W29" s="644"/>
      <c r="X29" s="644"/>
      <c r="Y29" s="645"/>
      <c r="Z29" s="703">
        <v>7.5</v>
      </c>
      <c r="AA29" s="703"/>
      <c r="AB29" s="703"/>
      <c r="AC29" s="703"/>
      <c r="AD29" s="704" t="s">
        <v>220</v>
      </c>
      <c r="AE29" s="704"/>
      <c r="AF29" s="704"/>
      <c r="AG29" s="704"/>
      <c r="AH29" s="704"/>
      <c r="AI29" s="704"/>
      <c r="AJ29" s="704"/>
      <c r="AK29" s="704"/>
      <c r="AL29" s="646" t="s">
        <v>220</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952703</v>
      </c>
      <c r="CS29" s="642"/>
      <c r="CT29" s="642"/>
      <c r="CU29" s="642"/>
      <c r="CV29" s="642"/>
      <c r="CW29" s="642"/>
      <c r="CX29" s="642"/>
      <c r="CY29" s="643"/>
      <c r="CZ29" s="646">
        <v>7.5</v>
      </c>
      <c r="DA29" s="675"/>
      <c r="DB29" s="675"/>
      <c r="DC29" s="676"/>
      <c r="DD29" s="649">
        <v>940828</v>
      </c>
      <c r="DE29" s="642"/>
      <c r="DF29" s="642"/>
      <c r="DG29" s="642"/>
      <c r="DH29" s="642"/>
      <c r="DI29" s="642"/>
      <c r="DJ29" s="642"/>
      <c r="DK29" s="643"/>
      <c r="DL29" s="649">
        <v>940828</v>
      </c>
      <c r="DM29" s="642"/>
      <c r="DN29" s="642"/>
      <c r="DO29" s="642"/>
      <c r="DP29" s="642"/>
      <c r="DQ29" s="642"/>
      <c r="DR29" s="642"/>
      <c r="DS29" s="642"/>
      <c r="DT29" s="642"/>
      <c r="DU29" s="642"/>
      <c r="DV29" s="643"/>
      <c r="DW29" s="646">
        <v>12.2</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48655</v>
      </c>
      <c r="S30" s="644"/>
      <c r="T30" s="644"/>
      <c r="U30" s="644"/>
      <c r="V30" s="644"/>
      <c r="W30" s="644"/>
      <c r="X30" s="644"/>
      <c r="Y30" s="645"/>
      <c r="Z30" s="703">
        <v>0.4</v>
      </c>
      <c r="AA30" s="703"/>
      <c r="AB30" s="703"/>
      <c r="AC30" s="703"/>
      <c r="AD30" s="704">
        <v>13801</v>
      </c>
      <c r="AE30" s="704"/>
      <c r="AF30" s="704"/>
      <c r="AG30" s="704"/>
      <c r="AH30" s="704"/>
      <c r="AI30" s="704"/>
      <c r="AJ30" s="704"/>
      <c r="AK30" s="704"/>
      <c r="AL30" s="646">
        <v>0.2</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98.6</v>
      </c>
      <c r="BH30" s="722"/>
      <c r="BI30" s="722"/>
      <c r="BJ30" s="722"/>
      <c r="BK30" s="722"/>
      <c r="BL30" s="722"/>
      <c r="BM30" s="723">
        <v>94.1</v>
      </c>
      <c r="BN30" s="722"/>
      <c r="BO30" s="722"/>
      <c r="BP30" s="722"/>
      <c r="BQ30" s="724"/>
      <c r="BR30" s="721">
        <v>98.6</v>
      </c>
      <c r="BS30" s="722"/>
      <c r="BT30" s="722"/>
      <c r="BU30" s="722"/>
      <c r="BV30" s="722"/>
      <c r="BW30" s="722"/>
      <c r="BX30" s="723">
        <v>93.7</v>
      </c>
      <c r="BY30" s="722"/>
      <c r="BZ30" s="722"/>
      <c r="CA30" s="722"/>
      <c r="CB30" s="724"/>
      <c r="CD30" s="727"/>
      <c r="CE30" s="728"/>
      <c r="CF30" s="685" t="s">
        <v>303</v>
      </c>
      <c r="CG30" s="682"/>
      <c r="CH30" s="682"/>
      <c r="CI30" s="682"/>
      <c r="CJ30" s="682"/>
      <c r="CK30" s="682"/>
      <c r="CL30" s="682"/>
      <c r="CM30" s="682"/>
      <c r="CN30" s="682"/>
      <c r="CO30" s="682"/>
      <c r="CP30" s="682"/>
      <c r="CQ30" s="683"/>
      <c r="CR30" s="641">
        <v>862612</v>
      </c>
      <c r="CS30" s="644"/>
      <c r="CT30" s="644"/>
      <c r="CU30" s="644"/>
      <c r="CV30" s="644"/>
      <c r="CW30" s="644"/>
      <c r="CX30" s="644"/>
      <c r="CY30" s="645"/>
      <c r="CZ30" s="646">
        <v>6.8</v>
      </c>
      <c r="DA30" s="675"/>
      <c r="DB30" s="675"/>
      <c r="DC30" s="676"/>
      <c r="DD30" s="649">
        <v>851391</v>
      </c>
      <c r="DE30" s="644"/>
      <c r="DF30" s="644"/>
      <c r="DG30" s="644"/>
      <c r="DH30" s="644"/>
      <c r="DI30" s="644"/>
      <c r="DJ30" s="644"/>
      <c r="DK30" s="645"/>
      <c r="DL30" s="649">
        <v>851391</v>
      </c>
      <c r="DM30" s="644"/>
      <c r="DN30" s="644"/>
      <c r="DO30" s="644"/>
      <c r="DP30" s="644"/>
      <c r="DQ30" s="644"/>
      <c r="DR30" s="644"/>
      <c r="DS30" s="644"/>
      <c r="DT30" s="644"/>
      <c r="DU30" s="644"/>
      <c r="DV30" s="645"/>
      <c r="DW30" s="646">
        <v>11.1</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192544</v>
      </c>
      <c r="S31" s="644"/>
      <c r="T31" s="644"/>
      <c r="U31" s="644"/>
      <c r="V31" s="644"/>
      <c r="W31" s="644"/>
      <c r="X31" s="644"/>
      <c r="Y31" s="645"/>
      <c r="Z31" s="703">
        <v>1.5</v>
      </c>
      <c r="AA31" s="703"/>
      <c r="AB31" s="703"/>
      <c r="AC31" s="703"/>
      <c r="AD31" s="704" t="s">
        <v>128</v>
      </c>
      <c r="AE31" s="704"/>
      <c r="AF31" s="704"/>
      <c r="AG31" s="704"/>
      <c r="AH31" s="704"/>
      <c r="AI31" s="704"/>
      <c r="AJ31" s="704"/>
      <c r="AK31" s="704"/>
      <c r="AL31" s="646" t="s">
        <v>128</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98.4</v>
      </c>
      <c r="BH31" s="642"/>
      <c r="BI31" s="642"/>
      <c r="BJ31" s="642"/>
      <c r="BK31" s="642"/>
      <c r="BL31" s="642"/>
      <c r="BM31" s="647">
        <v>94.7</v>
      </c>
      <c r="BN31" s="720"/>
      <c r="BO31" s="720"/>
      <c r="BP31" s="720"/>
      <c r="BQ31" s="681"/>
      <c r="BR31" s="719">
        <v>98.7</v>
      </c>
      <c r="BS31" s="642"/>
      <c r="BT31" s="642"/>
      <c r="BU31" s="642"/>
      <c r="BV31" s="642"/>
      <c r="BW31" s="642"/>
      <c r="BX31" s="647">
        <v>94.8</v>
      </c>
      <c r="BY31" s="720"/>
      <c r="BZ31" s="720"/>
      <c r="CA31" s="720"/>
      <c r="CB31" s="681"/>
      <c r="CD31" s="727"/>
      <c r="CE31" s="728"/>
      <c r="CF31" s="685" t="s">
        <v>307</v>
      </c>
      <c r="CG31" s="682"/>
      <c r="CH31" s="682"/>
      <c r="CI31" s="682"/>
      <c r="CJ31" s="682"/>
      <c r="CK31" s="682"/>
      <c r="CL31" s="682"/>
      <c r="CM31" s="682"/>
      <c r="CN31" s="682"/>
      <c r="CO31" s="682"/>
      <c r="CP31" s="682"/>
      <c r="CQ31" s="683"/>
      <c r="CR31" s="641">
        <v>90091</v>
      </c>
      <c r="CS31" s="642"/>
      <c r="CT31" s="642"/>
      <c r="CU31" s="642"/>
      <c r="CV31" s="642"/>
      <c r="CW31" s="642"/>
      <c r="CX31" s="642"/>
      <c r="CY31" s="643"/>
      <c r="CZ31" s="646">
        <v>0.7</v>
      </c>
      <c r="DA31" s="675"/>
      <c r="DB31" s="675"/>
      <c r="DC31" s="676"/>
      <c r="DD31" s="649">
        <v>89437</v>
      </c>
      <c r="DE31" s="642"/>
      <c r="DF31" s="642"/>
      <c r="DG31" s="642"/>
      <c r="DH31" s="642"/>
      <c r="DI31" s="642"/>
      <c r="DJ31" s="642"/>
      <c r="DK31" s="643"/>
      <c r="DL31" s="649">
        <v>89437</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517055</v>
      </c>
      <c r="S32" s="644"/>
      <c r="T32" s="644"/>
      <c r="U32" s="644"/>
      <c r="V32" s="644"/>
      <c r="W32" s="644"/>
      <c r="X32" s="644"/>
      <c r="Y32" s="645"/>
      <c r="Z32" s="703">
        <v>3.9</v>
      </c>
      <c r="AA32" s="703"/>
      <c r="AB32" s="703"/>
      <c r="AC32" s="703"/>
      <c r="AD32" s="704" t="s">
        <v>128</v>
      </c>
      <c r="AE32" s="704"/>
      <c r="AF32" s="704"/>
      <c r="AG32" s="704"/>
      <c r="AH32" s="704"/>
      <c r="AI32" s="704"/>
      <c r="AJ32" s="704"/>
      <c r="AK32" s="704"/>
      <c r="AL32" s="646" t="s">
        <v>220</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98.7</v>
      </c>
      <c r="BH32" s="657"/>
      <c r="BI32" s="657"/>
      <c r="BJ32" s="657"/>
      <c r="BK32" s="657"/>
      <c r="BL32" s="657"/>
      <c r="BM32" s="701">
        <v>93.1</v>
      </c>
      <c r="BN32" s="657"/>
      <c r="BO32" s="657"/>
      <c r="BP32" s="657"/>
      <c r="BQ32" s="694"/>
      <c r="BR32" s="718">
        <v>98.5</v>
      </c>
      <c r="BS32" s="657"/>
      <c r="BT32" s="657"/>
      <c r="BU32" s="657"/>
      <c r="BV32" s="657"/>
      <c r="BW32" s="657"/>
      <c r="BX32" s="701">
        <v>92.2</v>
      </c>
      <c r="BY32" s="657"/>
      <c r="BZ32" s="657"/>
      <c r="CA32" s="657"/>
      <c r="CB32" s="694"/>
      <c r="CD32" s="729"/>
      <c r="CE32" s="730"/>
      <c r="CF32" s="685" t="s">
        <v>310</v>
      </c>
      <c r="CG32" s="682"/>
      <c r="CH32" s="682"/>
      <c r="CI32" s="682"/>
      <c r="CJ32" s="682"/>
      <c r="CK32" s="682"/>
      <c r="CL32" s="682"/>
      <c r="CM32" s="682"/>
      <c r="CN32" s="682"/>
      <c r="CO32" s="682"/>
      <c r="CP32" s="682"/>
      <c r="CQ32" s="683"/>
      <c r="CR32" s="641">
        <v>69</v>
      </c>
      <c r="CS32" s="644"/>
      <c r="CT32" s="644"/>
      <c r="CU32" s="644"/>
      <c r="CV32" s="644"/>
      <c r="CW32" s="644"/>
      <c r="CX32" s="644"/>
      <c r="CY32" s="645"/>
      <c r="CZ32" s="646">
        <v>0</v>
      </c>
      <c r="DA32" s="675"/>
      <c r="DB32" s="675"/>
      <c r="DC32" s="676"/>
      <c r="DD32" s="649">
        <v>69</v>
      </c>
      <c r="DE32" s="644"/>
      <c r="DF32" s="644"/>
      <c r="DG32" s="644"/>
      <c r="DH32" s="644"/>
      <c r="DI32" s="644"/>
      <c r="DJ32" s="644"/>
      <c r="DK32" s="645"/>
      <c r="DL32" s="649">
        <v>69</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224917</v>
      </c>
      <c r="S33" s="644"/>
      <c r="T33" s="644"/>
      <c r="U33" s="644"/>
      <c r="V33" s="644"/>
      <c r="W33" s="644"/>
      <c r="X33" s="644"/>
      <c r="Y33" s="645"/>
      <c r="Z33" s="703">
        <v>1.7</v>
      </c>
      <c r="AA33" s="703"/>
      <c r="AB33" s="703"/>
      <c r="AC33" s="703"/>
      <c r="AD33" s="704" t="s">
        <v>119</v>
      </c>
      <c r="AE33" s="704"/>
      <c r="AF33" s="704"/>
      <c r="AG33" s="704"/>
      <c r="AH33" s="704"/>
      <c r="AI33" s="704"/>
      <c r="AJ33" s="704"/>
      <c r="AK33" s="704"/>
      <c r="AL33" s="646" t="s">
        <v>119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5437213</v>
      </c>
      <c r="CS33" s="642"/>
      <c r="CT33" s="642"/>
      <c r="CU33" s="642"/>
      <c r="CV33" s="642"/>
      <c r="CW33" s="642"/>
      <c r="CX33" s="642"/>
      <c r="CY33" s="643"/>
      <c r="CZ33" s="646">
        <v>42.9</v>
      </c>
      <c r="DA33" s="675"/>
      <c r="DB33" s="675"/>
      <c r="DC33" s="676"/>
      <c r="DD33" s="649">
        <v>4519530</v>
      </c>
      <c r="DE33" s="642"/>
      <c r="DF33" s="642"/>
      <c r="DG33" s="642"/>
      <c r="DH33" s="642"/>
      <c r="DI33" s="642"/>
      <c r="DJ33" s="642"/>
      <c r="DK33" s="643"/>
      <c r="DL33" s="649">
        <v>3961064</v>
      </c>
      <c r="DM33" s="642"/>
      <c r="DN33" s="642"/>
      <c r="DO33" s="642"/>
      <c r="DP33" s="642"/>
      <c r="DQ33" s="642"/>
      <c r="DR33" s="642"/>
      <c r="DS33" s="642"/>
      <c r="DT33" s="642"/>
      <c r="DU33" s="642"/>
      <c r="DV33" s="643"/>
      <c r="DW33" s="646">
        <v>51.4</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442383</v>
      </c>
      <c r="S34" s="644"/>
      <c r="T34" s="644"/>
      <c r="U34" s="644"/>
      <c r="V34" s="644"/>
      <c r="W34" s="644"/>
      <c r="X34" s="644"/>
      <c r="Y34" s="645"/>
      <c r="Z34" s="703">
        <v>3.3</v>
      </c>
      <c r="AA34" s="703"/>
      <c r="AB34" s="703"/>
      <c r="AC34" s="703"/>
      <c r="AD34" s="704">
        <v>26890</v>
      </c>
      <c r="AE34" s="704"/>
      <c r="AF34" s="704"/>
      <c r="AG34" s="704"/>
      <c r="AH34" s="704"/>
      <c r="AI34" s="704"/>
      <c r="AJ34" s="704"/>
      <c r="AK34" s="704"/>
      <c r="AL34" s="646">
        <v>0.4</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1740156</v>
      </c>
      <c r="CS34" s="644"/>
      <c r="CT34" s="644"/>
      <c r="CU34" s="644"/>
      <c r="CV34" s="644"/>
      <c r="CW34" s="644"/>
      <c r="CX34" s="644"/>
      <c r="CY34" s="645"/>
      <c r="CZ34" s="646">
        <v>13.7</v>
      </c>
      <c r="DA34" s="675"/>
      <c r="DB34" s="675"/>
      <c r="DC34" s="676"/>
      <c r="DD34" s="649">
        <v>1392659</v>
      </c>
      <c r="DE34" s="644"/>
      <c r="DF34" s="644"/>
      <c r="DG34" s="644"/>
      <c r="DH34" s="644"/>
      <c r="DI34" s="644"/>
      <c r="DJ34" s="644"/>
      <c r="DK34" s="645"/>
      <c r="DL34" s="649">
        <v>1177318</v>
      </c>
      <c r="DM34" s="644"/>
      <c r="DN34" s="644"/>
      <c r="DO34" s="644"/>
      <c r="DP34" s="644"/>
      <c r="DQ34" s="644"/>
      <c r="DR34" s="644"/>
      <c r="DS34" s="644"/>
      <c r="DT34" s="644"/>
      <c r="DU34" s="644"/>
      <c r="DV34" s="645"/>
      <c r="DW34" s="646">
        <v>15.3</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1156200</v>
      </c>
      <c r="S35" s="644"/>
      <c r="T35" s="644"/>
      <c r="U35" s="644"/>
      <c r="V35" s="644"/>
      <c r="W35" s="644"/>
      <c r="X35" s="644"/>
      <c r="Y35" s="645"/>
      <c r="Z35" s="703">
        <v>8.6999999999999993</v>
      </c>
      <c r="AA35" s="703"/>
      <c r="AB35" s="703"/>
      <c r="AC35" s="703"/>
      <c r="AD35" s="704" t="s">
        <v>220</v>
      </c>
      <c r="AE35" s="704"/>
      <c r="AF35" s="704"/>
      <c r="AG35" s="704"/>
      <c r="AH35" s="704"/>
      <c r="AI35" s="704"/>
      <c r="AJ35" s="704"/>
      <c r="AK35" s="704"/>
      <c r="AL35" s="646" t="s">
        <v>128</v>
      </c>
      <c r="AM35" s="647"/>
      <c r="AN35" s="647"/>
      <c r="AO35" s="705"/>
      <c r="AP35" s="214"/>
      <c r="AQ35" s="709" t="s">
        <v>318</v>
      </c>
      <c r="AR35" s="710"/>
      <c r="AS35" s="710"/>
      <c r="AT35" s="710"/>
      <c r="AU35" s="710"/>
      <c r="AV35" s="710"/>
      <c r="AW35" s="710"/>
      <c r="AX35" s="710"/>
      <c r="AY35" s="711"/>
      <c r="AZ35" s="706">
        <v>2057928</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98505</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178951</v>
      </c>
      <c r="CS35" s="642"/>
      <c r="CT35" s="642"/>
      <c r="CU35" s="642"/>
      <c r="CV35" s="642"/>
      <c r="CW35" s="642"/>
      <c r="CX35" s="642"/>
      <c r="CY35" s="643"/>
      <c r="CZ35" s="646">
        <v>1.4</v>
      </c>
      <c r="DA35" s="675"/>
      <c r="DB35" s="675"/>
      <c r="DC35" s="676"/>
      <c r="DD35" s="649">
        <v>163381</v>
      </c>
      <c r="DE35" s="642"/>
      <c r="DF35" s="642"/>
      <c r="DG35" s="642"/>
      <c r="DH35" s="642"/>
      <c r="DI35" s="642"/>
      <c r="DJ35" s="642"/>
      <c r="DK35" s="643"/>
      <c r="DL35" s="649">
        <v>163177</v>
      </c>
      <c r="DM35" s="642"/>
      <c r="DN35" s="642"/>
      <c r="DO35" s="642"/>
      <c r="DP35" s="642"/>
      <c r="DQ35" s="642"/>
      <c r="DR35" s="642"/>
      <c r="DS35" s="642"/>
      <c r="DT35" s="642"/>
      <c r="DU35" s="642"/>
      <c r="DV35" s="643"/>
      <c r="DW35" s="646">
        <v>2.1</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119</v>
      </c>
      <c r="S36" s="644"/>
      <c r="T36" s="644"/>
      <c r="U36" s="644"/>
      <c r="V36" s="644"/>
      <c r="W36" s="644"/>
      <c r="X36" s="644"/>
      <c r="Y36" s="645"/>
      <c r="Z36" s="703" t="s">
        <v>128</v>
      </c>
      <c r="AA36" s="703"/>
      <c r="AB36" s="703"/>
      <c r="AC36" s="703"/>
      <c r="AD36" s="704" t="s">
        <v>119</v>
      </c>
      <c r="AE36" s="704"/>
      <c r="AF36" s="704"/>
      <c r="AG36" s="704"/>
      <c r="AH36" s="704"/>
      <c r="AI36" s="704"/>
      <c r="AJ36" s="704"/>
      <c r="AK36" s="704"/>
      <c r="AL36" s="646" t="s">
        <v>128</v>
      </c>
      <c r="AM36" s="647"/>
      <c r="AN36" s="647"/>
      <c r="AO36" s="705"/>
      <c r="AQ36" s="678" t="s">
        <v>322</v>
      </c>
      <c r="AR36" s="679"/>
      <c r="AS36" s="679"/>
      <c r="AT36" s="679"/>
      <c r="AU36" s="679"/>
      <c r="AV36" s="679"/>
      <c r="AW36" s="679"/>
      <c r="AX36" s="679"/>
      <c r="AY36" s="680"/>
      <c r="AZ36" s="641">
        <v>559660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47526</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1514700</v>
      </c>
      <c r="CS36" s="644"/>
      <c r="CT36" s="644"/>
      <c r="CU36" s="644"/>
      <c r="CV36" s="644"/>
      <c r="CW36" s="644"/>
      <c r="CX36" s="644"/>
      <c r="CY36" s="645"/>
      <c r="CZ36" s="646">
        <v>11.9</v>
      </c>
      <c r="DA36" s="675"/>
      <c r="DB36" s="675"/>
      <c r="DC36" s="676"/>
      <c r="DD36" s="649">
        <v>1315462</v>
      </c>
      <c r="DE36" s="644"/>
      <c r="DF36" s="644"/>
      <c r="DG36" s="644"/>
      <c r="DH36" s="644"/>
      <c r="DI36" s="644"/>
      <c r="DJ36" s="644"/>
      <c r="DK36" s="645"/>
      <c r="DL36" s="649">
        <v>1071917</v>
      </c>
      <c r="DM36" s="644"/>
      <c r="DN36" s="644"/>
      <c r="DO36" s="644"/>
      <c r="DP36" s="644"/>
      <c r="DQ36" s="644"/>
      <c r="DR36" s="644"/>
      <c r="DS36" s="644"/>
      <c r="DT36" s="644"/>
      <c r="DU36" s="644"/>
      <c r="DV36" s="645"/>
      <c r="DW36" s="646">
        <v>13.9</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448600</v>
      </c>
      <c r="S37" s="644"/>
      <c r="T37" s="644"/>
      <c r="U37" s="644"/>
      <c r="V37" s="644"/>
      <c r="W37" s="644"/>
      <c r="X37" s="644"/>
      <c r="Y37" s="645"/>
      <c r="Z37" s="703">
        <v>3.4</v>
      </c>
      <c r="AA37" s="703"/>
      <c r="AB37" s="703"/>
      <c r="AC37" s="703"/>
      <c r="AD37" s="704" t="s">
        <v>119</v>
      </c>
      <c r="AE37" s="704"/>
      <c r="AF37" s="704"/>
      <c r="AG37" s="704"/>
      <c r="AH37" s="704"/>
      <c r="AI37" s="704"/>
      <c r="AJ37" s="704"/>
      <c r="AK37" s="704"/>
      <c r="AL37" s="646" t="s">
        <v>220</v>
      </c>
      <c r="AM37" s="647"/>
      <c r="AN37" s="647"/>
      <c r="AO37" s="705"/>
      <c r="AQ37" s="678" t="s">
        <v>326</v>
      </c>
      <c r="AR37" s="679"/>
      <c r="AS37" s="679"/>
      <c r="AT37" s="679"/>
      <c r="AU37" s="679"/>
      <c r="AV37" s="679"/>
      <c r="AW37" s="679"/>
      <c r="AX37" s="679"/>
      <c r="AY37" s="680"/>
      <c r="AZ37" s="641">
        <v>285874</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4400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570033</v>
      </c>
      <c r="CS37" s="642"/>
      <c r="CT37" s="642"/>
      <c r="CU37" s="642"/>
      <c r="CV37" s="642"/>
      <c r="CW37" s="642"/>
      <c r="CX37" s="642"/>
      <c r="CY37" s="643"/>
      <c r="CZ37" s="646">
        <v>4.5</v>
      </c>
      <c r="DA37" s="675"/>
      <c r="DB37" s="675"/>
      <c r="DC37" s="676"/>
      <c r="DD37" s="649">
        <v>570033</v>
      </c>
      <c r="DE37" s="642"/>
      <c r="DF37" s="642"/>
      <c r="DG37" s="642"/>
      <c r="DH37" s="642"/>
      <c r="DI37" s="642"/>
      <c r="DJ37" s="642"/>
      <c r="DK37" s="643"/>
      <c r="DL37" s="649">
        <v>519414</v>
      </c>
      <c r="DM37" s="642"/>
      <c r="DN37" s="642"/>
      <c r="DO37" s="642"/>
      <c r="DP37" s="642"/>
      <c r="DQ37" s="642"/>
      <c r="DR37" s="642"/>
      <c r="DS37" s="642"/>
      <c r="DT37" s="642"/>
      <c r="DU37" s="642"/>
      <c r="DV37" s="643"/>
      <c r="DW37" s="646">
        <v>6.7</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13277691</v>
      </c>
      <c r="S38" s="693"/>
      <c r="T38" s="693"/>
      <c r="U38" s="693"/>
      <c r="V38" s="693"/>
      <c r="W38" s="693"/>
      <c r="X38" s="693"/>
      <c r="Y38" s="698"/>
      <c r="Z38" s="699">
        <v>100</v>
      </c>
      <c r="AA38" s="699"/>
      <c r="AB38" s="699"/>
      <c r="AC38" s="699"/>
      <c r="AD38" s="700">
        <v>7252619</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91311</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7229</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1680743</v>
      </c>
      <c r="CS38" s="644"/>
      <c r="CT38" s="644"/>
      <c r="CU38" s="644"/>
      <c r="CV38" s="644"/>
      <c r="CW38" s="644"/>
      <c r="CX38" s="644"/>
      <c r="CY38" s="645"/>
      <c r="CZ38" s="646">
        <v>13.3</v>
      </c>
      <c r="DA38" s="675"/>
      <c r="DB38" s="675"/>
      <c r="DC38" s="676"/>
      <c r="DD38" s="649">
        <v>1500576</v>
      </c>
      <c r="DE38" s="644"/>
      <c r="DF38" s="644"/>
      <c r="DG38" s="644"/>
      <c r="DH38" s="644"/>
      <c r="DI38" s="644"/>
      <c r="DJ38" s="644"/>
      <c r="DK38" s="645"/>
      <c r="DL38" s="649">
        <v>1453911</v>
      </c>
      <c r="DM38" s="644"/>
      <c r="DN38" s="644"/>
      <c r="DO38" s="644"/>
      <c r="DP38" s="644"/>
      <c r="DQ38" s="644"/>
      <c r="DR38" s="644"/>
      <c r="DS38" s="644"/>
      <c r="DT38" s="644"/>
      <c r="DU38" s="644"/>
      <c r="DV38" s="645"/>
      <c r="DW38" s="646">
        <v>18.899999999999999</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119</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80</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211</v>
      </c>
      <c r="CS39" s="642"/>
      <c r="CT39" s="642"/>
      <c r="CU39" s="642"/>
      <c r="CV39" s="642"/>
      <c r="CW39" s="642"/>
      <c r="CX39" s="642"/>
      <c r="CY39" s="643"/>
      <c r="CZ39" s="646">
        <v>0</v>
      </c>
      <c r="DA39" s="675"/>
      <c r="DB39" s="675"/>
      <c r="DC39" s="676"/>
      <c r="DD39" s="649" t="s">
        <v>119</v>
      </c>
      <c r="DE39" s="642"/>
      <c r="DF39" s="642"/>
      <c r="DG39" s="642"/>
      <c r="DH39" s="642"/>
      <c r="DI39" s="642"/>
      <c r="DJ39" s="642"/>
      <c r="DK39" s="643"/>
      <c r="DL39" s="649" t="s">
        <v>220</v>
      </c>
      <c r="DM39" s="642"/>
      <c r="DN39" s="642"/>
      <c r="DO39" s="642"/>
      <c r="DP39" s="642"/>
      <c r="DQ39" s="642"/>
      <c r="DR39" s="642"/>
      <c r="DS39" s="642"/>
      <c r="DT39" s="642"/>
      <c r="DU39" s="642"/>
      <c r="DV39" s="643"/>
      <c r="DW39" s="646" t="s">
        <v>220</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256777</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123</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322452</v>
      </c>
      <c r="CS40" s="644"/>
      <c r="CT40" s="644"/>
      <c r="CU40" s="644"/>
      <c r="CV40" s="644"/>
      <c r="CW40" s="644"/>
      <c r="CX40" s="644"/>
      <c r="CY40" s="645"/>
      <c r="CZ40" s="646">
        <v>2.5</v>
      </c>
      <c r="DA40" s="675"/>
      <c r="DB40" s="675"/>
      <c r="DC40" s="676"/>
      <c r="DD40" s="649">
        <v>147452</v>
      </c>
      <c r="DE40" s="644"/>
      <c r="DF40" s="644"/>
      <c r="DG40" s="644"/>
      <c r="DH40" s="644"/>
      <c r="DI40" s="644"/>
      <c r="DJ40" s="644"/>
      <c r="DK40" s="645"/>
      <c r="DL40" s="649">
        <v>94741</v>
      </c>
      <c r="DM40" s="644"/>
      <c r="DN40" s="644"/>
      <c r="DO40" s="644"/>
      <c r="DP40" s="644"/>
      <c r="DQ40" s="644"/>
      <c r="DR40" s="644"/>
      <c r="DS40" s="644"/>
      <c r="DT40" s="644"/>
      <c r="DU40" s="644"/>
      <c r="DV40" s="645"/>
      <c r="DW40" s="646">
        <v>1.2</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864306</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324</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119</v>
      </c>
      <c r="CS41" s="642"/>
      <c r="CT41" s="642"/>
      <c r="CU41" s="642"/>
      <c r="CV41" s="642"/>
      <c r="CW41" s="642"/>
      <c r="CX41" s="642"/>
      <c r="CY41" s="643"/>
      <c r="CZ41" s="646" t="s">
        <v>220</v>
      </c>
      <c r="DA41" s="675"/>
      <c r="DB41" s="675"/>
      <c r="DC41" s="676"/>
      <c r="DD41" s="649" t="s">
        <v>119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2188882</v>
      </c>
      <c r="CS42" s="644"/>
      <c r="CT42" s="644"/>
      <c r="CU42" s="644"/>
      <c r="CV42" s="644"/>
      <c r="CW42" s="644"/>
      <c r="CX42" s="644"/>
      <c r="CY42" s="645"/>
      <c r="CZ42" s="646">
        <v>17.3</v>
      </c>
      <c r="DA42" s="647"/>
      <c r="DB42" s="647"/>
      <c r="DC42" s="648"/>
      <c r="DD42" s="649">
        <v>520163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58914</v>
      </c>
      <c r="CS43" s="642"/>
      <c r="CT43" s="642"/>
      <c r="CU43" s="642"/>
      <c r="CV43" s="642"/>
      <c r="CW43" s="642"/>
      <c r="CX43" s="642"/>
      <c r="CY43" s="643"/>
      <c r="CZ43" s="646">
        <v>0.5</v>
      </c>
      <c r="DA43" s="675"/>
      <c r="DB43" s="675"/>
      <c r="DC43" s="676"/>
      <c r="DD43" s="649">
        <v>46105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2087027</v>
      </c>
      <c r="CS44" s="644"/>
      <c r="CT44" s="644"/>
      <c r="CU44" s="644"/>
      <c r="CV44" s="644"/>
      <c r="CW44" s="644"/>
      <c r="CX44" s="644"/>
      <c r="CY44" s="645"/>
      <c r="CZ44" s="646">
        <v>16.5</v>
      </c>
      <c r="DA44" s="647"/>
      <c r="DB44" s="647"/>
      <c r="DC44" s="648"/>
      <c r="DD44" s="649">
        <v>450482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1296948</v>
      </c>
      <c r="CS45" s="642"/>
      <c r="CT45" s="642"/>
      <c r="CU45" s="642"/>
      <c r="CV45" s="642"/>
      <c r="CW45" s="642"/>
      <c r="CX45" s="642"/>
      <c r="CY45" s="643"/>
      <c r="CZ45" s="646">
        <v>10.199999999999999</v>
      </c>
      <c r="DA45" s="675"/>
      <c r="DB45" s="675"/>
      <c r="DC45" s="676"/>
      <c r="DD45" s="649">
        <v>64885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725876</v>
      </c>
      <c r="CS46" s="644"/>
      <c r="CT46" s="644"/>
      <c r="CU46" s="644"/>
      <c r="CV46" s="644"/>
      <c r="CW46" s="644"/>
      <c r="CX46" s="644"/>
      <c r="CY46" s="645"/>
      <c r="CZ46" s="646">
        <v>5.7</v>
      </c>
      <c r="DA46" s="647"/>
      <c r="DB46" s="647"/>
      <c r="DC46" s="648"/>
      <c r="DD46" s="649">
        <v>375794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101855</v>
      </c>
      <c r="CS47" s="642"/>
      <c r="CT47" s="642"/>
      <c r="CU47" s="642"/>
      <c r="CV47" s="642"/>
      <c r="CW47" s="642"/>
      <c r="CX47" s="642"/>
      <c r="CY47" s="643"/>
      <c r="CZ47" s="646">
        <v>0.8</v>
      </c>
      <c r="DA47" s="675"/>
      <c r="DB47" s="675"/>
      <c r="DC47" s="676"/>
      <c r="DD47" s="649">
        <v>69681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220</v>
      </c>
      <c r="CS48" s="644"/>
      <c r="CT48" s="644"/>
      <c r="CU48" s="644"/>
      <c r="CV48" s="644"/>
      <c r="CW48" s="644"/>
      <c r="CX48" s="644"/>
      <c r="CY48" s="645"/>
      <c r="CZ48" s="646" t="s">
        <v>128</v>
      </c>
      <c r="DA48" s="647"/>
      <c r="DB48" s="647"/>
      <c r="DC48" s="648"/>
      <c r="DD48" s="649" t="s">
        <v>119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12682550</v>
      </c>
      <c r="CS49" s="657"/>
      <c r="CT49" s="657"/>
      <c r="CU49" s="657"/>
      <c r="CV49" s="657"/>
      <c r="CW49" s="657"/>
      <c r="CX49" s="657"/>
      <c r="CY49" s="658"/>
      <c r="CZ49" s="659">
        <v>100</v>
      </c>
      <c r="DA49" s="660"/>
      <c r="DB49" s="660"/>
      <c r="DC49" s="661"/>
      <c r="DD49" s="662">
        <v>8776103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WUt8i6qczWZXci/0fEp66QNlMjU6Cs1/OIBN4zfGFOtMhl1cdwIGDshrUvfPs3mL9ivPOIT8gTtUzS2S7xHHfg==" saltValue="jfzI26e7R9em3Rb4sA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1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13292</v>
      </c>
      <c r="R7" s="1174"/>
      <c r="S7" s="1174"/>
      <c r="T7" s="1174"/>
      <c r="U7" s="1174"/>
      <c r="V7" s="1174">
        <v>12697</v>
      </c>
      <c r="W7" s="1174"/>
      <c r="X7" s="1174"/>
      <c r="Y7" s="1174"/>
      <c r="Z7" s="1174"/>
      <c r="AA7" s="1174">
        <v>595</v>
      </c>
      <c r="AB7" s="1174"/>
      <c r="AC7" s="1174"/>
      <c r="AD7" s="1174"/>
      <c r="AE7" s="1175"/>
      <c r="AF7" s="1176">
        <v>366</v>
      </c>
      <c r="AG7" s="1177"/>
      <c r="AH7" s="1177"/>
      <c r="AI7" s="1177"/>
      <c r="AJ7" s="1178"/>
      <c r="AK7" s="1160">
        <v>517</v>
      </c>
      <c r="AL7" s="1161"/>
      <c r="AM7" s="1161"/>
      <c r="AN7" s="1161"/>
      <c r="AO7" s="1161"/>
      <c r="AP7" s="1161">
        <v>14249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562</v>
      </c>
      <c r="BT7" s="1165"/>
      <c r="BU7" s="1165"/>
      <c r="BV7" s="1165"/>
      <c r="BW7" s="1165"/>
      <c r="BX7" s="1165"/>
      <c r="BY7" s="1165"/>
      <c r="BZ7" s="1165"/>
      <c r="CA7" s="1165"/>
      <c r="CB7" s="1165"/>
      <c r="CC7" s="1165"/>
      <c r="CD7" s="1165"/>
      <c r="CE7" s="1165"/>
      <c r="CF7" s="1165"/>
      <c r="CG7" s="1166"/>
      <c r="CH7" s="1157">
        <v>-1</v>
      </c>
      <c r="CI7" s="1158"/>
      <c r="CJ7" s="1158"/>
      <c r="CK7" s="1158"/>
      <c r="CL7" s="1159"/>
      <c r="CM7" s="1157">
        <v>94</v>
      </c>
      <c r="CN7" s="1158"/>
      <c r="CO7" s="1158"/>
      <c r="CP7" s="1158"/>
      <c r="CQ7" s="1159"/>
      <c r="CR7" s="1157">
        <v>45</v>
      </c>
      <c r="CS7" s="1158"/>
      <c r="CT7" s="1158"/>
      <c r="CU7" s="1158"/>
      <c r="CV7" s="1159"/>
      <c r="CW7" s="1157">
        <v>99</v>
      </c>
      <c r="CX7" s="1158"/>
      <c r="CY7" s="1158"/>
      <c r="CZ7" s="1158"/>
      <c r="DA7" s="1159"/>
      <c r="DB7" s="1157">
        <v>0</v>
      </c>
      <c r="DC7" s="1158"/>
      <c r="DD7" s="1158"/>
      <c r="DE7" s="1158"/>
      <c r="DF7" s="1159"/>
      <c r="DG7" s="1157" t="s">
        <v>568</v>
      </c>
      <c r="DH7" s="1158"/>
      <c r="DI7" s="1158"/>
      <c r="DJ7" s="1158"/>
      <c r="DK7" s="1159"/>
      <c r="DL7" s="1157" t="s">
        <v>568</v>
      </c>
      <c r="DM7" s="1158"/>
      <c r="DN7" s="1158"/>
      <c r="DO7" s="1158"/>
      <c r="DP7" s="1159"/>
      <c r="DQ7" s="1157" t="s">
        <v>569</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563</v>
      </c>
      <c r="BT8" s="1084"/>
      <c r="BU8" s="1084"/>
      <c r="BV8" s="1084"/>
      <c r="BW8" s="1084"/>
      <c r="BX8" s="1084"/>
      <c r="BY8" s="1084"/>
      <c r="BZ8" s="1084"/>
      <c r="CA8" s="1084"/>
      <c r="CB8" s="1084"/>
      <c r="CC8" s="1084"/>
      <c r="CD8" s="1084"/>
      <c r="CE8" s="1084"/>
      <c r="CF8" s="1084"/>
      <c r="CG8" s="1085"/>
      <c r="CH8" s="1058">
        <v>-3</v>
      </c>
      <c r="CI8" s="1059"/>
      <c r="CJ8" s="1059"/>
      <c r="CK8" s="1059"/>
      <c r="CL8" s="1060"/>
      <c r="CM8" s="1058">
        <v>17</v>
      </c>
      <c r="CN8" s="1059"/>
      <c r="CO8" s="1059"/>
      <c r="CP8" s="1059"/>
      <c r="CQ8" s="1060"/>
      <c r="CR8" s="1058">
        <v>10</v>
      </c>
      <c r="CS8" s="1059"/>
      <c r="CT8" s="1059"/>
      <c r="CU8" s="1059"/>
      <c r="CV8" s="1060"/>
      <c r="CW8" s="1058">
        <v>7</v>
      </c>
      <c r="CX8" s="1059"/>
      <c r="CY8" s="1059"/>
      <c r="CZ8" s="1059"/>
      <c r="DA8" s="1060"/>
      <c r="DB8" s="1058">
        <v>0</v>
      </c>
      <c r="DC8" s="1059"/>
      <c r="DD8" s="1059"/>
      <c r="DE8" s="1059"/>
      <c r="DF8" s="1060"/>
      <c r="DG8" s="1058" t="s">
        <v>568</v>
      </c>
      <c r="DH8" s="1059"/>
      <c r="DI8" s="1059"/>
      <c r="DJ8" s="1059"/>
      <c r="DK8" s="1060"/>
      <c r="DL8" s="1058" t="s">
        <v>570</v>
      </c>
      <c r="DM8" s="1059"/>
      <c r="DN8" s="1059"/>
      <c r="DO8" s="1059"/>
      <c r="DP8" s="1060"/>
      <c r="DQ8" s="1058" t="s">
        <v>568</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564</v>
      </c>
      <c r="BT9" s="1084"/>
      <c r="BU9" s="1084"/>
      <c r="BV9" s="1084"/>
      <c r="BW9" s="1084"/>
      <c r="BX9" s="1084"/>
      <c r="BY9" s="1084"/>
      <c r="BZ9" s="1084"/>
      <c r="CA9" s="1084"/>
      <c r="CB9" s="1084"/>
      <c r="CC9" s="1084"/>
      <c r="CD9" s="1084"/>
      <c r="CE9" s="1084"/>
      <c r="CF9" s="1084"/>
      <c r="CG9" s="1085"/>
      <c r="CH9" s="1058" t="s">
        <v>576</v>
      </c>
      <c r="CI9" s="1059"/>
      <c r="CJ9" s="1059"/>
      <c r="CK9" s="1059"/>
      <c r="CL9" s="1060"/>
      <c r="CM9" s="1058">
        <v>6</v>
      </c>
      <c r="CN9" s="1059"/>
      <c r="CO9" s="1059"/>
      <c r="CP9" s="1059"/>
      <c r="CQ9" s="1060"/>
      <c r="CR9" s="1058">
        <v>5</v>
      </c>
      <c r="CS9" s="1059"/>
      <c r="CT9" s="1059"/>
      <c r="CU9" s="1059"/>
      <c r="CV9" s="1060"/>
      <c r="CW9" s="1058">
        <v>0</v>
      </c>
      <c r="CX9" s="1059"/>
      <c r="CY9" s="1059"/>
      <c r="CZ9" s="1059"/>
      <c r="DA9" s="1060"/>
      <c r="DB9" s="1058">
        <v>0</v>
      </c>
      <c r="DC9" s="1059"/>
      <c r="DD9" s="1059"/>
      <c r="DE9" s="1059"/>
      <c r="DF9" s="1060"/>
      <c r="DG9" s="1058" t="s">
        <v>569</v>
      </c>
      <c r="DH9" s="1059"/>
      <c r="DI9" s="1059"/>
      <c r="DJ9" s="1059"/>
      <c r="DK9" s="1060"/>
      <c r="DL9" s="1058" t="s">
        <v>569</v>
      </c>
      <c r="DM9" s="1059"/>
      <c r="DN9" s="1059"/>
      <c r="DO9" s="1059"/>
      <c r="DP9" s="1060"/>
      <c r="DQ9" s="1058" t="s">
        <v>569</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565</v>
      </c>
      <c r="BT10" s="1084"/>
      <c r="BU10" s="1084"/>
      <c r="BV10" s="1084"/>
      <c r="BW10" s="1084"/>
      <c r="BX10" s="1084"/>
      <c r="BY10" s="1084"/>
      <c r="BZ10" s="1084"/>
      <c r="CA10" s="1084"/>
      <c r="CB10" s="1084"/>
      <c r="CC10" s="1084"/>
      <c r="CD10" s="1084"/>
      <c r="CE10" s="1084"/>
      <c r="CF10" s="1084"/>
      <c r="CG10" s="1085"/>
      <c r="CH10" s="1058">
        <v>-97</v>
      </c>
      <c r="CI10" s="1059"/>
      <c r="CJ10" s="1059"/>
      <c r="CK10" s="1059"/>
      <c r="CL10" s="1060"/>
      <c r="CM10" s="1058">
        <v>425</v>
      </c>
      <c r="CN10" s="1059"/>
      <c r="CO10" s="1059"/>
      <c r="CP10" s="1059"/>
      <c r="CQ10" s="1060"/>
      <c r="CR10" s="1058">
        <v>75</v>
      </c>
      <c r="CS10" s="1059"/>
      <c r="CT10" s="1059"/>
      <c r="CU10" s="1059"/>
      <c r="CV10" s="1060"/>
      <c r="CW10" s="1058">
        <v>9</v>
      </c>
      <c r="CX10" s="1059"/>
      <c r="CY10" s="1059"/>
      <c r="CZ10" s="1059"/>
      <c r="DA10" s="1060"/>
      <c r="DB10" s="1058">
        <v>0</v>
      </c>
      <c r="DC10" s="1059"/>
      <c r="DD10" s="1059"/>
      <c r="DE10" s="1059"/>
      <c r="DF10" s="1060"/>
      <c r="DG10" s="1058" t="s">
        <v>569</v>
      </c>
      <c r="DH10" s="1059"/>
      <c r="DI10" s="1059"/>
      <c r="DJ10" s="1059"/>
      <c r="DK10" s="1060"/>
      <c r="DL10" s="1058" t="s">
        <v>569</v>
      </c>
      <c r="DM10" s="1059"/>
      <c r="DN10" s="1059"/>
      <c r="DO10" s="1059"/>
      <c r="DP10" s="1060"/>
      <c r="DQ10" s="1058" t="s">
        <v>569</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13278</v>
      </c>
      <c r="R23" s="1138"/>
      <c r="S23" s="1138"/>
      <c r="T23" s="1138"/>
      <c r="U23" s="1138"/>
      <c r="V23" s="1138">
        <v>12683</v>
      </c>
      <c r="W23" s="1138"/>
      <c r="X23" s="1138"/>
      <c r="Y23" s="1138"/>
      <c r="Z23" s="1138"/>
      <c r="AA23" s="1138">
        <v>595</v>
      </c>
      <c r="AB23" s="1138"/>
      <c r="AC23" s="1138"/>
      <c r="AD23" s="1138"/>
      <c r="AE23" s="1139"/>
      <c r="AF23" s="1140">
        <v>366</v>
      </c>
      <c r="AG23" s="1138"/>
      <c r="AH23" s="1138"/>
      <c r="AI23" s="1138"/>
      <c r="AJ23" s="1141"/>
      <c r="AK23" s="1142"/>
      <c r="AL23" s="1143"/>
      <c r="AM23" s="1143"/>
      <c r="AN23" s="1143"/>
      <c r="AO23" s="1143"/>
      <c r="AP23" s="1138">
        <v>14249</v>
      </c>
      <c r="AQ23" s="1138"/>
      <c r="AR23" s="1138"/>
      <c r="AS23" s="1138"/>
      <c r="AT23" s="1138"/>
      <c r="AU23" s="1144"/>
      <c r="AV23" s="1144"/>
      <c r="AW23" s="1144"/>
      <c r="AX23" s="1144"/>
      <c r="AY23" s="1145"/>
      <c r="AZ23" s="1134" t="s">
        <v>119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3863</v>
      </c>
      <c r="R28" s="1123"/>
      <c r="S28" s="1123"/>
      <c r="T28" s="1123"/>
      <c r="U28" s="1123"/>
      <c r="V28" s="1123">
        <v>3764</v>
      </c>
      <c r="W28" s="1123"/>
      <c r="X28" s="1123"/>
      <c r="Y28" s="1123"/>
      <c r="Z28" s="1123"/>
      <c r="AA28" s="1123">
        <v>99</v>
      </c>
      <c r="AB28" s="1123"/>
      <c r="AC28" s="1123"/>
      <c r="AD28" s="1123"/>
      <c r="AE28" s="1124"/>
      <c r="AF28" s="1125">
        <v>99</v>
      </c>
      <c r="AG28" s="1123"/>
      <c r="AH28" s="1123"/>
      <c r="AI28" s="1123"/>
      <c r="AJ28" s="1126"/>
      <c r="AK28" s="1127">
        <v>440</v>
      </c>
      <c r="AL28" s="1115"/>
      <c r="AM28" s="1115"/>
      <c r="AN28" s="1115"/>
      <c r="AO28" s="1115"/>
      <c r="AP28" s="1115" t="s">
        <v>494</v>
      </c>
      <c r="AQ28" s="1115"/>
      <c r="AR28" s="1115"/>
      <c r="AS28" s="1115"/>
      <c r="AT28" s="1115"/>
      <c r="AU28" s="1115" t="s">
        <v>494</v>
      </c>
      <c r="AV28" s="1115"/>
      <c r="AW28" s="1115"/>
      <c r="AX28" s="1115"/>
      <c r="AY28" s="1115"/>
      <c r="AZ28" s="1116" t="s">
        <v>494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3021</v>
      </c>
      <c r="R29" s="1113"/>
      <c r="S29" s="1113"/>
      <c r="T29" s="1113"/>
      <c r="U29" s="1113"/>
      <c r="V29" s="1113">
        <v>2952</v>
      </c>
      <c r="W29" s="1113"/>
      <c r="X29" s="1113"/>
      <c r="Y29" s="1113"/>
      <c r="Z29" s="1113"/>
      <c r="AA29" s="1113">
        <v>69</v>
      </c>
      <c r="AB29" s="1113"/>
      <c r="AC29" s="1113"/>
      <c r="AD29" s="1113"/>
      <c r="AE29" s="1114"/>
      <c r="AF29" s="1088">
        <v>69</v>
      </c>
      <c r="AG29" s="1089"/>
      <c r="AH29" s="1089"/>
      <c r="AI29" s="1089"/>
      <c r="AJ29" s="1090"/>
      <c r="AK29" s="1049">
        <v>439</v>
      </c>
      <c r="AL29" s="1040"/>
      <c r="AM29" s="1040"/>
      <c r="AN29" s="1040"/>
      <c r="AO29" s="1040"/>
      <c r="AP29" s="1040" t="s">
        <v>494</v>
      </c>
      <c r="AQ29" s="1040"/>
      <c r="AR29" s="1040"/>
      <c r="AS29" s="1040"/>
      <c r="AT29" s="1040"/>
      <c r="AU29" s="1040" t="s">
        <v>494</v>
      </c>
      <c r="AV29" s="1040"/>
      <c r="AW29" s="1040"/>
      <c r="AX29" s="1040"/>
      <c r="AY29" s="1040"/>
      <c r="AZ29" s="1111" t="s">
        <v>494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327</v>
      </c>
      <c r="R30" s="1113"/>
      <c r="S30" s="1113"/>
      <c r="T30" s="1113"/>
      <c r="U30" s="1113"/>
      <c r="V30" s="1113">
        <v>327</v>
      </c>
      <c r="W30" s="1113"/>
      <c r="X30" s="1113"/>
      <c r="Y30" s="1113"/>
      <c r="Z30" s="1113"/>
      <c r="AA30" s="1113">
        <v>0</v>
      </c>
      <c r="AB30" s="1113"/>
      <c r="AC30" s="1113"/>
      <c r="AD30" s="1113"/>
      <c r="AE30" s="1114"/>
      <c r="AF30" s="1088">
        <v>0</v>
      </c>
      <c r="AG30" s="1089"/>
      <c r="AH30" s="1089"/>
      <c r="AI30" s="1089"/>
      <c r="AJ30" s="1090"/>
      <c r="AK30" s="1049">
        <v>105</v>
      </c>
      <c r="AL30" s="1040"/>
      <c r="AM30" s="1040"/>
      <c r="AN30" s="1040"/>
      <c r="AO30" s="1040"/>
      <c r="AP30" s="1040" t="s">
        <v>494</v>
      </c>
      <c r="AQ30" s="1040"/>
      <c r="AR30" s="1040"/>
      <c r="AS30" s="1040"/>
      <c r="AT30" s="1040"/>
      <c r="AU30" s="1040" t="s">
        <v>494</v>
      </c>
      <c r="AV30" s="1040"/>
      <c r="AW30" s="1040"/>
      <c r="AX30" s="1040"/>
      <c r="AY30" s="1040"/>
      <c r="AZ30" s="1111" t="s">
        <v>494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973</v>
      </c>
      <c r="R31" s="1113"/>
      <c r="S31" s="1113"/>
      <c r="T31" s="1113"/>
      <c r="U31" s="1113"/>
      <c r="V31" s="1113">
        <v>955</v>
      </c>
      <c r="W31" s="1113"/>
      <c r="X31" s="1113"/>
      <c r="Y31" s="1113"/>
      <c r="Z31" s="1113"/>
      <c r="AA31" s="1113">
        <v>18</v>
      </c>
      <c r="AB31" s="1113"/>
      <c r="AC31" s="1113"/>
      <c r="AD31" s="1113"/>
      <c r="AE31" s="1114"/>
      <c r="AF31" s="1088">
        <v>929</v>
      </c>
      <c r="AG31" s="1089"/>
      <c r="AH31" s="1089"/>
      <c r="AI31" s="1089"/>
      <c r="AJ31" s="1090"/>
      <c r="AK31" s="1049">
        <v>91</v>
      </c>
      <c r="AL31" s="1040"/>
      <c r="AM31" s="1040"/>
      <c r="AN31" s="1040"/>
      <c r="AO31" s="1040"/>
      <c r="AP31" s="1040">
        <v>902</v>
      </c>
      <c r="AQ31" s="1040"/>
      <c r="AR31" s="1040"/>
      <c r="AS31" s="1040"/>
      <c r="AT31" s="1040"/>
      <c r="AU31" s="1040">
        <v>149</v>
      </c>
      <c r="AV31" s="1040"/>
      <c r="AW31" s="1040"/>
      <c r="AX31" s="1040"/>
      <c r="AY31" s="1040"/>
      <c r="AZ31" s="1111" t="s">
        <v>494</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1449</v>
      </c>
      <c r="R32" s="1113"/>
      <c r="S32" s="1113"/>
      <c r="T32" s="1113"/>
      <c r="U32" s="1113"/>
      <c r="V32" s="1113">
        <v>1447</v>
      </c>
      <c r="W32" s="1113"/>
      <c r="X32" s="1113"/>
      <c r="Y32" s="1113"/>
      <c r="Z32" s="1113"/>
      <c r="AA32" s="1113">
        <v>2</v>
      </c>
      <c r="AB32" s="1113"/>
      <c r="AC32" s="1113"/>
      <c r="AD32" s="1113"/>
      <c r="AE32" s="1114"/>
      <c r="AF32" s="1088">
        <v>0</v>
      </c>
      <c r="AG32" s="1089"/>
      <c r="AH32" s="1089"/>
      <c r="AI32" s="1089"/>
      <c r="AJ32" s="1090"/>
      <c r="AK32" s="1049">
        <v>499</v>
      </c>
      <c r="AL32" s="1040"/>
      <c r="AM32" s="1040"/>
      <c r="AN32" s="1040"/>
      <c r="AO32" s="1040"/>
      <c r="AP32" s="1040">
        <v>10225</v>
      </c>
      <c r="AQ32" s="1040"/>
      <c r="AR32" s="1040"/>
      <c r="AS32" s="1040"/>
      <c r="AT32" s="1040"/>
      <c r="AU32" s="1040">
        <v>8323</v>
      </c>
      <c r="AV32" s="1040"/>
      <c r="AW32" s="1040"/>
      <c r="AX32" s="1040"/>
      <c r="AY32" s="1040"/>
      <c r="AZ32" s="1111" t="s">
        <v>494</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v>104</v>
      </c>
      <c r="R33" s="1113"/>
      <c r="S33" s="1113"/>
      <c r="T33" s="1113"/>
      <c r="U33" s="1113"/>
      <c r="V33" s="1113">
        <v>104</v>
      </c>
      <c r="W33" s="1113"/>
      <c r="X33" s="1113"/>
      <c r="Y33" s="1113"/>
      <c r="Z33" s="1113"/>
      <c r="AA33" s="1113">
        <v>0</v>
      </c>
      <c r="AB33" s="1113"/>
      <c r="AC33" s="1113"/>
      <c r="AD33" s="1113"/>
      <c r="AE33" s="1114"/>
      <c r="AF33" s="1088">
        <v>0</v>
      </c>
      <c r="AG33" s="1089"/>
      <c r="AH33" s="1089"/>
      <c r="AI33" s="1089"/>
      <c r="AJ33" s="1090"/>
      <c r="AK33" s="1049">
        <v>61</v>
      </c>
      <c r="AL33" s="1040"/>
      <c r="AM33" s="1040"/>
      <c r="AN33" s="1040"/>
      <c r="AO33" s="1040"/>
      <c r="AP33" s="1040">
        <v>724</v>
      </c>
      <c r="AQ33" s="1040"/>
      <c r="AR33" s="1040"/>
      <c r="AS33" s="1040"/>
      <c r="AT33" s="1040"/>
      <c r="AU33" s="1040">
        <v>717</v>
      </c>
      <c r="AV33" s="1040"/>
      <c r="AW33" s="1040"/>
      <c r="AX33" s="1040"/>
      <c r="AY33" s="1040"/>
      <c r="AZ33" s="1111" t="s">
        <v>494</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1097</v>
      </c>
      <c r="AG63" s="1028"/>
      <c r="AH63" s="1028"/>
      <c r="AI63" s="1028"/>
      <c r="AJ63" s="1099"/>
      <c r="AK63" s="1100"/>
      <c r="AL63" s="1032"/>
      <c r="AM63" s="1032"/>
      <c r="AN63" s="1032"/>
      <c r="AO63" s="1032"/>
      <c r="AP63" s="1028">
        <v>11851</v>
      </c>
      <c r="AQ63" s="1028"/>
      <c r="AR63" s="1028"/>
      <c r="AS63" s="1028"/>
      <c r="AT63" s="1028"/>
      <c r="AU63" s="1028">
        <v>9189</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383</v>
      </c>
      <c r="W66" s="1071"/>
      <c r="X66" s="1071"/>
      <c r="Y66" s="1071"/>
      <c r="Z66" s="1072"/>
      <c r="AA66" s="1070" t="s">
        <v>404</v>
      </c>
      <c r="AB66" s="1071"/>
      <c r="AC66" s="1071"/>
      <c r="AD66" s="1071"/>
      <c r="AE66" s="1072"/>
      <c r="AF66" s="1076" t="s">
        <v>385</v>
      </c>
      <c r="AG66" s="1077"/>
      <c r="AH66" s="1077"/>
      <c r="AI66" s="1077"/>
      <c r="AJ66" s="1078"/>
      <c r="AK66" s="1070" t="s">
        <v>405</v>
      </c>
      <c r="AL66" s="1065"/>
      <c r="AM66" s="1065"/>
      <c r="AN66" s="1065"/>
      <c r="AO66" s="1066"/>
      <c r="AP66" s="1070" t="s">
        <v>387</v>
      </c>
      <c r="AQ66" s="1071"/>
      <c r="AR66" s="1071"/>
      <c r="AS66" s="1071"/>
      <c r="AT66" s="1072"/>
      <c r="AU66" s="1070" t="s">
        <v>406</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555</v>
      </c>
      <c r="C68" s="1055"/>
      <c r="D68" s="1055"/>
      <c r="E68" s="1055"/>
      <c r="F68" s="1055"/>
      <c r="G68" s="1055"/>
      <c r="H68" s="1055"/>
      <c r="I68" s="1055"/>
      <c r="J68" s="1055"/>
      <c r="K68" s="1055"/>
      <c r="L68" s="1055"/>
      <c r="M68" s="1055"/>
      <c r="N68" s="1055"/>
      <c r="O68" s="1055"/>
      <c r="P68" s="1056"/>
      <c r="Q68" s="1057">
        <v>4655</v>
      </c>
      <c r="R68" s="1051"/>
      <c r="S68" s="1051"/>
      <c r="T68" s="1051"/>
      <c r="U68" s="1051"/>
      <c r="V68" s="1051">
        <v>4508</v>
      </c>
      <c r="W68" s="1051"/>
      <c r="X68" s="1051"/>
      <c r="Y68" s="1051"/>
      <c r="Z68" s="1051"/>
      <c r="AA68" s="1051">
        <v>147</v>
      </c>
      <c r="AB68" s="1051"/>
      <c r="AC68" s="1051"/>
      <c r="AD68" s="1051"/>
      <c r="AE68" s="1051"/>
      <c r="AF68" s="1051">
        <v>144</v>
      </c>
      <c r="AG68" s="1051"/>
      <c r="AH68" s="1051"/>
      <c r="AI68" s="1051"/>
      <c r="AJ68" s="1051"/>
      <c r="AK68" s="1051">
        <v>84</v>
      </c>
      <c r="AL68" s="1051"/>
      <c r="AM68" s="1051"/>
      <c r="AN68" s="1051"/>
      <c r="AO68" s="1051"/>
      <c r="AP68" s="1051">
        <v>3349</v>
      </c>
      <c r="AQ68" s="1051"/>
      <c r="AR68" s="1051"/>
      <c r="AS68" s="1051"/>
      <c r="AT68" s="1051"/>
      <c r="AU68" s="1051">
        <v>526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556</v>
      </c>
      <c r="C69" s="1044"/>
      <c r="D69" s="1044"/>
      <c r="E69" s="1044"/>
      <c r="F69" s="1044"/>
      <c r="G69" s="1044"/>
      <c r="H69" s="1044"/>
      <c r="I69" s="1044"/>
      <c r="J69" s="1044"/>
      <c r="K69" s="1044"/>
      <c r="L69" s="1044"/>
      <c r="M69" s="1044"/>
      <c r="N69" s="1044"/>
      <c r="O69" s="1044"/>
      <c r="P69" s="1045"/>
      <c r="Q69" s="1046">
        <v>8501</v>
      </c>
      <c r="R69" s="1040"/>
      <c r="S69" s="1040"/>
      <c r="T69" s="1040"/>
      <c r="U69" s="1040"/>
      <c r="V69" s="1040">
        <v>9733</v>
      </c>
      <c r="W69" s="1040"/>
      <c r="X69" s="1040"/>
      <c r="Y69" s="1040"/>
      <c r="Z69" s="1040"/>
      <c r="AA69" s="1040">
        <v>-1232</v>
      </c>
      <c r="AB69" s="1040"/>
      <c r="AC69" s="1040"/>
      <c r="AD69" s="1040"/>
      <c r="AE69" s="1040"/>
      <c r="AF69" s="1040">
        <v>659</v>
      </c>
      <c r="AG69" s="1040"/>
      <c r="AH69" s="1040"/>
      <c r="AI69" s="1040"/>
      <c r="AJ69" s="1040"/>
      <c r="AK69" s="1040">
        <v>1495</v>
      </c>
      <c r="AL69" s="1040"/>
      <c r="AM69" s="1040"/>
      <c r="AN69" s="1040"/>
      <c r="AO69" s="1040"/>
      <c r="AP69" s="1040">
        <v>9056</v>
      </c>
      <c r="AQ69" s="1040"/>
      <c r="AR69" s="1040"/>
      <c r="AS69" s="1040"/>
      <c r="AT69" s="1040"/>
      <c r="AU69" s="1040">
        <v>1352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557</v>
      </c>
      <c r="C70" s="1044"/>
      <c r="D70" s="1044"/>
      <c r="E70" s="1044"/>
      <c r="F70" s="1044"/>
      <c r="G70" s="1044"/>
      <c r="H70" s="1044"/>
      <c r="I70" s="1044"/>
      <c r="J70" s="1044"/>
      <c r="K70" s="1044"/>
      <c r="L70" s="1044"/>
      <c r="M70" s="1044"/>
      <c r="N70" s="1044"/>
      <c r="O70" s="1044"/>
      <c r="P70" s="1045"/>
      <c r="Q70" s="1046">
        <v>971</v>
      </c>
      <c r="R70" s="1040"/>
      <c r="S70" s="1040"/>
      <c r="T70" s="1040"/>
      <c r="U70" s="1040"/>
      <c r="V70" s="1040">
        <v>969</v>
      </c>
      <c r="W70" s="1040"/>
      <c r="X70" s="1040"/>
      <c r="Y70" s="1040"/>
      <c r="Z70" s="1040"/>
      <c r="AA70" s="1040">
        <v>2</v>
      </c>
      <c r="AB70" s="1040"/>
      <c r="AC70" s="1040"/>
      <c r="AD70" s="1040"/>
      <c r="AE70" s="1040"/>
      <c r="AF70" s="1040">
        <v>2</v>
      </c>
      <c r="AG70" s="1040"/>
      <c r="AH70" s="1040"/>
      <c r="AI70" s="1040"/>
      <c r="AJ70" s="1040"/>
      <c r="AK70" s="1040">
        <v>3</v>
      </c>
      <c r="AL70" s="1040"/>
      <c r="AM70" s="1040"/>
      <c r="AN70" s="1040"/>
      <c r="AO70" s="1040"/>
      <c r="AP70" s="1040" t="s">
        <v>566</v>
      </c>
      <c r="AQ70" s="1040"/>
      <c r="AR70" s="1040"/>
      <c r="AS70" s="1040"/>
      <c r="AT70" s="1040"/>
      <c r="AU70" s="1040" t="s">
        <v>566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558</v>
      </c>
      <c r="C71" s="1044"/>
      <c r="D71" s="1044"/>
      <c r="E71" s="1044"/>
      <c r="F71" s="1044"/>
      <c r="G71" s="1044"/>
      <c r="H71" s="1044"/>
      <c r="I71" s="1044"/>
      <c r="J71" s="1044"/>
      <c r="K71" s="1044"/>
      <c r="L71" s="1044"/>
      <c r="M71" s="1044"/>
      <c r="N71" s="1044"/>
      <c r="O71" s="1044"/>
      <c r="P71" s="1045"/>
      <c r="Q71" s="1046">
        <v>15065</v>
      </c>
      <c r="R71" s="1040"/>
      <c r="S71" s="1040"/>
      <c r="T71" s="1040"/>
      <c r="U71" s="1040"/>
      <c r="V71" s="1040">
        <v>14640</v>
      </c>
      <c r="W71" s="1040"/>
      <c r="X71" s="1040"/>
      <c r="Y71" s="1040"/>
      <c r="Z71" s="1040"/>
      <c r="AA71" s="1040">
        <v>424</v>
      </c>
      <c r="AB71" s="1040"/>
      <c r="AC71" s="1040"/>
      <c r="AD71" s="1040"/>
      <c r="AE71" s="1040"/>
      <c r="AF71" s="1040">
        <v>424</v>
      </c>
      <c r="AG71" s="1040"/>
      <c r="AH71" s="1040"/>
      <c r="AI71" s="1040"/>
      <c r="AJ71" s="1040"/>
      <c r="AK71" s="1040" t="s">
        <v>567</v>
      </c>
      <c r="AL71" s="1040"/>
      <c r="AM71" s="1040"/>
      <c r="AN71" s="1040"/>
      <c r="AO71" s="1040"/>
      <c r="AP71" s="1040" t="s">
        <v>567</v>
      </c>
      <c r="AQ71" s="1040"/>
      <c r="AR71" s="1040"/>
      <c r="AS71" s="1040"/>
      <c r="AT71" s="1040"/>
      <c r="AU71" s="1040" t="s">
        <v>567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559</v>
      </c>
      <c r="C72" s="1044"/>
      <c r="D72" s="1044"/>
      <c r="E72" s="1044"/>
      <c r="F72" s="1044"/>
      <c r="G72" s="1044"/>
      <c r="H72" s="1044"/>
      <c r="I72" s="1044"/>
      <c r="J72" s="1044"/>
      <c r="K72" s="1044"/>
      <c r="L72" s="1044"/>
      <c r="M72" s="1044"/>
      <c r="N72" s="1044"/>
      <c r="O72" s="1044"/>
      <c r="P72" s="1045"/>
      <c r="Q72" s="1046">
        <v>162</v>
      </c>
      <c r="R72" s="1040"/>
      <c r="S72" s="1040"/>
      <c r="T72" s="1040"/>
      <c r="U72" s="1040"/>
      <c r="V72" s="1040">
        <v>156</v>
      </c>
      <c r="W72" s="1040"/>
      <c r="X72" s="1040"/>
      <c r="Y72" s="1040"/>
      <c r="Z72" s="1040"/>
      <c r="AA72" s="1040">
        <v>7</v>
      </c>
      <c r="AB72" s="1040"/>
      <c r="AC72" s="1040"/>
      <c r="AD72" s="1040"/>
      <c r="AE72" s="1040"/>
      <c r="AF72" s="1040">
        <v>7</v>
      </c>
      <c r="AG72" s="1040"/>
      <c r="AH72" s="1040"/>
      <c r="AI72" s="1040"/>
      <c r="AJ72" s="1040"/>
      <c r="AK72" s="1040" t="s">
        <v>567</v>
      </c>
      <c r="AL72" s="1040"/>
      <c r="AM72" s="1040"/>
      <c r="AN72" s="1040"/>
      <c r="AO72" s="1040"/>
      <c r="AP72" s="1040" t="s">
        <v>566</v>
      </c>
      <c r="AQ72" s="1040"/>
      <c r="AR72" s="1040"/>
      <c r="AS72" s="1040"/>
      <c r="AT72" s="1040"/>
      <c r="AU72" s="1040" t="s">
        <v>566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560</v>
      </c>
      <c r="C73" s="1044"/>
      <c r="D73" s="1044"/>
      <c r="E73" s="1044"/>
      <c r="F73" s="1044"/>
      <c r="G73" s="1044"/>
      <c r="H73" s="1044"/>
      <c r="I73" s="1044"/>
      <c r="J73" s="1044"/>
      <c r="K73" s="1044"/>
      <c r="L73" s="1044"/>
      <c r="M73" s="1044"/>
      <c r="N73" s="1044"/>
      <c r="O73" s="1044"/>
      <c r="P73" s="1045"/>
      <c r="Q73" s="1046">
        <v>217</v>
      </c>
      <c r="R73" s="1040"/>
      <c r="S73" s="1040"/>
      <c r="T73" s="1040"/>
      <c r="U73" s="1040"/>
      <c r="V73" s="1040">
        <v>163</v>
      </c>
      <c r="W73" s="1040"/>
      <c r="X73" s="1040"/>
      <c r="Y73" s="1040"/>
      <c r="Z73" s="1040"/>
      <c r="AA73" s="1040">
        <v>54</v>
      </c>
      <c r="AB73" s="1040"/>
      <c r="AC73" s="1040"/>
      <c r="AD73" s="1040"/>
      <c r="AE73" s="1040"/>
      <c r="AF73" s="1040">
        <v>54</v>
      </c>
      <c r="AG73" s="1040"/>
      <c r="AH73" s="1040"/>
      <c r="AI73" s="1040"/>
      <c r="AJ73" s="1040"/>
      <c r="AK73" s="1040">
        <v>37</v>
      </c>
      <c r="AL73" s="1040"/>
      <c r="AM73" s="1040"/>
      <c r="AN73" s="1040"/>
      <c r="AO73" s="1040"/>
      <c r="AP73" s="1040" t="s">
        <v>566</v>
      </c>
      <c r="AQ73" s="1040"/>
      <c r="AR73" s="1040"/>
      <c r="AS73" s="1040"/>
      <c r="AT73" s="1040"/>
      <c r="AU73" s="1040" t="s">
        <v>566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561</v>
      </c>
      <c r="C74" s="1044"/>
      <c r="D74" s="1044"/>
      <c r="E74" s="1044"/>
      <c r="F74" s="1044"/>
      <c r="G74" s="1044"/>
      <c r="H74" s="1044"/>
      <c r="I74" s="1044"/>
      <c r="J74" s="1044"/>
      <c r="K74" s="1044"/>
      <c r="L74" s="1044"/>
      <c r="M74" s="1044"/>
      <c r="N74" s="1044"/>
      <c r="O74" s="1044"/>
      <c r="P74" s="1045"/>
      <c r="Q74" s="1046">
        <v>258848</v>
      </c>
      <c r="R74" s="1040"/>
      <c r="S74" s="1040"/>
      <c r="T74" s="1040"/>
      <c r="U74" s="1040"/>
      <c r="V74" s="1040">
        <v>251777</v>
      </c>
      <c r="W74" s="1040"/>
      <c r="X74" s="1040"/>
      <c r="Y74" s="1040"/>
      <c r="Z74" s="1040"/>
      <c r="AA74" s="1040">
        <v>7072</v>
      </c>
      <c r="AB74" s="1040"/>
      <c r="AC74" s="1040"/>
      <c r="AD74" s="1040"/>
      <c r="AE74" s="1040"/>
      <c r="AF74" s="1040">
        <v>7071</v>
      </c>
      <c r="AG74" s="1040"/>
      <c r="AH74" s="1040"/>
      <c r="AI74" s="1040"/>
      <c r="AJ74" s="1040"/>
      <c r="AK74" s="1040">
        <v>8966</v>
      </c>
      <c r="AL74" s="1040"/>
      <c r="AM74" s="1040"/>
      <c r="AN74" s="1040"/>
      <c r="AO74" s="1040"/>
      <c r="AP74" s="1040" t="s">
        <v>566</v>
      </c>
      <c r="AQ74" s="1040"/>
      <c r="AR74" s="1040"/>
      <c r="AS74" s="1040"/>
      <c r="AT74" s="1040"/>
      <c r="AU74" s="1040" t="s">
        <v>566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8361</v>
      </c>
      <c r="AG88" s="1028"/>
      <c r="AH88" s="1028"/>
      <c r="AI88" s="1028"/>
      <c r="AJ88" s="1028"/>
      <c r="AK88" s="1032"/>
      <c r="AL88" s="1032"/>
      <c r="AM88" s="1032"/>
      <c r="AN88" s="1032"/>
      <c r="AO88" s="1032"/>
      <c r="AP88" s="1028">
        <v>12405</v>
      </c>
      <c r="AQ88" s="1028"/>
      <c r="AR88" s="1028"/>
      <c r="AS88" s="1028"/>
      <c r="AT88" s="1028"/>
      <c r="AU88" s="1028">
        <v>1878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135</v>
      </c>
      <c r="CS102" s="1020"/>
      <c r="CT102" s="1020"/>
      <c r="CU102" s="1020"/>
      <c r="CV102" s="1021"/>
      <c r="CW102" s="1019">
        <v>115</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297</v>
      </c>
      <c r="AG109" s="963"/>
      <c r="AH109" s="963"/>
      <c r="AI109" s="963"/>
      <c r="AJ109" s="964"/>
      <c r="AK109" s="965" t="s">
        <v>296</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297</v>
      </c>
      <c r="BW109" s="963"/>
      <c r="BX109" s="963"/>
      <c r="BY109" s="963"/>
      <c r="BZ109" s="964"/>
      <c r="CA109" s="965" t="s">
        <v>296</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297</v>
      </c>
      <c r="DM109" s="963"/>
      <c r="DN109" s="963"/>
      <c r="DO109" s="963"/>
      <c r="DP109" s="964"/>
      <c r="DQ109" s="965" t="s">
        <v>296</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1107389</v>
      </c>
      <c r="AB110" s="956"/>
      <c r="AC110" s="956"/>
      <c r="AD110" s="956"/>
      <c r="AE110" s="957"/>
      <c r="AF110" s="958">
        <v>1024967</v>
      </c>
      <c r="AG110" s="956"/>
      <c r="AH110" s="956"/>
      <c r="AI110" s="956"/>
      <c r="AJ110" s="957"/>
      <c r="AK110" s="958">
        <v>952703</v>
      </c>
      <c r="AL110" s="956"/>
      <c r="AM110" s="956"/>
      <c r="AN110" s="956"/>
      <c r="AO110" s="957"/>
      <c r="AP110" s="959">
        <v>14.2</v>
      </c>
      <c r="AQ110" s="960"/>
      <c r="AR110" s="960"/>
      <c r="AS110" s="960"/>
      <c r="AT110" s="961"/>
      <c r="AU110" s="995" t="s">
        <v>66</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13486504</v>
      </c>
      <c r="BR110" s="903"/>
      <c r="BS110" s="903"/>
      <c r="BT110" s="903"/>
      <c r="BU110" s="903"/>
      <c r="BV110" s="903">
        <v>13955778</v>
      </c>
      <c r="BW110" s="903"/>
      <c r="BX110" s="903"/>
      <c r="BY110" s="903"/>
      <c r="BZ110" s="903"/>
      <c r="CA110" s="903">
        <v>14249366</v>
      </c>
      <c r="CB110" s="903"/>
      <c r="CC110" s="903"/>
      <c r="CD110" s="903"/>
      <c r="CE110" s="903"/>
      <c r="CF110" s="927">
        <v>213</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119</v>
      </c>
      <c r="DH110" s="903"/>
      <c r="DI110" s="903"/>
      <c r="DJ110" s="903"/>
      <c r="DK110" s="903"/>
      <c r="DL110" s="903" t="s">
        <v>119</v>
      </c>
      <c r="DM110" s="903"/>
      <c r="DN110" s="903"/>
      <c r="DO110" s="903"/>
      <c r="DP110" s="903"/>
      <c r="DQ110" s="903" t="s">
        <v>423</v>
      </c>
      <c r="DR110" s="903"/>
      <c r="DS110" s="903"/>
      <c r="DT110" s="903"/>
      <c r="DU110" s="903"/>
      <c r="DV110" s="904" t="s">
        <v>119</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423</v>
      </c>
      <c r="AB111" s="984"/>
      <c r="AC111" s="984"/>
      <c r="AD111" s="984"/>
      <c r="AE111" s="985"/>
      <c r="AF111" s="986" t="s">
        <v>423</v>
      </c>
      <c r="AG111" s="984"/>
      <c r="AH111" s="984"/>
      <c r="AI111" s="984"/>
      <c r="AJ111" s="985"/>
      <c r="AK111" s="986" t="s">
        <v>423</v>
      </c>
      <c r="AL111" s="984"/>
      <c r="AM111" s="984"/>
      <c r="AN111" s="984"/>
      <c r="AO111" s="985"/>
      <c r="AP111" s="987" t="s">
        <v>423</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t="s">
        <v>119</v>
      </c>
      <c r="BR111" s="875"/>
      <c r="BS111" s="875"/>
      <c r="BT111" s="875"/>
      <c r="BU111" s="875"/>
      <c r="BV111" s="875" t="s">
        <v>119</v>
      </c>
      <c r="BW111" s="875"/>
      <c r="BX111" s="875"/>
      <c r="BY111" s="875"/>
      <c r="BZ111" s="875"/>
      <c r="CA111" s="875" t="s">
        <v>119</v>
      </c>
      <c r="CB111" s="875"/>
      <c r="CC111" s="875"/>
      <c r="CD111" s="875"/>
      <c r="CE111" s="875"/>
      <c r="CF111" s="936" t="s">
        <v>119</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119</v>
      </c>
      <c r="DH111" s="875"/>
      <c r="DI111" s="875"/>
      <c r="DJ111" s="875"/>
      <c r="DK111" s="875"/>
      <c r="DL111" s="875" t="s">
        <v>119</v>
      </c>
      <c r="DM111" s="875"/>
      <c r="DN111" s="875"/>
      <c r="DO111" s="875"/>
      <c r="DP111" s="875"/>
      <c r="DQ111" s="875" t="s">
        <v>119</v>
      </c>
      <c r="DR111" s="875"/>
      <c r="DS111" s="875"/>
      <c r="DT111" s="875"/>
      <c r="DU111" s="875"/>
      <c r="DV111" s="852" t="s">
        <v>119</v>
      </c>
      <c r="DW111" s="852"/>
      <c r="DX111" s="852"/>
      <c r="DY111" s="852"/>
      <c r="DZ111" s="853"/>
    </row>
    <row r="112" spans="1:131" s="226" customFormat="1" ht="26.25" customHeight="1" x14ac:dyDescent="0.15">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119</v>
      </c>
      <c r="AB112" s="838"/>
      <c r="AC112" s="838"/>
      <c r="AD112" s="838"/>
      <c r="AE112" s="839"/>
      <c r="AF112" s="840" t="s">
        <v>119</v>
      </c>
      <c r="AG112" s="838"/>
      <c r="AH112" s="838"/>
      <c r="AI112" s="838"/>
      <c r="AJ112" s="839"/>
      <c r="AK112" s="840" t="s">
        <v>119</v>
      </c>
      <c r="AL112" s="838"/>
      <c r="AM112" s="838"/>
      <c r="AN112" s="838"/>
      <c r="AO112" s="839"/>
      <c r="AP112" s="885" t="s">
        <v>119</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9496860</v>
      </c>
      <c r="BR112" s="875"/>
      <c r="BS112" s="875"/>
      <c r="BT112" s="875"/>
      <c r="BU112" s="875"/>
      <c r="BV112" s="875">
        <v>9508926</v>
      </c>
      <c r="BW112" s="875"/>
      <c r="BX112" s="875"/>
      <c r="BY112" s="875"/>
      <c r="BZ112" s="875"/>
      <c r="CA112" s="875">
        <v>9188652</v>
      </c>
      <c r="CB112" s="875"/>
      <c r="CC112" s="875"/>
      <c r="CD112" s="875"/>
      <c r="CE112" s="875"/>
      <c r="CF112" s="936">
        <v>137.30000000000001</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119</v>
      </c>
      <c r="DH112" s="875"/>
      <c r="DI112" s="875"/>
      <c r="DJ112" s="875"/>
      <c r="DK112" s="875"/>
      <c r="DL112" s="875" t="s">
        <v>119</v>
      </c>
      <c r="DM112" s="875"/>
      <c r="DN112" s="875"/>
      <c r="DO112" s="875"/>
      <c r="DP112" s="875"/>
      <c r="DQ112" s="875" t="s">
        <v>119</v>
      </c>
      <c r="DR112" s="875"/>
      <c r="DS112" s="875"/>
      <c r="DT112" s="875"/>
      <c r="DU112" s="875"/>
      <c r="DV112" s="852" t="s">
        <v>119</v>
      </c>
      <c r="DW112" s="852"/>
      <c r="DX112" s="852"/>
      <c r="DY112" s="852"/>
      <c r="DZ112" s="853"/>
    </row>
    <row r="113" spans="1:130" s="226" customFormat="1" ht="26.25" customHeight="1" x14ac:dyDescent="0.15">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531398</v>
      </c>
      <c r="AB113" s="984"/>
      <c r="AC113" s="984"/>
      <c r="AD113" s="984"/>
      <c r="AE113" s="985"/>
      <c r="AF113" s="986">
        <v>544788</v>
      </c>
      <c r="AG113" s="984"/>
      <c r="AH113" s="984"/>
      <c r="AI113" s="984"/>
      <c r="AJ113" s="985"/>
      <c r="AK113" s="986">
        <v>581565</v>
      </c>
      <c r="AL113" s="984"/>
      <c r="AM113" s="984"/>
      <c r="AN113" s="984"/>
      <c r="AO113" s="985"/>
      <c r="AP113" s="987">
        <v>8.6999999999999993</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v>1913851</v>
      </c>
      <c r="BR113" s="875"/>
      <c r="BS113" s="875"/>
      <c r="BT113" s="875"/>
      <c r="BU113" s="875"/>
      <c r="BV113" s="875">
        <v>1978762</v>
      </c>
      <c r="BW113" s="875"/>
      <c r="BX113" s="875"/>
      <c r="BY113" s="875"/>
      <c r="BZ113" s="875"/>
      <c r="CA113" s="875">
        <v>1878234</v>
      </c>
      <c r="CB113" s="875"/>
      <c r="CC113" s="875"/>
      <c r="CD113" s="875"/>
      <c r="CE113" s="875"/>
      <c r="CF113" s="936">
        <v>28.1</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119</v>
      </c>
      <c r="DH113" s="838"/>
      <c r="DI113" s="838"/>
      <c r="DJ113" s="838"/>
      <c r="DK113" s="839"/>
      <c r="DL113" s="840" t="s">
        <v>119</v>
      </c>
      <c r="DM113" s="838"/>
      <c r="DN113" s="838"/>
      <c r="DO113" s="838"/>
      <c r="DP113" s="839"/>
      <c r="DQ113" s="840" t="s">
        <v>119</v>
      </c>
      <c r="DR113" s="838"/>
      <c r="DS113" s="838"/>
      <c r="DT113" s="838"/>
      <c r="DU113" s="839"/>
      <c r="DV113" s="885" t="s">
        <v>119</v>
      </c>
      <c r="DW113" s="886"/>
      <c r="DX113" s="886"/>
      <c r="DY113" s="886"/>
      <c r="DZ113" s="887"/>
    </row>
    <row r="114" spans="1:130" s="226" customFormat="1" ht="26.25" customHeight="1" x14ac:dyDescent="0.15">
      <c r="A114" s="979"/>
      <c r="B114" s="980"/>
      <c r="C114" s="808" t="s">
        <v>434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143510</v>
      </c>
      <c r="AB114" s="838"/>
      <c r="AC114" s="838"/>
      <c r="AD114" s="838"/>
      <c r="AE114" s="839"/>
      <c r="AF114" s="840">
        <v>142460</v>
      </c>
      <c r="AG114" s="838"/>
      <c r="AH114" s="838"/>
      <c r="AI114" s="838"/>
      <c r="AJ114" s="839"/>
      <c r="AK114" s="840">
        <v>125222</v>
      </c>
      <c r="AL114" s="838"/>
      <c r="AM114" s="838"/>
      <c r="AN114" s="838"/>
      <c r="AO114" s="839"/>
      <c r="AP114" s="885">
        <v>1.9</v>
      </c>
      <c r="AQ114" s="886"/>
      <c r="AR114" s="886"/>
      <c r="AS114" s="886"/>
      <c r="AT114" s="887"/>
      <c r="AU114" s="997"/>
      <c r="AV114" s="998"/>
      <c r="AW114" s="998"/>
      <c r="AX114" s="998"/>
      <c r="AY114" s="998"/>
      <c r="AZ114" s="873" t="s">
        <v>435</v>
      </c>
      <c r="BA114" s="808"/>
      <c r="BB114" s="808"/>
      <c r="BC114" s="808"/>
      <c r="BD114" s="808"/>
      <c r="BE114" s="808"/>
      <c r="BF114" s="808"/>
      <c r="BG114" s="808"/>
      <c r="BH114" s="808"/>
      <c r="BI114" s="808"/>
      <c r="BJ114" s="808"/>
      <c r="BK114" s="808"/>
      <c r="BL114" s="808"/>
      <c r="BM114" s="808"/>
      <c r="BN114" s="808"/>
      <c r="BO114" s="808"/>
      <c r="BP114" s="809"/>
      <c r="BQ114" s="874">
        <v>2170816</v>
      </c>
      <c r="BR114" s="875"/>
      <c r="BS114" s="875"/>
      <c r="BT114" s="875"/>
      <c r="BU114" s="875"/>
      <c r="BV114" s="875">
        <v>2029714</v>
      </c>
      <c r="BW114" s="875"/>
      <c r="BX114" s="875"/>
      <c r="BY114" s="875"/>
      <c r="BZ114" s="875"/>
      <c r="CA114" s="875">
        <v>1960206</v>
      </c>
      <c r="CB114" s="875"/>
      <c r="CC114" s="875"/>
      <c r="CD114" s="875"/>
      <c r="CE114" s="875"/>
      <c r="CF114" s="936">
        <v>29.3</v>
      </c>
      <c r="CG114" s="937"/>
      <c r="CH114" s="937"/>
      <c r="CI114" s="937"/>
      <c r="CJ114" s="937"/>
      <c r="CK114" s="992"/>
      <c r="CL114" s="879"/>
      <c r="CM114" s="882" t="s">
        <v>436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119</v>
      </c>
      <c r="DH114" s="838"/>
      <c r="DI114" s="838"/>
      <c r="DJ114" s="838"/>
      <c r="DK114" s="839"/>
      <c r="DL114" s="840" t="s">
        <v>119</v>
      </c>
      <c r="DM114" s="838"/>
      <c r="DN114" s="838"/>
      <c r="DO114" s="838"/>
      <c r="DP114" s="839"/>
      <c r="DQ114" s="840" t="s">
        <v>119</v>
      </c>
      <c r="DR114" s="838"/>
      <c r="DS114" s="838"/>
      <c r="DT114" s="838"/>
      <c r="DU114" s="839"/>
      <c r="DV114" s="885" t="s">
        <v>119</v>
      </c>
      <c r="DW114" s="886"/>
      <c r="DX114" s="886"/>
      <c r="DY114" s="886"/>
      <c r="DZ114" s="887"/>
    </row>
    <row r="115" spans="1:130" s="226" customFormat="1" ht="26.25" customHeight="1" x14ac:dyDescent="0.15">
      <c r="A115" s="979"/>
      <c r="B115" s="980"/>
      <c r="C115" s="808" t="s">
        <v>437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274</v>
      </c>
      <c r="AB115" s="984"/>
      <c r="AC115" s="984"/>
      <c r="AD115" s="984"/>
      <c r="AE115" s="985"/>
      <c r="AF115" s="986">
        <v>148</v>
      </c>
      <c r="AG115" s="984"/>
      <c r="AH115" s="984"/>
      <c r="AI115" s="984"/>
      <c r="AJ115" s="985"/>
      <c r="AK115" s="986">
        <v>91</v>
      </c>
      <c r="AL115" s="984"/>
      <c r="AM115" s="984"/>
      <c r="AN115" s="984"/>
      <c r="AO115" s="985"/>
      <c r="AP115" s="987">
        <v>0</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t="s">
        <v>119</v>
      </c>
      <c r="BR115" s="875"/>
      <c r="BS115" s="875"/>
      <c r="BT115" s="875"/>
      <c r="BU115" s="875"/>
      <c r="BV115" s="875" t="s">
        <v>119</v>
      </c>
      <c r="BW115" s="875"/>
      <c r="BX115" s="875"/>
      <c r="BY115" s="875"/>
      <c r="BZ115" s="875"/>
      <c r="CA115" s="875" t="s">
        <v>119</v>
      </c>
      <c r="CB115" s="875"/>
      <c r="CC115" s="875"/>
      <c r="CD115" s="875"/>
      <c r="CE115" s="875"/>
      <c r="CF115" s="936" t="s">
        <v>119</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119</v>
      </c>
      <c r="DH115" s="838"/>
      <c r="DI115" s="838"/>
      <c r="DJ115" s="838"/>
      <c r="DK115" s="839"/>
      <c r="DL115" s="840" t="s">
        <v>119</v>
      </c>
      <c r="DM115" s="838"/>
      <c r="DN115" s="838"/>
      <c r="DO115" s="838"/>
      <c r="DP115" s="839"/>
      <c r="DQ115" s="840" t="s">
        <v>119</v>
      </c>
      <c r="DR115" s="838"/>
      <c r="DS115" s="838"/>
      <c r="DT115" s="838"/>
      <c r="DU115" s="839"/>
      <c r="DV115" s="885" t="s">
        <v>119</v>
      </c>
      <c r="DW115" s="886"/>
      <c r="DX115" s="886"/>
      <c r="DY115" s="886"/>
      <c r="DZ115" s="887"/>
    </row>
    <row r="116" spans="1:130" s="226" customFormat="1" ht="26.25" customHeight="1" x14ac:dyDescent="0.15">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119</v>
      </c>
      <c r="AB116" s="838"/>
      <c r="AC116" s="838"/>
      <c r="AD116" s="838"/>
      <c r="AE116" s="839"/>
      <c r="AF116" s="840" t="s">
        <v>119</v>
      </c>
      <c r="AG116" s="838"/>
      <c r="AH116" s="838"/>
      <c r="AI116" s="838"/>
      <c r="AJ116" s="839"/>
      <c r="AK116" s="840" t="s">
        <v>119</v>
      </c>
      <c r="AL116" s="838"/>
      <c r="AM116" s="838"/>
      <c r="AN116" s="838"/>
      <c r="AO116" s="839"/>
      <c r="AP116" s="885" t="s">
        <v>119</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119</v>
      </c>
      <c r="BR116" s="875"/>
      <c r="BS116" s="875"/>
      <c r="BT116" s="875"/>
      <c r="BU116" s="875"/>
      <c r="BV116" s="875" t="s">
        <v>119</v>
      </c>
      <c r="BW116" s="875"/>
      <c r="BX116" s="875"/>
      <c r="BY116" s="875"/>
      <c r="BZ116" s="875"/>
      <c r="CA116" s="875" t="s">
        <v>119</v>
      </c>
      <c r="CB116" s="875"/>
      <c r="CC116" s="875"/>
      <c r="CD116" s="875"/>
      <c r="CE116" s="875"/>
      <c r="CF116" s="936" t="s">
        <v>119</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119</v>
      </c>
      <c r="DH116" s="838"/>
      <c r="DI116" s="838"/>
      <c r="DJ116" s="838"/>
      <c r="DK116" s="839"/>
      <c r="DL116" s="840" t="s">
        <v>119</v>
      </c>
      <c r="DM116" s="838"/>
      <c r="DN116" s="838"/>
      <c r="DO116" s="838"/>
      <c r="DP116" s="839"/>
      <c r="DQ116" s="840" t="s">
        <v>119</v>
      </c>
      <c r="DR116" s="838"/>
      <c r="DS116" s="838"/>
      <c r="DT116" s="838"/>
      <c r="DU116" s="839"/>
      <c r="DV116" s="885" t="s">
        <v>119</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1782571</v>
      </c>
      <c r="AB117" s="970"/>
      <c r="AC117" s="970"/>
      <c r="AD117" s="970"/>
      <c r="AE117" s="971"/>
      <c r="AF117" s="972">
        <v>1712363</v>
      </c>
      <c r="AG117" s="970"/>
      <c r="AH117" s="970"/>
      <c r="AI117" s="970"/>
      <c r="AJ117" s="971"/>
      <c r="AK117" s="972">
        <v>1659581</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119</v>
      </c>
      <c r="BR117" s="875"/>
      <c r="BS117" s="875"/>
      <c r="BT117" s="875"/>
      <c r="BU117" s="875"/>
      <c r="BV117" s="875" t="s">
        <v>119</v>
      </c>
      <c r="BW117" s="875"/>
      <c r="BX117" s="875"/>
      <c r="BY117" s="875"/>
      <c r="BZ117" s="875"/>
      <c r="CA117" s="875" t="s">
        <v>119</v>
      </c>
      <c r="CB117" s="875"/>
      <c r="CC117" s="875"/>
      <c r="CD117" s="875"/>
      <c r="CE117" s="875"/>
      <c r="CF117" s="936" t="s">
        <v>119</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119</v>
      </c>
      <c r="DH117" s="838"/>
      <c r="DI117" s="838"/>
      <c r="DJ117" s="838"/>
      <c r="DK117" s="839"/>
      <c r="DL117" s="840" t="s">
        <v>119</v>
      </c>
      <c r="DM117" s="838"/>
      <c r="DN117" s="838"/>
      <c r="DO117" s="838"/>
      <c r="DP117" s="839"/>
      <c r="DQ117" s="840" t="s">
        <v>119</v>
      </c>
      <c r="DR117" s="838"/>
      <c r="DS117" s="838"/>
      <c r="DT117" s="838"/>
      <c r="DU117" s="839"/>
      <c r="DV117" s="885" t="s">
        <v>119</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297</v>
      </c>
      <c r="AG118" s="963"/>
      <c r="AH118" s="963"/>
      <c r="AI118" s="963"/>
      <c r="AJ118" s="964"/>
      <c r="AK118" s="965" t="s">
        <v>296</v>
      </c>
      <c r="AL118" s="963"/>
      <c r="AM118" s="963"/>
      <c r="AN118" s="963"/>
      <c r="AO118" s="964"/>
      <c r="AP118" s="966" t="s">
        <v>417</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119</v>
      </c>
      <c r="BR118" s="906"/>
      <c r="BS118" s="906"/>
      <c r="BT118" s="906"/>
      <c r="BU118" s="906"/>
      <c r="BV118" s="906" t="s">
        <v>119</v>
      </c>
      <c r="BW118" s="906"/>
      <c r="BX118" s="906"/>
      <c r="BY118" s="906"/>
      <c r="BZ118" s="906"/>
      <c r="CA118" s="906">
        <v>125883</v>
      </c>
      <c r="CB118" s="906"/>
      <c r="CC118" s="906"/>
      <c r="CD118" s="906"/>
      <c r="CE118" s="906"/>
      <c r="CF118" s="936">
        <v>1.9</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119</v>
      </c>
      <c r="DH118" s="838"/>
      <c r="DI118" s="838"/>
      <c r="DJ118" s="838"/>
      <c r="DK118" s="839"/>
      <c r="DL118" s="840" t="s">
        <v>119</v>
      </c>
      <c r="DM118" s="838"/>
      <c r="DN118" s="838"/>
      <c r="DO118" s="838"/>
      <c r="DP118" s="839"/>
      <c r="DQ118" s="840" t="s">
        <v>119</v>
      </c>
      <c r="DR118" s="838"/>
      <c r="DS118" s="838"/>
      <c r="DT118" s="838"/>
      <c r="DU118" s="839"/>
      <c r="DV118" s="885" t="s">
        <v>119</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119</v>
      </c>
      <c r="AB119" s="956"/>
      <c r="AC119" s="956"/>
      <c r="AD119" s="956"/>
      <c r="AE119" s="957"/>
      <c r="AF119" s="958" t="s">
        <v>119</v>
      </c>
      <c r="AG119" s="956"/>
      <c r="AH119" s="956"/>
      <c r="AI119" s="956"/>
      <c r="AJ119" s="957"/>
      <c r="AK119" s="958" t="s">
        <v>119</v>
      </c>
      <c r="AL119" s="956"/>
      <c r="AM119" s="956"/>
      <c r="AN119" s="956"/>
      <c r="AO119" s="957"/>
      <c r="AP119" s="959" t="s">
        <v>119</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448</v>
      </c>
      <c r="BP119" s="939"/>
      <c r="BQ119" s="943">
        <v>27068031</v>
      </c>
      <c r="BR119" s="906"/>
      <c r="BS119" s="906"/>
      <c r="BT119" s="906"/>
      <c r="BU119" s="906"/>
      <c r="BV119" s="906">
        <v>27473180</v>
      </c>
      <c r="BW119" s="906"/>
      <c r="BX119" s="906"/>
      <c r="BY119" s="906"/>
      <c r="BZ119" s="906"/>
      <c r="CA119" s="906">
        <v>27402341</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119</v>
      </c>
      <c r="DH119" s="821"/>
      <c r="DI119" s="821"/>
      <c r="DJ119" s="821"/>
      <c r="DK119" s="822"/>
      <c r="DL119" s="823" t="s">
        <v>119</v>
      </c>
      <c r="DM119" s="821"/>
      <c r="DN119" s="821"/>
      <c r="DO119" s="821"/>
      <c r="DP119" s="822"/>
      <c r="DQ119" s="823" t="s">
        <v>119</v>
      </c>
      <c r="DR119" s="821"/>
      <c r="DS119" s="821"/>
      <c r="DT119" s="821"/>
      <c r="DU119" s="822"/>
      <c r="DV119" s="909" t="s">
        <v>119</v>
      </c>
      <c r="DW119" s="910"/>
      <c r="DX119" s="910"/>
      <c r="DY119" s="910"/>
      <c r="DZ119" s="911"/>
    </row>
    <row r="120" spans="1:130" s="226" customFormat="1" ht="26.25" customHeight="1" x14ac:dyDescent="0.15">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119</v>
      </c>
      <c r="AB120" s="838"/>
      <c r="AC120" s="838"/>
      <c r="AD120" s="838"/>
      <c r="AE120" s="839"/>
      <c r="AF120" s="840" t="s">
        <v>119</v>
      </c>
      <c r="AG120" s="838"/>
      <c r="AH120" s="838"/>
      <c r="AI120" s="838"/>
      <c r="AJ120" s="839"/>
      <c r="AK120" s="840" t="s">
        <v>119</v>
      </c>
      <c r="AL120" s="838"/>
      <c r="AM120" s="838"/>
      <c r="AN120" s="838"/>
      <c r="AO120" s="839"/>
      <c r="AP120" s="885" t="s">
        <v>119</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3829336</v>
      </c>
      <c r="BR120" s="903"/>
      <c r="BS120" s="903"/>
      <c r="BT120" s="903"/>
      <c r="BU120" s="903"/>
      <c r="BV120" s="903">
        <v>3942461</v>
      </c>
      <c r="BW120" s="903"/>
      <c r="BX120" s="903"/>
      <c r="BY120" s="903"/>
      <c r="BZ120" s="903"/>
      <c r="CA120" s="903">
        <v>3524021</v>
      </c>
      <c r="CB120" s="903"/>
      <c r="CC120" s="903"/>
      <c r="CD120" s="903"/>
      <c r="CE120" s="903"/>
      <c r="CF120" s="927">
        <v>52.7</v>
      </c>
      <c r="CG120" s="928"/>
      <c r="CH120" s="928"/>
      <c r="CI120" s="928"/>
      <c r="CJ120" s="928"/>
      <c r="CK120" s="929" t="s">
        <v>452</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8710913</v>
      </c>
      <c r="DH120" s="903"/>
      <c r="DI120" s="903"/>
      <c r="DJ120" s="903"/>
      <c r="DK120" s="903"/>
      <c r="DL120" s="903">
        <v>8748237</v>
      </c>
      <c r="DM120" s="903"/>
      <c r="DN120" s="903"/>
      <c r="DO120" s="903"/>
      <c r="DP120" s="903"/>
      <c r="DQ120" s="903">
        <v>8322913</v>
      </c>
      <c r="DR120" s="903"/>
      <c r="DS120" s="903"/>
      <c r="DT120" s="903"/>
      <c r="DU120" s="903"/>
      <c r="DV120" s="904">
        <v>124.4</v>
      </c>
      <c r="DW120" s="904"/>
      <c r="DX120" s="904"/>
      <c r="DY120" s="904"/>
      <c r="DZ120" s="905"/>
    </row>
    <row r="121" spans="1:130" s="226" customFormat="1" ht="26.25" customHeight="1" x14ac:dyDescent="0.15">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119</v>
      </c>
      <c r="AB121" s="838"/>
      <c r="AC121" s="838"/>
      <c r="AD121" s="838"/>
      <c r="AE121" s="839"/>
      <c r="AF121" s="840" t="s">
        <v>119</v>
      </c>
      <c r="AG121" s="838"/>
      <c r="AH121" s="838"/>
      <c r="AI121" s="838"/>
      <c r="AJ121" s="839"/>
      <c r="AK121" s="840" t="s">
        <v>119</v>
      </c>
      <c r="AL121" s="838"/>
      <c r="AM121" s="838"/>
      <c r="AN121" s="838"/>
      <c r="AO121" s="839"/>
      <c r="AP121" s="885" t="s">
        <v>119</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v>2559442</v>
      </c>
      <c r="BR121" s="875"/>
      <c r="BS121" s="875"/>
      <c r="BT121" s="875"/>
      <c r="BU121" s="875"/>
      <c r="BV121" s="875">
        <v>2734657</v>
      </c>
      <c r="BW121" s="875"/>
      <c r="BX121" s="875"/>
      <c r="BY121" s="875"/>
      <c r="BZ121" s="875"/>
      <c r="CA121" s="875">
        <v>2679299</v>
      </c>
      <c r="CB121" s="875"/>
      <c r="CC121" s="875"/>
      <c r="CD121" s="875"/>
      <c r="CE121" s="875"/>
      <c r="CF121" s="936">
        <v>40</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764671</v>
      </c>
      <c r="DH121" s="875"/>
      <c r="DI121" s="875"/>
      <c r="DJ121" s="875"/>
      <c r="DK121" s="875"/>
      <c r="DL121" s="875">
        <v>738690</v>
      </c>
      <c r="DM121" s="875"/>
      <c r="DN121" s="875"/>
      <c r="DO121" s="875"/>
      <c r="DP121" s="875"/>
      <c r="DQ121" s="875">
        <v>716984</v>
      </c>
      <c r="DR121" s="875"/>
      <c r="DS121" s="875"/>
      <c r="DT121" s="875"/>
      <c r="DU121" s="875"/>
      <c r="DV121" s="852">
        <v>10.7</v>
      </c>
      <c r="DW121" s="852"/>
      <c r="DX121" s="852"/>
      <c r="DY121" s="852"/>
      <c r="DZ121" s="853"/>
    </row>
    <row r="122" spans="1:130" s="226" customFormat="1" ht="26.25" customHeight="1" x14ac:dyDescent="0.15">
      <c r="A122" s="878"/>
      <c r="B122" s="879"/>
      <c r="C122" s="882" t="s">
        <v>436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119</v>
      </c>
      <c r="AB122" s="838"/>
      <c r="AC122" s="838"/>
      <c r="AD122" s="838"/>
      <c r="AE122" s="839"/>
      <c r="AF122" s="840" t="s">
        <v>119</v>
      </c>
      <c r="AG122" s="838"/>
      <c r="AH122" s="838"/>
      <c r="AI122" s="838"/>
      <c r="AJ122" s="839"/>
      <c r="AK122" s="840" t="s">
        <v>119</v>
      </c>
      <c r="AL122" s="838"/>
      <c r="AM122" s="838"/>
      <c r="AN122" s="838"/>
      <c r="AO122" s="839"/>
      <c r="AP122" s="885" t="s">
        <v>119</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15434243</v>
      </c>
      <c r="BR122" s="906"/>
      <c r="BS122" s="906"/>
      <c r="BT122" s="906"/>
      <c r="BU122" s="906"/>
      <c r="BV122" s="906">
        <v>15273346</v>
      </c>
      <c r="BW122" s="906"/>
      <c r="BX122" s="906"/>
      <c r="BY122" s="906"/>
      <c r="BZ122" s="906"/>
      <c r="CA122" s="906">
        <v>15112279</v>
      </c>
      <c r="CB122" s="906"/>
      <c r="CC122" s="906"/>
      <c r="CD122" s="906"/>
      <c r="CE122" s="906"/>
      <c r="CF122" s="907">
        <v>225.9</v>
      </c>
      <c r="CG122" s="908"/>
      <c r="CH122" s="908"/>
      <c r="CI122" s="908"/>
      <c r="CJ122" s="908"/>
      <c r="CK122" s="930"/>
      <c r="CL122" s="916"/>
      <c r="CM122" s="916"/>
      <c r="CN122" s="916"/>
      <c r="CO122" s="917"/>
      <c r="CP122" s="896" t="s">
        <v>393</v>
      </c>
      <c r="CQ122" s="897"/>
      <c r="CR122" s="897"/>
      <c r="CS122" s="897"/>
      <c r="CT122" s="897"/>
      <c r="CU122" s="897"/>
      <c r="CV122" s="897"/>
      <c r="CW122" s="897"/>
      <c r="CX122" s="897"/>
      <c r="CY122" s="897"/>
      <c r="CZ122" s="897"/>
      <c r="DA122" s="897"/>
      <c r="DB122" s="897"/>
      <c r="DC122" s="897"/>
      <c r="DD122" s="897"/>
      <c r="DE122" s="897"/>
      <c r="DF122" s="898"/>
      <c r="DG122" s="874">
        <v>21276</v>
      </c>
      <c r="DH122" s="875"/>
      <c r="DI122" s="875"/>
      <c r="DJ122" s="875"/>
      <c r="DK122" s="875"/>
      <c r="DL122" s="875">
        <v>21999</v>
      </c>
      <c r="DM122" s="875"/>
      <c r="DN122" s="875"/>
      <c r="DO122" s="875"/>
      <c r="DP122" s="875"/>
      <c r="DQ122" s="875">
        <v>148755</v>
      </c>
      <c r="DR122" s="875"/>
      <c r="DS122" s="875"/>
      <c r="DT122" s="875"/>
      <c r="DU122" s="875"/>
      <c r="DV122" s="852">
        <v>2.2000000000000002</v>
      </c>
      <c r="DW122" s="852"/>
      <c r="DX122" s="852"/>
      <c r="DY122" s="852"/>
      <c r="DZ122" s="853"/>
    </row>
    <row r="123" spans="1:130" s="226" customFormat="1" ht="26.25" customHeight="1" x14ac:dyDescent="0.15">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119</v>
      </c>
      <c r="AB123" s="838"/>
      <c r="AC123" s="838"/>
      <c r="AD123" s="838"/>
      <c r="AE123" s="839"/>
      <c r="AF123" s="840" t="s">
        <v>119</v>
      </c>
      <c r="AG123" s="838"/>
      <c r="AH123" s="838"/>
      <c r="AI123" s="838"/>
      <c r="AJ123" s="839"/>
      <c r="AK123" s="840" t="s">
        <v>119</v>
      </c>
      <c r="AL123" s="838"/>
      <c r="AM123" s="838"/>
      <c r="AN123" s="838"/>
      <c r="AO123" s="839"/>
      <c r="AP123" s="885" t="s">
        <v>119</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456</v>
      </c>
      <c r="BP123" s="939"/>
      <c r="BQ123" s="893">
        <v>21823021</v>
      </c>
      <c r="BR123" s="894"/>
      <c r="BS123" s="894"/>
      <c r="BT123" s="894"/>
      <c r="BU123" s="894"/>
      <c r="BV123" s="894">
        <v>21950464</v>
      </c>
      <c r="BW123" s="894"/>
      <c r="BX123" s="894"/>
      <c r="BY123" s="894"/>
      <c r="BZ123" s="894"/>
      <c r="CA123" s="894">
        <v>21315599</v>
      </c>
      <c r="CB123" s="894"/>
      <c r="CC123" s="894"/>
      <c r="CD123" s="894"/>
      <c r="CE123" s="894"/>
      <c r="CF123" s="804"/>
      <c r="CG123" s="805"/>
      <c r="CH123" s="805"/>
      <c r="CI123" s="805"/>
      <c r="CJ123" s="895"/>
      <c r="CK123" s="930"/>
      <c r="CL123" s="916"/>
      <c r="CM123" s="916"/>
      <c r="CN123" s="916"/>
      <c r="CO123" s="917"/>
      <c r="CP123" s="896" t="s">
        <v>391</v>
      </c>
      <c r="CQ123" s="897"/>
      <c r="CR123" s="897"/>
      <c r="CS123" s="897"/>
      <c r="CT123" s="897"/>
      <c r="CU123" s="897"/>
      <c r="CV123" s="897"/>
      <c r="CW123" s="897"/>
      <c r="CX123" s="897"/>
      <c r="CY123" s="897"/>
      <c r="CZ123" s="897"/>
      <c r="DA123" s="897"/>
      <c r="DB123" s="897"/>
      <c r="DC123" s="897"/>
      <c r="DD123" s="897"/>
      <c r="DE123" s="897"/>
      <c r="DF123" s="898"/>
      <c r="DG123" s="837" t="s">
        <v>119</v>
      </c>
      <c r="DH123" s="838"/>
      <c r="DI123" s="838"/>
      <c r="DJ123" s="838"/>
      <c r="DK123" s="839"/>
      <c r="DL123" s="840" t="s">
        <v>119</v>
      </c>
      <c r="DM123" s="838"/>
      <c r="DN123" s="838"/>
      <c r="DO123" s="838"/>
      <c r="DP123" s="839"/>
      <c r="DQ123" s="840" t="s">
        <v>119</v>
      </c>
      <c r="DR123" s="838"/>
      <c r="DS123" s="838"/>
      <c r="DT123" s="838"/>
      <c r="DU123" s="839"/>
      <c r="DV123" s="885" t="s">
        <v>119</v>
      </c>
      <c r="DW123" s="886"/>
      <c r="DX123" s="886"/>
      <c r="DY123" s="886"/>
      <c r="DZ123" s="887"/>
    </row>
    <row r="124" spans="1:130" s="226" customFormat="1" ht="26.25" customHeight="1" thickBot="1" x14ac:dyDescent="0.2">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119</v>
      </c>
      <c r="AB124" s="838"/>
      <c r="AC124" s="838"/>
      <c r="AD124" s="838"/>
      <c r="AE124" s="839"/>
      <c r="AF124" s="840" t="s">
        <v>119</v>
      </c>
      <c r="AG124" s="838"/>
      <c r="AH124" s="838"/>
      <c r="AI124" s="838"/>
      <c r="AJ124" s="839"/>
      <c r="AK124" s="840" t="s">
        <v>119</v>
      </c>
      <c r="AL124" s="838"/>
      <c r="AM124" s="838"/>
      <c r="AN124" s="838"/>
      <c r="AO124" s="839"/>
      <c r="AP124" s="885" t="s">
        <v>119</v>
      </c>
      <c r="AQ124" s="886"/>
      <c r="AR124" s="886"/>
      <c r="AS124" s="886"/>
      <c r="AT124" s="887"/>
      <c r="AU124" s="888" t="s">
        <v>457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76.900000000000006</v>
      </c>
      <c r="BR124" s="892"/>
      <c r="BS124" s="892"/>
      <c r="BT124" s="892"/>
      <c r="BU124" s="892"/>
      <c r="BV124" s="892">
        <v>82.9</v>
      </c>
      <c r="BW124" s="892"/>
      <c r="BX124" s="892"/>
      <c r="BY124" s="892"/>
      <c r="BZ124" s="892"/>
      <c r="CA124" s="892">
        <v>90.9</v>
      </c>
      <c r="CB124" s="892"/>
      <c r="CC124" s="892"/>
      <c r="CD124" s="892"/>
      <c r="CE124" s="892"/>
      <c r="CF124" s="782"/>
      <c r="CG124" s="783"/>
      <c r="CH124" s="783"/>
      <c r="CI124" s="783"/>
      <c r="CJ124" s="923"/>
      <c r="CK124" s="931"/>
      <c r="CL124" s="931"/>
      <c r="CM124" s="931"/>
      <c r="CN124" s="931"/>
      <c r="CO124" s="932"/>
      <c r="CP124" s="896" t="s">
        <v>458</v>
      </c>
      <c r="CQ124" s="897"/>
      <c r="CR124" s="897"/>
      <c r="CS124" s="897"/>
      <c r="CT124" s="897"/>
      <c r="CU124" s="897"/>
      <c r="CV124" s="897"/>
      <c r="CW124" s="897"/>
      <c r="CX124" s="897"/>
      <c r="CY124" s="897"/>
      <c r="CZ124" s="897"/>
      <c r="DA124" s="897"/>
      <c r="DB124" s="897"/>
      <c r="DC124" s="897"/>
      <c r="DD124" s="897"/>
      <c r="DE124" s="897"/>
      <c r="DF124" s="898"/>
      <c r="DG124" s="820" t="s">
        <v>119</v>
      </c>
      <c r="DH124" s="821"/>
      <c r="DI124" s="821"/>
      <c r="DJ124" s="821"/>
      <c r="DK124" s="822"/>
      <c r="DL124" s="823" t="s">
        <v>119</v>
      </c>
      <c r="DM124" s="821"/>
      <c r="DN124" s="821"/>
      <c r="DO124" s="821"/>
      <c r="DP124" s="822"/>
      <c r="DQ124" s="823" t="s">
        <v>119</v>
      </c>
      <c r="DR124" s="821"/>
      <c r="DS124" s="821"/>
      <c r="DT124" s="821"/>
      <c r="DU124" s="822"/>
      <c r="DV124" s="909" t="s">
        <v>119</v>
      </c>
      <c r="DW124" s="910"/>
      <c r="DX124" s="910"/>
      <c r="DY124" s="910"/>
      <c r="DZ124" s="911"/>
    </row>
    <row r="125" spans="1:130" s="226" customFormat="1" ht="26.25" customHeight="1" x14ac:dyDescent="0.15">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119</v>
      </c>
      <c r="AB125" s="838"/>
      <c r="AC125" s="838"/>
      <c r="AD125" s="838"/>
      <c r="AE125" s="839"/>
      <c r="AF125" s="840" t="s">
        <v>119</v>
      </c>
      <c r="AG125" s="838"/>
      <c r="AH125" s="838"/>
      <c r="AI125" s="838"/>
      <c r="AJ125" s="839"/>
      <c r="AK125" s="840" t="s">
        <v>119</v>
      </c>
      <c r="AL125" s="838"/>
      <c r="AM125" s="838"/>
      <c r="AN125" s="838"/>
      <c r="AO125" s="839"/>
      <c r="AP125" s="885" t="s">
        <v>119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459</v>
      </c>
      <c r="CL125" s="913"/>
      <c r="CM125" s="913"/>
      <c r="CN125" s="913"/>
      <c r="CO125" s="914"/>
      <c r="CP125" s="921" t="s">
        <v>460</v>
      </c>
      <c r="CQ125" s="866"/>
      <c r="CR125" s="866"/>
      <c r="CS125" s="866"/>
      <c r="CT125" s="866"/>
      <c r="CU125" s="866"/>
      <c r="CV125" s="866"/>
      <c r="CW125" s="866"/>
      <c r="CX125" s="866"/>
      <c r="CY125" s="866"/>
      <c r="CZ125" s="866"/>
      <c r="DA125" s="866"/>
      <c r="DB125" s="866"/>
      <c r="DC125" s="866"/>
      <c r="DD125" s="866"/>
      <c r="DE125" s="866"/>
      <c r="DF125" s="867"/>
      <c r="DG125" s="922" t="s">
        <v>119</v>
      </c>
      <c r="DH125" s="903"/>
      <c r="DI125" s="903"/>
      <c r="DJ125" s="903"/>
      <c r="DK125" s="903"/>
      <c r="DL125" s="903" t="s">
        <v>119</v>
      </c>
      <c r="DM125" s="903"/>
      <c r="DN125" s="903"/>
      <c r="DO125" s="903"/>
      <c r="DP125" s="903"/>
      <c r="DQ125" s="903" t="s">
        <v>119</v>
      </c>
      <c r="DR125" s="903"/>
      <c r="DS125" s="903"/>
      <c r="DT125" s="903"/>
      <c r="DU125" s="903"/>
      <c r="DV125" s="904" t="s">
        <v>119</v>
      </c>
      <c r="DW125" s="904"/>
      <c r="DX125" s="904"/>
      <c r="DY125" s="904"/>
      <c r="DZ125" s="905"/>
    </row>
    <row r="126" spans="1:130" s="226" customFormat="1" ht="26.25" customHeight="1" thickBot="1" x14ac:dyDescent="0.2">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119</v>
      </c>
      <c r="AB126" s="838"/>
      <c r="AC126" s="838"/>
      <c r="AD126" s="838"/>
      <c r="AE126" s="839"/>
      <c r="AF126" s="840" t="s">
        <v>119</v>
      </c>
      <c r="AG126" s="838"/>
      <c r="AH126" s="838"/>
      <c r="AI126" s="838"/>
      <c r="AJ126" s="839"/>
      <c r="AK126" s="840" t="s">
        <v>119</v>
      </c>
      <c r="AL126" s="838"/>
      <c r="AM126" s="838"/>
      <c r="AN126" s="838"/>
      <c r="AO126" s="839"/>
      <c r="AP126" s="885" t="s">
        <v>119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461</v>
      </c>
      <c r="CQ126" s="808"/>
      <c r="CR126" s="808"/>
      <c r="CS126" s="808"/>
      <c r="CT126" s="808"/>
      <c r="CU126" s="808"/>
      <c r="CV126" s="808"/>
      <c r="CW126" s="808"/>
      <c r="CX126" s="808"/>
      <c r="CY126" s="808"/>
      <c r="CZ126" s="808"/>
      <c r="DA126" s="808"/>
      <c r="DB126" s="808"/>
      <c r="DC126" s="808"/>
      <c r="DD126" s="808"/>
      <c r="DE126" s="808"/>
      <c r="DF126" s="809"/>
      <c r="DG126" s="874" t="s">
        <v>119</v>
      </c>
      <c r="DH126" s="875"/>
      <c r="DI126" s="875"/>
      <c r="DJ126" s="875"/>
      <c r="DK126" s="875"/>
      <c r="DL126" s="875" t="s">
        <v>119</v>
      </c>
      <c r="DM126" s="875"/>
      <c r="DN126" s="875"/>
      <c r="DO126" s="875"/>
      <c r="DP126" s="875"/>
      <c r="DQ126" s="875" t="s">
        <v>119</v>
      </c>
      <c r="DR126" s="875"/>
      <c r="DS126" s="875"/>
      <c r="DT126" s="875"/>
      <c r="DU126" s="875"/>
      <c r="DV126" s="852" t="s">
        <v>119</v>
      </c>
      <c r="DW126" s="852"/>
      <c r="DX126" s="852"/>
      <c r="DY126" s="852"/>
      <c r="DZ126" s="853"/>
    </row>
    <row r="127" spans="1:130" s="226" customFormat="1" ht="26.25" customHeight="1" x14ac:dyDescent="0.15">
      <c r="A127" s="880"/>
      <c r="B127" s="881"/>
      <c r="C127" s="899" t="s">
        <v>462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274</v>
      </c>
      <c r="AB127" s="838"/>
      <c r="AC127" s="838"/>
      <c r="AD127" s="838"/>
      <c r="AE127" s="839"/>
      <c r="AF127" s="840">
        <v>148</v>
      </c>
      <c r="AG127" s="838"/>
      <c r="AH127" s="838"/>
      <c r="AI127" s="838"/>
      <c r="AJ127" s="839"/>
      <c r="AK127" s="840">
        <v>91</v>
      </c>
      <c r="AL127" s="838"/>
      <c r="AM127" s="838"/>
      <c r="AN127" s="838"/>
      <c r="AO127" s="839"/>
      <c r="AP127" s="885">
        <v>0</v>
      </c>
      <c r="AQ127" s="886"/>
      <c r="AR127" s="886"/>
      <c r="AS127" s="886"/>
      <c r="AT127" s="887"/>
      <c r="AU127" s="262"/>
      <c r="AV127" s="262"/>
      <c r="AW127" s="262"/>
      <c r="AX127" s="902" t="s">
        <v>463</v>
      </c>
      <c r="AY127" s="870"/>
      <c r="AZ127" s="870"/>
      <c r="BA127" s="870"/>
      <c r="BB127" s="870"/>
      <c r="BC127" s="870"/>
      <c r="BD127" s="870"/>
      <c r="BE127" s="871"/>
      <c r="BF127" s="869" t="s">
        <v>464</v>
      </c>
      <c r="BG127" s="870"/>
      <c r="BH127" s="870"/>
      <c r="BI127" s="870"/>
      <c r="BJ127" s="870"/>
      <c r="BK127" s="870"/>
      <c r="BL127" s="871"/>
      <c r="BM127" s="869" t="s">
        <v>465</v>
      </c>
      <c r="BN127" s="870"/>
      <c r="BO127" s="870"/>
      <c r="BP127" s="870"/>
      <c r="BQ127" s="870"/>
      <c r="BR127" s="870"/>
      <c r="BS127" s="871"/>
      <c r="BT127" s="869" t="s">
        <v>466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467</v>
      </c>
      <c r="CQ127" s="808"/>
      <c r="CR127" s="808"/>
      <c r="CS127" s="808"/>
      <c r="CT127" s="808"/>
      <c r="CU127" s="808"/>
      <c r="CV127" s="808"/>
      <c r="CW127" s="808"/>
      <c r="CX127" s="808"/>
      <c r="CY127" s="808"/>
      <c r="CZ127" s="808"/>
      <c r="DA127" s="808"/>
      <c r="DB127" s="808"/>
      <c r="DC127" s="808"/>
      <c r="DD127" s="808"/>
      <c r="DE127" s="808"/>
      <c r="DF127" s="809"/>
      <c r="DG127" s="874" t="s">
        <v>119</v>
      </c>
      <c r="DH127" s="875"/>
      <c r="DI127" s="875"/>
      <c r="DJ127" s="875"/>
      <c r="DK127" s="875"/>
      <c r="DL127" s="875" t="s">
        <v>119</v>
      </c>
      <c r="DM127" s="875"/>
      <c r="DN127" s="875"/>
      <c r="DO127" s="875"/>
      <c r="DP127" s="875"/>
      <c r="DQ127" s="875" t="s">
        <v>119</v>
      </c>
      <c r="DR127" s="875"/>
      <c r="DS127" s="875"/>
      <c r="DT127" s="875"/>
      <c r="DU127" s="875"/>
      <c r="DV127" s="852" t="s">
        <v>119</v>
      </c>
      <c r="DW127" s="852"/>
      <c r="DX127" s="852"/>
      <c r="DY127" s="852"/>
      <c r="DZ127" s="853"/>
    </row>
    <row r="128" spans="1:130" s="226" customFormat="1" ht="26.25" customHeight="1" thickBot="1" x14ac:dyDescent="0.2">
      <c r="A128" s="854" t="s">
        <v>468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469</v>
      </c>
      <c r="X128" s="856"/>
      <c r="Y128" s="856"/>
      <c r="Z128" s="857"/>
      <c r="AA128" s="858">
        <v>185009</v>
      </c>
      <c r="AB128" s="859"/>
      <c r="AC128" s="859"/>
      <c r="AD128" s="859"/>
      <c r="AE128" s="860"/>
      <c r="AF128" s="861">
        <v>172551</v>
      </c>
      <c r="AG128" s="859"/>
      <c r="AH128" s="859"/>
      <c r="AI128" s="859"/>
      <c r="AJ128" s="860"/>
      <c r="AK128" s="861">
        <v>181271</v>
      </c>
      <c r="AL128" s="859"/>
      <c r="AM128" s="859"/>
      <c r="AN128" s="859"/>
      <c r="AO128" s="860"/>
      <c r="AP128" s="862"/>
      <c r="AQ128" s="863"/>
      <c r="AR128" s="863"/>
      <c r="AS128" s="863"/>
      <c r="AT128" s="864"/>
      <c r="AU128" s="262"/>
      <c r="AV128" s="262"/>
      <c r="AW128" s="262"/>
      <c r="AX128" s="865" t="s">
        <v>470</v>
      </c>
      <c r="AY128" s="866"/>
      <c r="AZ128" s="866"/>
      <c r="BA128" s="866"/>
      <c r="BB128" s="866"/>
      <c r="BC128" s="866"/>
      <c r="BD128" s="866"/>
      <c r="BE128" s="867"/>
      <c r="BF128" s="844" t="s">
        <v>119</v>
      </c>
      <c r="BG128" s="845"/>
      <c r="BH128" s="845"/>
      <c r="BI128" s="845"/>
      <c r="BJ128" s="845"/>
      <c r="BK128" s="845"/>
      <c r="BL128" s="868"/>
      <c r="BM128" s="844">
        <v>13.82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471</v>
      </c>
      <c r="CQ128" s="786"/>
      <c r="CR128" s="786"/>
      <c r="CS128" s="786"/>
      <c r="CT128" s="786"/>
      <c r="CU128" s="786"/>
      <c r="CV128" s="786"/>
      <c r="CW128" s="786"/>
      <c r="CX128" s="786"/>
      <c r="CY128" s="786"/>
      <c r="CZ128" s="786"/>
      <c r="DA128" s="786"/>
      <c r="DB128" s="786"/>
      <c r="DC128" s="786"/>
      <c r="DD128" s="786"/>
      <c r="DE128" s="786"/>
      <c r="DF128" s="787"/>
      <c r="DG128" s="848" t="s">
        <v>119</v>
      </c>
      <c r="DH128" s="849"/>
      <c r="DI128" s="849"/>
      <c r="DJ128" s="849"/>
      <c r="DK128" s="849"/>
      <c r="DL128" s="849" t="s">
        <v>119</v>
      </c>
      <c r="DM128" s="849"/>
      <c r="DN128" s="849"/>
      <c r="DO128" s="849"/>
      <c r="DP128" s="849"/>
      <c r="DQ128" s="849" t="s">
        <v>119</v>
      </c>
      <c r="DR128" s="849"/>
      <c r="DS128" s="849"/>
      <c r="DT128" s="849"/>
      <c r="DU128" s="849"/>
      <c r="DV128" s="850" t="s">
        <v>119</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472</v>
      </c>
      <c r="X129" s="835"/>
      <c r="Y129" s="835"/>
      <c r="Z129" s="836"/>
      <c r="AA129" s="837">
        <v>7908881</v>
      </c>
      <c r="AB129" s="838"/>
      <c r="AC129" s="838"/>
      <c r="AD129" s="838"/>
      <c r="AE129" s="839"/>
      <c r="AF129" s="840">
        <v>7763291</v>
      </c>
      <c r="AG129" s="838"/>
      <c r="AH129" s="838"/>
      <c r="AI129" s="838"/>
      <c r="AJ129" s="839"/>
      <c r="AK129" s="840">
        <v>7752121</v>
      </c>
      <c r="AL129" s="838"/>
      <c r="AM129" s="838"/>
      <c r="AN129" s="838"/>
      <c r="AO129" s="839"/>
      <c r="AP129" s="841"/>
      <c r="AQ129" s="842"/>
      <c r="AR129" s="842"/>
      <c r="AS129" s="842"/>
      <c r="AT129" s="843"/>
      <c r="AU129" s="264"/>
      <c r="AV129" s="264"/>
      <c r="AW129" s="264"/>
      <c r="AX129" s="807" t="s">
        <v>473</v>
      </c>
      <c r="AY129" s="808"/>
      <c r="AZ129" s="808"/>
      <c r="BA129" s="808"/>
      <c r="BB129" s="808"/>
      <c r="BC129" s="808"/>
      <c r="BD129" s="808"/>
      <c r="BE129" s="809"/>
      <c r="BF129" s="827" t="s">
        <v>119</v>
      </c>
      <c r="BG129" s="828"/>
      <c r="BH129" s="828"/>
      <c r="BI129" s="828"/>
      <c r="BJ129" s="828"/>
      <c r="BK129" s="828"/>
      <c r="BL129" s="829"/>
      <c r="BM129" s="827">
        <v>18.82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475</v>
      </c>
      <c r="X130" s="835"/>
      <c r="Y130" s="835"/>
      <c r="Z130" s="836"/>
      <c r="AA130" s="837">
        <v>1094328</v>
      </c>
      <c r="AB130" s="838"/>
      <c r="AC130" s="838"/>
      <c r="AD130" s="838"/>
      <c r="AE130" s="839"/>
      <c r="AF130" s="840">
        <v>1107931</v>
      </c>
      <c r="AG130" s="838"/>
      <c r="AH130" s="838"/>
      <c r="AI130" s="838"/>
      <c r="AJ130" s="839"/>
      <c r="AK130" s="840">
        <v>1062140</v>
      </c>
      <c r="AL130" s="838"/>
      <c r="AM130" s="838"/>
      <c r="AN130" s="838"/>
      <c r="AO130" s="839"/>
      <c r="AP130" s="841"/>
      <c r="AQ130" s="842"/>
      <c r="AR130" s="842"/>
      <c r="AS130" s="842"/>
      <c r="AT130" s="843"/>
      <c r="AU130" s="264"/>
      <c r="AV130" s="264"/>
      <c r="AW130" s="264"/>
      <c r="AX130" s="807" t="s">
        <v>476</v>
      </c>
      <c r="AY130" s="808"/>
      <c r="AZ130" s="808"/>
      <c r="BA130" s="808"/>
      <c r="BB130" s="808"/>
      <c r="BC130" s="808"/>
      <c r="BD130" s="808"/>
      <c r="BE130" s="809"/>
      <c r="BF130" s="810">
        <v>6.6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477</v>
      </c>
      <c r="X131" s="818"/>
      <c r="Y131" s="818"/>
      <c r="Z131" s="819"/>
      <c r="AA131" s="820">
        <v>6814553</v>
      </c>
      <c r="AB131" s="821"/>
      <c r="AC131" s="821"/>
      <c r="AD131" s="821"/>
      <c r="AE131" s="822"/>
      <c r="AF131" s="823">
        <v>6655360</v>
      </c>
      <c r="AG131" s="821"/>
      <c r="AH131" s="821"/>
      <c r="AI131" s="821"/>
      <c r="AJ131" s="822"/>
      <c r="AK131" s="823">
        <v>6689981</v>
      </c>
      <c r="AL131" s="821"/>
      <c r="AM131" s="821"/>
      <c r="AN131" s="821"/>
      <c r="AO131" s="822"/>
      <c r="AP131" s="824"/>
      <c r="AQ131" s="825"/>
      <c r="AR131" s="825"/>
      <c r="AS131" s="825"/>
      <c r="AT131" s="826"/>
      <c r="AU131" s="264"/>
      <c r="AV131" s="264"/>
      <c r="AW131" s="264"/>
      <c r="AX131" s="785" t="s">
        <v>478</v>
      </c>
      <c r="AY131" s="786"/>
      <c r="AZ131" s="786"/>
      <c r="BA131" s="786"/>
      <c r="BB131" s="786"/>
      <c r="BC131" s="786"/>
      <c r="BD131" s="786"/>
      <c r="BE131" s="787"/>
      <c r="BF131" s="788">
        <v>90.9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480</v>
      </c>
      <c r="W132" s="798"/>
      <c r="X132" s="798"/>
      <c r="Y132" s="798"/>
      <c r="Z132" s="799"/>
      <c r="AA132" s="800">
        <v>7.3846956649999997</v>
      </c>
      <c r="AB132" s="801"/>
      <c r="AC132" s="801"/>
      <c r="AD132" s="801"/>
      <c r="AE132" s="802"/>
      <c r="AF132" s="803">
        <v>6.4892207180000003</v>
      </c>
      <c r="AG132" s="801"/>
      <c r="AH132" s="801"/>
      <c r="AI132" s="801"/>
      <c r="AJ132" s="802"/>
      <c r="AK132" s="803">
        <v>6.2207949469999999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481</v>
      </c>
      <c r="W133" s="777"/>
      <c r="X133" s="777"/>
      <c r="Y133" s="777"/>
      <c r="Z133" s="778"/>
      <c r="AA133" s="779">
        <v>8</v>
      </c>
      <c r="AB133" s="780"/>
      <c r="AC133" s="780"/>
      <c r="AD133" s="780"/>
      <c r="AE133" s="781"/>
      <c r="AF133" s="779">
        <v>7</v>
      </c>
      <c r="AG133" s="780"/>
      <c r="AH133" s="780"/>
      <c r="AI133" s="780"/>
      <c r="AJ133" s="781"/>
      <c r="AK133" s="779">
        <v>6.6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XE5rry7AgNWH0KdZKNMucxN69pbIXEtme7kzI60dmaXzN51Ri8+mNbrBj5XPYfdchT7D8BvBSXGIPUyTVq7Eg==" saltValue="Wb1dKdBnFMchzgLZOdc8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1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DW6u4jJME3ogeLj2zHzxHP6Flb95cMjFgZ4OI3rU00ZZp4R04O/qLCHUDxiP/v7y6YVy7PN6RJ5IKSR0cy7WA==" saltValue="1/Xu3RxaRnvi4cirzKO3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3GPNtOgSX/gILaKpmsr/BOmSr/HDR2pNtvOpNqy+OHG3GSpD3FcmzV5T23jnLZamGIce8kGV+h3sBkfnxB/BA==" saltValue="56qNoMzDA7IzFLFRB4T2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485</v>
      </c>
      <c r="AP7" s="283"/>
      <c r="AQ7" s="284" t="s">
        <v>486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487</v>
      </c>
      <c r="AQ8" s="290" t="s">
        <v>488</v>
      </c>
      <c r="AR8" s="291" t="s">
        <v>489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490</v>
      </c>
      <c r="AL9" s="1207"/>
      <c r="AM9" s="1207"/>
      <c r="AN9" s="1208"/>
      <c r="AO9" s="292">
        <v>2325411</v>
      </c>
      <c r="AP9" s="292">
        <v>78262</v>
      </c>
      <c r="AQ9" s="293">
        <v>69000</v>
      </c>
      <c r="AR9" s="294">
        <v>13.4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491</v>
      </c>
      <c r="AL10" s="1207"/>
      <c r="AM10" s="1207"/>
      <c r="AN10" s="1208"/>
      <c r="AO10" s="295">
        <v>103610</v>
      </c>
      <c r="AP10" s="295">
        <v>3487</v>
      </c>
      <c r="AQ10" s="296">
        <v>7980</v>
      </c>
      <c r="AR10" s="297">
        <v>-56.3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492</v>
      </c>
      <c r="AL11" s="1207"/>
      <c r="AM11" s="1207"/>
      <c r="AN11" s="1208"/>
      <c r="AO11" s="295">
        <v>352467</v>
      </c>
      <c r="AP11" s="295">
        <v>11862</v>
      </c>
      <c r="AQ11" s="296">
        <v>8263</v>
      </c>
      <c r="AR11" s="297">
        <v>43.6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493</v>
      </c>
      <c r="AL12" s="1207"/>
      <c r="AM12" s="1207"/>
      <c r="AN12" s="1208"/>
      <c r="AO12" s="295" t="s">
        <v>494</v>
      </c>
      <c r="AP12" s="295" t="s">
        <v>494</v>
      </c>
      <c r="AQ12" s="296">
        <v>1174</v>
      </c>
      <c r="AR12" s="297" t="s">
        <v>494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495</v>
      </c>
      <c r="AL13" s="1207"/>
      <c r="AM13" s="1207"/>
      <c r="AN13" s="1208"/>
      <c r="AO13" s="295" t="s">
        <v>494</v>
      </c>
      <c r="AP13" s="295" t="s">
        <v>494</v>
      </c>
      <c r="AQ13" s="296">
        <v>18</v>
      </c>
      <c r="AR13" s="297" t="s">
        <v>494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496</v>
      </c>
      <c r="AL14" s="1207"/>
      <c r="AM14" s="1207"/>
      <c r="AN14" s="1208"/>
      <c r="AO14" s="295">
        <v>129223</v>
      </c>
      <c r="AP14" s="295">
        <v>4349</v>
      </c>
      <c r="AQ14" s="296">
        <v>2909</v>
      </c>
      <c r="AR14" s="297">
        <v>49.5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497</v>
      </c>
      <c r="AL15" s="1207"/>
      <c r="AM15" s="1207"/>
      <c r="AN15" s="1208"/>
      <c r="AO15" s="295">
        <v>58914</v>
      </c>
      <c r="AP15" s="295">
        <v>1983</v>
      </c>
      <c r="AQ15" s="296">
        <v>1519</v>
      </c>
      <c r="AR15" s="297">
        <v>30.5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498</v>
      </c>
      <c r="AL16" s="1210"/>
      <c r="AM16" s="1210"/>
      <c r="AN16" s="1211"/>
      <c r="AO16" s="295">
        <v>-215021</v>
      </c>
      <c r="AP16" s="295">
        <v>-7237</v>
      </c>
      <c r="AQ16" s="296">
        <v>-6242</v>
      </c>
      <c r="AR16" s="297">
        <v>15.9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2754604</v>
      </c>
      <c r="AP17" s="295">
        <v>92707</v>
      </c>
      <c r="AQ17" s="296">
        <v>84621</v>
      </c>
      <c r="AR17" s="297">
        <v>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500</v>
      </c>
      <c r="AP20" s="303" t="s">
        <v>501</v>
      </c>
      <c r="AQ20" s="304" t="s">
        <v>502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503</v>
      </c>
      <c r="AL21" s="1204"/>
      <c r="AM21" s="1204"/>
      <c r="AN21" s="1205"/>
      <c r="AO21" s="307">
        <v>8.18</v>
      </c>
      <c r="AP21" s="308">
        <v>8.0399999999999991</v>
      </c>
      <c r="AQ21" s="309">
        <v>0.14000000000000001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504</v>
      </c>
      <c r="AL22" s="1204"/>
      <c r="AM22" s="1204"/>
      <c r="AN22" s="1205"/>
      <c r="AO22" s="312">
        <v>95.4</v>
      </c>
      <c r="AP22" s="313">
        <v>97.7</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506</v>
      </c>
      <c r="AO27" s="273"/>
      <c r="AP27" s="273"/>
      <c r="AQ27" s="273"/>
      <c r="AR27" s="273"/>
      <c r="AS27" s="273"/>
      <c r="AT27" s="273"/>
    </row>
    <row r="28" spans="1:46" ht="17.25" x14ac:dyDescent="0.15">
      <c r="A28" s="274" t="s">
        <v>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485</v>
      </c>
      <c r="AP30" s="283"/>
      <c r="AQ30" s="284" t="s">
        <v>486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487</v>
      </c>
      <c r="AQ31" s="290" t="s">
        <v>488</v>
      </c>
      <c r="AR31" s="291" t="s">
        <v>489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509</v>
      </c>
      <c r="AL32" s="1195"/>
      <c r="AM32" s="1195"/>
      <c r="AN32" s="1196"/>
      <c r="AO32" s="322">
        <v>952703</v>
      </c>
      <c r="AP32" s="322">
        <v>32064</v>
      </c>
      <c r="AQ32" s="323">
        <v>49627</v>
      </c>
      <c r="AR32" s="324">
        <v>-35.4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510</v>
      </c>
      <c r="AL33" s="1195"/>
      <c r="AM33" s="1195"/>
      <c r="AN33" s="1196"/>
      <c r="AO33" s="322" t="s">
        <v>494</v>
      </c>
      <c r="AP33" s="322" t="s">
        <v>494</v>
      </c>
      <c r="AQ33" s="323" t="s">
        <v>494</v>
      </c>
      <c r="AR33" s="324" t="s">
        <v>494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511</v>
      </c>
      <c r="AL34" s="1195"/>
      <c r="AM34" s="1195"/>
      <c r="AN34" s="1196"/>
      <c r="AO34" s="322" t="s">
        <v>494</v>
      </c>
      <c r="AP34" s="322" t="s">
        <v>494</v>
      </c>
      <c r="AQ34" s="323">
        <v>64</v>
      </c>
      <c r="AR34" s="324" t="s">
        <v>494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512</v>
      </c>
      <c r="AL35" s="1195"/>
      <c r="AM35" s="1195"/>
      <c r="AN35" s="1196"/>
      <c r="AO35" s="322">
        <v>581565</v>
      </c>
      <c r="AP35" s="322">
        <v>19573</v>
      </c>
      <c r="AQ35" s="323">
        <v>20466</v>
      </c>
      <c r="AR35" s="324">
        <v>-4.4000000000000004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513</v>
      </c>
      <c r="AL36" s="1195"/>
      <c r="AM36" s="1195"/>
      <c r="AN36" s="1196"/>
      <c r="AO36" s="322">
        <v>125222</v>
      </c>
      <c r="AP36" s="322">
        <v>4214</v>
      </c>
      <c r="AQ36" s="323">
        <v>2860</v>
      </c>
      <c r="AR36" s="324">
        <v>47.3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514</v>
      </c>
      <c r="AL37" s="1195"/>
      <c r="AM37" s="1195"/>
      <c r="AN37" s="1196"/>
      <c r="AO37" s="322">
        <v>91</v>
      </c>
      <c r="AP37" s="322">
        <v>3</v>
      </c>
      <c r="AQ37" s="323">
        <v>677</v>
      </c>
      <c r="AR37" s="324">
        <v>-99.6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515</v>
      </c>
      <c r="AL38" s="1198"/>
      <c r="AM38" s="1198"/>
      <c r="AN38" s="1199"/>
      <c r="AO38" s="325" t="s">
        <v>494</v>
      </c>
      <c r="AP38" s="325" t="s">
        <v>494</v>
      </c>
      <c r="AQ38" s="326">
        <v>4</v>
      </c>
      <c r="AR38" s="314" t="s">
        <v>494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516</v>
      </c>
      <c r="AL39" s="1198"/>
      <c r="AM39" s="1198"/>
      <c r="AN39" s="1199"/>
      <c r="AO39" s="322">
        <v>-181271</v>
      </c>
      <c r="AP39" s="322">
        <v>-6101</v>
      </c>
      <c r="AQ39" s="323">
        <v>-4704</v>
      </c>
      <c r="AR39" s="324">
        <v>29.7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517</v>
      </c>
      <c r="AL40" s="1195"/>
      <c r="AM40" s="1195"/>
      <c r="AN40" s="1196"/>
      <c r="AO40" s="322">
        <v>-1062140</v>
      </c>
      <c r="AP40" s="322">
        <v>-35747</v>
      </c>
      <c r="AQ40" s="323">
        <v>-47177</v>
      </c>
      <c r="AR40" s="324">
        <v>-24.2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416170</v>
      </c>
      <c r="AP41" s="322">
        <v>14006</v>
      </c>
      <c r="AQ41" s="323">
        <v>21817</v>
      </c>
      <c r="AR41" s="324">
        <v>-35.799999999999997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485</v>
      </c>
      <c r="AN49" s="1189" t="s">
        <v>521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522</v>
      </c>
      <c r="AO50" s="339" t="s">
        <v>523</v>
      </c>
      <c r="AP50" s="340" t="s">
        <v>524</v>
      </c>
      <c r="AQ50" s="341" t="s">
        <v>525</v>
      </c>
      <c r="AR50" s="342" t="s">
        <v>526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1918959</v>
      </c>
      <c r="AN51" s="344">
        <v>61770</v>
      </c>
      <c r="AO51" s="345">
        <v>79.7</v>
      </c>
      <c r="AP51" s="346">
        <v>84389</v>
      </c>
      <c r="AQ51" s="347">
        <v>19.7</v>
      </c>
      <c r="AR51" s="348">
        <v>60</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1172812</v>
      </c>
      <c r="AN52" s="352">
        <v>37752</v>
      </c>
      <c r="AO52" s="353">
        <v>94.4</v>
      </c>
      <c r="AP52" s="354">
        <v>44339</v>
      </c>
      <c r="AQ52" s="355">
        <v>17.2</v>
      </c>
      <c r="AR52" s="356">
        <v>77.2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3669820</v>
      </c>
      <c r="AN53" s="344">
        <v>119332</v>
      </c>
      <c r="AO53" s="345">
        <v>93.2</v>
      </c>
      <c r="AP53" s="346">
        <v>83623</v>
      </c>
      <c r="AQ53" s="347">
        <v>-0.9</v>
      </c>
      <c r="AR53" s="348">
        <v>94.1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2942776</v>
      </c>
      <c r="AN54" s="352">
        <v>95691</v>
      </c>
      <c r="AO54" s="353">
        <v>153.5</v>
      </c>
      <c r="AP54" s="354">
        <v>48787</v>
      </c>
      <c r="AQ54" s="355">
        <v>10</v>
      </c>
      <c r="AR54" s="356">
        <v>143.5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2386477</v>
      </c>
      <c r="AN55" s="344">
        <v>78428</v>
      </c>
      <c r="AO55" s="345">
        <v>-34.299999999999997</v>
      </c>
      <c r="AP55" s="346">
        <v>81768</v>
      </c>
      <c r="AQ55" s="347">
        <v>-2.2000000000000002</v>
      </c>
      <c r="AR55" s="348">
        <v>-32.1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1628443</v>
      </c>
      <c r="AN56" s="352">
        <v>53516</v>
      </c>
      <c r="AO56" s="353">
        <v>-44.1</v>
      </c>
      <c r="AP56" s="354">
        <v>37917</v>
      </c>
      <c r="AQ56" s="355">
        <v>-22.3</v>
      </c>
      <c r="AR56" s="356">
        <v>-21.8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2203687</v>
      </c>
      <c r="AN57" s="344">
        <v>73219</v>
      </c>
      <c r="AO57" s="345">
        <v>-6.6</v>
      </c>
      <c r="AP57" s="346">
        <v>65876</v>
      </c>
      <c r="AQ57" s="347">
        <v>-19.399999999999999</v>
      </c>
      <c r="AR57" s="348">
        <v>12.8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1233451</v>
      </c>
      <c r="AN58" s="352">
        <v>40983</v>
      </c>
      <c r="AO58" s="353">
        <v>-23.4</v>
      </c>
      <c r="AP58" s="354">
        <v>36484</v>
      </c>
      <c r="AQ58" s="355">
        <v>-3.8</v>
      </c>
      <c r="AR58" s="356">
        <v>-19.600000000000001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2087027</v>
      </c>
      <c r="AN59" s="344">
        <v>70240</v>
      </c>
      <c r="AO59" s="345">
        <v>-4.0999999999999996</v>
      </c>
      <c r="AP59" s="346">
        <v>68468</v>
      </c>
      <c r="AQ59" s="347">
        <v>3.9</v>
      </c>
      <c r="AR59" s="348">
        <v>-8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725876</v>
      </c>
      <c r="AN60" s="352">
        <v>24430</v>
      </c>
      <c r="AO60" s="353">
        <v>-40.4</v>
      </c>
      <c r="AP60" s="354">
        <v>34140</v>
      </c>
      <c r="AQ60" s="355">
        <v>-6.4</v>
      </c>
      <c r="AR60" s="356">
        <v>-34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2453194</v>
      </c>
      <c r="AN61" s="359">
        <v>80598</v>
      </c>
      <c r="AO61" s="360">
        <v>25.6</v>
      </c>
      <c r="AP61" s="361">
        <v>76825</v>
      </c>
      <c r="AQ61" s="362">
        <v>0.2</v>
      </c>
      <c r="AR61" s="348">
        <v>25.4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1540672</v>
      </c>
      <c r="AN62" s="352">
        <v>50474</v>
      </c>
      <c r="AO62" s="353">
        <v>28</v>
      </c>
      <c r="AP62" s="354">
        <v>40333</v>
      </c>
      <c r="AQ62" s="355">
        <v>-1.1000000000000001</v>
      </c>
      <c r="AR62" s="356">
        <v>29.1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L2ML6JepqosjVmcG0OR4Smq6fIvhVBzpJuYH29J+ZHwcR25dPr9j/5/UEbdnw6JZPPRORonPqUmj9GhMQ3kHQ==" saltValue="JX0Se+VECG2QkJ4QKgEz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xxJYve09O+pr0OXEpbtLzieUz1eVmlRkicIjSYCVLOoX2eF2sD+oMH2q7pVVcIlYiPRI0t7SWfgnT6GiG+DIQ==" saltValue="gytBbQOcPltqeKP0UdAJWw==" spinCount="100000" sheet="1" objects="1" scenarios="1"/>
  <dataConsolidate/>
  <phoneticPr fontId="2"/>
  <printOptions horizontalCentered="1" verticalCentered="1"/>
  <pageMargins left="0" right="0" top="0.19685039370078741" bottom="0" header="0.39370078740157483" footer="0"/>
  <pageSetup paperSize="9" scale="1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vhyZ5QzDbqXhDsHGIq97sMXNa3RWNXQsBWRuo3d4XWbR2fHYaKy3Ne7Cb3gBbKrUtWkU/DJaKk6PfU2YM5gNw==" saltValue="vFsvhlVtptxB0sVcRm+LSg==" spinCount="100000" sheet="1" objects="1" scenarios="1"/>
  <dataConsolidate/>
  <phoneticPr fontId="2"/>
  <printOptions horizontalCentered="1" verticalCentered="1"/>
  <pageMargins left="0" right="0" top="0.19685039370078741" bottom="0" header="0.39370078740157483" footer="0"/>
  <pageSetup paperSize="9" scale="1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212" t="s">
        <v>3</v>
      </c>
      <c r="D47" s="1212"/>
      <c r="E47" s="1213"/>
      <c r="F47" s="11">
        <v>27.16</v>
      </c>
      <c r="G47" s="12">
        <v>24.49</v>
      </c>
      <c r="H47" s="12">
        <v>25.03</v>
      </c>
      <c r="I47" s="12">
        <v>23.52</v>
      </c>
      <c r="J47" s="13">
        <v>19.48</v>
      </c>
    </row>
    <row r="48" spans="2:10" ht="57.75" customHeight="1" x14ac:dyDescent="0.15">
      <c r="B48" s="14"/>
      <c r="C48" s="1214" t="s">
        <v>4</v>
      </c>
      <c r="D48" s="1214"/>
      <c r="E48" s="1215"/>
      <c r="F48" s="15">
        <v>7.21</v>
      </c>
      <c r="G48" s="16">
        <v>5.08</v>
      </c>
      <c r="H48" s="16">
        <v>4.76</v>
      </c>
      <c r="I48" s="16">
        <v>4.6900000000000004</v>
      </c>
      <c r="J48" s="17">
        <v>4.72</v>
      </c>
    </row>
    <row r="49" spans="2:10" ht="57.75" customHeight="1" thickBot="1" x14ac:dyDescent="0.2">
      <c r="B49" s="18"/>
      <c r="C49" s="1216" t="s">
        <v>5</v>
      </c>
      <c r="D49" s="1216"/>
      <c r="E49" s="1217"/>
      <c r="F49" s="19">
        <v>1.58</v>
      </c>
      <c r="G49" s="20" t="s">
        <v>542</v>
      </c>
      <c r="H49" s="20" t="s">
        <v>543</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mFthXyxWlENgSug/eiVPDtUCALK62j3uJYiOLaZ66LVyMUh0sxK0vOiPlZUaheLUBtlbO0QwsfHN0SO55uMMw==" saltValue="zIbuyY8g1sba3poV8MJM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2019-09-05T05:02:28Z</cp:lastPrinted>
  <dcterms:created xsi:type="dcterms:W3CDTF">2019-02-14T01:25:56Z</dcterms:created>
  <dcterms:modified xsi:type="dcterms:W3CDTF">2019-10-21T06:47:48Z</dcterms:modified>
  <cp:category/>
</cp:coreProperties>
</file>