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4940" windowHeight="78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45621"/>
</workbook>
</file>

<file path=xl/calcChain.xml><?xml version="1.0" encoding="utf-8"?>
<calcChain xmlns="http://schemas.openxmlformats.org/spreadsheetml/2006/main">
  <c r="BG36" i="9" l="1"/>
  <c r="BG35" i="9"/>
  <c r="BG34" i="9"/>
  <c r="AO37"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U37" i="9"/>
  <c r="C37" i="9"/>
  <c r="CO36" i="9"/>
  <c r="BW36" i="9"/>
  <c r="C36" i="9"/>
  <c r="CO35" i="9"/>
  <c r="BW35" i="9"/>
  <c r="C35" i="9"/>
  <c r="CO34" i="9"/>
  <c r="BW34" i="9"/>
  <c r="C34" i="9"/>
  <c r="U34" i="9" l="1"/>
  <c r="U35" i="9" s="1"/>
  <c r="U36" i="9" s="1"/>
  <c r="AM34" i="9"/>
  <c r="AM35" i="9" s="1"/>
  <c r="AM36" i="9" s="1"/>
  <c r="AM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<sst xmlns="http://schemas.openxmlformats.org/spreadsheetml/2006/main" count="1058" uniqueCount="575">
  <si>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</si>
  <si>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</si>
  <si>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</si>
  <si>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</si>
  <si>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</si>
  <si>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</si>
  <si>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</si>
  <si>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</si>
  <si>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</si>
  <si>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</si>
  <si>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</si>
  <si>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</si>
  <si>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</si>
  <si>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</si>
  <si>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</si>
  <si>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</si>
  <si>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</si>
  <si>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</si>
  <si>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</si>
  <si>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</si>
  <si>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</si>
  <si>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</si>
  <si>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</si>
  <si>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</si>
  <si>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</si>
  <si>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</si>
  <si>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</si>
  <si>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</si>
  <si>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</si>
  <si>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</si>
  <si>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</si>
  <si>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</si>
  <si>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</si>
  <si>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</si>
  <si>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</si>
  <si>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</si>
  <si>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</si>
  <si>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</si>
  <si>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</si>
  <si>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</si>
  <si>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</si>
  <si>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</si>
  <si>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</si>
  <si>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</si>
  <si>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</si>
  <si>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</si>
  <si>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</si>
  <si>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</si>
  <si>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</si>
  <si>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</si>
  <si>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</si>
  <si>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</si>
  <si>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</si>
  <si>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</si>
  <si>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</si>
  <si>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</si>
  <si>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</si>
  <si>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</si>
  <si>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</si>
  <si>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</si>
  <si>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</si>
  <si>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</si>
  <si>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</si>
  <si>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</si>
  <si>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</si>
  <si>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</si>
  <si>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</si>
  <si>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</si>
  <si>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</si>
  <si>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Ⅳ－１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</si>
  <si>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</si>
  <si>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</si>
  <si>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</si>
  <si>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</si>
  <si>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</si>
  <si>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</si>
  <si>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</si>
  <si>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</si>
  <si>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</si>
  <si>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</si>
  <si>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</si>
  <si>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</si>
  <si>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涌谷町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</si>
  <si>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</si>
  <si>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</si>
  <si>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</si>
  <si>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</si>
  <si>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</si>
  <si>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</si>
  <si>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</si>
  <si>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</si>
  <si>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</si>
  <si>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</si>
  <si>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</si>
  <si>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</si>
  <si>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</si>
  <si>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</si>
  <si>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</si>
  <si>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</si>
  <si>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</si>
  <si>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</si>
  <si>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</si>
  <si>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</si>
  <si>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</si>
  <si>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</si>
  <si>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</si>
  <si>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</si>
  <si>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</si>
  <si>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</si>
  <si>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</si>
  <si>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</si>
  <si>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</si>
  <si>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</si>
  <si>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</si>
  <si>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</si>
  <si>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</si>
  <si>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</si>
  <si>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</si>
  <si>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</si>
  <si>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</si>
  <si>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</si>
  <si>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</si>
  <si>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</si>
  <si>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</si>
  <si>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</si>
  <si>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</si>
  <si>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</si>
  <si>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</si>
  <si>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</si>
  <si>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</si>
  <si>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</si>
  <si>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</si>
  <si>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</si>
  <si>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</si>
  <si>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</si>
  <si>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</si>
  <si>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</si>
  <si>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</si>
  <si>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</si>
  <si>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</si>
  <si>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</si>
  <si>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</si>
  <si>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</si>
  <si>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</si>
  <si>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</si>
  <si>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</si>
  <si>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</si>
  <si>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</si>
  <si>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</si>
  <si>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</si>
  <si>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</si>
  <si>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</si>
  <si>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</si>
  <si>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</si>
  <si>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</si>
  <si>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</si>
  <si>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</si>
  <si>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</si>
  <si>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</si>
  <si>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</si>
  <si>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</si>
  <si>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</si>
  <si>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</si>
  <si>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</si>
  <si>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</si>
  <si>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</si>
  <si>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</si>
  <si>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</si>
  <si>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</si>
  <si>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</si>
  <si>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</si>
  <si>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</si>
  <si>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</si>
  <si>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</si>
  <si>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</si>
  <si>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</si>
  <si>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</si>
  <si>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</si>
  <si>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</si>
  <si>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</si>
  <si>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</si>
  <si>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</si>
  <si>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</si>
  <si>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</si>
  <si>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</si>
  <si>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</si>
  <si>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</si>
  <si>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</si>
  <si>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</si>
  <si>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</si>
  <si>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</si>
  <si>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</si>
  <si>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</si>
  <si>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</si>
  <si>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</si>
  <si>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</si>
  <si>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</si>
  <si>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宮城県涌谷町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</si>
  <si>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</si>
  <si>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</si>
  <si>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</si>
  <si>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</si>
  <si>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</si>
  <si>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</si>
  <si>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</si>
  <si>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</si>
  <si>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</si>
  <si>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</si>
  <si>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</si>
  <si>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</si>
  <si>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</si>
  <si>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</si>
  <si>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</si>
  <si>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</si>
  <si>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</si>
  <si>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</si>
  <si>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</si>
  <si>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</si>
  <si>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</si>
  <si>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</si>
  <si>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</si>
  <si>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</si>
  <si>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</si>
  <si>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</si>
  <si>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</si>
  <si>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</si>
  <si>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</si>
  <si>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</si>
  <si>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</si>
  <si>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</si>
  <si>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</si>
  <si>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</si>
  <si>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</si>
  <si>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</si>
  <si>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</si>
  <si>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</si>
  <si>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</si>
  <si>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</si>
  <si>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</si>
  <si>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</si>
  <si>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</si>
  <si>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</si>
  <si>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</si>
  <si>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</si>
  <si>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</si>
  <si>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</si>
  <si>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</si>
  <si>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</si>
  <si>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</si>
  <si>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</si>
  <si>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</si>
  <si>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</si>
  <si>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</si>
  <si>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</si>
  <si>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</si>
  <si>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</si>
  <si>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</si>
  <si>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</si>
  <si>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</si>
  <si>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</si>
  <si>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</si>
  <si>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</si>
  <si>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</si>
  <si>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</si>
  <si>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</si>
  <si>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</si>
  <si>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</si>
  <si>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</si>
  <si>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</si>
  <si>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</si>
  <si>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</si>
  <si>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</si>
  <si>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</si>
  <si>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</si>
  <si>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</si>
  <si>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</si>
  <si>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</si>
  <si>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</si>
  <si>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</si>
  <si>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</si>
  <si>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</si>
  <si>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</si>
  <si>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</si>
  <si>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</si>
  <si>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</si>
  <si>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</si>
  <si>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</si>
  <si>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</si>
  <si>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</si>
  <si>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</si>
  <si>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</si>
  <si>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</si>
  <si>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</si>
  <si>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</si>
  <si>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</si>
  <si>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</si>
  <si>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</si>
  <si>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</si>
  <si>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</si>
  <si>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</si>
  <si>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</si>
  <si>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</si>
  <si>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</si>
  <si>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</si>
  <si>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</si>
  <si>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</si>
  <si>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</si>
  <si>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</si>
  <si>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</si>
  <si>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</si>
  <si>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</si>
  <si>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</si>
  <si>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</si>
  <si>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</si>
  <si>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</si>
  <si>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</si>
  <si>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</si>
  <si>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</si>
  <si>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介護サービス</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</si>
  <si>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</si>
  <si>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</si>
  <si>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</si>
  <si>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</si>
  <si>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</si>
  <si>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</si>
  <si>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</si>
  <si>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</si>
  <si>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</si>
  <si>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</si>
  <si>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</si>
  <si>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</si>
  <si>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</si>
  <si>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</si>
  <si>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</si>
  <si>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</si>
  <si>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</si>
  <si>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</si>
  <si>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</si>
  <si>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</si>
  <si>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</si>
  <si>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</si>
  <si>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</si>
  <si>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</si>
  <si>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</si>
  <si>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</si>
  <si>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</si>
  <si>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宮城県涌谷町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</si>
  <si>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</si>
  <si>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</si>
  <si>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</si>
  <si>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</si>
  <si>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</si>
  <si>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</si>
  <si>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</si>
  <si>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</si>
  <si>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</si>
  <si>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</si>
  <si>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</si>
  <si>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</si>
  <si>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</si>
  <si>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</si>
  <si>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</si>
  <si>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</si>
  <si>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</si>
  <si>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</si>
  <si>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</si>
  <si>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</si>
  <si>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</si>
  <si>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</si>
  <si>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</si>
  <si>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</si>
  <si>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</si>
  <si>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</si>
  <si>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</si>
  <si>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</si>
  <si>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</si>
  <si>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</si>
  <si>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</si>
  <si>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</si>
  <si>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</si>
  <si>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</si>
  <si>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介護保険事業勘定特別会計</t>
    <phoneticPr fontId="5"/>
  </si>
  <si>
    <t>後期高齢者医療保険事業勘定特別会計</t>
    <phoneticPr fontId="5"/>
  </si>
  <si>
    <t>国民健康保険病院事業会計</t>
    <phoneticPr fontId="5"/>
  </si>
  <si>
    <t>法適用企業</t>
    <phoneticPr fontId="5"/>
  </si>
  <si>
    <t>老人保健施設事業会計</t>
    <phoneticPr fontId="5"/>
  </si>
  <si>
    <t>訪問看護ステーション事業会計</t>
    <phoneticPr fontId="5"/>
  </si>
  <si>
    <t>水道事業会計</t>
    <phoneticPr fontId="5"/>
  </si>
  <si>
    <t>公共下水道事業特別会計</t>
    <phoneticPr fontId="5"/>
  </si>
  <si>
    <t>法非適用企業</t>
    <phoneticPr fontId="5"/>
  </si>
  <si>
    <t>農業集落排水事業特別会計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</si>
  <si>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</si>
  <si>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</si>
  <si>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</si>
  <si>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</si>
  <si>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</si>
  <si>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</si>
  <si>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</si>
  <si>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</si>
  <si>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</si>
  <si>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</si>
  <si>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</si>
  <si>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</si>
  <si>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</si>
  <si>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</si>
  <si>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</si>
  <si>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</si>
  <si>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</si>
  <si>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</si>
  <si>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</si>
  <si>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</si>
  <si>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</si>
  <si>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</si>
  <si>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</si>
  <si>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</si>
  <si>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</si>
  <si>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</si>
  <si>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</si>
  <si>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</si>
  <si>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</si>
  <si>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</si>
  <si>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</si>
  <si>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</si>
  <si>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</si>
  <si>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</si>
  <si>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</si>
  <si>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</si>
  <si>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</si>
  <si>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</si>
  <si>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</si>
  <si>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</si>
  <si>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</si>
  <si>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</si>
  <si>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</si>
  <si>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</si>
  <si>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</si>
  <si>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</si>
  <si>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</si>
  <si>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</si>
  <si>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</si>
  <si>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</si>
  <si>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</si>
  <si>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</si>
  <si>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</si>
  <si>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</si>
  <si>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</si>
  <si>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</si>
  <si>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</si>
  <si>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</si>
  <si>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</si>
  <si>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</si>
  <si>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</si>
  <si>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</si>
  <si>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</si>
  <si>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国民健康保険病院事業会計</t>
    <phoneticPr fontId="5"/>
  </si>
  <si>
    <t>(Ｆ)</t>
    <phoneticPr fontId="5"/>
  </si>
  <si>
    <t>介護保険事業勘定特別会計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</si>
  <si>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</si>
  <si>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</si>
  <si>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</si>
  <si>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</si>
  <si>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</si>
  <si>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</si>
  <si>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</si>
  <si>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</si>
  <si>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</si>
  <si>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</si>
  <si>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</si>
  <si>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</si>
  <si>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</si>
  <si>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</si>
  <si>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</si>
  <si>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</si>
  <si>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</si>
  <si>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</si>
  <si>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</si>
  <si>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</si>
  <si>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</si>
  <si>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</si>
  <si>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</si>
  <si>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</si>
  <si>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</si>
  <si>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</si>
  <si>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</si>
  <si>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</si>
  <si>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</si>
  <si>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</si>
  <si>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</si>
  <si>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</si>
  <si>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</si>
  <si>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</si>
  <si>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</si>
  <si>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</si>
  <si>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</si>
  <si>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</si>
  <si>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</si>
  <si>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</si>
  <si>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</si>
  <si>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</si>
  <si>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</si>
  <si>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</si>
  <si>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</si>
  <si>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</si>
  <si>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</si>
  <si>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</si>
  <si>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</si>
  <si>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</si>
  <si>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</si>
  <si>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</si>
  <si>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</si>
  <si>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</si>
  <si>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</si>
  <si>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</si>
  <si>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</si>
  <si>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</si>
  <si>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</si>
  <si>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</si>
  <si>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</si>
  <si>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</si>
  <si>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</si>
  <si>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</si>
  <si>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</si>
  <si>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</si>
  <si>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</si>
  <si>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</si>
  <si>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</si>
  <si>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</si>
  <si>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</si>
  <si>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</si>
  <si>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</si>
  <si>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</si>
  <si>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</si>
  <si>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</si>
  <si>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</si>
  <si>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</si>
  <si>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</si>
  <si>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</si>
  <si>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</si>
  <si>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0.00</t>
  </si>
  <si>
    <t>▲ 3.67</t>
  </si>
  <si>
    <t>▲ 1.82</t>
  </si>
  <si>
    <t>▲ 4.03</t>
  </si>
  <si>
    <t>水道事業会計</t>
  </si>
  <si>
    <t>一般会計</t>
  </si>
  <si>
    <t>国民健康保険病院事業会計</t>
  </si>
  <si>
    <t>老人保健施設事業会計</t>
  </si>
  <si>
    <t>訪問看護ステーション事業会計</t>
  </si>
  <si>
    <t>国民健康保険事業勘定特別会計</t>
  </si>
  <si>
    <t>公共下水道事業特別会計</t>
  </si>
  <si>
    <t>介護保険事業勘定特別会計</t>
  </si>
  <si>
    <t>その他会計（赤字）</t>
  </si>
  <si>
    <t>その他会計（黒字）</t>
  </si>
  <si>
    <t>-</t>
    <phoneticPr fontId="2"/>
  </si>
  <si>
    <t>-</t>
    <phoneticPr fontId="2"/>
  </si>
  <si>
    <t>宮城県市町村職員退職手当組合</t>
    <phoneticPr fontId="2"/>
  </si>
  <si>
    <t>宮城県市町村非常勤消防団員補償報償組合</t>
    <phoneticPr fontId="2"/>
  </si>
  <si>
    <t>大崎地域広域行政事務組合</t>
    <phoneticPr fontId="2"/>
  </si>
  <si>
    <t>宮城県市町村自治振興センター</t>
    <phoneticPr fontId="2"/>
  </si>
  <si>
    <t>宮城県後期高齢者医療広域連合</t>
    <phoneticPr fontId="2"/>
  </si>
  <si>
    <t>-</t>
    <phoneticPr fontId="2"/>
  </si>
  <si>
    <t>-</t>
    <phoneticPr fontId="2"/>
  </si>
  <si>
    <t>宮城県後期高齢者医療事業会計</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</si>
  <si>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</si>
  <si>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</si>
  <si>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</si>
  <si>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</si>
  <si>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</si>
  <si>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</si>
  <si>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</si>
  <si>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</si>
  <si>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</si>
  <si>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</si>
  <si>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</si>
  <si>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類似団体平均と比較し、有形固定資産減価償却率・将来負担比率どちらの数値も高い水準となっている。これは将来に対し、負担を先延ばししていることを示しており、今後なお一層計画的な地方債の運用と公共施設の管理が求められている。公共施設等管理計画やその他個別の施設管理計画をもとに施設の更新、長寿命化、廃止等を行うとともに、公共施設の適正な管理と世代間の負担の平準化に努める。</t>
    <phoneticPr fontId="5"/>
  </si>
  <si>
    <t>将来負担比率については、地方債現在高の増加や充当可能基金の減少、基準財政需要額算入見込額の減少等により上昇している。
実質公債費率については、元利償還金の増加や公営企業に要する経費の財源とする地方債の償還の財源に充てたと認められる繰入金の増加、臨時財政対策債発行可能額等の減少により上昇傾向にある。
今後、地方債の償還と借入のバランスをとりながら、より一層計画的な地方債の運用により当該数値の抑制に努める。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</si>
</sst>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70582</c:v>
                </c:pt>
                <c:pt idx="1">
                  <c:v>81990</c:v>
                </c:pt>
                <c:pt idx="2">
                  <c:v>87551</c:v>
                </c:pt>
                <c:pt idx="3">
                  <c:v>77577</c:v>
                </c:pt>
                <c:pt idx="4">
                  <c:v>115123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61091</c:v>
                </c:pt>
                <c:pt idx="1">
                  <c:v>51190</c:v>
                </c:pt>
                <c:pt idx="2">
                  <c:v>85799</c:v>
                </c:pt>
                <c:pt idx="3">
                  <c:v>49599</c:v>
                </c:pt>
                <c:pt idx="4">
                  <c:v>37733</c:v>
                </c:pt>
              </c:numCache>
            </c:numRef>
          </c:val>
          <c:smooth val="0"/>
        </c:ser>
        <c:dLbls>
          <c:showLegendKey val="0"/>
          <c:showVal val="0"/>
          <c:showCatName val="0"/>
          <c:showSerName val="0"/>
          <c:showPercent val="0"/>
          <c:showBubbleSize val="0"/>
        </c:dLbls>
        <c:marker val="1"/>
        <c:smooth val="0"/>
        <c:axId val="139274112"/>
        <c:axId val="139296768"/>
      </c:lineChart>
      <c:catAx>
        <c:axId val="1392741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296768"/>
        <c:crosses val="autoZero"/>
        <c:auto val="1"/>
        <c:lblAlgn val="ctr"/>
        <c:lblOffset val="100"/>
        <c:tickLblSkip val="1"/>
        <c:tickMarkSkip val="1"/>
        <c:noMultiLvlLbl val="0"/>
      </c:catAx>
      <c:valAx>
        <c:axId val="13929676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274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6.77</c:v>
                </c:pt>
                <c:pt idx="1">
                  <c:v>4.5599999999999996</c:v>
                </c:pt>
                <c:pt idx="2">
                  <c:v>3.03</c:v>
                </c:pt>
                <c:pt idx="3">
                  <c:v>3.87</c:v>
                </c:pt>
                <c:pt idx="4">
                  <c:v>5.69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24.23</c:v>
                </c:pt>
                <c:pt idx="1">
                  <c:v>25.63</c:v>
                </c:pt>
                <c:pt idx="2">
                  <c:v>23.52</c:v>
                </c:pt>
                <c:pt idx="3">
                  <c:v>20.100000000000001</c:v>
                </c:pt>
                <c:pt idx="4">
                  <c:v>14.65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47770752"/>
        <c:axId val="147781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3.35</c:v>
                </c:pt>
                <c:pt idx="1">
                  <c:v>0</c:v>
                </c:pt>
                <c:pt idx="2">
                  <c:v>-3.67</c:v>
                </c:pt>
                <c:pt idx="3">
                  <c:v>-1.82</c:v>
                </c:pt>
                <c:pt idx="4">
                  <c:v>-4.03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47770752"/>
        <c:axId val="147781120"/>
      </c:lineChart>
      <c:catAx>
        <c:axId val="147770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7781120"/>
        <c:crosses val="autoZero"/>
        <c:auto val="1"/>
        <c:lblAlgn val="ctr"/>
        <c:lblOffset val="100"/>
        <c:tickLblSkip val="1"/>
        <c:tickMarkSkip val="1"/>
        <c:noMultiLvlLbl val="0"/>
      </c:catAx>
      <c:valAx>
        <c:axId val="147781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770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0.88</c:v>
                </c:pt>
                <c:pt idx="2">
                  <c:v>#N/A</c:v>
                </c:pt>
                <c:pt idx="3">
                  <c:v>0.26</c:v>
                </c:pt>
                <c:pt idx="4">
                  <c:v>#N/A</c:v>
                </c:pt>
                <c:pt idx="5">
                  <c:v>0.22</c:v>
                </c:pt>
                <c:pt idx="6">
                  <c:v>#N/A</c:v>
                </c:pt>
                <c:pt idx="7">
                  <c:v>0.2</c:v>
                </c:pt>
                <c:pt idx="8">
                  <c:v>#N/A</c:v>
                </c:pt>
                <c:pt idx="9">
                  <c:v>0.17</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介護保険事業勘定特別会計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0.68</c:v>
                </c:pt>
                <c:pt idx="2">
                  <c:v>#N/A</c:v>
                </c:pt>
                <c:pt idx="3">
                  <c:v>0.66</c:v>
                </c:pt>
                <c:pt idx="4">
                  <c:v>#N/A</c:v>
                </c:pt>
                <c:pt idx="5">
                  <c:v>0.78</c:v>
                </c:pt>
                <c:pt idx="6">
                  <c:v>#N/A</c:v>
                </c:pt>
                <c:pt idx="7">
                  <c:v>0.65</c:v>
                </c:pt>
                <c:pt idx="8">
                  <c:v>#N/A</c:v>
                </c:pt>
                <c:pt idx="9">
                  <c:v>1.31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0.36</c:v>
                </c:pt>
                <c:pt idx="2">
                  <c:v>#N/A</c:v>
                </c:pt>
                <c:pt idx="3">
                  <c:v>0.51</c:v>
                </c:pt>
                <c:pt idx="4">
                  <c:v>#N/A</c:v>
                </c:pt>
                <c:pt idx="5">
                  <c:v>0.28000000000000003</c:v>
                </c:pt>
                <c:pt idx="6">
                  <c:v>#N/A</c:v>
                </c:pt>
                <c:pt idx="7">
                  <c:v>1.87</c:v>
                </c:pt>
                <c:pt idx="8">
                  <c:v>#N/A</c:v>
                </c:pt>
                <c:pt idx="9">
                  <c:v>1.41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2.69</c:v>
                </c:pt>
                <c:pt idx="2">
                  <c:v>#N/A</c:v>
                </c:pt>
                <c:pt idx="3">
                  <c:v>1.57</c:v>
                </c:pt>
                <c:pt idx="4">
                  <c:v>#N/A</c:v>
                </c:pt>
                <c:pt idx="5">
                  <c:v>2.11</c:v>
                </c:pt>
                <c:pt idx="6">
                  <c:v>#N/A</c:v>
                </c:pt>
                <c:pt idx="7">
                  <c:v>1.61</c:v>
                </c:pt>
                <c:pt idx="8">
                  <c:v>#N/A</c:v>
                </c:pt>
                <c:pt idx="9">
                  <c:v>2.1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訪問看護ステーション事業会計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1.79</c:v>
                </c:pt>
                <c:pt idx="2">
                  <c:v>#N/A</c:v>
                </c:pt>
                <c:pt idx="3">
                  <c:v>1.9</c:v>
                </c:pt>
                <c:pt idx="4">
                  <c:v>#N/A</c:v>
                </c:pt>
                <c:pt idx="5">
                  <c:v>2.04</c:v>
                </c:pt>
                <c:pt idx="6">
                  <c:v>#N/A</c:v>
                </c:pt>
                <c:pt idx="7">
                  <c:v>1.99</c:v>
                </c:pt>
                <c:pt idx="8">
                  <c:v>#N/A</c:v>
                </c:pt>
                <c:pt idx="9">
                  <c:v>2.1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老人保健施設事業会計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2.84</c:v>
                </c:pt>
                <c:pt idx="2">
                  <c:v>#N/A</c:v>
                </c:pt>
                <c:pt idx="3">
                  <c:v>2.93</c:v>
                </c:pt>
                <c:pt idx="4">
                  <c:v>#N/A</c:v>
                </c:pt>
                <c:pt idx="5">
                  <c:v>3.27</c:v>
                </c:pt>
                <c:pt idx="6">
                  <c:v>#N/A</c:v>
                </c:pt>
                <c:pt idx="7">
                  <c:v>2.96</c:v>
                </c:pt>
                <c:pt idx="8">
                  <c:v>#N/A</c:v>
                </c:pt>
                <c:pt idx="9">
                  <c:v>2.48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9.56</c:v>
                </c:pt>
                <c:pt idx="2">
                  <c:v>#N/A</c:v>
                </c:pt>
                <c:pt idx="3">
                  <c:v>8.0500000000000007</c:v>
                </c:pt>
                <c:pt idx="4">
                  <c:v>#N/A</c:v>
                </c:pt>
                <c:pt idx="5">
                  <c:v>5.77</c:v>
                </c:pt>
                <c:pt idx="6">
                  <c:v>#N/A</c:v>
                </c:pt>
                <c:pt idx="7">
                  <c:v>5.92</c:v>
                </c:pt>
                <c:pt idx="8">
                  <c:v>#N/A</c:v>
                </c:pt>
                <c:pt idx="9">
                  <c:v>5.36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6.76</c:v>
                </c:pt>
                <c:pt idx="2">
                  <c:v>#N/A</c:v>
                </c:pt>
                <c:pt idx="3">
                  <c:v>4.55</c:v>
                </c:pt>
                <c:pt idx="4">
                  <c:v>#N/A</c:v>
                </c:pt>
                <c:pt idx="5">
                  <c:v>3.03</c:v>
                </c:pt>
                <c:pt idx="6">
                  <c:v>#N/A</c:v>
                </c:pt>
                <c:pt idx="7">
                  <c:v>3.86</c:v>
                </c:pt>
                <c:pt idx="8">
                  <c:v>#N/A</c:v>
                </c:pt>
                <c:pt idx="9">
                  <c:v>5.68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6.06</c:v>
                </c:pt>
                <c:pt idx="2">
                  <c:v>#N/A</c:v>
                </c:pt>
                <c:pt idx="3">
                  <c:v>6.14</c:v>
                </c:pt>
                <c:pt idx="4">
                  <c:v>#N/A</c:v>
                </c:pt>
                <c:pt idx="5">
                  <c:v>6.8</c:v>
                </c:pt>
                <c:pt idx="6">
                  <c:v>#N/A</c:v>
                </c:pt>
                <c:pt idx="7">
                  <c:v>6.75</c:v>
                </c:pt>
                <c:pt idx="8">
                  <c:v>#N/A</c:v>
                </c:pt>
                <c:pt idx="9">
                  <c:v>7.24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7457536"/>
        <c:axId val="147459072"/>
      </c:barChart>
      <c:catAx>
        <c:axId val="14745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7459072"/>
        <c:crosses val="autoZero"/>
        <c:auto val="1"/>
        <c:lblAlgn val="ctr"/>
        <c:lblOffset val="100"/>
        <c:tickLblSkip val="1"/>
        <c:tickMarkSkip val="1"/>
        <c:noMultiLvlLbl val="0"/>
      </c:catAx>
      <c:valAx>
        <c:axId val="147459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457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738</c:v>
                </c:pt>
                <c:pt idx="5">
                  <c:v>792</c:v>
                </c:pt>
                <c:pt idx="8">
                  <c:v>833</c:v>
                </c:pt>
                <c:pt idx="11">
                  <c:v>814</c:v>
                </c:pt>
                <c:pt idx="14">
                  <c:v>829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c:v>
                </c:pt>
                <c:pt idx="3">
                  <c:v>3</c:v>
                </c:pt>
                <c:pt idx="6">
                  <c:v>3</c:v>
                </c:pt>
                <c:pt idx="9">
                  <c:v>3</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99</c:v>
                </c:pt>
                <c:pt idx="3">
                  <c:v>126</c:v>
                </c:pt>
                <c:pt idx="6">
                  <c:v>144</c:v>
                </c:pt>
                <c:pt idx="9">
                  <c:v>148</c:v>
                </c:pt>
                <c:pt idx="12">
                  <c:v>142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358</c:v>
                </c:pt>
                <c:pt idx="3">
                  <c:v>342</c:v>
                </c:pt>
                <c:pt idx="6">
                  <c:v>370</c:v>
                </c:pt>
                <c:pt idx="9">
                  <c:v>457</c:v>
                </c:pt>
                <c:pt idx="12">
                  <c:v>464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13</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647</c:v>
                </c:pt>
                <c:pt idx="3">
                  <c:v>682</c:v>
                </c:pt>
                <c:pt idx="6">
                  <c:v>691</c:v>
                </c:pt>
                <c:pt idx="9">
                  <c:v>710</c:v>
                </c:pt>
                <c:pt idx="12">
                  <c:v>729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1660928"/>
        <c:axId val="141662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369</c:v>
                </c:pt>
                <c:pt idx="2">
                  <c:v>#N/A</c:v>
                </c:pt>
                <c:pt idx="3">
                  <c:v>#N/A</c:v>
                </c:pt>
                <c:pt idx="4">
                  <c:v>361</c:v>
                </c:pt>
                <c:pt idx="5">
                  <c:v>#N/A</c:v>
                </c:pt>
                <c:pt idx="6">
                  <c:v>#N/A</c:v>
                </c:pt>
                <c:pt idx="7">
                  <c:v>375</c:v>
                </c:pt>
                <c:pt idx="8">
                  <c:v>#N/A</c:v>
                </c:pt>
                <c:pt idx="9">
                  <c:v>#N/A</c:v>
                </c:pt>
                <c:pt idx="10">
                  <c:v>504</c:v>
                </c:pt>
                <c:pt idx="11">
                  <c:v>#N/A</c:v>
                </c:pt>
                <c:pt idx="12">
                  <c:v>#N/A</c:v>
                </c:pt>
                <c:pt idx="13">
                  <c:v>519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1660928"/>
        <c:axId val="141662848"/>
      </c:lineChart>
      <c:catAx>
        <c:axId val="141660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662848"/>
        <c:crosses val="autoZero"/>
        <c:auto val="1"/>
        <c:lblAlgn val="ctr"/>
        <c:lblOffset val="100"/>
        <c:tickLblSkip val="1"/>
        <c:tickMarkSkip val="1"/>
        <c:noMultiLvlLbl val="0"/>
      </c:catAx>
      <c:valAx>
        <c:axId val="141662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660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8585</c:v>
                </c:pt>
                <c:pt idx="5">
                  <c:v>8419</c:v>
                </c:pt>
                <c:pt idx="8">
                  <c:v>8182</c:v>
                </c:pt>
                <c:pt idx="11">
                  <c:v>7886</c:v>
                </c:pt>
                <c:pt idx="14">
                  <c:v>7607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338</c:v>
                </c:pt>
                <c:pt idx="5">
                  <c:v>358</c:v>
                </c:pt>
                <c:pt idx="8">
                  <c:v>442</c:v>
                </c:pt>
                <c:pt idx="11">
                  <c:v>447</c:v>
                </c:pt>
                <c:pt idx="14">
                  <c:v>440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1950</c:v>
                </c:pt>
                <c:pt idx="5">
                  <c:v>2097</c:v>
                </c:pt>
                <c:pt idx="8">
                  <c:v>1972</c:v>
                </c:pt>
                <c:pt idx="11">
                  <c:v>1799</c:v>
                </c:pt>
                <c:pt idx="14">
                  <c:v>1678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604</c:v>
                </c:pt>
                <c:pt idx="3">
                  <c:v>522</c:v>
                </c:pt>
                <c:pt idx="6">
                  <c:v>375</c:v>
                </c:pt>
                <c:pt idx="9">
                  <c:v>255</c:v>
                </c:pt>
                <c:pt idx="12">
                  <c:v>241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558</c:v>
                </c:pt>
                <c:pt idx="3">
                  <c:v>774</c:v>
                </c:pt>
                <c:pt idx="6">
                  <c:v>975</c:v>
                </c:pt>
                <c:pt idx="9">
                  <c:v>965</c:v>
                </c:pt>
                <c:pt idx="12">
                  <c:v>849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5448</c:v>
                </c:pt>
                <c:pt idx="3">
                  <c:v>5082</c:v>
                </c:pt>
                <c:pt idx="6">
                  <c:v>5036</c:v>
                </c:pt>
                <c:pt idx="9">
                  <c:v>5213</c:v>
                </c:pt>
                <c:pt idx="12">
                  <c:v>5001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10</c:v>
                </c:pt>
                <c:pt idx="3">
                  <c:v>6</c:v>
                </c:pt>
                <c:pt idx="6">
                  <c:v>3</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6540</c:v>
                </c:pt>
                <c:pt idx="3">
                  <c:v>6552</c:v>
                </c:pt>
                <c:pt idx="6">
                  <c:v>6477</c:v>
                </c:pt>
                <c:pt idx="9">
                  <c:v>6759</c:v>
                </c:pt>
                <c:pt idx="12">
                  <c:v>6693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8649088"/>
        <c:axId val="148651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2287</c:v>
                </c:pt>
                <c:pt idx="2">
                  <c:v>#N/A</c:v>
                </c:pt>
                <c:pt idx="3">
                  <c:v>#N/A</c:v>
                </c:pt>
                <c:pt idx="4">
                  <c:v>2061</c:v>
                </c:pt>
                <c:pt idx="5">
                  <c:v>#N/A</c:v>
                </c:pt>
                <c:pt idx="6">
                  <c:v>#N/A</c:v>
                </c:pt>
                <c:pt idx="7">
                  <c:v>2270</c:v>
                </c:pt>
                <c:pt idx="8">
                  <c:v>#N/A</c:v>
                </c:pt>
                <c:pt idx="9">
                  <c:v>#N/A</c:v>
                </c:pt>
                <c:pt idx="10">
                  <c:v>3059</c:v>
                </c:pt>
                <c:pt idx="11">
                  <c:v>#N/A</c:v>
                </c:pt>
                <c:pt idx="12">
                  <c:v>#N/A</c:v>
                </c:pt>
                <c:pt idx="13">
                  <c:v>3059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8649088"/>
        <c:axId val="148651008"/>
      </c:lineChart>
      <c:catAx>
        <c:axId val="148649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8651008"/>
        <c:crosses val="autoZero"/>
        <c:auto val="1"/>
        <c:lblAlgn val="ctr"/>
        <c:lblOffset val="100"/>
        <c:tickLblSkip val="1"/>
        <c:tickMarkSkip val="1"/>
        <c:noMultiLvlLbl val="0"/>
      </c:catAx>
      <c:valAx>
        <c:axId val="148651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649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69.8</c:v>
                </c:pt>
              </c:numCache>
            </c:numRef>
          </c:xVal>
          <c:yVal>
            <c:numRef>
              <c:f>公会計指標分析・財政指標組合せ分析表!$K$51:$O$51</c:f>
              <c:numCache>
                <c:formatCode>#,##0.0;"▲ "#,##0.0</c:formatCode>
                <c:ptCount val="5"/>
                <c:pt idx="3">
                  <c:v>73.8</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61.9</c:v>
                </c:pt>
              </c:numCache>
            </c:numRef>
          </c:xVal>
          <c:yVal>
            <c:numRef>
              <c:f>公会計指標分析・財政指標組合せ分析表!$K$55:$O$55</c:f>
              <c:numCache>
                <c:formatCode>#,##0.0;"▲ "#,##0.0</c:formatCode>
                <c:ptCount val="5"/>
                <c:pt idx="3">
                  <c:v>44.9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48588416"/>
        <c:axId val="148611072"/>
      </c:scatterChart>
      <c:valAx>
        <c:axId val="148588416"/>
        <c:scaling>
          <c:orientation val="minMax"/>
          <c:max val="70.5"/>
          <c:min val="61.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8611072"/>
        <c:crosses val="autoZero"/>
        <c:crossBetween val="midCat"/>
      </c:valAx>
      <c:valAx>
        <c:axId val="148611072"/>
        <c:scaling>
          <c:orientation val="minMax"/>
          <c:max val="79"/>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85884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10.6</c:v>
                </c:pt>
                <c:pt idx="1">
                  <c:v>9.6</c:v>
                </c:pt>
                <c:pt idx="2">
                  <c:v>9.1999999999999993</c:v>
                </c:pt>
                <c:pt idx="3">
                  <c:v>10.1</c:v>
                </c:pt>
                <c:pt idx="4">
                  <c:v>11.4</c:v>
                </c:pt>
              </c:numCache>
            </c:numRef>
          </c:xVal>
          <c:yVal>
            <c:numRef>
              <c:f>公会計指標分析・財政指標組合せ分析表!$K$73:$O$73</c:f>
              <c:numCache>
                <c:formatCode>#,##0.0;"▲ "#,##0.0</c:formatCode>
                <c:ptCount val="5"/>
                <c:pt idx="0">
                  <c:v>57.6</c:v>
                </c:pt>
                <c:pt idx="1">
                  <c:v>51</c:v>
                </c:pt>
                <c:pt idx="2">
                  <c:v>56.7</c:v>
                </c:pt>
                <c:pt idx="3">
                  <c:v>73.8</c:v>
                </c:pt>
                <c:pt idx="4">
                  <c:v>75.5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11.5</c:v>
                </c:pt>
                <c:pt idx="1">
                  <c:v>10.6</c:v>
                </c:pt>
                <c:pt idx="2">
                  <c:v>9.8000000000000007</c:v>
                </c:pt>
                <c:pt idx="3">
                  <c:v>8.5</c:v>
                </c:pt>
                <c:pt idx="4">
                  <c:v>9.1</c:v>
                </c:pt>
              </c:numCache>
            </c:numRef>
          </c:xVal>
          <c:yVal>
            <c:numRef>
              <c:f>公会計指標分析・財政指標組合せ分析表!$K$77:$O$77</c:f>
              <c:numCache>
                <c:formatCode>#,##0.0;"▲ "#,##0.0</c:formatCode>
                <c:ptCount val="5"/>
                <c:pt idx="0">
                  <c:v>49.3</c:v>
                </c:pt>
                <c:pt idx="1">
                  <c:v>44.3</c:v>
                </c:pt>
                <c:pt idx="2">
                  <c:v>40.299999999999997</c:v>
                </c:pt>
                <c:pt idx="3">
                  <c:v>44.9</c:v>
                </c:pt>
                <c:pt idx="4">
                  <c:v>44.9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49178240"/>
        <c:axId val="149200896"/>
      </c:scatterChart>
      <c:valAx>
        <c:axId val="149178240"/>
        <c:scaling>
          <c:orientation val="minMax"/>
          <c:max val="11.799999999999999"/>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9200896"/>
        <c:crosses val="autoZero"/>
        <c:crossBetween val="midCat"/>
      </c:valAx>
      <c:valAx>
        <c:axId val="149200896"/>
        <c:scaling>
          <c:orientation val="minMax"/>
          <c:max val="82"/>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91782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宮城県涌谷町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14</a:t>
          </a:r>
          <a:r>
            <a:rPr kumimoji="1" lang="ja-JP" altLang="ja-JP" sz="1300">
              <a:solidFill>
                <a:schemeClr val="dk1"/>
              </a:solidFill>
              <a:effectLst/>
              <a:latin typeface="+mn-lt"/>
              <a:ea typeface="+mn-ea"/>
              <a:cs typeface="+mn-cs"/>
            </a:rPr>
            <a:t>年度以降毎年</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億円を超える償還が続いた時期から緊縮財政を敷き公債費のﾋﾟｰｸを乗り越えた</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年度において、町有地造成等により起債額が増加し</a:t>
          </a:r>
          <a:r>
            <a:rPr kumimoji="1" lang="ja-JP" altLang="en-US" sz="1300">
              <a:solidFill>
                <a:schemeClr val="dk1"/>
              </a:solidFill>
              <a:effectLst/>
              <a:latin typeface="+mn-lt"/>
              <a:ea typeface="+mn-ea"/>
              <a:cs typeface="+mn-cs"/>
            </a:rPr>
            <a:t>た。平成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年度から満期一括償還地方債の償還に充てるための減債基金への積立を開始したことから、平成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年度の元利償還金等が増加した。</a:t>
          </a:r>
          <a:endParaRPr lang="ja-JP" altLang="ja-JP" sz="1300">
            <a:effectLst/>
          </a:endParaRPr>
        </a:p>
        <a:p>
          <a:r>
            <a:rPr kumimoji="1" lang="ja-JP" altLang="ja-JP" sz="1300">
              <a:solidFill>
                <a:schemeClr val="dk1"/>
              </a:solidFill>
              <a:effectLst/>
              <a:latin typeface="+mn-lt"/>
              <a:ea typeface="+mn-ea"/>
              <a:cs typeface="+mn-cs"/>
            </a:rPr>
            <a:t>・組合等が起こした元金償還金に対する負担金等に</a:t>
          </a:r>
          <a:r>
            <a:rPr kumimoji="1" lang="ja-JP" altLang="en-US" sz="1300">
              <a:solidFill>
                <a:schemeClr val="dk1"/>
              </a:solidFill>
              <a:effectLst/>
              <a:latin typeface="+mn-lt"/>
              <a:ea typeface="+mn-ea"/>
              <a:cs typeface="+mn-cs"/>
            </a:rPr>
            <a:t>つ</a:t>
          </a:r>
          <a:r>
            <a:rPr kumimoji="1" lang="ja-JP" altLang="ja-JP" sz="1300">
              <a:solidFill>
                <a:schemeClr val="dk1"/>
              </a:solidFill>
              <a:effectLst/>
              <a:latin typeface="+mn-lt"/>
              <a:ea typeface="+mn-ea"/>
              <a:cs typeface="+mn-cs"/>
            </a:rPr>
            <a:t>いては</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年度若干の減となった。</a:t>
          </a:r>
          <a:endParaRPr lang="ja-JP" altLang="ja-JP" sz="1300">
            <a:effectLst/>
          </a:endParaRPr>
        </a:p>
        <a:p>
          <a:r>
            <a:rPr kumimoji="1" lang="ja-JP" altLang="ja-JP" sz="1300">
              <a:solidFill>
                <a:schemeClr val="dk1"/>
              </a:solidFill>
              <a:effectLst/>
              <a:latin typeface="+mn-lt"/>
              <a:ea typeface="+mn-ea"/>
              <a:cs typeface="+mn-cs"/>
            </a:rPr>
            <a:t>・公営企業債の元利償還金に対する繰入金については、</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年度以降</a:t>
          </a:r>
          <a:r>
            <a:rPr kumimoji="1" lang="ja-JP" altLang="ja-JP" sz="1300">
              <a:solidFill>
                <a:schemeClr val="dk1"/>
              </a:solidFill>
              <a:effectLst/>
              <a:latin typeface="+mn-lt"/>
              <a:ea typeface="+mn-ea"/>
              <a:cs typeface="+mn-cs"/>
            </a:rPr>
            <a:t>増額となっ</a:t>
          </a:r>
          <a:r>
            <a:rPr kumimoji="1" lang="ja-JP" altLang="en-US" sz="1300">
              <a:solidFill>
                <a:schemeClr val="dk1"/>
              </a:solidFill>
              <a:effectLst/>
              <a:latin typeface="+mn-lt"/>
              <a:ea typeface="+mn-ea"/>
              <a:cs typeface="+mn-cs"/>
            </a:rPr>
            <a:t>ている</a:t>
          </a:r>
          <a:r>
            <a:rPr kumimoji="1" lang="ja-JP" altLang="ja-JP" sz="1300">
              <a:solidFill>
                <a:schemeClr val="dk1"/>
              </a:solidFill>
              <a:effectLst/>
              <a:latin typeface="+mn-lt"/>
              <a:ea typeface="+mn-ea"/>
              <a:cs typeface="+mn-cs"/>
            </a:rPr>
            <a:t>。</a:t>
          </a:r>
          <a:endParaRPr lang="ja-JP" altLang="ja-JP" sz="1300">
            <a:effectLst/>
          </a:endParaRPr>
        </a:p>
        <a:p>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今後、一部事務組合等も含め全体で計画的に地方債の発行を行うなど対応が必要である。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宮城県涌谷町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・一般会計等に係る地方債の現在高については、</a:t>
          </a:r>
          <a:r>
            <a:rPr kumimoji="1" lang="ja-JP" altLang="en-US" sz="1300">
              <a:solidFill>
                <a:schemeClr val="dk1"/>
              </a:solidFill>
              <a:effectLst/>
              <a:latin typeface="+mn-lt"/>
              <a:ea typeface="+mn-ea"/>
              <a:cs typeface="+mn-cs"/>
            </a:rPr>
            <a:t>償還に伴い</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ﾎﾟｲﾝﾄの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となった。</a:t>
          </a:r>
          <a:endParaRPr lang="ja-JP" altLang="ja-JP" sz="1300">
            <a:effectLst/>
          </a:endParaRPr>
        </a:p>
        <a:p>
          <a:r>
            <a:rPr kumimoji="1" lang="ja-JP" altLang="ja-JP" sz="1300">
              <a:solidFill>
                <a:schemeClr val="dk1"/>
              </a:solidFill>
              <a:effectLst/>
              <a:latin typeface="+mn-lt"/>
              <a:ea typeface="+mn-ea"/>
              <a:cs typeface="+mn-cs"/>
            </a:rPr>
            <a:t>・公営企業等繰入見込額については、前年より</a:t>
          </a:r>
          <a:r>
            <a:rPr kumimoji="1" lang="en-US" altLang="ja-JP" sz="1300">
              <a:solidFill>
                <a:schemeClr val="dk1"/>
              </a:solidFill>
              <a:effectLst/>
              <a:latin typeface="+mn-lt"/>
              <a:ea typeface="+mn-ea"/>
              <a:cs typeface="+mn-cs"/>
            </a:rPr>
            <a:t>4.1</a:t>
          </a:r>
          <a:r>
            <a:rPr kumimoji="1" lang="ja-JP" altLang="en-US" sz="1300">
              <a:solidFill>
                <a:schemeClr val="dk1"/>
              </a:solidFill>
              <a:effectLst/>
              <a:latin typeface="+mn-lt"/>
              <a:ea typeface="+mn-ea"/>
              <a:cs typeface="+mn-cs"/>
            </a:rPr>
            <a:t>ﾎﾟｲﾝﾄの減</a:t>
          </a:r>
          <a:r>
            <a:rPr kumimoji="1" lang="ja-JP" altLang="ja-JP" sz="1300">
              <a:solidFill>
                <a:schemeClr val="dk1"/>
              </a:solidFill>
              <a:effectLst/>
              <a:latin typeface="+mn-lt"/>
              <a:ea typeface="+mn-ea"/>
              <a:cs typeface="+mn-cs"/>
            </a:rPr>
            <a:t>となっている。各会計の黒字・赤字によって繰入見込額が大きく変動する。繰入見込額が今後拡大しないよう注視する必要がある。</a:t>
          </a:r>
          <a:endParaRPr lang="ja-JP" altLang="ja-JP" sz="1300">
            <a:effectLst/>
          </a:endParaRPr>
        </a:p>
        <a:p>
          <a:r>
            <a:rPr kumimoji="1" lang="ja-JP" altLang="ja-JP" sz="1300">
              <a:solidFill>
                <a:schemeClr val="dk1"/>
              </a:solidFill>
              <a:effectLst/>
              <a:latin typeface="+mn-lt"/>
              <a:ea typeface="+mn-ea"/>
              <a:cs typeface="+mn-cs"/>
            </a:rPr>
            <a:t>・組合等負担金等見込額は前年と比較し</a:t>
          </a:r>
          <a:r>
            <a:rPr kumimoji="1" lang="en-US" altLang="ja-JP" sz="1300">
              <a:solidFill>
                <a:schemeClr val="dk1"/>
              </a:solidFill>
              <a:effectLst/>
              <a:latin typeface="+mn-lt"/>
              <a:ea typeface="+mn-ea"/>
              <a:cs typeface="+mn-cs"/>
            </a:rPr>
            <a:t>116</a:t>
          </a:r>
          <a:r>
            <a:rPr kumimoji="1" lang="ja-JP" altLang="ja-JP" sz="1300">
              <a:solidFill>
                <a:schemeClr val="dk1"/>
              </a:solidFill>
              <a:effectLst/>
              <a:latin typeface="+mn-lt"/>
              <a:ea typeface="+mn-ea"/>
              <a:cs typeface="+mn-cs"/>
            </a:rPr>
            <a:t>百万円の減となっているものの、今後大型建設事業が行われることから、注視していく必要がある。</a:t>
          </a:r>
          <a:endParaRPr lang="ja-JP" altLang="ja-JP" sz="1300">
            <a:effectLst/>
          </a:endParaRPr>
        </a:p>
        <a:p>
          <a:r>
            <a:rPr kumimoji="1" lang="ja-JP" altLang="ja-JP" sz="1300">
              <a:solidFill>
                <a:schemeClr val="dk1"/>
              </a:solidFill>
              <a:effectLst/>
              <a:latin typeface="+mn-lt"/>
              <a:ea typeface="+mn-ea"/>
              <a:cs typeface="+mn-cs"/>
            </a:rPr>
            <a:t>・充当可能財源等については、</a:t>
          </a:r>
          <a:r>
            <a:rPr kumimoji="1" lang="en-US" altLang="ja-JP" sz="1300">
              <a:solidFill>
                <a:schemeClr val="dk1"/>
              </a:solidFill>
              <a:effectLst/>
              <a:latin typeface="+mn-lt"/>
              <a:ea typeface="+mn-ea"/>
              <a:cs typeface="+mn-cs"/>
            </a:rPr>
            <a:t>407</a:t>
          </a:r>
          <a:r>
            <a:rPr kumimoji="1" lang="ja-JP" altLang="ja-JP" sz="1300">
              <a:solidFill>
                <a:schemeClr val="dk1"/>
              </a:solidFill>
              <a:effectLst/>
              <a:latin typeface="+mn-lt"/>
              <a:ea typeface="+mn-ea"/>
              <a:cs typeface="+mn-cs"/>
            </a:rPr>
            <a:t>百万円の減となっている。財政需要額算入見込額が</a:t>
          </a:r>
          <a:r>
            <a:rPr kumimoji="1" lang="en-US" altLang="ja-JP" sz="1300">
              <a:solidFill>
                <a:schemeClr val="dk1"/>
              </a:solidFill>
              <a:effectLst/>
              <a:latin typeface="+mn-lt"/>
              <a:ea typeface="+mn-ea"/>
              <a:cs typeface="+mn-cs"/>
            </a:rPr>
            <a:t>280</a:t>
          </a:r>
          <a:r>
            <a:rPr kumimoji="1" lang="ja-JP" altLang="ja-JP" sz="1300">
              <a:solidFill>
                <a:schemeClr val="dk1"/>
              </a:solidFill>
              <a:effectLst/>
              <a:latin typeface="+mn-lt"/>
              <a:ea typeface="+mn-ea"/>
              <a:cs typeface="+mn-cs"/>
            </a:rPr>
            <a:t>百万円の減となったことと、財政調整基金</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の取崩しにより充当可能基金額が</a:t>
          </a:r>
          <a:r>
            <a:rPr kumimoji="1" lang="en-US" altLang="ja-JP" sz="1300">
              <a:solidFill>
                <a:schemeClr val="dk1"/>
              </a:solidFill>
              <a:effectLst/>
              <a:latin typeface="+mn-lt"/>
              <a:ea typeface="+mn-ea"/>
              <a:cs typeface="+mn-cs"/>
            </a:rPr>
            <a:t>121</a:t>
          </a:r>
          <a:r>
            <a:rPr kumimoji="1" lang="ja-JP" altLang="ja-JP" sz="1300">
              <a:solidFill>
                <a:schemeClr val="dk1"/>
              </a:solidFill>
              <a:effectLst/>
              <a:latin typeface="+mn-lt"/>
              <a:ea typeface="+mn-ea"/>
              <a:cs typeface="+mn-cs"/>
            </a:rPr>
            <a:t>百万円の減となったことによるもの。</a:t>
          </a:r>
          <a:endParaRPr lang="ja-JP" altLang="ja-JP" sz="1300">
            <a:effectLst/>
          </a:endParaRPr>
        </a:p>
        <a:p>
          <a:r>
            <a:rPr kumimoji="1" lang="ja-JP" altLang="ja-JP" sz="1300">
              <a:solidFill>
                <a:schemeClr val="dk1"/>
              </a:solidFill>
              <a:effectLst/>
              <a:latin typeface="+mn-lt"/>
              <a:ea typeface="+mn-ea"/>
              <a:cs typeface="+mn-cs"/>
            </a:rPr>
            <a:t>今後は将来負担率を適正に推移させるよう、計画的に財政運営を行う必要がある。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宮城県涌谷町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16,768
16,704
82.16
8,083,532
7,455,908
275,546
4,844,282
6,613,185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75.5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平成２７年度における有形固定資産の減価償却率は、類似団体平均と比較し、</a:t>
          </a:r>
          <a:r>
            <a:rPr kumimoji="1" lang="en-US" altLang="ja-JP" sz="1100">
              <a:solidFill>
                <a:schemeClr val="dk1"/>
              </a:solidFill>
              <a:effectLst/>
              <a:latin typeface="+mn-lt"/>
              <a:ea typeface="+mn-ea"/>
              <a:cs typeface="+mn-cs"/>
            </a:rPr>
            <a:t>7.9</a:t>
          </a:r>
          <a:r>
            <a:rPr kumimoji="1" lang="ja-JP" altLang="ja-JP" sz="1100">
              <a:solidFill>
                <a:schemeClr val="dk1"/>
              </a:solidFill>
              <a:effectLst/>
              <a:latin typeface="+mn-lt"/>
              <a:ea typeface="+mn-ea"/>
              <a:cs typeface="+mn-cs"/>
            </a:rPr>
            <a:t>ﾎﾟｲﾝﾄ高い数値となっている。</a:t>
          </a:r>
          <a:endParaRPr lang="ja-JP" altLang="ja-JP">
            <a:effectLst/>
          </a:endParaRPr>
        </a:p>
        <a:p>
          <a:r>
            <a:rPr kumimoji="1" lang="ja-JP" altLang="ja-JP" sz="1100">
              <a:solidFill>
                <a:schemeClr val="dk1"/>
              </a:solidFill>
              <a:effectLst/>
              <a:latin typeface="+mn-lt"/>
              <a:ea typeface="+mn-ea"/>
              <a:cs typeface="+mn-cs"/>
            </a:rPr>
            <a:t>涌谷町の有形固定資産については、昭和４０年代から平成初期の間に建築されたものが多く、老朽化が進行している。</a:t>
          </a:r>
          <a:endParaRPr lang="ja-JP" altLang="ja-JP">
            <a:effectLst/>
          </a:endParaRPr>
        </a:p>
        <a:p>
          <a:r>
            <a:rPr kumimoji="1" lang="ja-JP" altLang="ja-JP" sz="1100">
              <a:solidFill>
                <a:schemeClr val="dk1"/>
              </a:solidFill>
              <a:effectLst/>
              <a:latin typeface="+mn-lt"/>
              <a:ea typeface="+mn-ea"/>
              <a:cs typeface="+mn-cs"/>
            </a:rPr>
            <a:t>公共施設等総合管理計画にもとに、現在の町の状況に合わせた公共施設の適正な配置と、より一層計画的な更新・長寿命化を図る。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58991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58053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5467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53735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0355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49417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4603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45099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1778</xdr:rowOff>
    </xdr:from>
    <xdr:to>
      <xdr:col>3</xdr:col>
      <xdr:colOff>1170940</xdr:colOff>
      <xdr:row>34</xdr:row>
      <xdr:rowOff>164846</xdr:rowOff>
    </xdr:to>
    <xdr:cxnSp macro="">
      <xdr:nvCxnSpPr>
        <xdr:cNvPr id="62" name="直線コネクタ 61"/>
        <xdr:cNvCxnSpPr/>
      </xdr:nvCxnSpPr>
      <xdr:spPr>
        <a:xfrm flipV="1">
          <a:off x="4760595" y="4802378"/>
          <a:ext cx="1270" cy="1191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168673</xdr:rowOff>
    </xdr:from>
    <xdr:ext cx="405111" cy="259045"/>
    <xdr:sp macro="" textlink="">
      <xdr:nvSpPr>
        <xdr:cNvPr id="63" name="有形固定資産減価償却率最小値テキスト"/>
        <xdr:cNvSpPr txBox="1"/>
      </xdr:nvSpPr>
      <xdr:spPr>
        <a:xfrm>
          <a:off x="4813300" y="599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a:t>
          </a:r>
          <a:endParaRPr kumimoji="1" lang="ja-JP" altLang="en-US" sz="1000" b="1">
            <a:latin typeface="ＭＳ Ｐゴシック"/>
          </a:endParaRPr>
        </a:p>
      </xdr:txBody>
    </xdr:sp>
    <xdr:clientData/>
  </xdr:oneCellAnchor>
  <xdr:twoCellAnchor>
    <xdr:from>
      <xdr:col>3</xdr:col>
      <xdr:colOff>1082675</xdr:colOff>
      <xdr:row>34</xdr:row>
      <xdr:rowOff>164846</xdr:rowOff>
    </xdr:from>
    <xdr:to>
      <xdr:col>3</xdr:col>
      <xdr:colOff>1260475</xdr:colOff>
      <xdr:row>34</xdr:row>
      <xdr:rowOff>164846</xdr:rowOff>
    </xdr:to>
    <xdr:cxnSp macro="">
      <xdr:nvCxnSpPr>
        <xdr:cNvPr id="64" name="直線コネクタ 63"/>
        <xdr:cNvCxnSpPr/>
      </xdr:nvCxnSpPr>
      <xdr:spPr>
        <a:xfrm>
          <a:off x="4673600" y="59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119905</xdr:rowOff>
    </xdr:from>
    <xdr:ext cx="405111" cy="259045"/>
    <xdr:sp macro="" textlink="">
      <xdr:nvSpPr>
        <xdr:cNvPr id="65" name="有形固定資産減価償却率最大値テキスト"/>
        <xdr:cNvSpPr txBox="1"/>
      </xdr:nvSpPr>
      <xdr:spPr>
        <a:xfrm>
          <a:off x="4813300" y="4577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a:t>
          </a:r>
          <a:endParaRPr kumimoji="1" lang="ja-JP" altLang="en-US" sz="1000" b="1">
            <a:latin typeface="ＭＳ Ｐゴシック"/>
          </a:endParaRPr>
        </a:p>
      </xdr:txBody>
    </xdr:sp>
    <xdr:clientData/>
  </xdr:oneCellAnchor>
  <xdr:twoCellAnchor>
    <xdr:from>
      <xdr:col>3</xdr:col>
      <xdr:colOff>1082675</xdr:colOff>
      <xdr:row>28</xdr:row>
      <xdr:rowOff>1778</xdr:rowOff>
    </xdr:from>
    <xdr:to>
      <xdr:col>3</xdr:col>
      <xdr:colOff>1260475</xdr:colOff>
      <xdr:row>28</xdr:row>
      <xdr:rowOff>1778</xdr:rowOff>
    </xdr:to>
    <xdr:cxnSp macro="">
      <xdr:nvCxnSpPr>
        <xdr:cNvPr id="66" name="直線コネクタ 65"/>
        <xdr:cNvCxnSpPr/>
      </xdr:nvCxnSpPr>
      <xdr:spPr>
        <a:xfrm>
          <a:off x="4673600" y="4802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41165</xdr:rowOff>
    </xdr:from>
    <xdr:ext cx="405111" cy="259045"/>
    <xdr:sp macro="" textlink="">
      <xdr:nvSpPr>
        <xdr:cNvPr id="67" name="有形固定資産減価償却率平均値テキスト"/>
        <xdr:cNvSpPr txBox="1"/>
      </xdr:nvSpPr>
      <xdr:spPr>
        <a:xfrm>
          <a:off x="4813300" y="5356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62738</xdr:rowOff>
    </xdr:from>
    <xdr:to>
      <xdr:col>3</xdr:col>
      <xdr:colOff>1222375</xdr:colOff>
      <xdr:row>31</xdr:row>
      <xdr:rowOff>164338</xdr:rowOff>
    </xdr:to>
    <xdr:sp macro="" textlink="">
      <xdr:nvSpPr>
        <xdr:cNvPr id="68" name="フローチャート : 判断 67"/>
        <xdr:cNvSpPr/>
      </xdr:nvSpPr>
      <xdr:spPr>
        <a:xfrm>
          <a:off x="4711700" y="537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19558</xdr:rowOff>
    </xdr:from>
    <xdr:to>
      <xdr:col>3</xdr:col>
      <xdr:colOff>511175</xdr:colOff>
      <xdr:row>31</xdr:row>
      <xdr:rowOff>121158</xdr:rowOff>
    </xdr:to>
    <xdr:sp macro="" textlink="">
      <xdr:nvSpPr>
        <xdr:cNvPr id="69" name="フローチャート : 判断 68"/>
        <xdr:cNvSpPr/>
      </xdr:nvSpPr>
      <xdr:spPr>
        <a:xfrm>
          <a:off x="4000500" y="53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21336</xdr:rowOff>
    </xdr:from>
    <xdr:to>
      <xdr:col>3</xdr:col>
      <xdr:colOff>511175</xdr:colOff>
      <xdr:row>29</xdr:row>
      <xdr:rowOff>122936</xdr:rowOff>
    </xdr:to>
    <xdr:sp macro="" textlink="">
      <xdr:nvSpPr>
        <xdr:cNvPr id="75" name="円/楕円 74"/>
        <xdr:cNvSpPr/>
      </xdr:nvSpPr>
      <xdr:spPr>
        <a:xfrm>
          <a:off x="4000500" y="49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112285</xdr:rowOff>
    </xdr:from>
    <xdr:ext cx="405111" cy="259045"/>
    <xdr:sp macro="" textlink="">
      <xdr:nvSpPr>
        <xdr:cNvPr id="76" name="n_1aveValue有形固定資産減価償却率"/>
        <xdr:cNvSpPr txBox="1"/>
      </xdr:nvSpPr>
      <xdr:spPr>
        <a:xfrm>
          <a:off x="3836043" y="542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139463</xdr:rowOff>
    </xdr:from>
    <xdr:ext cx="405111" cy="259045"/>
    <xdr:sp macro="" textlink="">
      <xdr:nvSpPr>
        <xdr:cNvPr id="77" name="n_1mainValue有形固定資産減価償却率"/>
        <xdr:cNvSpPr txBox="1"/>
      </xdr:nvSpPr>
      <xdr:spPr>
        <a:xfrm>
          <a:off x="3836043" y="4768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宮城県涌谷町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16,768
16,704
82.16
8,083,532
7,455,908
275,546
4,844,282
6,613,185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75.5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151311</xdr:rowOff>
    </xdr:from>
    <xdr:to>
      <xdr:col>6</xdr:col>
      <xdr:colOff>510540</xdr:colOff>
      <xdr:row>41</xdr:row>
      <xdr:rowOff>156210</xdr:rowOff>
    </xdr:to>
    <xdr:cxnSp macro="">
      <xdr:nvCxnSpPr>
        <xdr:cNvPr id="59" name="直線コネクタ 58"/>
        <xdr:cNvCxnSpPr/>
      </xdr:nvCxnSpPr>
      <xdr:spPr>
        <a:xfrm flipV="1">
          <a:off x="4634865" y="5637711"/>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160037</xdr:rowOff>
    </xdr:from>
    <xdr:ext cx="405111" cy="259045"/>
    <xdr:sp macro="" textlink="">
      <xdr:nvSpPr>
        <xdr:cNvPr id="60" name="【道路】&#10;有形固定資産減価償却率最小値テキスト"/>
        <xdr:cNvSpPr txBox="1"/>
      </xdr:nvSpPr>
      <xdr:spPr>
        <a:xfrm>
          <a:off x="47244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a:t>
          </a:r>
          <a:endParaRPr kumimoji="1" lang="ja-JP" altLang="en-US" sz="1000" b="1">
            <a:latin typeface="ＭＳ Ｐゴシック"/>
          </a:endParaRPr>
        </a:p>
      </xdr:txBody>
    </xdr:sp>
    <xdr:clientData/>
  </xdr:oneCellAnchor>
  <xdr:twoCellAnchor>
    <xdr:from>
      <xdr:col>6</xdr:col>
      <xdr:colOff>422275</xdr:colOff>
      <xdr:row>41</xdr:row>
      <xdr:rowOff>156210</xdr:rowOff>
    </xdr:from>
    <xdr:to>
      <xdr:col>6</xdr:col>
      <xdr:colOff>600075</xdr:colOff>
      <xdr:row>41</xdr:row>
      <xdr:rowOff>156210</xdr:rowOff>
    </xdr:to>
    <xdr:cxnSp macro="">
      <xdr:nvCxnSpPr>
        <xdr:cNvPr id="61" name="直線コネクタ 60"/>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97988</xdr:rowOff>
    </xdr:from>
    <xdr:ext cx="405111" cy="259045"/>
    <xdr:sp macro="" textlink="">
      <xdr:nvSpPr>
        <xdr:cNvPr id="62" name="【道路】&#10;有形固定資産減価償却率最大値テキスト"/>
        <xdr:cNvSpPr txBox="1"/>
      </xdr:nvSpPr>
      <xdr:spPr>
        <a:xfrm>
          <a:off x="4724400" y="5412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6</xdr:col>
      <xdr:colOff>422275</xdr:colOff>
      <xdr:row>32</xdr:row>
      <xdr:rowOff>151311</xdr:rowOff>
    </xdr:from>
    <xdr:to>
      <xdr:col>6</xdr:col>
      <xdr:colOff>600075</xdr:colOff>
      <xdr:row>32</xdr:row>
      <xdr:rowOff>151311</xdr:rowOff>
    </xdr:to>
    <xdr:cxnSp macro="">
      <xdr:nvCxnSpPr>
        <xdr:cNvPr id="63" name="直線コネクタ 62"/>
        <xdr:cNvCxnSpPr/>
      </xdr:nvCxnSpPr>
      <xdr:spPr>
        <a:xfrm>
          <a:off x="4546600" y="5637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16890</xdr:rowOff>
    </xdr:from>
    <xdr:ext cx="405111" cy="259045"/>
    <xdr:sp macro="" textlink="">
      <xdr:nvSpPr>
        <xdr:cNvPr id="64" name="【道路】&#10;有形固定資産減価償却率平均値テキスト"/>
        <xdr:cNvSpPr txBox="1"/>
      </xdr:nvSpPr>
      <xdr:spPr>
        <a:xfrm>
          <a:off x="47244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38463</xdr:rowOff>
    </xdr:from>
    <xdr:to>
      <xdr:col>6</xdr:col>
      <xdr:colOff>561975</xdr:colOff>
      <xdr:row>38</xdr:row>
      <xdr:rowOff>140063</xdr:rowOff>
    </xdr:to>
    <xdr:sp macro="" textlink="">
      <xdr:nvSpPr>
        <xdr:cNvPr id="65" name="フローチャート : 判断 64"/>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121739</xdr:rowOff>
    </xdr:from>
    <xdr:to>
      <xdr:col>5</xdr:col>
      <xdr:colOff>409575</xdr:colOff>
      <xdr:row>38</xdr:row>
      <xdr:rowOff>51888</xdr:rowOff>
    </xdr:to>
    <xdr:sp macro="" textlink="">
      <xdr:nvSpPr>
        <xdr:cNvPr id="66" name="フローチャート : 判断 65"/>
        <xdr:cNvSpPr/>
      </xdr:nvSpPr>
      <xdr:spPr>
        <a:xfrm>
          <a:off x="3746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12337</xdr:rowOff>
    </xdr:from>
    <xdr:to>
      <xdr:col>5</xdr:col>
      <xdr:colOff>409575</xdr:colOff>
      <xdr:row>36</xdr:row>
      <xdr:rowOff>113937</xdr:rowOff>
    </xdr:to>
    <xdr:sp macro="" textlink="">
      <xdr:nvSpPr>
        <xdr:cNvPr id="72" name="円/楕円 71"/>
        <xdr:cNvSpPr/>
      </xdr:nvSpPr>
      <xdr:spPr>
        <a:xfrm>
          <a:off x="3746500" y="61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43015</xdr:rowOff>
    </xdr:from>
    <xdr:ext cx="405111" cy="259045"/>
    <xdr:sp macro="" textlink="">
      <xdr:nvSpPr>
        <xdr:cNvPr id="73" name="n_1aveValue【道路】&#10;有形固定資産減価償却率"/>
        <xdr:cNvSpPr txBox="1"/>
      </xdr:nvSpPr>
      <xdr:spPr>
        <a:xfrm>
          <a:off x="3582043"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130464</xdr:rowOff>
    </xdr:from>
    <xdr:ext cx="405111" cy="259045"/>
    <xdr:sp macro="" textlink="">
      <xdr:nvSpPr>
        <xdr:cNvPr id="74" name="n_1mainValue【道路】&#10;有形固定資産減価償却率"/>
        <xdr:cNvSpPr txBox="1"/>
      </xdr:nvSpPr>
      <xdr:spPr>
        <a:xfrm>
          <a:off x="3582043" y="595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14.050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8" name="テキスト ボックス 8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0" name="テキスト ボックス 8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2" name="テキスト ボックス 9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79934</xdr:rowOff>
    </xdr:from>
    <xdr:to>
      <xdr:col>15</xdr:col>
      <xdr:colOff>180340</xdr:colOff>
      <xdr:row>40</xdr:row>
      <xdr:rowOff>170040</xdr:rowOff>
    </xdr:to>
    <xdr:cxnSp macro="">
      <xdr:nvCxnSpPr>
        <xdr:cNvPr id="98" name="直線コネクタ 97"/>
        <xdr:cNvCxnSpPr/>
      </xdr:nvCxnSpPr>
      <xdr:spPr>
        <a:xfrm flipV="1">
          <a:off x="10476865" y="5737784"/>
          <a:ext cx="0" cy="1290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2417</xdr:rowOff>
    </xdr:from>
    <xdr:ext cx="469744" cy="259045"/>
    <xdr:sp macro="" textlink="">
      <xdr:nvSpPr>
        <xdr:cNvPr id="99" name="【道路】&#10;一人当たり延長最小値テキスト"/>
        <xdr:cNvSpPr txBox="1"/>
      </xdr:nvSpPr>
      <xdr:spPr>
        <a:xfrm>
          <a:off x="10566400" y="703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5.537</a:t>
          </a:r>
          <a:endParaRPr kumimoji="1" lang="ja-JP" altLang="en-US" sz="1000" b="1">
            <a:latin typeface="ＭＳ Ｐゴシック"/>
          </a:endParaRPr>
        </a:p>
      </xdr:txBody>
    </xdr:sp>
    <xdr:clientData/>
  </xdr:oneCellAnchor>
  <xdr:twoCellAnchor>
    <xdr:from>
      <xdr:col>15</xdr:col>
      <xdr:colOff>92075</xdr:colOff>
      <xdr:row>40</xdr:row>
      <xdr:rowOff>170040</xdr:rowOff>
    </xdr:from>
    <xdr:to>
      <xdr:col>15</xdr:col>
      <xdr:colOff>269875</xdr:colOff>
      <xdr:row>40</xdr:row>
      <xdr:rowOff>170040</xdr:rowOff>
    </xdr:to>
    <xdr:cxnSp macro="">
      <xdr:nvCxnSpPr>
        <xdr:cNvPr id="100" name="直線コネクタ 99"/>
        <xdr:cNvCxnSpPr/>
      </xdr:nvCxnSpPr>
      <xdr:spPr>
        <a:xfrm>
          <a:off x="10388600" y="702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26611</xdr:rowOff>
    </xdr:from>
    <xdr:ext cx="534377" cy="259045"/>
    <xdr:sp macro="" textlink="">
      <xdr:nvSpPr>
        <xdr:cNvPr id="101" name="【道路】&#10;一人当たり延長最大値テキスト"/>
        <xdr:cNvSpPr txBox="1"/>
      </xdr:nvSpPr>
      <xdr:spPr>
        <a:xfrm>
          <a:off x="10566400" y="551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15</xdr:col>
      <xdr:colOff>92075</xdr:colOff>
      <xdr:row>33</xdr:row>
      <xdr:rowOff>79934</xdr:rowOff>
    </xdr:from>
    <xdr:to>
      <xdr:col>15</xdr:col>
      <xdr:colOff>269875</xdr:colOff>
      <xdr:row>33</xdr:row>
      <xdr:rowOff>79934</xdr:rowOff>
    </xdr:to>
    <xdr:cxnSp macro="">
      <xdr:nvCxnSpPr>
        <xdr:cNvPr id="102" name="直線コネクタ 101"/>
        <xdr:cNvCxnSpPr/>
      </xdr:nvCxnSpPr>
      <xdr:spPr>
        <a:xfrm>
          <a:off x="10388600" y="573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4589</xdr:rowOff>
    </xdr:from>
    <xdr:ext cx="534377" cy="259045"/>
    <xdr:sp macro="" textlink="">
      <xdr:nvSpPr>
        <xdr:cNvPr id="103" name="【道路】&#10;一人当たり延長平均値テキスト"/>
        <xdr:cNvSpPr txBox="1"/>
      </xdr:nvSpPr>
      <xdr:spPr>
        <a:xfrm>
          <a:off x="10566400" y="6348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26162</xdr:rowOff>
    </xdr:from>
    <xdr:to>
      <xdr:col>15</xdr:col>
      <xdr:colOff>231775</xdr:colOff>
      <xdr:row>37</xdr:row>
      <xdr:rowOff>127762</xdr:rowOff>
    </xdr:to>
    <xdr:sp macro="" textlink="">
      <xdr:nvSpPr>
        <xdr:cNvPr id="104" name="フローチャート : 判断 103"/>
        <xdr:cNvSpPr/>
      </xdr:nvSpPr>
      <xdr:spPr>
        <a:xfrm>
          <a:off x="10426700" y="6369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137604</xdr:rowOff>
    </xdr:from>
    <xdr:to>
      <xdr:col>14</xdr:col>
      <xdr:colOff>79375</xdr:colOff>
      <xdr:row>38</xdr:row>
      <xdr:rowOff>67754</xdr:rowOff>
    </xdr:to>
    <xdr:sp macro="" textlink="">
      <xdr:nvSpPr>
        <xdr:cNvPr id="105" name="フローチャート : 判断 104"/>
        <xdr:cNvSpPr/>
      </xdr:nvSpPr>
      <xdr:spPr>
        <a:xfrm>
          <a:off x="9588500" y="64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94818</xdr:rowOff>
    </xdr:from>
    <xdr:to>
      <xdr:col>14</xdr:col>
      <xdr:colOff>79375</xdr:colOff>
      <xdr:row>38</xdr:row>
      <xdr:rowOff>24968</xdr:rowOff>
    </xdr:to>
    <xdr:sp macro="" textlink="">
      <xdr:nvSpPr>
        <xdr:cNvPr id="111" name="円/楕円 110"/>
        <xdr:cNvSpPr/>
      </xdr:nvSpPr>
      <xdr:spPr>
        <a:xfrm>
          <a:off x="9588500" y="64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58882</xdr:rowOff>
    </xdr:from>
    <xdr:ext cx="534377" cy="259045"/>
    <xdr:sp macro="" textlink="">
      <xdr:nvSpPr>
        <xdr:cNvPr id="112" name="n_1aveValue【道路】&#10;一人当たり延長"/>
        <xdr:cNvSpPr txBox="1"/>
      </xdr:nvSpPr>
      <xdr:spPr>
        <a:xfrm>
          <a:off x="9359410" y="657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18.555</a:t>
          </a:r>
          <a:endParaRPr kumimoji="1" lang="ja-JP" altLang="en-US" sz="1000" b="1">
            <a:solidFill>
              <a:srgbClr val="000080"/>
            </a:solidFill>
            <a:latin typeface="ＭＳ Ｐゴシック"/>
          </a:endParaRPr>
        </a:p>
      </xdr:txBody>
    </xdr:sp>
    <xdr:clientData/>
  </xdr:oneCellAnchor>
  <xdr:oneCellAnchor>
    <xdr:from>
      <xdr:col>13</xdr:col>
      <xdr:colOff>434485</xdr:colOff>
      <xdr:row>36</xdr:row>
      <xdr:rowOff>41495</xdr:rowOff>
    </xdr:from>
    <xdr:ext cx="534377" cy="259045"/>
    <xdr:sp macro="" textlink="">
      <xdr:nvSpPr>
        <xdr:cNvPr id="113" name="n_1mainValue【道路】&#10;一人当たり延長"/>
        <xdr:cNvSpPr txBox="1"/>
      </xdr:nvSpPr>
      <xdr:spPr>
        <a:xfrm>
          <a:off x="9359410" y="621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19.678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5" name="直線コネクタ 12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6" name="テキスト ボックス 125"/>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7" name="直線コネクタ 12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8" name="テキスト ボックス 12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9" name="直線コネクタ 12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0" name="テキスト ボックス 12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1" name="直線コネクタ 13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2" name="テキスト ボックス 13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3" name="直線コネクタ 13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4" name="テキスト ボックス 13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5" name="直線コネクタ 13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6" name="テキスト ボックス 135"/>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88174</xdr:rowOff>
    </xdr:from>
    <xdr:to>
      <xdr:col>6</xdr:col>
      <xdr:colOff>510540</xdr:colOff>
      <xdr:row>64</xdr:row>
      <xdr:rowOff>127363</xdr:rowOff>
    </xdr:to>
    <xdr:cxnSp macro="">
      <xdr:nvCxnSpPr>
        <xdr:cNvPr id="140" name="直線コネクタ 139"/>
        <xdr:cNvCxnSpPr/>
      </xdr:nvCxnSpPr>
      <xdr:spPr>
        <a:xfrm flipV="1">
          <a:off x="4634865" y="9689374"/>
          <a:ext cx="0" cy="1410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131190</xdr:rowOff>
    </xdr:from>
    <xdr:ext cx="405111" cy="259045"/>
    <xdr:sp macro="" textlink="">
      <xdr:nvSpPr>
        <xdr:cNvPr id="141" name="【橋りょう・トンネル】&#10;有形固定資産減価償却率最小値テキスト"/>
        <xdr:cNvSpPr txBox="1"/>
      </xdr:nvSpPr>
      <xdr:spPr>
        <a:xfrm>
          <a:off x="4724400" y="1110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422275</xdr:colOff>
      <xdr:row>64</xdr:row>
      <xdr:rowOff>127363</xdr:rowOff>
    </xdr:from>
    <xdr:to>
      <xdr:col>6</xdr:col>
      <xdr:colOff>600075</xdr:colOff>
      <xdr:row>64</xdr:row>
      <xdr:rowOff>127363</xdr:rowOff>
    </xdr:to>
    <xdr:cxnSp macro="">
      <xdr:nvCxnSpPr>
        <xdr:cNvPr id="142" name="直線コネクタ 141"/>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34851</xdr:rowOff>
    </xdr:from>
    <xdr:ext cx="405111" cy="259045"/>
    <xdr:sp macro="" textlink="">
      <xdr:nvSpPr>
        <xdr:cNvPr id="143" name="【橋りょう・トンネル】&#10;有形固定資産減価償却率最大値テキスト"/>
        <xdr:cNvSpPr txBox="1"/>
      </xdr:nvSpPr>
      <xdr:spPr>
        <a:xfrm>
          <a:off x="47244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6</xdr:col>
      <xdr:colOff>422275</xdr:colOff>
      <xdr:row>56</xdr:row>
      <xdr:rowOff>88174</xdr:rowOff>
    </xdr:from>
    <xdr:to>
      <xdr:col>6</xdr:col>
      <xdr:colOff>600075</xdr:colOff>
      <xdr:row>56</xdr:row>
      <xdr:rowOff>88174</xdr:rowOff>
    </xdr:to>
    <xdr:cxnSp macro="">
      <xdr:nvCxnSpPr>
        <xdr:cNvPr id="144" name="直線コネクタ 143"/>
        <xdr:cNvCxnSpPr/>
      </xdr:nvCxnSpPr>
      <xdr:spPr>
        <a:xfrm>
          <a:off x="4546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90912</xdr:rowOff>
    </xdr:from>
    <xdr:ext cx="405111" cy="259045"/>
    <xdr:sp macro="" textlink="">
      <xdr:nvSpPr>
        <xdr:cNvPr id="145" name="【橋りょう・トンネル】&#10;有形固定資産減価償却率平均値テキスト"/>
        <xdr:cNvSpPr txBox="1"/>
      </xdr:nvSpPr>
      <xdr:spPr>
        <a:xfrm>
          <a:off x="4724400" y="1037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112485</xdr:rowOff>
    </xdr:from>
    <xdr:to>
      <xdr:col>6</xdr:col>
      <xdr:colOff>561975</xdr:colOff>
      <xdr:row>61</xdr:row>
      <xdr:rowOff>42635</xdr:rowOff>
    </xdr:to>
    <xdr:sp macro="" textlink="">
      <xdr:nvSpPr>
        <xdr:cNvPr id="146" name="フローチャート : 判断 145"/>
        <xdr:cNvSpPr/>
      </xdr:nvSpPr>
      <xdr:spPr>
        <a:xfrm>
          <a:off x="45847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141877</xdr:rowOff>
    </xdr:from>
    <xdr:to>
      <xdr:col>5</xdr:col>
      <xdr:colOff>409575</xdr:colOff>
      <xdr:row>61</xdr:row>
      <xdr:rowOff>72027</xdr:rowOff>
    </xdr:to>
    <xdr:sp macro="" textlink="">
      <xdr:nvSpPr>
        <xdr:cNvPr id="147" name="フローチャート : 判断 146"/>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99423</xdr:rowOff>
    </xdr:from>
    <xdr:to>
      <xdr:col>5</xdr:col>
      <xdr:colOff>409575</xdr:colOff>
      <xdr:row>59</xdr:row>
      <xdr:rowOff>29573</xdr:rowOff>
    </xdr:to>
    <xdr:sp macro="" textlink="">
      <xdr:nvSpPr>
        <xdr:cNvPr id="153" name="円/楕円 152"/>
        <xdr:cNvSpPr/>
      </xdr:nvSpPr>
      <xdr:spPr>
        <a:xfrm>
          <a:off x="3746500" y="100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63154</xdr:rowOff>
    </xdr:from>
    <xdr:ext cx="405111" cy="259045"/>
    <xdr:sp macro="" textlink="">
      <xdr:nvSpPr>
        <xdr:cNvPr id="154" name="n_1aveValue【橋りょう・トンネル】&#10;有形固定資産減価償却率"/>
        <xdr:cNvSpPr txBox="1"/>
      </xdr:nvSpPr>
      <xdr:spPr>
        <a:xfrm>
          <a:off x="3582043"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46100</xdr:rowOff>
    </xdr:from>
    <xdr:ext cx="405111" cy="259045"/>
    <xdr:sp macro="" textlink="">
      <xdr:nvSpPr>
        <xdr:cNvPr id="155" name="n_1mainValue【橋りょう・トンネル】&#10;有形固定資産減価償却率"/>
        <xdr:cNvSpPr txBox="1"/>
      </xdr:nvSpPr>
      <xdr:spPr>
        <a:xfrm>
          <a:off x="3582043"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152,297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9" name="テキスト ボックス 16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1" name="テキスト ボックス 17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3" name="テキスト ボックス 17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5" name="テキスト ボックス 17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7" name="テキスト ボックス 17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58</xdr:row>
      <xdr:rowOff>120320</xdr:rowOff>
    </xdr:from>
    <xdr:to>
      <xdr:col>15</xdr:col>
      <xdr:colOff>180340</xdr:colOff>
      <xdr:row>63</xdr:row>
      <xdr:rowOff>141336</xdr:rowOff>
    </xdr:to>
    <xdr:cxnSp macro="">
      <xdr:nvCxnSpPr>
        <xdr:cNvPr id="179" name="直線コネクタ 178"/>
        <xdr:cNvCxnSpPr/>
      </xdr:nvCxnSpPr>
      <xdr:spPr>
        <a:xfrm flipV="1">
          <a:off x="10476865" y="10064420"/>
          <a:ext cx="0" cy="87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145163</xdr:rowOff>
    </xdr:from>
    <xdr:ext cx="534377" cy="259045"/>
    <xdr:sp macro="" textlink="">
      <xdr:nvSpPr>
        <xdr:cNvPr id="180" name="【橋りょう・トンネル】&#10;一人当たり有形固定資産（償却資産）額最小値テキスト"/>
        <xdr:cNvSpPr txBox="1"/>
      </xdr:nvSpPr>
      <xdr:spPr>
        <a:xfrm>
          <a:off x="10566400" y="1094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27,904</a:t>
          </a:r>
          <a:endParaRPr kumimoji="1" lang="ja-JP" altLang="en-US" sz="1000" b="1">
            <a:latin typeface="ＭＳ Ｐゴシック"/>
          </a:endParaRPr>
        </a:p>
      </xdr:txBody>
    </xdr:sp>
    <xdr:clientData/>
  </xdr:oneCellAnchor>
  <xdr:twoCellAnchor>
    <xdr:from>
      <xdr:col>15</xdr:col>
      <xdr:colOff>92075</xdr:colOff>
      <xdr:row>63</xdr:row>
      <xdr:rowOff>141336</xdr:rowOff>
    </xdr:from>
    <xdr:to>
      <xdr:col>15</xdr:col>
      <xdr:colOff>269875</xdr:colOff>
      <xdr:row>63</xdr:row>
      <xdr:rowOff>141336</xdr:rowOff>
    </xdr:to>
    <xdr:cxnSp macro="">
      <xdr:nvCxnSpPr>
        <xdr:cNvPr id="181" name="直線コネクタ 180"/>
        <xdr:cNvCxnSpPr/>
      </xdr:nvCxnSpPr>
      <xdr:spPr>
        <a:xfrm>
          <a:off x="10388600" y="1094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66997</xdr:rowOff>
    </xdr:from>
    <xdr:ext cx="599010" cy="259045"/>
    <xdr:sp macro="" textlink="">
      <xdr:nvSpPr>
        <xdr:cNvPr id="182" name="【橋りょう・トンネル】&#10;一人当たり有形固定資産（償却資産）額最大値テキスト"/>
        <xdr:cNvSpPr txBox="1"/>
      </xdr:nvSpPr>
      <xdr:spPr>
        <a:xfrm>
          <a:off x="10566400" y="983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258,420</a:t>
          </a:r>
          <a:endParaRPr kumimoji="1" lang="ja-JP" altLang="en-US" sz="1000" b="1">
            <a:latin typeface="ＭＳ Ｐゴシック"/>
          </a:endParaRPr>
        </a:p>
      </xdr:txBody>
    </xdr:sp>
    <xdr:clientData/>
  </xdr:oneCellAnchor>
  <xdr:twoCellAnchor>
    <xdr:from>
      <xdr:col>15</xdr:col>
      <xdr:colOff>92075</xdr:colOff>
      <xdr:row>58</xdr:row>
      <xdr:rowOff>120320</xdr:rowOff>
    </xdr:from>
    <xdr:to>
      <xdr:col>15</xdr:col>
      <xdr:colOff>269875</xdr:colOff>
      <xdr:row>58</xdr:row>
      <xdr:rowOff>120320</xdr:rowOff>
    </xdr:to>
    <xdr:cxnSp macro="">
      <xdr:nvCxnSpPr>
        <xdr:cNvPr id="183" name="直線コネクタ 182"/>
        <xdr:cNvCxnSpPr/>
      </xdr:nvCxnSpPr>
      <xdr:spPr>
        <a:xfrm>
          <a:off x="10388600" y="1006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68811</xdr:rowOff>
    </xdr:from>
    <xdr:ext cx="599010" cy="259045"/>
    <xdr:sp macro="" textlink="">
      <xdr:nvSpPr>
        <xdr:cNvPr id="184" name="【橋りょう・トンネル】&#10;一人当たり有形固定資産（償却資産）額平均値テキスト"/>
        <xdr:cNvSpPr txBox="1"/>
      </xdr:nvSpPr>
      <xdr:spPr>
        <a:xfrm>
          <a:off x="10566400" y="103558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162,944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90384</xdr:rowOff>
    </xdr:from>
    <xdr:to>
      <xdr:col>15</xdr:col>
      <xdr:colOff>231775</xdr:colOff>
      <xdr:row>61</xdr:row>
      <xdr:rowOff>20534</xdr:rowOff>
    </xdr:to>
    <xdr:sp macro="" textlink="">
      <xdr:nvSpPr>
        <xdr:cNvPr id="185" name="フローチャート : 判断 184"/>
        <xdr:cNvSpPr/>
      </xdr:nvSpPr>
      <xdr:spPr>
        <a:xfrm>
          <a:off x="10426700" y="1037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43776</xdr:rowOff>
    </xdr:from>
    <xdr:to>
      <xdr:col>14</xdr:col>
      <xdr:colOff>79375</xdr:colOff>
      <xdr:row>59</xdr:row>
      <xdr:rowOff>145376</xdr:rowOff>
    </xdr:to>
    <xdr:sp macro="" textlink="">
      <xdr:nvSpPr>
        <xdr:cNvPr id="186" name="フローチャート : 判断 185"/>
        <xdr:cNvSpPr/>
      </xdr:nvSpPr>
      <xdr:spPr>
        <a:xfrm>
          <a:off x="9588500" y="1015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29198</xdr:rowOff>
    </xdr:from>
    <xdr:to>
      <xdr:col>14</xdr:col>
      <xdr:colOff>79375</xdr:colOff>
      <xdr:row>56</xdr:row>
      <xdr:rowOff>130798</xdr:rowOff>
    </xdr:to>
    <xdr:sp macro="" textlink="">
      <xdr:nvSpPr>
        <xdr:cNvPr id="192" name="円/楕円 191"/>
        <xdr:cNvSpPr/>
      </xdr:nvSpPr>
      <xdr:spPr>
        <a:xfrm>
          <a:off x="9588500" y="963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136503</xdr:rowOff>
    </xdr:from>
    <xdr:ext cx="599010" cy="259045"/>
    <xdr:sp macro="" textlink="">
      <xdr:nvSpPr>
        <xdr:cNvPr id="193" name="n_1aveValue【橋りょう・トンネル】&#10;一人当たり有形固定資産（償却資産）額"/>
        <xdr:cNvSpPr txBox="1"/>
      </xdr:nvSpPr>
      <xdr:spPr>
        <a:xfrm>
          <a:off x="9327094" y="1025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220,177</a:t>
          </a:r>
          <a:endParaRPr kumimoji="1" lang="ja-JP" altLang="en-US" sz="1000" b="1">
            <a:solidFill>
              <a:srgbClr val="000080"/>
            </a:solidFill>
            <a:latin typeface="ＭＳ Ｐゴシック"/>
          </a:endParaRPr>
        </a:p>
      </xdr:txBody>
    </xdr:sp>
    <xdr:clientData/>
  </xdr:oneCellAnchor>
  <xdr:oneCellAnchor>
    <xdr:from>
      <xdr:col>13</xdr:col>
      <xdr:colOff>402169</xdr:colOff>
      <xdr:row>54</xdr:row>
      <xdr:rowOff>147325</xdr:rowOff>
    </xdr:from>
    <xdr:ext cx="599010" cy="259045"/>
    <xdr:sp macro="" textlink="">
      <xdr:nvSpPr>
        <xdr:cNvPr id="194" name="n_1mainValue【橋りょう・トンネル】&#10;一人当たり有形固定資産（償却資産）額"/>
        <xdr:cNvSpPr txBox="1"/>
      </xdr:nvSpPr>
      <xdr:spPr>
        <a:xfrm>
          <a:off x="9327094" y="940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359,003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205" name="直線コネクタ 20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06" name="テキスト ボックス 20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7" name="直線コネクタ 20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8" name="テキスト ボックス 20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9" name="直線コネクタ 20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0" name="テキスト ボックス 20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1" name="直線コネクタ 21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2" name="テキスト ボックス 21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3" name="直線コネクタ 21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4" name="テキスト ボックス 21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5" name="直線コネクタ 21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6" name="テキスト ボックス 21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7" name="直線コネクタ 21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8" name="テキスト ボックス 21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158931</xdr:rowOff>
    </xdr:from>
    <xdr:to>
      <xdr:col>6</xdr:col>
      <xdr:colOff>510540</xdr:colOff>
      <xdr:row>86</xdr:row>
      <xdr:rowOff>116477</xdr:rowOff>
    </xdr:to>
    <xdr:cxnSp macro="">
      <xdr:nvCxnSpPr>
        <xdr:cNvPr id="220" name="直線コネクタ 219"/>
        <xdr:cNvCxnSpPr/>
      </xdr:nvCxnSpPr>
      <xdr:spPr>
        <a:xfrm flipV="1">
          <a:off x="4634865" y="13360581"/>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120304</xdr:rowOff>
    </xdr:from>
    <xdr:ext cx="340478" cy="259045"/>
    <xdr:sp macro="" textlink="">
      <xdr:nvSpPr>
        <xdr:cNvPr id="221" name="【公営住宅】&#10;有形固定資産減価償却率最小値テキスト"/>
        <xdr:cNvSpPr txBox="1"/>
      </xdr:nvSpPr>
      <xdr:spPr>
        <a:xfrm>
          <a:off x="4724400" y="1486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6</xdr:col>
      <xdr:colOff>422275</xdr:colOff>
      <xdr:row>86</xdr:row>
      <xdr:rowOff>116477</xdr:rowOff>
    </xdr:from>
    <xdr:to>
      <xdr:col>6</xdr:col>
      <xdr:colOff>600075</xdr:colOff>
      <xdr:row>86</xdr:row>
      <xdr:rowOff>116477</xdr:rowOff>
    </xdr:to>
    <xdr:cxnSp macro="">
      <xdr:nvCxnSpPr>
        <xdr:cNvPr id="222" name="直線コネクタ 221"/>
        <xdr:cNvCxnSpPr/>
      </xdr:nvCxnSpPr>
      <xdr:spPr>
        <a:xfrm>
          <a:off x="4546600" y="1486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105608</xdr:rowOff>
    </xdr:from>
    <xdr:ext cx="405111" cy="259045"/>
    <xdr:sp macro="" textlink="">
      <xdr:nvSpPr>
        <xdr:cNvPr id="223" name="【公営住宅】&#10;有形固定資産減価償却率最大値テキスト"/>
        <xdr:cNvSpPr txBox="1"/>
      </xdr:nvSpPr>
      <xdr:spPr>
        <a:xfrm>
          <a:off x="4724400" y="1313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6</xdr:col>
      <xdr:colOff>422275</xdr:colOff>
      <xdr:row>77</xdr:row>
      <xdr:rowOff>158931</xdr:rowOff>
    </xdr:from>
    <xdr:to>
      <xdr:col>6</xdr:col>
      <xdr:colOff>600075</xdr:colOff>
      <xdr:row>77</xdr:row>
      <xdr:rowOff>158931</xdr:rowOff>
    </xdr:to>
    <xdr:cxnSp macro="">
      <xdr:nvCxnSpPr>
        <xdr:cNvPr id="224" name="直線コネクタ 223"/>
        <xdr:cNvCxnSpPr/>
      </xdr:nvCxnSpPr>
      <xdr:spPr>
        <a:xfrm>
          <a:off x="4546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1650</xdr:rowOff>
    </xdr:from>
    <xdr:ext cx="405111" cy="259045"/>
    <xdr:sp macro="" textlink="">
      <xdr:nvSpPr>
        <xdr:cNvPr id="225" name="【公営住宅】&#10;有形固定資産減価償却率平均値テキスト"/>
        <xdr:cNvSpPr txBox="1"/>
      </xdr:nvSpPr>
      <xdr:spPr>
        <a:xfrm>
          <a:off x="4724400" y="137176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23223</xdr:rowOff>
    </xdr:from>
    <xdr:to>
      <xdr:col>6</xdr:col>
      <xdr:colOff>561975</xdr:colOff>
      <xdr:row>80</xdr:row>
      <xdr:rowOff>124823</xdr:rowOff>
    </xdr:to>
    <xdr:sp macro="" textlink="">
      <xdr:nvSpPr>
        <xdr:cNvPr id="226" name="フローチャート : 判断 225"/>
        <xdr:cNvSpPr/>
      </xdr:nvSpPr>
      <xdr:spPr>
        <a:xfrm>
          <a:off x="4584700" y="1373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130992</xdr:rowOff>
    </xdr:from>
    <xdr:to>
      <xdr:col>5</xdr:col>
      <xdr:colOff>409575</xdr:colOff>
      <xdr:row>81</xdr:row>
      <xdr:rowOff>61142</xdr:rowOff>
    </xdr:to>
    <xdr:sp macro="" textlink="">
      <xdr:nvSpPr>
        <xdr:cNvPr id="227" name="フローチャート : 判断 226"/>
        <xdr:cNvSpPr/>
      </xdr:nvSpPr>
      <xdr:spPr>
        <a:xfrm>
          <a:off x="37465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111398</xdr:rowOff>
    </xdr:from>
    <xdr:to>
      <xdr:col>5</xdr:col>
      <xdr:colOff>409575</xdr:colOff>
      <xdr:row>82</xdr:row>
      <xdr:rowOff>41548</xdr:rowOff>
    </xdr:to>
    <xdr:sp macro="" textlink="">
      <xdr:nvSpPr>
        <xdr:cNvPr id="233" name="円/楕円 232"/>
        <xdr:cNvSpPr/>
      </xdr:nvSpPr>
      <xdr:spPr>
        <a:xfrm>
          <a:off x="3746500" y="139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77669</xdr:rowOff>
    </xdr:from>
    <xdr:ext cx="405111" cy="259045"/>
    <xdr:sp macro="" textlink="">
      <xdr:nvSpPr>
        <xdr:cNvPr id="234" name="n_1aveValue【公営住宅】&#10;有形固定資産減価償却率"/>
        <xdr:cNvSpPr txBox="1"/>
      </xdr:nvSpPr>
      <xdr:spPr>
        <a:xfrm>
          <a:off x="3582043" y="1362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32675</xdr:rowOff>
    </xdr:from>
    <xdr:ext cx="405111" cy="259045"/>
    <xdr:sp macro="" textlink="">
      <xdr:nvSpPr>
        <xdr:cNvPr id="235" name="n_1mainValue【公営住宅】&#10;有形固定資産減価償却率"/>
        <xdr:cNvSpPr txBox="1"/>
      </xdr:nvSpPr>
      <xdr:spPr>
        <a:xfrm>
          <a:off x="3582043" y="1409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6" name="正方形/長方形 23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7" name="正方形/長方形 23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8" name="正方形/長方形 23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9" name="正方形/長方形 23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0" name="正方形/長方形 23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1" name="正方形/長方形 24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2" name="正方形/長方形 24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3" name="正方形/長方形 24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4" name="テキスト ボックス 24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5" name="直線コネクタ 24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6" name="直線コネクタ 24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7" name="テキスト ボックス 24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8" name="直線コネクタ 24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9" name="テキスト ボックス 24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0" name="直線コネクタ 24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1" name="テキスト ボックス 25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2" name="直線コネクタ 25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3" name="テキスト ボックス 25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4" name="直線コネクタ 25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5" name="テキスト ボックス 25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7" name="テキスト ボックス 25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38100</xdr:rowOff>
    </xdr:from>
    <xdr:to>
      <xdr:col>15</xdr:col>
      <xdr:colOff>180340</xdr:colOff>
      <xdr:row>85</xdr:row>
      <xdr:rowOff>125730</xdr:rowOff>
    </xdr:to>
    <xdr:cxnSp macro="">
      <xdr:nvCxnSpPr>
        <xdr:cNvPr id="259" name="直線コネクタ 258"/>
        <xdr:cNvCxnSpPr/>
      </xdr:nvCxnSpPr>
      <xdr:spPr>
        <a:xfrm flipV="1">
          <a:off x="10476865" y="134112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129557</xdr:rowOff>
    </xdr:from>
    <xdr:ext cx="469744" cy="259045"/>
    <xdr:sp macro="" textlink="">
      <xdr:nvSpPr>
        <xdr:cNvPr id="260" name="【公営住宅】&#10;一人当たり面積最小値テキスト"/>
        <xdr:cNvSpPr txBox="1"/>
      </xdr:nvSpPr>
      <xdr:spPr>
        <a:xfrm>
          <a:off x="105664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0.126</a:t>
          </a:r>
          <a:endParaRPr kumimoji="1" lang="ja-JP" altLang="en-US" sz="1000" b="1">
            <a:latin typeface="ＭＳ Ｐゴシック"/>
          </a:endParaRPr>
        </a:p>
      </xdr:txBody>
    </xdr:sp>
    <xdr:clientData/>
  </xdr:oneCellAnchor>
  <xdr:twoCellAnchor>
    <xdr:from>
      <xdr:col>15</xdr:col>
      <xdr:colOff>92075</xdr:colOff>
      <xdr:row>85</xdr:row>
      <xdr:rowOff>125730</xdr:rowOff>
    </xdr:from>
    <xdr:to>
      <xdr:col>15</xdr:col>
      <xdr:colOff>269875</xdr:colOff>
      <xdr:row>85</xdr:row>
      <xdr:rowOff>125730</xdr:rowOff>
    </xdr:to>
    <xdr:cxnSp macro="">
      <xdr:nvCxnSpPr>
        <xdr:cNvPr id="261" name="直線コネクタ 260"/>
        <xdr:cNvCxnSpPr/>
      </xdr:nvCxnSpPr>
      <xdr:spPr>
        <a:xfrm>
          <a:off x="10388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156227</xdr:rowOff>
    </xdr:from>
    <xdr:ext cx="469744" cy="259045"/>
    <xdr:sp macro="" textlink="">
      <xdr:nvSpPr>
        <xdr:cNvPr id="262" name="【公営住宅】&#10;一人当たり面積最大値テキスト"/>
        <xdr:cNvSpPr txBox="1"/>
      </xdr:nvSpPr>
      <xdr:spPr>
        <a:xfrm>
          <a:off x="10566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a:t>
          </a:r>
          <a:endParaRPr kumimoji="1" lang="ja-JP" altLang="en-US" sz="1000" b="1">
            <a:latin typeface="ＭＳ Ｐゴシック"/>
          </a:endParaRPr>
        </a:p>
      </xdr:txBody>
    </xdr:sp>
    <xdr:clientData/>
  </xdr:oneCellAnchor>
  <xdr:twoCellAnchor>
    <xdr:from>
      <xdr:col>15</xdr:col>
      <xdr:colOff>92075</xdr:colOff>
      <xdr:row>78</xdr:row>
      <xdr:rowOff>38100</xdr:rowOff>
    </xdr:from>
    <xdr:to>
      <xdr:col>15</xdr:col>
      <xdr:colOff>269875</xdr:colOff>
      <xdr:row>78</xdr:row>
      <xdr:rowOff>38100</xdr:rowOff>
    </xdr:to>
    <xdr:cxnSp macro="">
      <xdr:nvCxnSpPr>
        <xdr:cNvPr id="263" name="直線コネクタ 262"/>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8907</xdr:rowOff>
    </xdr:from>
    <xdr:ext cx="469744" cy="259045"/>
    <xdr:sp macro="" textlink="">
      <xdr:nvSpPr>
        <xdr:cNvPr id="264" name="【公営住宅】&#10;一人当たり面積平均値テキスト"/>
        <xdr:cNvSpPr txBox="1"/>
      </xdr:nvSpPr>
      <xdr:spPr>
        <a:xfrm>
          <a:off x="10566400" y="14067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0.566</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30480</xdr:rowOff>
    </xdr:from>
    <xdr:to>
      <xdr:col>15</xdr:col>
      <xdr:colOff>231775</xdr:colOff>
      <xdr:row>82</xdr:row>
      <xdr:rowOff>132080</xdr:rowOff>
    </xdr:to>
    <xdr:sp macro="" textlink="">
      <xdr:nvSpPr>
        <xdr:cNvPr id="265" name="フローチャート : 判断 264"/>
        <xdr:cNvSpPr/>
      </xdr:nvSpPr>
      <xdr:spPr>
        <a:xfrm>
          <a:off x="10426700" y="1408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85089</xdr:rowOff>
    </xdr:from>
    <xdr:to>
      <xdr:col>14</xdr:col>
      <xdr:colOff>79375</xdr:colOff>
      <xdr:row>82</xdr:row>
      <xdr:rowOff>15239</xdr:rowOff>
    </xdr:to>
    <xdr:sp macro="" textlink="">
      <xdr:nvSpPr>
        <xdr:cNvPr id="266" name="フローチャート : 判断 265"/>
        <xdr:cNvSpPr/>
      </xdr:nvSpPr>
      <xdr:spPr>
        <a:xfrm>
          <a:off x="9588500" y="1397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79</xdr:row>
      <xdr:rowOff>15239</xdr:rowOff>
    </xdr:from>
    <xdr:to>
      <xdr:col>14</xdr:col>
      <xdr:colOff>79375</xdr:colOff>
      <xdr:row>79</xdr:row>
      <xdr:rowOff>116839</xdr:rowOff>
    </xdr:to>
    <xdr:sp macro="" textlink="">
      <xdr:nvSpPr>
        <xdr:cNvPr id="272" name="円/楕円 271"/>
        <xdr:cNvSpPr/>
      </xdr:nvSpPr>
      <xdr:spPr>
        <a:xfrm>
          <a:off x="95885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6366</xdr:rowOff>
    </xdr:from>
    <xdr:ext cx="469744" cy="259045"/>
    <xdr:sp macro="" textlink="">
      <xdr:nvSpPr>
        <xdr:cNvPr id="273" name="n_1aveValue【公営住宅】&#10;一人当たり面積"/>
        <xdr:cNvSpPr txBox="1"/>
      </xdr:nvSpPr>
      <xdr:spPr>
        <a:xfrm>
          <a:off x="9391727" y="1406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0.658</a:t>
          </a:r>
          <a:endParaRPr kumimoji="1" lang="ja-JP" altLang="en-US" sz="1000" b="1">
            <a:solidFill>
              <a:srgbClr val="000080"/>
            </a:solidFill>
            <a:latin typeface="ＭＳ Ｐゴシック"/>
          </a:endParaRPr>
        </a:p>
      </xdr:txBody>
    </xdr:sp>
    <xdr:clientData/>
  </xdr:oneCellAnchor>
  <xdr:oneCellAnchor>
    <xdr:from>
      <xdr:col>13</xdr:col>
      <xdr:colOff>466802</xdr:colOff>
      <xdr:row>77</xdr:row>
      <xdr:rowOff>133366</xdr:rowOff>
    </xdr:from>
    <xdr:ext cx="469744" cy="259045"/>
    <xdr:sp macro="" textlink="">
      <xdr:nvSpPr>
        <xdr:cNvPr id="274" name="n_1mainValue【公営住宅】&#10;一人当たり面積"/>
        <xdr:cNvSpPr txBox="1"/>
      </xdr:nvSpPr>
      <xdr:spPr>
        <a:xfrm>
          <a:off x="9391727" y="1333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0.983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6" name="正方形/長方形 275"/>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7" name="正方形/長方形 276"/>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8" name="正方形/長方形 277"/>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9" name="正方形/長方形 278"/>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0" name="正方形/長方形 27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1" name="正方形/長方形 2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82" name="正方形/長方形 281"/>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83" name="正方形/長方形 282"/>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84" name="正方形/長方形 283"/>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5" name="正方形/長方形 284"/>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136,694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6" name="正方形/長方形 28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7" name="正方形/長方形 2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8" name="正方形/長方形 2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9" name="正方形/長方形 2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0" name="正方形/長方形 2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1" name="正方形/長方形 2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2" name="正方形/長方形 2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3" name="正方形/長方形 2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4" name="正方形/長方形 2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5" name="テキスト ボックス 2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6" name="直線コネクタ 2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7" name="テキスト ボックス 29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8" name="直線コネクタ 29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9" name="テキスト ボックス 29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00" name="直線コネクタ 29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01" name="テキスト ボックス 30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02" name="直線コネクタ 30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03" name="テキスト ボックス 30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04" name="直線コネクタ 30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05" name="テキスト ボックス 304"/>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6" name="直線コネクタ 3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7" name="テキスト ボックス 30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101346</xdr:rowOff>
    </xdr:to>
    <xdr:cxnSp macro="">
      <xdr:nvCxnSpPr>
        <xdr:cNvPr id="309" name="直線コネクタ 308"/>
        <xdr:cNvCxnSpPr/>
      </xdr:nvCxnSpPr>
      <xdr:spPr>
        <a:xfrm flipV="1">
          <a:off x="16318864" y="5791200"/>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105173</xdr:rowOff>
    </xdr:from>
    <xdr:ext cx="405111" cy="259045"/>
    <xdr:sp macro="" textlink="">
      <xdr:nvSpPr>
        <xdr:cNvPr id="310" name="【認定こども園・幼稚園・保育所】&#10;有形固定資産減価償却率最小値テキスト"/>
        <xdr:cNvSpPr txBox="1"/>
      </xdr:nvSpPr>
      <xdr:spPr>
        <a:xfrm>
          <a:off x="16408400" y="713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23</xdr:col>
      <xdr:colOff>428625</xdr:colOff>
      <xdr:row>41</xdr:row>
      <xdr:rowOff>101346</xdr:rowOff>
    </xdr:from>
    <xdr:to>
      <xdr:col>23</xdr:col>
      <xdr:colOff>606425</xdr:colOff>
      <xdr:row>41</xdr:row>
      <xdr:rowOff>101346</xdr:rowOff>
    </xdr:to>
    <xdr:cxnSp macro="">
      <xdr:nvCxnSpPr>
        <xdr:cNvPr id="311" name="直線コネクタ 310"/>
        <xdr:cNvCxnSpPr/>
      </xdr:nvCxnSpPr>
      <xdr:spPr>
        <a:xfrm>
          <a:off x="16230600" y="713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69744" cy="259045"/>
    <xdr:sp macro="" textlink="">
      <xdr:nvSpPr>
        <xdr:cNvPr id="312" name="【認定こども園・幼稚園・保育所】&#10;有形固定資産減価償却率最大値テキスト"/>
        <xdr:cNvSpPr txBox="1"/>
      </xdr:nvSpPr>
      <xdr:spPr>
        <a:xfrm>
          <a:off x="16408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13" name="直線コネクタ 312"/>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134129</xdr:rowOff>
    </xdr:from>
    <xdr:ext cx="405111" cy="259045"/>
    <xdr:sp macro="" textlink="">
      <xdr:nvSpPr>
        <xdr:cNvPr id="314" name="【認定こども園・幼稚園・保育所】&#10;有形固定資産減価償却率平均値テキスト"/>
        <xdr:cNvSpPr txBox="1"/>
      </xdr:nvSpPr>
      <xdr:spPr>
        <a:xfrm>
          <a:off x="16408400" y="66492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155702</xdr:rowOff>
    </xdr:from>
    <xdr:to>
      <xdr:col>23</xdr:col>
      <xdr:colOff>568325</xdr:colOff>
      <xdr:row>39</xdr:row>
      <xdr:rowOff>85852</xdr:rowOff>
    </xdr:to>
    <xdr:sp macro="" textlink="">
      <xdr:nvSpPr>
        <xdr:cNvPr id="315" name="フローチャート : 判断 314"/>
        <xdr:cNvSpPr/>
      </xdr:nvSpPr>
      <xdr:spPr>
        <a:xfrm>
          <a:off x="16268700" y="667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160274</xdr:rowOff>
    </xdr:from>
    <xdr:to>
      <xdr:col>22</xdr:col>
      <xdr:colOff>415925</xdr:colOff>
      <xdr:row>38</xdr:row>
      <xdr:rowOff>90424</xdr:rowOff>
    </xdr:to>
    <xdr:sp macro="" textlink="">
      <xdr:nvSpPr>
        <xdr:cNvPr id="316" name="フローチャート : 判断 315"/>
        <xdr:cNvSpPr/>
      </xdr:nvSpPr>
      <xdr:spPr>
        <a:xfrm>
          <a:off x="15430500" y="650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7" name="テキスト ボックス 31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8" name="テキスト ボックス 31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9" name="テキスト ボックス 31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0" name="テキスト ボックス 31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1" name="テキスト ボックス 32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52832</xdr:rowOff>
    </xdr:from>
    <xdr:to>
      <xdr:col>22</xdr:col>
      <xdr:colOff>415925</xdr:colOff>
      <xdr:row>36</xdr:row>
      <xdr:rowOff>154432</xdr:rowOff>
    </xdr:to>
    <xdr:sp macro="" textlink="">
      <xdr:nvSpPr>
        <xdr:cNvPr id="322" name="円/楕円 321"/>
        <xdr:cNvSpPr/>
      </xdr:nvSpPr>
      <xdr:spPr>
        <a:xfrm>
          <a:off x="15430500" y="62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81551</xdr:rowOff>
    </xdr:from>
    <xdr:ext cx="405111" cy="259045"/>
    <xdr:sp macro="" textlink="">
      <xdr:nvSpPr>
        <xdr:cNvPr id="323" name="n_1aveValue【認定こども園・幼稚園・保育所】&#10;有形固定資産減価償却率"/>
        <xdr:cNvSpPr txBox="1"/>
      </xdr:nvSpPr>
      <xdr:spPr>
        <a:xfrm>
          <a:off x="15266043" y="659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170959</xdr:rowOff>
    </xdr:from>
    <xdr:ext cx="405111" cy="259045"/>
    <xdr:sp macro="" textlink="">
      <xdr:nvSpPr>
        <xdr:cNvPr id="324" name="n_1mainValue【認定こども園・幼稚園・保育所】&#10;有形固定資産減価償却率"/>
        <xdr:cNvSpPr txBox="1"/>
      </xdr:nvSpPr>
      <xdr:spPr>
        <a:xfrm>
          <a:off x="15266043" y="600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5" name="正方形/長方形 3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6" name="正方形/長方形 3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7" name="正方形/長方形 3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8" name="正方形/長方形 3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9" name="正方形/長方形 3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0" name="正方形/長方形 3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1" name="正方形/長方形 3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2" name="正方形/長方形 3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3" name="テキスト ボックス 3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4" name="直線コネクタ 3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5" name="直線コネクタ 33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6" name="テキスト ボックス 33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7" name="直線コネクタ 33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8" name="テキスト ボックス 33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9" name="直線コネクタ 33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40" name="テキスト ボックス 33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1" name="直線コネクタ 34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2" name="テキスト ボックス 34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3" name="直線コネクタ 34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4" name="テキスト ボックス 34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5" name="直線コネクタ 3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6" name="テキスト ボックス 34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102870</xdr:rowOff>
    </xdr:from>
    <xdr:to>
      <xdr:col>32</xdr:col>
      <xdr:colOff>186689</xdr:colOff>
      <xdr:row>41</xdr:row>
      <xdr:rowOff>11430</xdr:rowOff>
    </xdr:to>
    <xdr:cxnSp macro="">
      <xdr:nvCxnSpPr>
        <xdr:cNvPr id="348" name="直線コネクタ 347"/>
        <xdr:cNvCxnSpPr/>
      </xdr:nvCxnSpPr>
      <xdr:spPr>
        <a:xfrm flipV="1">
          <a:off x="22160864" y="593217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15257</xdr:rowOff>
    </xdr:from>
    <xdr:ext cx="469744" cy="259045"/>
    <xdr:sp macro="" textlink="">
      <xdr:nvSpPr>
        <xdr:cNvPr id="349" name="【認定こども園・幼稚園・保育所】&#10;一人当たり面積最小値テキスト"/>
        <xdr:cNvSpPr txBox="1"/>
      </xdr:nvSpPr>
      <xdr:spPr>
        <a:xfrm>
          <a:off x="22250400"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0.052</a:t>
          </a:r>
          <a:endParaRPr kumimoji="1" lang="ja-JP" altLang="en-US" sz="1000" b="1">
            <a:latin typeface="ＭＳ Ｐゴシック"/>
          </a:endParaRPr>
        </a:p>
      </xdr:txBody>
    </xdr:sp>
    <xdr:clientData/>
  </xdr:oneCellAnchor>
  <xdr:twoCellAnchor>
    <xdr:from>
      <xdr:col>32</xdr:col>
      <xdr:colOff>98425</xdr:colOff>
      <xdr:row>41</xdr:row>
      <xdr:rowOff>11430</xdr:rowOff>
    </xdr:from>
    <xdr:to>
      <xdr:col>32</xdr:col>
      <xdr:colOff>276225</xdr:colOff>
      <xdr:row>41</xdr:row>
      <xdr:rowOff>11430</xdr:rowOff>
    </xdr:to>
    <xdr:cxnSp macro="">
      <xdr:nvCxnSpPr>
        <xdr:cNvPr id="350" name="直線コネクタ 349"/>
        <xdr:cNvCxnSpPr/>
      </xdr:nvCxnSpPr>
      <xdr:spPr>
        <a:xfrm>
          <a:off x="22072600" y="704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49547</xdr:rowOff>
    </xdr:from>
    <xdr:ext cx="469744" cy="259045"/>
    <xdr:sp macro="" textlink="">
      <xdr:nvSpPr>
        <xdr:cNvPr id="351" name="【認定こども園・幼稚園・保育所】&#10;一人当たり面積最大値テキスト"/>
        <xdr:cNvSpPr txBox="1"/>
      </xdr:nvSpPr>
      <xdr:spPr>
        <a:xfrm>
          <a:off x="22250400" y="570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0.343</a:t>
          </a:r>
          <a:endParaRPr kumimoji="1" lang="ja-JP" altLang="en-US" sz="1000" b="1">
            <a:latin typeface="ＭＳ Ｐゴシック"/>
          </a:endParaRPr>
        </a:p>
      </xdr:txBody>
    </xdr:sp>
    <xdr:clientData/>
  </xdr:oneCellAnchor>
  <xdr:twoCellAnchor>
    <xdr:from>
      <xdr:col>32</xdr:col>
      <xdr:colOff>98425</xdr:colOff>
      <xdr:row>34</xdr:row>
      <xdr:rowOff>102870</xdr:rowOff>
    </xdr:from>
    <xdr:to>
      <xdr:col>32</xdr:col>
      <xdr:colOff>276225</xdr:colOff>
      <xdr:row>34</xdr:row>
      <xdr:rowOff>102870</xdr:rowOff>
    </xdr:to>
    <xdr:cxnSp macro="">
      <xdr:nvCxnSpPr>
        <xdr:cNvPr id="352" name="直線コネクタ 351"/>
        <xdr:cNvCxnSpPr/>
      </xdr:nvCxnSpPr>
      <xdr:spPr>
        <a:xfrm>
          <a:off x="22072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133367</xdr:rowOff>
    </xdr:from>
    <xdr:ext cx="469744" cy="259045"/>
    <xdr:sp macro="" textlink="">
      <xdr:nvSpPr>
        <xdr:cNvPr id="353" name="【認定こども園・幼稚園・保育所】&#10;一人当たり面積平均値テキスト"/>
        <xdr:cNvSpPr txBox="1"/>
      </xdr:nvSpPr>
      <xdr:spPr>
        <a:xfrm>
          <a:off x="22250400" y="6305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154940</xdr:rowOff>
    </xdr:from>
    <xdr:to>
      <xdr:col>32</xdr:col>
      <xdr:colOff>238125</xdr:colOff>
      <xdr:row>37</xdr:row>
      <xdr:rowOff>85090</xdr:rowOff>
    </xdr:to>
    <xdr:sp macro="" textlink="">
      <xdr:nvSpPr>
        <xdr:cNvPr id="354" name="フローチャート : 判断 353"/>
        <xdr:cNvSpPr/>
      </xdr:nvSpPr>
      <xdr:spPr>
        <a:xfrm>
          <a:off x="221107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355" name="フローチャート : 判断 354"/>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6" name="テキスト ボックス 3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7" name="テキスト ボックス 3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8" name="テキスト ボックス 3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9" name="テキスト ボックス 3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0" name="テキスト ボックス 3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36830</xdr:rowOff>
    </xdr:from>
    <xdr:to>
      <xdr:col>31</xdr:col>
      <xdr:colOff>85725</xdr:colOff>
      <xdr:row>35</xdr:row>
      <xdr:rowOff>138430</xdr:rowOff>
    </xdr:to>
    <xdr:sp macro="" textlink="">
      <xdr:nvSpPr>
        <xdr:cNvPr id="361" name="円/楕円 360"/>
        <xdr:cNvSpPr/>
      </xdr:nvSpPr>
      <xdr:spPr>
        <a:xfrm>
          <a:off x="21272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76217</xdr:rowOff>
    </xdr:from>
    <xdr:ext cx="469744" cy="259045"/>
    <xdr:sp macro="" textlink="">
      <xdr:nvSpPr>
        <xdr:cNvPr id="362" name="n_1aveValue【認定こども園・幼稚園・保育所】&#10;一人当たり面積"/>
        <xdr:cNvSpPr txBox="1"/>
      </xdr:nvSpPr>
      <xdr:spPr>
        <a:xfrm>
          <a:off x="2107572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33</xdr:row>
      <xdr:rowOff>154957</xdr:rowOff>
    </xdr:from>
    <xdr:ext cx="469744" cy="259045"/>
    <xdr:sp macro="" textlink="">
      <xdr:nvSpPr>
        <xdr:cNvPr id="363" name="n_1mainValue【認定こども園・幼稚園・保育所】&#10;一人当たり面積"/>
        <xdr:cNvSpPr txBox="1"/>
      </xdr:nvSpPr>
      <xdr:spPr>
        <a:xfrm>
          <a:off x="21075727" y="58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4" name="正方形/長方形 3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5" name="正方形/長方形 3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6" name="正方形/長方形 3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7" name="正方形/長方形 3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8" name="正方形/長方形 3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9" name="正方形/長方形 3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0" name="正方形/長方形 3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1" name="正方形/長方形 37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2" name="テキスト ボックス 37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3" name="直線コネクタ 37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4" name="テキスト ボックス 37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75" name="直線コネクタ 37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6" name="テキスト ボックス 37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7" name="直線コネクタ 37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8" name="テキスト ボックス 37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9" name="直線コネクタ 37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0" name="テキスト ボックス 37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1" name="直線コネクタ 38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2" name="テキスト ボックス 38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3" name="直線コネクタ 38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4" name="テキスト ボックス 38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5" name="直線コネクタ 38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6" name="テキスト ボックス 38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7" name="直線コネクタ 3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8" name="テキスト ボックス 38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16328</xdr:rowOff>
    </xdr:from>
    <xdr:to>
      <xdr:col>23</xdr:col>
      <xdr:colOff>516889</xdr:colOff>
      <xdr:row>64</xdr:row>
      <xdr:rowOff>104503</xdr:rowOff>
    </xdr:to>
    <xdr:cxnSp macro="">
      <xdr:nvCxnSpPr>
        <xdr:cNvPr id="390" name="直線コネクタ 389"/>
        <xdr:cNvCxnSpPr/>
      </xdr:nvCxnSpPr>
      <xdr:spPr>
        <a:xfrm flipV="1">
          <a:off x="16318864" y="9617528"/>
          <a:ext cx="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108330</xdr:rowOff>
    </xdr:from>
    <xdr:ext cx="405111" cy="259045"/>
    <xdr:sp macro="" textlink="">
      <xdr:nvSpPr>
        <xdr:cNvPr id="391" name="【学校施設】&#10;有形固定資産減価償却率最小値テキスト"/>
        <xdr:cNvSpPr txBox="1"/>
      </xdr:nvSpPr>
      <xdr:spPr>
        <a:xfrm>
          <a:off x="164084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23</xdr:col>
      <xdr:colOff>428625</xdr:colOff>
      <xdr:row>64</xdr:row>
      <xdr:rowOff>104503</xdr:rowOff>
    </xdr:from>
    <xdr:to>
      <xdr:col>23</xdr:col>
      <xdr:colOff>606425</xdr:colOff>
      <xdr:row>64</xdr:row>
      <xdr:rowOff>104503</xdr:rowOff>
    </xdr:to>
    <xdr:cxnSp macro="">
      <xdr:nvCxnSpPr>
        <xdr:cNvPr id="392" name="直線コネクタ 391"/>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134455</xdr:rowOff>
    </xdr:from>
    <xdr:ext cx="405111" cy="259045"/>
    <xdr:sp macro="" textlink="">
      <xdr:nvSpPr>
        <xdr:cNvPr id="393" name="【学校施設】&#10;有形固定資産減価償却率最大値テキスト"/>
        <xdr:cNvSpPr txBox="1"/>
      </xdr:nvSpPr>
      <xdr:spPr>
        <a:xfrm>
          <a:off x="164084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428625</xdr:colOff>
      <xdr:row>56</xdr:row>
      <xdr:rowOff>16328</xdr:rowOff>
    </xdr:from>
    <xdr:to>
      <xdr:col>23</xdr:col>
      <xdr:colOff>606425</xdr:colOff>
      <xdr:row>56</xdr:row>
      <xdr:rowOff>16328</xdr:rowOff>
    </xdr:to>
    <xdr:cxnSp macro="">
      <xdr:nvCxnSpPr>
        <xdr:cNvPr id="394" name="直線コネクタ 393"/>
        <xdr:cNvCxnSpPr/>
      </xdr:nvCxnSpPr>
      <xdr:spPr>
        <a:xfrm>
          <a:off x="16230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170923</xdr:rowOff>
    </xdr:from>
    <xdr:ext cx="405111" cy="259045"/>
    <xdr:sp macro="" textlink="">
      <xdr:nvSpPr>
        <xdr:cNvPr id="395" name="【学校施設】&#10;有形固定資産減価償却率平均値テキスト"/>
        <xdr:cNvSpPr txBox="1"/>
      </xdr:nvSpPr>
      <xdr:spPr>
        <a:xfrm>
          <a:off x="16408400" y="10286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21046</xdr:rowOff>
    </xdr:from>
    <xdr:to>
      <xdr:col>23</xdr:col>
      <xdr:colOff>568325</xdr:colOff>
      <xdr:row>60</xdr:row>
      <xdr:rowOff>122646</xdr:rowOff>
    </xdr:to>
    <xdr:sp macro="" textlink="">
      <xdr:nvSpPr>
        <xdr:cNvPr id="396" name="フローチャート : 判断 395"/>
        <xdr:cNvSpPr/>
      </xdr:nvSpPr>
      <xdr:spPr>
        <a:xfrm>
          <a:off x="16268700" y="1030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21046</xdr:rowOff>
    </xdr:from>
    <xdr:to>
      <xdr:col>22</xdr:col>
      <xdr:colOff>415925</xdr:colOff>
      <xdr:row>60</xdr:row>
      <xdr:rowOff>122646</xdr:rowOff>
    </xdr:to>
    <xdr:sp macro="" textlink="">
      <xdr:nvSpPr>
        <xdr:cNvPr id="397" name="フローチャート : 判断 396"/>
        <xdr:cNvSpPr/>
      </xdr:nvSpPr>
      <xdr:spPr>
        <a:xfrm>
          <a:off x="15430500" y="1030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8" name="テキスト ボックス 3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9" name="テキスト ボックス 3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0" name="テキスト ボックス 3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1" name="テキスト ボックス 4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2" name="テキスト ボックス 4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114119</xdr:rowOff>
    </xdr:from>
    <xdr:to>
      <xdr:col>22</xdr:col>
      <xdr:colOff>415925</xdr:colOff>
      <xdr:row>58</xdr:row>
      <xdr:rowOff>44269</xdr:rowOff>
    </xdr:to>
    <xdr:sp macro="" textlink="">
      <xdr:nvSpPr>
        <xdr:cNvPr id="403" name="円/楕円 402"/>
        <xdr:cNvSpPr/>
      </xdr:nvSpPr>
      <xdr:spPr>
        <a:xfrm>
          <a:off x="15430500" y="988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113773</xdr:rowOff>
    </xdr:from>
    <xdr:ext cx="405111" cy="259045"/>
    <xdr:sp macro="" textlink="">
      <xdr:nvSpPr>
        <xdr:cNvPr id="404" name="n_1aveValue【学校施設】&#10;有形固定資産減価償却率"/>
        <xdr:cNvSpPr txBox="1"/>
      </xdr:nvSpPr>
      <xdr:spPr>
        <a:xfrm>
          <a:off x="15266043"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60796</xdr:rowOff>
    </xdr:from>
    <xdr:ext cx="405111" cy="259045"/>
    <xdr:sp macro="" textlink="">
      <xdr:nvSpPr>
        <xdr:cNvPr id="405" name="n_1mainValue【学校施設】&#10;有形固定資産減価償却率"/>
        <xdr:cNvSpPr txBox="1"/>
      </xdr:nvSpPr>
      <xdr:spPr>
        <a:xfrm>
          <a:off x="15266043" y="966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6" name="正方形/長方形 4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7" name="正方形/長方形 4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8" name="正方形/長方形 4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9" name="正方形/長方形 4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0" name="正方形/長方形 4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1" name="正方形/長方形 4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2" name="正方形/長方形 4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3" name="正方形/長方形 4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4" name="テキスト ボックス 4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5" name="直線コネクタ 4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6" name="テキスト ボックス 41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17" name="直線コネクタ 41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8" name="テキスト ボックス 41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9" name="直線コネクタ 41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0" name="テキスト ボックス 41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1" name="直線コネクタ 42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2" name="テキスト ボックス 42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3" name="直線コネクタ 42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4" name="テキスト ボックス 42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5" name="直線コネクタ 42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6" name="テキスト ボックス 42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155448</xdr:rowOff>
    </xdr:from>
    <xdr:to>
      <xdr:col>32</xdr:col>
      <xdr:colOff>186689</xdr:colOff>
      <xdr:row>63</xdr:row>
      <xdr:rowOff>141732</xdr:rowOff>
    </xdr:to>
    <xdr:cxnSp macro="">
      <xdr:nvCxnSpPr>
        <xdr:cNvPr id="428" name="直線コネクタ 427"/>
        <xdr:cNvCxnSpPr/>
      </xdr:nvCxnSpPr>
      <xdr:spPr>
        <a:xfrm flipV="1">
          <a:off x="22160864" y="975664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145559</xdr:rowOff>
    </xdr:from>
    <xdr:ext cx="469744" cy="259045"/>
    <xdr:sp macro="" textlink="">
      <xdr:nvSpPr>
        <xdr:cNvPr id="429" name="【学校施設】&#10;一人当たり面積最小値テキスト"/>
        <xdr:cNvSpPr txBox="1"/>
      </xdr:nvSpPr>
      <xdr:spPr>
        <a:xfrm>
          <a:off x="22250400"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1.413</a:t>
          </a:r>
          <a:endParaRPr kumimoji="1" lang="ja-JP" altLang="en-US" sz="1000" b="1">
            <a:latin typeface="ＭＳ Ｐゴシック"/>
          </a:endParaRPr>
        </a:p>
      </xdr:txBody>
    </xdr:sp>
    <xdr:clientData/>
  </xdr:oneCellAnchor>
  <xdr:twoCellAnchor>
    <xdr:from>
      <xdr:col>32</xdr:col>
      <xdr:colOff>98425</xdr:colOff>
      <xdr:row>63</xdr:row>
      <xdr:rowOff>141732</xdr:rowOff>
    </xdr:from>
    <xdr:to>
      <xdr:col>32</xdr:col>
      <xdr:colOff>276225</xdr:colOff>
      <xdr:row>63</xdr:row>
      <xdr:rowOff>141732</xdr:rowOff>
    </xdr:to>
    <xdr:cxnSp macro="">
      <xdr:nvCxnSpPr>
        <xdr:cNvPr id="430" name="直線コネクタ 429"/>
        <xdr:cNvCxnSpPr/>
      </xdr:nvCxnSpPr>
      <xdr:spPr>
        <a:xfrm>
          <a:off x="22072600" y="1094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102125</xdr:rowOff>
    </xdr:from>
    <xdr:ext cx="469744" cy="259045"/>
    <xdr:sp macro="" textlink="">
      <xdr:nvSpPr>
        <xdr:cNvPr id="431" name="【学校施設】&#10;一人当たり面積最大値テキスト"/>
        <xdr:cNvSpPr txBox="1"/>
      </xdr:nvSpPr>
      <xdr:spPr>
        <a:xfrm>
          <a:off x="222504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1.932</a:t>
          </a:r>
          <a:endParaRPr kumimoji="1" lang="ja-JP" altLang="en-US" sz="1000" b="1">
            <a:latin typeface="ＭＳ Ｐゴシック"/>
          </a:endParaRPr>
        </a:p>
      </xdr:txBody>
    </xdr:sp>
    <xdr:clientData/>
  </xdr:oneCellAnchor>
  <xdr:twoCellAnchor>
    <xdr:from>
      <xdr:col>32</xdr:col>
      <xdr:colOff>98425</xdr:colOff>
      <xdr:row>56</xdr:row>
      <xdr:rowOff>155448</xdr:rowOff>
    </xdr:from>
    <xdr:to>
      <xdr:col>32</xdr:col>
      <xdr:colOff>276225</xdr:colOff>
      <xdr:row>56</xdr:row>
      <xdr:rowOff>155448</xdr:rowOff>
    </xdr:to>
    <xdr:cxnSp macro="">
      <xdr:nvCxnSpPr>
        <xdr:cNvPr id="432" name="直線コネクタ 431"/>
        <xdr:cNvCxnSpPr/>
      </xdr:nvCxnSpPr>
      <xdr:spPr>
        <a:xfrm>
          <a:off x="22072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128795</xdr:rowOff>
    </xdr:from>
    <xdr:ext cx="469744" cy="259045"/>
    <xdr:sp macro="" textlink="">
      <xdr:nvSpPr>
        <xdr:cNvPr id="433" name="【学校施設】&#10;一人当たり面積平均値テキスト"/>
        <xdr:cNvSpPr txBox="1"/>
      </xdr:nvSpPr>
      <xdr:spPr>
        <a:xfrm>
          <a:off x="22250400" y="10415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150368</xdr:rowOff>
    </xdr:from>
    <xdr:to>
      <xdr:col>32</xdr:col>
      <xdr:colOff>238125</xdr:colOff>
      <xdr:row>61</xdr:row>
      <xdr:rowOff>80518</xdr:rowOff>
    </xdr:to>
    <xdr:sp macro="" textlink="">
      <xdr:nvSpPr>
        <xdr:cNvPr id="434" name="フローチャート : 判断 433"/>
        <xdr:cNvSpPr/>
      </xdr:nvSpPr>
      <xdr:spPr>
        <a:xfrm>
          <a:off x="22110700" y="1043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148082</xdr:rowOff>
    </xdr:from>
    <xdr:to>
      <xdr:col>31</xdr:col>
      <xdr:colOff>85725</xdr:colOff>
      <xdr:row>59</xdr:row>
      <xdr:rowOff>78232</xdr:rowOff>
    </xdr:to>
    <xdr:sp macro="" textlink="">
      <xdr:nvSpPr>
        <xdr:cNvPr id="435" name="フローチャート : 判断 434"/>
        <xdr:cNvSpPr/>
      </xdr:nvSpPr>
      <xdr:spPr>
        <a:xfrm>
          <a:off x="21272500" y="1009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6" name="テキスト ボックス 4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7" name="テキスト ボックス 4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8" name="テキスト ボックス 4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9" name="テキスト ボックス 4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0" name="テキスト ボックス 4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36068</xdr:rowOff>
    </xdr:from>
    <xdr:to>
      <xdr:col>31</xdr:col>
      <xdr:colOff>85725</xdr:colOff>
      <xdr:row>59</xdr:row>
      <xdr:rowOff>137668</xdr:rowOff>
    </xdr:to>
    <xdr:sp macro="" textlink="">
      <xdr:nvSpPr>
        <xdr:cNvPr id="441" name="円/楕円 440"/>
        <xdr:cNvSpPr/>
      </xdr:nvSpPr>
      <xdr:spPr>
        <a:xfrm>
          <a:off x="21272500" y="1015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94759</xdr:rowOff>
    </xdr:from>
    <xdr:ext cx="469744" cy="259045"/>
    <xdr:sp macro="" textlink="">
      <xdr:nvSpPr>
        <xdr:cNvPr id="442" name="n_1aveValue【学校施設】&#10;一人当たり面積"/>
        <xdr:cNvSpPr txBox="1"/>
      </xdr:nvSpPr>
      <xdr:spPr>
        <a:xfrm>
          <a:off x="21075727" y="986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1.763</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128795</xdr:rowOff>
    </xdr:from>
    <xdr:ext cx="469744" cy="259045"/>
    <xdr:sp macro="" textlink="">
      <xdr:nvSpPr>
        <xdr:cNvPr id="443" name="n_1mainValue【学校施設】&#10;一人当たり面積"/>
        <xdr:cNvSpPr txBox="1"/>
      </xdr:nvSpPr>
      <xdr:spPr>
        <a:xfrm>
          <a:off x="21075727" y="1024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4" name="正方形/長方形 4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5" name="正方形/長方形 4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6" name="正方形/長方形 4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7" name="正方形/長方形 4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8" name="正方形/長方形 4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9" name="正方形/長方形 4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0" name="正方形/長方形 4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1" name="正方形/長方形 45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2" name="テキスト ボックス 4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3" name="直線コネクタ 4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54" name="直線コネクタ 45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55" name="テキスト ボックス 45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6" name="直線コネクタ 45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7" name="テキスト ボックス 45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8" name="直線コネクタ 45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9" name="テキスト ボックス 45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60" name="直線コネクタ 45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61" name="テキスト ボックス 46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62" name="直線コネクタ 46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63" name="テキスト ボックス 46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4" name="直線コネクタ 46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65" name="テキスト ボックス 46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6" name="直線コネクタ 4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7" name="テキスト ボックス 46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82</xdr:row>
      <xdr:rowOff>108313</xdr:rowOff>
    </xdr:from>
    <xdr:to>
      <xdr:col>23</xdr:col>
      <xdr:colOff>516889</xdr:colOff>
      <xdr:row>85</xdr:row>
      <xdr:rowOff>114844</xdr:rowOff>
    </xdr:to>
    <xdr:cxnSp macro="">
      <xdr:nvCxnSpPr>
        <xdr:cNvPr id="469" name="直線コネクタ 468"/>
        <xdr:cNvCxnSpPr/>
      </xdr:nvCxnSpPr>
      <xdr:spPr>
        <a:xfrm flipV="1">
          <a:off x="16318864" y="14167213"/>
          <a:ext cx="0" cy="520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118671</xdr:rowOff>
    </xdr:from>
    <xdr:ext cx="405111" cy="259045"/>
    <xdr:sp macro="" textlink="">
      <xdr:nvSpPr>
        <xdr:cNvPr id="470" name="【児童館】&#10;有形固定資産減価償却率最小値テキスト"/>
        <xdr:cNvSpPr txBox="1"/>
      </xdr:nvSpPr>
      <xdr:spPr>
        <a:xfrm>
          <a:off x="164084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23</xdr:col>
      <xdr:colOff>428625</xdr:colOff>
      <xdr:row>85</xdr:row>
      <xdr:rowOff>114844</xdr:rowOff>
    </xdr:from>
    <xdr:to>
      <xdr:col>23</xdr:col>
      <xdr:colOff>606425</xdr:colOff>
      <xdr:row>85</xdr:row>
      <xdr:rowOff>114844</xdr:rowOff>
    </xdr:to>
    <xdr:cxnSp macro="">
      <xdr:nvCxnSpPr>
        <xdr:cNvPr id="471" name="直線コネクタ 470"/>
        <xdr:cNvCxnSpPr/>
      </xdr:nvCxnSpPr>
      <xdr:spPr>
        <a:xfrm>
          <a:off x="16230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54990</xdr:rowOff>
    </xdr:from>
    <xdr:ext cx="405111" cy="259045"/>
    <xdr:sp macro="" textlink="">
      <xdr:nvSpPr>
        <xdr:cNvPr id="472" name="【児童館】&#10;有形固定資産減価償却率最大値テキスト"/>
        <xdr:cNvSpPr txBox="1"/>
      </xdr:nvSpPr>
      <xdr:spPr>
        <a:xfrm>
          <a:off x="16408400" y="1394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a:t>
          </a:r>
          <a:endParaRPr kumimoji="1" lang="ja-JP" altLang="en-US" sz="1000" b="1">
            <a:latin typeface="ＭＳ Ｐゴシック"/>
          </a:endParaRPr>
        </a:p>
      </xdr:txBody>
    </xdr:sp>
    <xdr:clientData/>
  </xdr:oneCellAnchor>
  <xdr:twoCellAnchor>
    <xdr:from>
      <xdr:col>23</xdr:col>
      <xdr:colOff>428625</xdr:colOff>
      <xdr:row>82</xdr:row>
      <xdr:rowOff>108313</xdr:rowOff>
    </xdr:from>
    <xdr:to>
      <xdr:col>23</xdr:col>
      <xdr:colOff>606425</xdr:colOff>
      <xdr:row>82</xdr:row>
      <xdr:rowOff>108313</xdr:rowOff>
    </xdr:to>
    <xdr:cxnSp macro="">
      <xdr:nvCxnSpPr>
        <xdr:cNvPr id="473" name="直線コネクタ 472"/>
        <xdr:cNvCxnSpPr/>
      </xdr:nvCxnSpPr>
      <xdr:spPr>
        <a:xfrm>
          <a:off x="16230600" y="1416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83293</xdr:rowOff>
    </xdr:from>
    <xdr:ext cx="405111" cy="259045"/>
    <xdr:sp macro="" textlink="">
      <xdr:nvSpPr>
        <xdr:cNvPr id="474" name="【児童館】&#10;有形固定資産減価償却率平均値テキスト"/>
        <xdr:cNvSpPr txBox="1"/>
      </xdr:nvSpPr>
      <xdr:spPr>
        <a:xfrm>
          <a:off x="16408400" y="14313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104866</xdr:rowOff>
    </xdr:from>
    <xdr:to>
      <xdr:col>23</xdr:col>
      <xdr:colOff>568325</xdr:colOff>
      <xdr:row>84</xdr:row>
      <xdr:rowOff>35016</xdr:rowOff>
    </xdr:to>
    <xdr:sp macro="" textlink="">
      <xdr:nvSpPr>
        <xdr:cNvPr id="475" name="フローチャート : 判断 474"/>
        <xdr:cNvSpPr/>
      </xdr:nvSpPr>
      <xdr:spPr>
        <a:xfrm>
          <a:off x="162687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44450</xdr:rowOff>
    </xdr:from>
    <xdr:to>
      <xdr:col>22</xdr:col>
      <xdr:colOff>415925</xdr:colOff>
      <xdr:row>83</xdr:row>
      <xdr:rowOff>146050</xdr:rowOff>
    </xdr:to>
    <xdr:sp macro="" textlink="">
      <xdr:nvSpPr>
        <xdr:cNvPr id="476" name="フローチャート : 判断 475"/>
        <xdr:cNvSpPr/>
      </xdr:nvSpPr>
      <xdr:spPr>
        <a:xfrm>
          <a:off x="1543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7" name="テキスト ボックス 4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8" name="テキスト ボックス 4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9" name="テキスト ボックス 4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0" name="テキスト ボックス 4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1" name="テキスト ボックス 4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68943</xdr:rowOff>
    </xdr:from>
    <xdr:to>
      <xdr:col>22</xdr:col>
      <xdr:colOff>415925</xdr:colOff>
      <xdr:row>77</xdr:row>
      <xdr:rowOff>170543</xdr:rowOff>
    </xdr:to>
    <xdr:sp macro="" textlink="">
      <xdr:nvSpPr>
        <xdr:cNvPr id="482" name="円/楕円 481"/>
        <xdr:cNvSpPr/>
      </xdr:nvSpPr>
      <xdr:spPr>
        <a:xfrm>
          <a:off x="15430500" y="1327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137177</xdr:rowOff>
    </xdr:from>
    <xdr:ext cx="405111" cy="259045"/>
    <xdr:sp macro="" textlink="">
      <xdr:nvSpPr>
        <xdr:cNvPr id="483" name="n_1aveValue【児童館】&#10;有形固定資産減価償却率"/>
        <xdr:cNvSpPr txBox="1"/>
      </xdr:nvSpPr>
      <xdr:spPr>
        <a:xfrm>
          <a:off x="15266043"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a:t>
          </a:r>
          <a:endParaRPr kumimoji="1" lang="ja-JP" altLang="en-US" sz="1000" b="1">
            <a:solidFill>
              <a:srgbClr val="000080"/>
            </a:solidFill>
            <a:latin typeface="ＭＳ Ｐゴシック"/>
          </a:endParaRPr>
        </a:p>
      </xdr:txBody>
    </xdr:sp>
    <xdr:clientData/>
  </xdr:oneCellAnchor>
  <xdr:oneCellAnchor>
    <xdr:from>
      <xdr:col>22</xdr:col>
      <xdr:colOff>149868</xdr:colOff>
      <xdr:row>76</xdr:row>
      <xdr:rowOff>15620</xdr:rowOff>
    </xdr:from>
    <xdr:ext cx="405111" cy="259045"/>
    <xdr:sp macro="" textlink="">
      <xdr:nvSpPr>
        <xdr:cNvPr id="484" name="n_1mainValue【児童館】&#10;有形固定資産減価償却率"/>
        <xdr:cNvSpPr txBox="1"/>
      </xdr:nvSpPr>
      <xdr:spPr>
        <a:xfrm>
          <a:off x="15266043" y="13045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5" name="正方形/長方形 4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6" name="正方形/長方形 4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7" name="正方形/長方形 4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8" name="正方形/長方形 4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9" name="正方形/長方形 4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0" name="正方形/長方形 4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1" name="正方形/長方形 4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2" name="正方形/長方形 4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3" name="テキスト ボックス 4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4" name="直線コネクタ 4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95" name="テキスト ボックス 49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96" name="直線コネクタ 49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7" name="テキスト ボックス 49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8" name="直線コネクタ 49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9" name="テキスト ボックス 49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00" name="直線コネクタ 49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01" name="テキスト ボックス 50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02" name="直線コネクタ 50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03" name="テキスト ボックス 50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4" name="直線コネクタ 50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5" name="テキスト ボックス 50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6" name="直線コネクタ 50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7" name="テキスト ボックス 50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8" name="直線コネクタ 5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9" name="テキスト ボックス 5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82</xdr:row>
      <xdr:rowOff>136071</xdr:rowOff>
    </xdr:to>
    <xdr:cxnSp macro="">
      <xdr:nvCxnSpPr>
        <xdr:cNvPr id="511" name="直線コネクタ 510"/>
        <xdr:cNvCxnSpPr/>
      </xdr:nvCxnSpPr>
      <xdr:spPr>
        <a:xfrm flipV="1">
          <a:off x="22160864" y="13411200"/>
          <a:ext cx="0" cy="783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139898</xdr:rowOff>
    </xdr:from>
    <xdr:ext cx="469744" cy="259045"/>
    <xdr:sp macro="" textlink="">
      <xdr:nvSpPr>
        <xdr:cNvPr id="512" name="【児童館】&#10;一人当たり面積最小値テキスト"/>
        <xdr:cNvSpPr txBox="1"/>
      </xdr:nvSpPr>
      <xdr:spPr>
        <a:xfrm>
          <a:off x="22250400" y="14198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82</xdr:row>
      <xdr:rowOff>136071</xdr:rowOff>
    </xdr:from>
    <xdr:to>
      <xdr:col>32</xdr:col>
      <xdr:colOff>276225</xdr:colOff>
      <xdr:row>82</xdr:row>
      <xdr:rowOff>136071</xdr:rowOff>
    </xdr:to>
    <xdr:cxnSp macro="">
      <xdr:nvCxnSpPr>
        <xdr:cNvPr id="513" name="直線コネクタ 512"/>
        <xdr:cNvCxnSpPr/>
      </xdr:nvCxnSpPr>
      <xdr:spPr>
        <a:xfrm>
          <a:off x="22072600" y="14194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14"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0.056</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15" name="直線コネクタ 514"/>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79</xdr:row>
      <xdr:rowOff>153506</xdr:rowOff>
    </xdr:from>
    <xdr:ext cx="469744" cy="259045"/>
    <xdr:sp macro="" textlink="">
      <xdr:nvSpPr>
        <xdr:cNvPr id="516" name="【児童館】&#10;一人当たり面積平均値テキスト"/>
        <xdr:cNvSpPr txBox="1"/>
      </xdr:nvSpPr>
      <xdr:spPr>
        <a:xfrm>
          <a:off x="22250400" y="13698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0.045</a:t>
          </a:r>
          <a:endParaRPr kumimoji="1" lang="ja-JP" altLang="en-US" sz="1000" b="1">
            <a:solidFill>
              <a:srgbClr val="000080"/>
            </a:solidFill>
            <a:latin typeface="ＭＳ Ｐゴシック"/>
          </a:endParaRPr>
        </a:p>
      </xdr:txBody>
    </xdr:sp>
    <xdr:clientData/>
  </xdr:oneCellAnchor>
  <xdr:twoCellAnchor>
    <xdr:from>
      <xdr:col>32</xdr:col>
      <xdr:colOff>136525</xdr:colOff>
      <xdr:row>80</xdr:row>
      <xdr:rowOff>3629</xdr:rowOff>
    </xdr:from>
    <xdr:to>
      <xdr:col>32</xdr:col>
      <xdr:colOff>238125</xdr:colOff>
      <xdr:row>80</xdr:row>
      <xdr:rowOff>105229</xdr:rowOff>
    </xdr:to>
    <xdr:sp macro="" textlink="">
      <xdr:nvSpPr>
        <xdr:cNvPr id="517" name="フローチャート : 判断 516"/>
        <xdr:cNvSpPr/>
      </xdr:nvSpPr>
      <xdr:spPr>
        <a:xfrm>
          <a:off x="22110700" y="1371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126093</xdr:rowOff>
    </xdr:from>
    <xdr:to>
      <xdr:col>31</xdr:col>
      <xdr:colOff>85725</xdr:colOff>
      <xdr:row>82</xdr:row>
      <xdr:rowOff>56243</xdr:rowOff>
    </xdr:to>
    <xdr:sp macro="" textlink="">
      <xdr:nvSpPr>
        <xdr:cNvPr id="518" name="フローチャート : 判断 517"/>
        <xdr:cNvSpPr/>
      </xdr:nvSpPr>
      <xdr:spPr>
        <a:xfrm>
          <a:off x="212725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9" name="テキスト ボックス 5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0" name="テキスト ボックス 5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1" name="テキスト ボックス 5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2" name="テキスト ボックス 5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3" name="テキスト ボックス 5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86</xdr:row>
      <xdr:rowOff>52614</xdr:rowOff>
    </xdr:from>
    <xdr:to>
      <xdr:col>31</xdr:col>
      <xdr:colOff>85725</xdr:colOff>
      <xdr:row>86</xdr:row>
      <xdr:rowOff>154214</xdr:rowOff>
    </xdr:to>
    <xdr:sp macro="" textlink="">
      <xdr:nvSpPr>
        <xdr:cNvPr id="524" name="円/楕円 523"/>
        <xdr:cNvSpPr/>
      </xdr:nvSpPr>
      <xdr:spPr>
        <a:xfrm>
          <a:off x="21272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72770</xdr:rowOff>
    </xdr:from>
    <xdr:ext cx="469744" cy="259045"/>
    <xdr:sp macro="" textlink="">
      <xdr:nvSpPr>
        <xdr:cNvPr id="525" name="n_1aveValue【児童館】&#10;一人当たり面積"/>
        <xdr:cNvSpPr txBox="1"/>
      </xdr:nvSpPr>
      <xdr:spPr>
        <a:xfrm>
          <a:off x="210757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0.036</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145341</xdr:rowOff>
    </xdr:from>
    <xdr:ext cx="469744" cy="259045"/>
    <xdr:sp macro="" textlink="">
      <xdr:nvSpPr>
        <xdr:cNvPr id="526" name="n_1mainValue【児童館】&#10;一人当たり面積"/>
        <xdr:cNvSpPr txBox="1"/>
      </xdr:nvSpPr>
      <xdr:spPr>
        <a:xfrm>
          <a:off x="210757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7" name="正方形/長方形 5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8" name="正方形/長方形 5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9" name="正方形/長方形 5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0" name="正方形/長方形 5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1" name="正方形/長方形 5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2" name="正方形/長方形 5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3" name="正方形/長方形 5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4" name="正方形/長方形 5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5" name="テキスト ボックス 5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6" name="直線コネクタ 5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37" name="テキスト ボックス 53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38" name="直線コネクタ 5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39" name="テキスト ボックス 53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40" name="直線コネクタ 5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41" name="テキスト ボックス 5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2" name="直線コネクタ 5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3" name="テキスト ボックス 5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4" name="直線コネクタ 5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5" name="テキスト ボックス 5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6" name="直線コネクタ 5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47" name="テキスト ボックス 54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8" name="直線コネクタ 5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9" name="テキスト ボックス 54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87630</xdr:rowOff>
    </xdr:from>
    <xdr:to>
      <xdr:col>23</xdr:col>
      <xdr:colOff>516889</xdr:colOff>
      <xdr:row>108</xdr:row>
      <xdr:rowOff>9525</xdr:rowOff>
    </xdr:to>
    <xdr:cxnSp macro="">
      <xdr:nvCxnSpPr>
        <xdr:cNvPr id="551" name="直線コネクタ 550"/>
        <xdr:cNvCxnSpPr/>
      </xdr:nvCxnSpPr>
      <xdr:spPr>
        <a:xfrm flipV="1">
          <a:off x="16318864" y="17404080"/>
          <a:ext cx="0" cy="1122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13352</xdr:rowOff>
    </xdr:from>
    <xdr:ext cx="405111" cy="259045"/>
    <xdr:sp macro="" textlink="">
      <xdr:nvSpPr>
        <xdr:cNvPr id="552" name="【公民館】&#10;有形固定資産減価償却率最小値テキスト"/>
        <xdr:cNvSpPr txBox="1"/>
      </xdr:nvSpPr>
      <xdr:spPr>
        <a:xfrm>
          <a:off x="16408400"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428625</xdr:colOff>
      <xdr:row>108</xdr:row>
      <xdr:rowOff>9525</xdr:rowOff>
    </xdr:from>
    <xdr:to>
      <xdr:col>23</xdr:col>
      <xdr:colOff>606425</xdr:colOff>
      <xdr:row>108</xdr:row>
      <xdr:rowOff>9525</xdr:rowOff>
    </xdr:to>
    <xdr:cxnSp macro="">
      <xdr:nvCxnSpPr>
        <xdr:cNvPr id="553" name="直線コネクタ 552"/>
        <xdr:cNvCxnSpPr/>
      </xdr:nvCxnSpPr>
      <xdr:spPr>
        <a:xfrm>
          <a:off x="16230600" y="1852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34307</xdr:rowOff>
    </xdr:from>
    <xdr:ext cx="405111" cy="259045"/>
    <xdr:sp macro="" textlink="">
      <xdr:nvSpPr>
        <xdr:cNvPr id="554" name="【公民館】&#10;有形固定資産減価償却率最大値テキスト"/>
        <xdr:cNvSpPr txBox="1"/>
      </xdr:nvSpPr>
      <xdr:spPr>
        <a:xfrm>
          <a:off x="164084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428625</xdr:colOff>
      <xdr:row>101</xdr:row>
      <xdr:rowOff>87630</xdr:rowOff>
    </xdr:from>
    <xdr:to>
      <xdr:col>23</xdr:col>
      <xdr:colOff>606425</xdr:colOff>
      <xdr:row>101</xdr:row>
      <xdr:rowOff>87630</xdr:rowOff>
    </xdr:to>
    <xdr:cxnSp macro="">
      <xdr:nvCxnSpPr>
        <xdr:cNvPr id="555" name="直線コネクタ 554"/>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99077</xdr:rowOff>
    </xdr:from>
    <xdr:ext cx="405111" cy="259045"/>
    <xdr:sp macro="" textlink="">
      <xdr:nvSpPr>
        <xdr:cNvPr id="556" name="【公民館】&#10;有形固定資産減価償却率平均値テキスト"/>
        <xdr:cNvSpPr txBox="1"/>
      </xdr:nvSpPr>
      <xdr:spPr>
        <a:xfrm>
          <a:off x="16408400" y="17586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120650</xdr:rowOff>
    </xdr:from>
    <xdr:to>
      <xdr:col>23</xdr:col>
      <xdr:colOff>568325</xdr:colOff>
      <xdr:row>103</xdr:row>
      <xdr:rowOff>50800</xdr:rowOff>
    </xdr:to>
    <xdr:sp macro="" textlink="">
      <xdr:nvSpPr>
        <xdr:cNvPr id="557" name="フローチャート : 判断 556"/>
        <xdr:cNvSpPr/>
      </xdr:nvSpPr>
      <xdr:spPr>
        <a:xfrm>
          <a:off x="1626870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88264</xdr:rowOff>
    </xdr:from>
    <xdr:to>
      <xdr:col>22</xdr:col>
      <xdr:colOff>415925</xdr:colOff>
      <xdr:row>104</xdr:row>
      <xdr:rowOff>18414</xdr:rowOff>
    </xdr:to>
    <xdr:sp macro="" textlink="">
      <xdr:nvSpPr>
        <xdr:cNvPr id="558" name="フローチャート : 判断 557"/>
        <xdr:cNvSpPr/>
      </xdr:nvSpPr>
      <xdr:spPr>
        <a:xfrm>
          <a:off x="154305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9" name="テキスト ボックス 5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0" name="テキスト ボックス 5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1" name="テキスト ボックス 5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2" name="テキスト ボックス 5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3" name="テキスト ボックス 5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92075</xdr:rowOff>
    </xdr:from>
    <xdr:to>
      <xdr:col>22</xdr:col>
      <xdr:colOff>415925</xdr:colOff>
      <xdr:row>108</xdr:row>
      <xdr:rowOff>22225</xdr:rowOff>
    </xdr:to>
    <xdr:sp macro="" textlink="">
      <xdr:nvSpPr>
        <xdr:cNvPr id="564" name="円/楕円 563"/>
        <xdr:cNvSpPr/>
      </xdr:nvSpPr>
      <xdr:spPr>
        <a:xfrm>
          <a:off x="15430500" y="184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34941</xdr:rowOff>
    </xdr:from>
    <xdr:ext cx="405111" cy="259045"/>
    <xdr:sp macro="" textlink="">
      <xdr:nvSpPr>
        <xdr:cNvPr id="565" name="n_1aveValue【公民館】&#10;有形固定資産減価償却率"/>
        <xdr:cNvSpPr txBox="1"/>
      </xdr:nvSpPr>
      <xdr:spPr>
        <a:xfrm>
          <a:off x="15266043" y="1752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oneCellAnchor>
    <xdr:from>
      <xdr:col>22</xdr:col>
      <xdr:colOff>149868</xdr:colOff>
      <xdr:row>108</xdr:row>
      <xdr:rowOff>13352</xdr:rowOff>
    </xdr:from>
    <xdr:ext cx="405111" cy="259045"/>
    <xdr:sp macro="" textlink="">
      <xdr:nvSpPr>
        <xdr:cNvPr id="566" name="n_1mainValue【公民館】&#10;有形固定資産減価償却率"/>
        <xdr:cNvSpPr txBox="1"/>
      </xdr:nvSpPr>
      <xdr:spPr>
        <a:xfrm>
          <a:off x="15266043"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7" name="正方形/長方形 5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8" name="正方形/長方形 5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9" name="正方形/長方形 5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0" name="正方形/長方形 5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1" name="正方形/長方形 5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2" name="正方形/長方形 5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3" name="正方形/長方形 5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4" name="正方形/長方形 5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5" name="テキスト ボックス 5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6" name="直線コネクタ 5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77" name="直線コネクタ 57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8" name="テキスト ボックス 57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9" name="直線コネクタ 57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80" name="テキスト ボックス 57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81" name="直線コネクタ 58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82" name="テキスト ボックス 58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3" name="直線コネクタ 58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4" name="テキスト ボックス 58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5" name="直線コネクタ 58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6" name="テキスト ボックス 58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7" name="直線コネクタ 58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8" name="テキスト ボックス 58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9" name="直線コネクタ 5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0" name="テキスト ボックス 5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66402</xdr:rowOff>
    </xdr:from>
    <xdr:to>
      <xdr:col>32</xdr:col>
      <xdr:colOff>186689</xdr:colOff>
      <xdr:row>108</xdr:row>
      <xdr:rowOff>87630</xdr:rowOff>
    </xdr:to>
    <xdr:cxnSp macro="">
      <xdr:nvCxnSpPr>
        <xdr:cNvPr id="592" name="直線コネクタ 591"/>
        <xdr:cNvCxnSpPr/>
      </xdr:nvCxnSpPr>
      <xdr:spPr>
        <a:xfrm flipV="1">
          <a:off x="22160864" y="17211402"/>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91457</xdr:rowOff>
    </xdr:from>
    <xdr:ext cx="469744" cy="259045"/>
    <xdr:sp macro="" textlink="">
      <xdr:nvSpPr>
        <xdr:cNvPr id="593" name="【公民館】&#10;一人当たり面積最小値テキスト"/>
        <xdr:cNvSpPr txBox="1"/>
      </xdr:nvSpPr>
      <xdr:spPr>
        <a:xfrm>
          <a:off x="22250400" y="186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108</xdr:row>
      <xdr:rowOff>87630</xdr:rowOff>
    </xdr:from>
    <xdr:to>
      <xdr:col>32</xdr:col>
      <xdr:colOff>276225</xdr:colOff>
      <xdr:row>108</xdr:row>
      <xdr:rowOff>87630</xdr:rowOff>
    </xdr:to>
    <xdr:cxnSp macro="">
      <xdr:nvCxnSpPr>
        <xdr:cNvPr id="594" name="直線コネクタ 593"/>
        <xdr:cNvCxnSpPr/>
      </xdr:nvCxnSpPr>
      <xdr:spPr>
        <a:xfrm>
          <a:off x="22072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13079</xdr:rowOff>
    </xdr:from>
    <xdr:ext cx="469744" cy="259045"/>
    <xdr:sp macro="" textlink="">
      <xdr:nvSpPr>
        <xdr:cNvPr id="595" name="【公民館】&#10;一人当たり面積最大値テキスト"/>
        <xdr:cNvSpPr txBox="1"/>
      </xdr:nvSpPr>
      <xdr:spPr>
        <a:xfrm>
          <a:off x="22250400" y="1698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0.926</a:t>
          </a:r>
          <a:endParaRPr kumimoji="1" lang="ja-JP" altLang="en-US" sz="1000" b="1">
            <a:latin typeface="ＭＳ Ｐゴシック"/>
          </a:endParaRPr>
        </a:p>
      </xdr:txBody>
    </xdr:sp>
    <xdr:clientData/>
  </xdr:oneCellAnchor>
  <xdr:twoCellAnchor>
    <xdr:from>
      <xdr:col>32</xdr:col>
      <xdr:colOff>98425</xdr:colOff>
      <xdr:row>100</xdr:row>
      <xdr:rowOff>66402</xdr:rowOff>
    </xdr:from>
    <xdr:to>
      <xdr:col>32</xdr:col>
      <xdr:colOff>276225</xdr:colOff>
      <xdr:row>100</xdr:row>
      <xdr:rowOff>66402</xdr:rowOff>
    </xdr:to>
    <xdr:cxnSp macro="">
      <xdr:nvCxnSpPr>
        <xdr:cNvPr id="596" name="直線コネクタ 595"/>
        <xdr:cNvCxnSpPr/>
      </xdr:nvCxnSpPr>
      <xdr:spPr>
        <a:xfrm>
          <a:off x="22072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16890</xdr:rowOff>
    </xdr:from>
    <xdr:ext cx="469744" cy="259045"/>
    <xdr:sp macro="" textlink="">
      <xdr:nvSpPr>
        <xdr:cNvPr id="597" name="【公民館】&#10;一人当たり面積平均値テキスト"/>
        <xdr:cNvSpPr txBox="1"/>
      </xdr:nvSpPr>
      <xdr:spPr>
        <a:xfrm>
          <a:off x="22250400" y="18190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38463</xdr:rowOff>
    </xdr:from>
    <xdr:to>
      <xdr:col>32</xdr:col>
      <xdr:colOff>238125</xdr:colOff>
      <xdr:row>106</xdr:row>
      <xdr:rowOff>140063</xdr:rowOff>
    </xdr:to>
    <xdr:sp macro="" textlink="">
      <xdr:nvSpPr>
        <xdr:cNvPr id="598" name="フローチャート : 判断 597"/>
        <xdr:cNvSpPr/>
      </xdr:nvSpPr>
      <xdr:spPr>
        <a:xfrm>
          <a:off x="221107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89081</xdr:rowOff>
    </xdr:from>
    <xdr:to>
      <xdr:col>31</xdr:col>
      <xdr:colOff>85725</xdr:colOff>
      <xdr:row>107</xdr:row>
      <xdr:rowOff>19231</xdr:rowOff>
    </xdr:to>
    <xdr:sp macro="" textlink="">
      <xdr:nvSpPr>
        <xdr:cNvPr id="599" name="フローチャート : 判断 598"/>
        <xdr:cNvSpPr/>
      </xdr:nvSpPr>
      <xdr:spPr>
        <a:xfrm>
          <a:off x="21272500" y="1826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00" name="テキスト ボックス 5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1" name="テキスト ボックス 6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2" name="テキスト ボックス 6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3" name="テキスト ボックス 6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4" name="テキスト ボックス 6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40095</xdr:rowOff>
    </xdr:from>
    <xdr:to>
      <xdr:col>31</xdr:col>
      <xdr:colOff>85725</xdr:colOff>
      <xdr:row>108</xdr:row>
      <xdr:rowOff>141695</xdr:rowOff>
    </xdr:to>
    <xdr:sp macro="" textlink="">
      <xdr:nvSpPr>
        <xdr:cNvPr id="605" name="円/楕円 604"/>
        <xdr:cNvSpPr/>
      </xdr:nvSpPr>
      <xdr:spPr>
        <a:xfrm>
          <a:off x="21272500" y="185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35758</xdr:rowOff>
    </xdr:from>
    <xdr:ext cx="469744" cy="259045"/>
    <xdr:sp macro="" textlink="">
      <xdr:nvSpPr>
        <xdr:cNvPr id="606" name="n_1aveValue【公民館】&#10;一人当たり面積"/>
        <xdr:cNvSpPr txBox="1"/>
      </xdr:nvSpPr>
      <xdr:spPr>
        <a:xfrm>
          <a:off x="21075727" y="1803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0.251</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132822</xdr:rowOff>
    </xdr:from>
    <xdr:ext cx="469744" cy="259045"/>
    <xdr:sp macro="" textlink="">
      <xdr:nvSpPr>
        <xdr:cNvPr id="607" name="n_1mainValue【公民館】&#10;一人当たり面積"/>
        <xdr:cNvSpPr txBox="1"/>
      </xdr:nvSpPr>
      <xdr:spPr>
        <a:xfrm>
          <a:off x="21075727" y="1864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8" name="正方形/長方形 6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9" name="正方形/長方形 6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0" name="テキスト ボックス 6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涌谷町の有形固定資産減価償却率については、施設の老朽化や施設の更新・長寿命化等に係る財源の不足等により、軒並み高い数値となっている。公民館については、涌谷公民館が東日本大震災に係る災害復旧事業に伴い、建て替えされたことによる。</a:t>
          </a:r>
          <a:endParaRPr lang="ja-JP" altLang="ja-JP" sz="1400">
            <a:effectLst/>
          </a:endParaRPr>
        </a:p>
        <a:p>
          <a:r>
            <a:rPr kumimoji="1" lang="ja-JP" altLang="ja-JP" sz="1100">
              <a:solidFill>
                <a:schemeClr val="dk1"/>
              </a:solidFill>
              <a:effectLst/>
              <a:latin typeface="+mn-lt"/>
              <a:ea typeface="+mn-ea"/>
              <a:cs typeface="+mn-cs"/>
            </a:rPr>
            <a:t>公共施設等総合管理計画等を活用し、公共施設の管理及び配置の適正化に努める。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宮城県涌谷町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16,768
16,704
82.16
8,083,532
7,455,908
275,546
4,844,282
6,613,185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75.5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61" name="テキスト ボックス 6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71" name="テキスト ボックス 70"/>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73" name="テキスト ボックス 7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136072</xdr:rowOff>
    </xdr:from>
    <xdr:to>
      <xdr:col>6</xdr:col>
      <xdr:colOff>510540</xdr:colOff>
      <xdr:row>63</xdr:row>
      <xdr:rowOff>8165</xdr:rowOff>
    </xdr:to>
    <xdr:cxnSp macro="">
      <xdr:nvCxnSpPr>
        <xdr:cNvPr id="75" name="直線コネクタ 74"/>
        <xdr:cNvCxnSpPr/>
      </xdr:nvCxnSpPr>
      <xdr:spPr>
        <a:xfrm flipV="1">
          <a:off x="4634865" y="9394372"/>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11992</xdr:rowOff>
    </xdr:from>
    <xdr:ext cx="405111" cy="259045"/>
    <xdr:sp macro="" textlink="">
      <xdr:nvSpPr>
        <xdr:cNvPr id="76" name="【体育館・プール】&#10;有形固定資産減価償却率最小値テキスト"/>
        <xdr:cNvSpPr txBox="1"/>
      </xdr:nvSpPr>
      <xdr:spPr>
        <a:xfrm>
          <a:off x="4724400" y="1081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63</xdr:row>
      <xdr:rowOff>8165</xdr:rowOff>
    </xdr:from>
    <xdr:to>
      <xdr:col>6</xdr:col>
      <xdr:colOff>600075</xdr:colOff>
      <xdr:row>63</xdr:row>
      <xdr:rowOff>8165</xdr:rowOff>
    </xdr:to>
    <xdr:cxnSp macro="">
      <xdr:nvCxnSpPr>
        <xdr:cNvPr id="77" name="直線コネクタ 76"/>
        <xdr:cNvCxnSpPr/>
      </xdr:nvCxnSpPr>
      <xdr:spPr>
        <a:xfrm>
          <a:off x="4546600" y="1080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82749</xdr:rowOff>
    </xdr:from>
    <xdr:ext cx="405111" cy="259045"/>
    <xdr:sp macro="" textlink="">
      <xdr:nvSpPr>
        <xdr:cNvPr id="78" name="【体育館・プール】&#10;有形固定資産減価償却率最大値テキスト"/>
        <xdr:cNvSpPr txBox="1"/>
      </xdr:nvSpPr>
      <xdr:spPr>
        <a:xfrm>
          <a:off x="4724400" y="916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6</xdr:col>
      <xdr:colOff>422275</xdr:colOff>
      <xdr:row>54</xdr:row>
      <xdr:rowOff>136072</xdr:rowOff>
    </xdr:from>
    <xdr:to>
      <xdr:col>6</xdr:col>
      <xdr:colOff>600075</xdr:colOff>
      <xdr:row>54</xdr:row>
      <xdr:rowOff>136072</xdr:rowOff>
    </xdr:to>
    <xdr:cxnSp macro="">
      <xdr:nvCxnSpPr>
        <xdr:cNvPr id="79" name="直線コネクタ 78"/>
        <xdr:cNvCxnSpPr/>
      </xdr:nvCxnSpPr>
      <xdr:spPr>
        <a:xfrm>
          <a:off x="4546600" y="939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31042</xdr:rowOff>
    </xdr:from>
    <xdr:ext cx="405111" cy="259045"/>
    <xdr:sp macro="" textlink="">
      <xdr:nvSpPr>
        <xdr:cNvPr id="80" name="【体育館・プール】&#10;有形固定資産減価償却率平均値テキスト"/>
        <xdr:cNvSpPr txBox="1"/>
      </xdr:nvSpPr>
      <xdr:spPr>
        <a:xfrm>
          <a:off x="4724400" y="9975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52615</xdr:rowOff>
    </xdr:from>
    <xdr:to>
      <xdr:col>6</xdr:col>
      <xdr:colOff>561975</xdr:colOff>
      <xdr:row>58</xdr:row>
      <xdr:rowOff>154215</xdr:rowOff>
    </xdr:to>
    <xdr:sp macro="" textlink="">
      <xdr:nvSpPr>
        <xdr:cNvPr id="81" name="フローチャート : 判断 80"/>
        <xdr:cNvSpPr/>
      </xdr:nvSpPr>
      <xdr:spPr>
        <a:xfrm>
          <a:off x="4584700" y="999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63</xdr:row>
      <xdr:rowOff>55335</xdr:rowOff>
    </xdr:from>
    <xdr:to>
      <xdr:col>5</xdr:col>
      <xdr:colOff>409575</xdr:colOff>
      <xdr:row>63</xdr:row>
      <xdr:rowOff>156935</xdr:rowOff>
    </xdr:to>
    <xdr:sp macro="" textlink="">
      <xdr:nvSpPr>
        <xdr:cNvPr id="82" name="フローチャート : 判断 81"/>
        <xdr:cNvSpPr/>
      </xdr:nvSpPr>
      <xdr:spPr>
        <a:xfrm>
          <a:off x="37465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148062</xdr:rowOff>
    </xdr:from>
    <xdr:ext cx="405111" cy="259045"/>
    <xdr:sp macro="" textlink="">
      <xdr:nvSpPr>
        <xdr:cNvPr id="83" name="n_1aveValue【体育館・プール】&#10;有形固定資産減価償却率"/>
        <xdr:cNvSpPr txBox="1"/>
      </xdr:nvSpPr>
      <xdr:spPr>
        <a:xfrm>
          <a:off x="3582043" y="1094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39007</xdr:rowOff>
    </xdr:from>
    <xdr:to>
      <xdr:col>5</xdr:col>
      <xdr:colOff>409575</xdr:colOff>
      <xdr:row>61</xdr:row>
      <xdr:rowOff>140607</xdr:rowOff>
    </xdr:to>
    <xdr:sp macro="" textlink="">
      <xdr:nvSpPr>
        <xdr:cNvPr id="89" name="円/楕円 88"/>
        <xdr:cNvSpPr/>
      </xdr:nvSpPr>
      <xdr:spPr>
        <a:xfrm>
          <a:off x="3746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157134</xdr:rowOff>
    </xdr:from>
    <xdr:ext cx="405111" cy="259045"/>
    <xdr:sp macro="" textlink="">
      <xdr:nvSpPr>
        <xdr:cNvPr id="90" name="n_1mainValue【体育館・プール】&#10;有形固定資産減価償却率"/>
        <xdr:cNvSpPr txBox="1"/>
      </xdr:nvSpPr>
      <xdr:spPr>
        <a:xfrm>
          <a:off x="3582043"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1" name="正方形/長方形 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2" name="正方形/長方形 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3" name="正方形/長方形 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4" name="正方形/長方形 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5" name="正方形/長方形 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6" name="正方形/長方形 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7" name="正方形/長方形 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8" name="正方形/長方形 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9" name="テキスト ボックス 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0" name="直線コネクタ 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1" name="直線コネクタ 1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2" name="テキスト ボックス 1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3" name="直線コネクタ 1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4" name="テキスト ボックス 1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5" name="直線コネクタ 1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6" name="テキスト ボックス 1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7" name="直線コネクタ 1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8" name="テキスト ボックス 1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9" name="直線コネクタ 1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0" name="テキスト ボックス 1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60</xdr:row>
      <xdr:rowOff>76200</xdr:rowOff>
    </xdr:from>
    <xdr:to>
      <xdr:col>15</xdr:col>
      <xdr:colOff>180340</xdr:colOff>
      <xdr:row>63</xdr:row>
      <xdr:rowOff>73660</xdr:rowOff>
    </xdr:to>
    <xdr:cxnSp macro="">
      <xdr:nvCxnSpPr>
        <xdr:cNvPr id="114" name="直線コネクタ 113"/>
        <xdr:cNvCxnSpPr/>
      </xdr:nvCxnSpPr>
      <xdr:spPr>
        <a:xfrm flipV="1">
          <a:off x="10476865" y="10363200"/>
          <a:ext cx="0" cy="511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77487</xdr:rowOff>
    </xdr:from>
    <xdr:ext cx="469744" cy="259045"/>
    <xdr:sp macro="" textlink="">
      <xdr:nvSpPr>
        <xdr:cNvPr id="115" name="【体育館・プール】&#10;一人当たり面積最小値テキスト"/>
        <xdr:cNvSpPr txBox="1"/>
      </xdr:nvSpPr>
      <xdr:spPr>
        <a:xfrm>
          <a:off x="10566400" y="10878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0.137</a:t>
          </a:r>
          <a:endParaRPr kumimoji="1" lang="ja-JP" altLang="en-US" sz="1000" b="1">
            <a:latin typeface="ＭＳ Ｐゴシック"/>
          </a:endParaRPr>
        </a:p>
      </xdr:txBody>
    </xdr:sp>
    <xdr:clientData/>
  </xdr:oneCellAnchor>
  <xdr:twoCellAnchor>
    <xdr:from>
      <xdr:col>15</xdr:col>
      <xdr:colOff>92075</xdr:colOff>
      <xdr:row>63</xdr:row>
      <xdr:rowOff>73660</xdr:rowOff>
    </xdr:from>
    <xdr:to>
      <xdr:col>15</xdr:col>
      <xdr:colOff>269875</xdr:colOff>
      <xdr:row>63</xdr:row>
      <xdr:rowOff>73660</xdr:rowOff>
    </xdr:to>
    <xdr:cxnSp macro="">
      <xdr:nvCxnSpPr>
        <xdr:cNvPr id="116" name="直線コネクタ 115"/>
        <xdr:cNvCxnSpPr/>
      </xdr:nvCxnSpPr>
      <xdr:spPr>
        <a:xfrm>
          <a:off x="10388600" y="1087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22877</xdr:rowOff>
    </xdr:from>
    <xdr:ext cx="469744" cy="259045"/>
    <xdr:sp macro="" textlink="">
      <xdr:nvSpPr>
        <xdr:cNvPr id="117" name="【体育館・プール】&#10;一人当たり面積最大値テキスト"/>
        <xdr:cNvSpPr txBox="1"/>
      </xdr:nvSpPr>
      <xdr:spPr>
        <a:xfrm>
          <a:off x="10566400" y="1013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0.540</a:t>
          </a:r>
          <a:endParaRPr kumimoji="1" lang="ja-JP" altLang="en-US" sz="1000" b="1">
            <a:latin typeface="ＭＳ Ｐゴシック"/>
          </a:endParaRPr>
        </a:p>
      </xdr:txBody>
    </xdr:sp>
    <xdr:clientData/>
  </xdr:oneCellAnchor>
  <xdr:twoCellAnchor>
    <xdr:from>
      <xdr:col>15</xdr:col>
      <xdr:colOff>92075</xdr:colOff>
      <xdr:row>60</xdr:row>
      <xdr:rowOff>76200</xdr:rowOff>
    </xdr:from>
    <xdr:to>
      <xdr:col>15</xdr:col>
      <xdr:colOff>269875</xdr:colOff>
      <xdr:row>60</xdr:row>
      <xdr:rowOff>76200</xdr:rowOff>
    </xdr:to>
    <xdr:cxnSp macro="">
      <xdr:nvCxnSpPr>
        <xdr:cNvPr id="118" name="直線コネクタ 117"/>
        <xdr:cNvCxnSpPr/>
      </xdr:nvCxnSpPr>
      <xdr:spPr>
        <a:xfrm>
          <a:off x="103886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40657</xdr:rowOff>
    </xdr:from>
    <xdr:ext cx="469744" cy="259045"/>
    <xdr:sp macro="" textlink="">
      <xdr:nvSpPr>
        <xdr:cNvPr id="119" name="【体育館・プール】&#10;一人当たり面積平均値テキスト"/>
        <xdr:cNvSpPr txBox="1"/>
      </xdr:nvSpPr>
      <xdr:spPr>
        <a:xfrm>
          <a:off x="10566400" y="10670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0.241</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62230</xdr:rowOff>
    </xdr:from>
    <xdr:to>
      <xdr:col>15</xdr:col>
      <xdr:colOff>231775</xdr:colOff>
      <xdr:row>62</xdr:row>
      <xdr:rowOff>163830</xdr:rowOff>
    </xdr:to>
    <xdr:sp macro="" textlink="">
      <xdr:nvSpPr>
        <xdr:cNvPr id="120" name="フローチャート : 判断 119"/>
        <xdr:cNvSpPr/>
      </xdr:nvSpPr>
      <xdr:spPr>
        <a:xfrm>
          <a:off x="104267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43180</xdr:rowOff>
    </xdr:from>
    <xdr:to>
      <xdr:col>14</xdr:col>
      <xdr:colOff>79375</xdr:colOff>
      <xdr:row>61</xdr:row>
      <xdr:rowOff>144780</xdr:rowOff>
    </xdr:to>
    <xdr:sp macro="" textlink="">
      <xdr:nvSpPr>
        <xdr:cNvPr id="121" name="フローチャート : 判断 120"/>
        <xdr:cNvSpPr/>
      </xdr:nvSpPr>
      <xdr:spPr>
        <a:xfrm>
          <a:off x="9588500" y="1050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135907</xdr:rowOff>
    </xdr:from>
    <xdr:ext cx="469744" cy="259045"/>
    <xdr:sp macro="" textlink="">
      <xdr:nvSpPr>
        <xdr:cNvPr id="122" name="n_1aveValue【体育館・プール】&#10;一人当たり面積"/>
        <xdr:cNvSpPr txBox="1"/>
      </xdr:nvSpPr>
      <xdr:spPr>
        <a:xfrm>
          <a:off x="93917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3" name="テキスト ボックス 1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4" name="テキスト ボックス 1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5" name="テキスト ボックス 1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6" name="テキスト ボックス 1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7" name="テキスト ボックス 1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120650</xdr:rowOff>
    </xdr:from>
    <xdr:to>
      <xdr:col>14</xdr:col>
      <xdr:colOff>79375</xdr:colOff>
      <xdr:row>56</xdr:row>
      <xdr:rowOff>50800</xdr:rowOff>
    </xdr:to>
    <xdr:sp macro="" textlink="">
      <xdr:nvSpPr>
        <xdr:cNvPr id="128" name="円/楕円 127"/>
        <xdr:cNvSpPr/>
      </xdr:nvSpPr>
      <xdr:spPr>
        <a:xfrm>
          <a:off x="9588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54</xdr:row>
      <xdr:rowOff>67327</xdr:rowOff>
    </xdr:from>
    <xdr:ext cx="469744" cy="259045"/>
    <xdr:sp macro="" textlink="">
      <xdr:nvSpPr>
        <xdr:cNvPr id="129" name="n_1mainValue【体育館・プール】&#10;一人当たり面積"/>
        <xdr:cNvSpPr txBox="1"/>
      </xdr:nvSpPr>
      <xdr:spPr>
        <a:xfrm>
          <a:off x="93917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0" name="正方形/長方形 1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1" name="正方形/長方形 1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2" name="正方形/長方形 1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3" name="正方形/長方形 1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4" name="正方形/長方形 1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5" name="正方形/長方形 1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6" name="正方形/長方形 1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7" name="正方形/長方形 1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8" name="テキスト ボックス 1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9" name="直線コネクタ 1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40" name="テキスト ボックス 13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41" name="直線コネクタ 14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42" name="テキスト ボックス 141"/>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43" name="直線コネクタ 14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44" name="テキスト ボックス 14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45" name="直線コネクタ 14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146" name="テキスト ボックス 14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147" name="直線コネクタ 14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148" name="テキスト ボックス 14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149" name="直線コネクタ 14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150" name="テキスト ボックス 14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151" name="直線コネクタ 15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152" name="テキスト ボックス 151"/>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3" name="直線コネクタ 1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54" name="テキスト ボックス 15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65858</xdr:rowOff>
    </xdr:from>
    <xdr:to>
      <xdr:col>6</xdr:col>
      <xdr:colOff>510540</xdr:colOff>
      <xdr:row>83</xdr:row>
      <xdr:rowOff>95250</xdr:rowOff>
    </xdr:to>
    <xdr:cxnSp macro="">
      <xdr:nvCxnSpPr>
        <xdr:cNvPr id="156" name="直線コネクタ 155"/>
        <xdr:cNvCxnSpPr/>
      </xdr:nvCxnSpPr>
      <xdr:spPr>
        <a:xfrm flipV="1">
          <a:off x="4634865" y="13267508"/>
          <a:ext cx="0" cy="1058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99077</xdr:rowOff>
    </xdr:from>
    <xdr:ext cx="405111" cy="259045"/>
    <xdr:sp macro="" textlink="">
      <xdr:nvSpPr>
        <xdr:cNvPr id="157" name="【福祉施設】&#10;有形固定資産減価償却率最小値テキスト"/>
        <xdr:cNvSpPr txBox="1"/>
      </xdr:nvSpPr>
      <xdr:spPr>
        <a:xfrm>
          <a:off x="4724400"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422275</xdr:colOff>
      <xdr:row>83</xdr:row>
      <xdr:rowOff>95250</xdr:rowOff>
    </xdr:from>
    <xdr:to>
      <xdr:col>6</xdr:col>
      <xdr:colOff>600075</xdr:colOff>
      <xdr:row>83</xdr:row>
      <xdr:rowOff>95250</xdr:rowOff>
    </xdr:to>
    <xdr:cxnSp macro="">
      <xdr:nvCxnSpPr>
        <xdr:cNvPr id="158" name="直線コネクタ 157"/>
        <xdr:cNvCxnSpPr/>
      </xdr:nvCxnSpPr>
      <xdr:spPr>
        <a:xfrm>
          <a:off x="4546600" y="1432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12535</xdr:rowOff>
    </xdr:from>
    <xdr:ext cx="405111" cy="259045"/>
    <xdr:sp macro="" textlink="">
      <xdr:nvSpPr>
        <xdr:cNvPr id="159" name="【福祉施設】&#10;有形固定資産減価償却率最大値テキスト"/>
        <xdr:cNvSpPr txBox="1"/>
      </xdr:nvSpPr>
      <xdr:spPr>
        <a:xfrm>
          <a:off x="4724400" y="13042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6</xdr:col>
      <xdr:colOff>422275</xdr:colOff>
      <xdr:row>77</xdr:row>
      <xdr:rowOff>65858</xdr:rowOff>
    </xdr:from>
    <xdr:to>
      <xdr:col>6</xdr:col>
      <xdr:colOff>600075</xdr:colOff>
      <xdr:row>77</xdr:row>
      <xdr:rowOff>65858</xdr:rowOff>
    </xdr:to>
    <xdr:cxnSp macro="">
      <xdr:nvCxnSpPr>
        <xdr:cNvPr id="160" name="直線コネクタ 159"/>
        <xdr:cNvCxnSpPr/>
      </xdr:nvCxnSpPr>
      <xdr:spPr>
        <a:xfrm>
          <a:off x="4546600" y="132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150240</xdr:rowOff>
    </xdr:from>
    <xdr:ext cx="405111" cy="259045"/>
    <xdr:sp macro="" textlink="">
      <xdr:nvSpPr>
        <xdr:cNvPr id="161" name="【福祉施設】&#10;有形固定資産減価償却率平均値テキスト"/>
        <xdr:cNvSpPr txBox="1"/>
      </xdr:nvSpPr>
      <xdr:spPr>
        <a:xfrm>
          <a:off x="4724400" y="1403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363</xdr:rowOff>
    </xdr:from>
    <xdr:to>
      <xdr:col>6</xdr:col>
      <xdr:colOff>561975</xdr:colOff>
      <xdr:row>82</xdr:row>
      <xdr:rowOff>101963</xdr:rowOff>
    </xdr:to>
    <xdr:sp macro="" textlink="">
      <xdr:nvSpPr>
        <xdr:cNvPr id="162" name="フローチャート : 判断 161"/>
        <xdr:cNvSpPr/>
      </xdr:nvSpPr>
      <xdr:spPr>
        <a:xfrm>
          <a:off x="4584700" y="1405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24856</xdr:rowOff>
    </xdr:from>
    <xdr:to>
      <xdr:col>5</xdr:col>
      <xdr:colOff>409575</xdr:colOff>
      <xdr:row>81</xdr:row>
      <xdr:rowOff>126456</xdr:rowOff>
    </xdr:to>
    <xdr:sp macro="" textlink="">
      <xdr:nvSpPr>
        <xdr:cNvPr id="163" name="フローチャート : 判断 162"/>
        <xdr:cNvSpPr/>
      </xdr:nvSpPr>
      <xdr:spPr>
        <a:xfrm>
          <a:off x="37465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142983</xdr:rowOff>
    </xdr:from>
    <xdr:ext cx="405111" cy="259045"/>
    <xdr:sp macro="" textlink="">
      <xdr:nvSpPr>
        <xdr:cNvPr id="164" name="n_1aveValue【福祉施設】&#10;有形固定資産減価償却率"/>
        <xdr:cNvSpPr txBox="1"/>
      </xdr:nvSpPr>
      <xdr:spPr>
        <a:xfrm>
          <a:off x="3582043" y="1368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5" name="テキスト ボックス 1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6" name="テキスト ボックス 1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7" name="テキスト ボックス 1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8" name="テキスト ボックス 1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9" name="テキスト ボックス 1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67311</xdr:rowOff>
    </xdr:from>
    <xdr:to>
      <xdr:col>5</xdr:col>
      <xdr:colOff>409575</xdr:colOff>
      <xdr:row>85</xdr:row>
      <xdr:rowOff>168911</xdr:rowOff>
    </xdr:to>
    <xdr:sp macro="" textlink="">
      <xdr:nvSpPr>
        <xdr:cNvPr id="170" name="円/楕円 169"/>
        <xdr:cNvSpPr/>
      </xdr:nvSpPr>
      <xdr:spPr>
        <a:xfrm>
          <a:off x="3746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160038</xdr:rowOff>
    </xdr:from>
    <xdr:ext cx="405111" cy="259045"/>
    <xdr:sp macro="" textlink="">
      <xdr:nvSpPr>
        <xdr:cNvPr id="171" name="n_1mainValue【福祉施設】&#10;有形固定資産減価償却率"/>
        <xdr:cNvSpPr txBox="1"/>
      </xdr:nvSpPr>
      <xdr:spPr>
        <a:xfrm>
          <a:off x="3582043"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2" name="正方形/長方形 1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3" name="正方形/長方形 1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4" name="正方形/長方形 1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5" name="正方形/長方形 1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6" name="正方形/長方形 1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7" name="正方形/長方形 1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8" name="正方形/長方形 1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9" name="正方形/長方形 1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0" name="テキスト ボックス 1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81" name="直線コネクタ 1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82" name="直線コネクタ 18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83" name="テキスト ボックス 18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84" name="直線コネクタ 18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85" name="テキスト ボックス 18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86" name="直線コネクタ 18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87" name="テキスト ボックス 18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88" name="直線コネクタ 18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89" name="テキスト ボックス 18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90" name="直線コネクタ 18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91" name="テキスト ボックス 19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92" name="直線コネクタ 19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93" name="テキスト ボックス 19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4" name="直線コネクタ 19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5" name="テキスト ボックス 19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109945</xdr:rowOff>
    </xdr:from>
    <xdr:to>
      <xdr:col>15</xdr:col>
      <xdr:colOff>180340</xdr:colOff>
      <xdr:row>86</xdr:row>
      <xdr:rowOff>2177</xdr:rowOff>
    </xdr:to>
    <xdr:cxnSp macro="">
      <xdr:nvCxnSpPr>
        <xdr:cNvPr id="197" name="直線コネクタ 196"/>
        <xdr:cNvCxnSpPr/>
      </xdr:nvCxnSpPr>
      <xdr:spPr>
        <a:xfrm flipV="1">
          <a:off x="10476865" y="13483045"/>
          <a:ext cx="0" cy="126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6004</xdr:rowOff>
    </xdr:from>
    <xdr:ext cx="469744" cy="259045"/>
    <xdr:sp macro="" textlink="">
      <xdr:nvSpPr>
        <xdr:cNvPr id="198" name="【福祉施設】&#10;一人当たり面積最小値テキスト"/>
        <xdr:cNvSpPr txBox="1"/>
      </xdr:nvSpPr>
      <xdr:spPr>
        <a:xfrm>
          <a:off x="10566400" y="1475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86</xdr:row>
      <xdr:rowOff>2177</xdr:rowOff>
    </xdr:from>
    <xdr:to>
      <xdr:col>15</xdr:col>
      <xdr:colOff>269875</xdr:colOff>
      <xdr:row>86</xdr:row>
      <xdr:rowOff>2177</xdr:rowOff>
    </xdr:to>
    <xdr:cxnSp macro="">
      <xdr:nvCxnSpPr>
        <xdr:cNvPr id="199" name="直線コネクタ 198"/>
        <xdr:cNvCxnSpPr/>
      </xdr:nvCxnSpPr>
      <xdr:spPr>
        <a:xfrm>
          <a:off x="10388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56622</xdr:rowOff>
    </xdr:from>
    <xdr:ext cx="469744" cy="259045"/>
    <xdr:sp macro="" textlink="">
      <xdr:nvSpPr>
        <xdr:cNvPr id="200" name="【福祉施設】&#10;一人当たり面積最大値テキスト"/>
        <xdr:cNvSpPr txBox="1"/>
      </xdr:nvSpPr>
      <xdr:spPr>
        <a:xfrm>
          <a:off x="10566400" y="1325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0.438</a:t>
          </a:r>
          <a:endParaRPr kumimoji="1" lang="ja-JP" altLang="en-US" sz="1000" b="1">
            <a:latin typeface="ＭＳ Ｐゴシック"/>
          </a:endParaRPr>
        </a:p>
      </xdr:txBody>
    </xdr:sp>
    <xdr:clientData/>
  </xdr:oneCellAnchor>
  <xdr:twoCellAnchor>
    <xdr:from>
      <xdr:col>15</xdr:col>
      <xdr:colOff>92075</xdr:colOff>
      <xdr:row>78</xdr:row>
      <xdr:rowOff>109945</xdr:rowOff>
    </xdr:from>
    <xdr:to>
      <xdr:col>15</xdr:col>
      <xdr:colOff>269875</xdr:colOff>
      <xdr:row>78</xdr:row>
      <xdr:rowOff>109945</xdr:rowOff>
    </xdr:to>
    <xdr:cxnSp macro="">
      <xdr:nvCxnSpPr>
        <xdr:cNvPr id="201" name="直線コネクタ 200"/>
        <xdr:cNvCxnSpPr/>
      </xdr:nvCxnSpPr>
      <xdr:spPr>
        <a:xfrm>
          <a:off x="10388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29408</xdr:rowOff>
    </xdr:from>
    <xdr:ext cx="469744" cy="259045"/>
    <xdr:sp macro="" textlink="">
      <xdr:nvSpPr>
        <xdr:cNvPr id="202" name="【福祉施設】&#10;一人当たり面積平均値テキスト"/>
        <xdr:cNvSpPr txBox="1"/>
      </xdr:nvSpPr>
      <xdr:spPr>
        <a:xfrm>
          <a:off x="10566400" y="142597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50981</xdr:rowOff>
    </xdr:from>
    <xdr:to>
      <xdr:col>15</xdr:col>
      <xdr:colOff>231775</xdr:colOff>
      <xdr:row>83</xdr:row>
      <xdr:rowOff>152581</xdr:rowOff>
    </xdr:to>
    <xdr:sp macro="" textlink="">
      <xdr:nvSpPr>
        <xdr:cNvPr id="203" name="フローチャート : 判断 202"/>
        <xdr:cNvSpPr/>
      </xdr:nvSpPr>
      <xdr:spPr>
        <a:xfrm>
          <a:off x="10426700" y="1428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166914</xdr:rowOff>
    </xdr:from>
    <xdr:to>
      <xdr:col>14</xdr:col>
      <xdr:colOff>79375</xdr:colOff>
      <xdr:row>83</xdr:row>
      <xdr:rowOff>97064</xdr:rowOff>
    </xdr:to>
    <xdr:sp macro="" textlink="">
      <xdr:nvSpPr>
        <xdr:cNvPr id="204" name="フローチャート : 判断 203"/>
        <xdr:cNvSpPr/>
      </xdr:nvSpPr>
      <xdr:spPr>
        <a:xfrm>
          <a:off x="9588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113591</xdr:rowOff>
    </xdr:from>
    <xdr:ext cx="469744" cy="259045"/>
    <xdr:sp macro="" textlink="">
      <xdr:nvSpPr>
        <xdr:cNvPr id="205" name="n_1aveValue【福祉施設】&#10;一人当たり面積"/>
        <xdr:cNvSpPr txBox="1"/>
      </xdr:nvSpPr>
      <xdr:spPr>
        <a:xfrm>
          <a:off x="9391727" y="1400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6" name="テキスト ボックス 20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7" name="テキスト ボックス 20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8" name="テキスト ボックス 20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9" name="テキスト ボックス 20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10" name="テキスト ボックス 20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70576</xdr:rowOff>
    </xdr:from>
    <xdr:to>
      <xdr:col>14</xdr:col>
      <xdr:colOff>79375</xdr:colOff>
      <xdr:row>86</xdr:row>
      <xdr:rowOff>726</xdr:rowOff>
    </xdr:to>
    <xdr:sp macro="" textlink="">
      <xdr:nvSpPr>
        <xdr:cNvPr id="211" name="円/楕円 210"/>
        <xdr:cNvSpPr/>
      </xdr:nvSpPr>
      <xdr:spPr>
        <a:xfrm>
          <a:off x="95885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163303</xdr:rowOff>
    </xdr:from>
    <xdr:ext cx="469744" cy="259045"/>
    <xdr:sp macro="" textlink="">
      <xdr:nvSpPr>
        <xdr:cNvPr id="212" name="n_1mainValue【福祉施設】&#10;一人当たり面積"/>
        <xdr:cNvSpPr txBox="1"/>
      </xdr:nvSpPr>
      <xdr:spPr>
        <a:xfrm>
          <a:off x="9391727" y="1473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13" name="正方形/長方形 2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4" name="正方形/長方形 2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5" name="正方形/長方形 2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6" name="正方形/長方形 2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7" name="正方形/長方形 2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8" name="正方形/長方形 2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9" name="正方形/長方形 2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0" name="正方形/長方形 21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21" name="正方形/長方形 2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22" name="正方形/長方形 2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23" name="正方形/長方形 2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24" name="正方形/長方形 2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5" name="正方形/長方形 2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6" name="正方形/長方形 2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7" name="正方形/長方形 2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8" name="正方形/長方形 22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9" name="正方形/長方形 2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30" name="正方形/長方形 2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31" name="正方形/長方形 2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32" name="正方形/長方形 2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3" name="正方形/長方形 2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4" name="正方形/長方形 2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5" name="正方形/長方形 2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6" name="正方形/長方形 23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37" name="正方形/長方形 2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38" name="正方形/長方形 2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39" name="正方形/長方形 2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40" name="正方形/長方形 2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41" name="正方形/長方形 2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42" name="正方形/長方形 2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43" name="正方形/長方形 2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285,597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44" name="正方形/長方形 24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45" name="正方形/長方形 2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46" name="正方形/長方形 2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47" name="正方形/長方形 2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8" name="正方形/長方形 2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9" name="正方形/長方形 2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50" name="正方形/長方形 2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51" name="正方形/長方形 2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52" name="正方形/長方形 25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253" name="正方形/長方形 2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54" name="正方形/長方形 2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55" name="正方形/長方形 2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56" name="正方形/長方形 2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57" name="正方形/長方形 2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58" name="正方形/長方形 2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59" name="正方形/長方形 2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60" name="正方形/長方形 25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261" name="正方形/長方形 2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62" name="正方形/長方形 2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63" name="正方形/長方形 2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64" name="正方形/長方形 2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65" name="正方形/長方形 2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66" name="正方形/長方形 2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67" name="正方形/長方形 2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68" name="正方形/長方形 26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69" name="テキスト ボックス 26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70" name="直線コネクタ 26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271" name="テキスト ボックス 27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272" name="直線コネクタ 27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273" name="テキスト ボックス 27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274" name="直線コネクタ 27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275" name="テキスト ボックス 27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276" name="直線コネクタ 27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277" name="テキスト ボックス 27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278" name="直線コネクタ 27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279" name="テキスト ボックス 27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280" name="直線コネクタ 27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281" name="テキスト ボックス 28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82" name="直線コネクタ 2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283" name="テキスト ボックス 2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2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0</xdr:rowOff>
    </xdr:from>
    <xdr:to>
      <xdr:col>23</xdr:col>
      <xdr:colOff>516889</xdr:colOff>
      <xdr:row>86</xdr:row>
      <xdr:rowOff>0</xdr:rowOff>
    </xdr:to>
    <xdr:cxnSp macro="">
      <xdr:nvCxnSpPr>
        <xdr:cNvPr id="285" name="直線コネクタ 284"/>
        <xdr:cNvCxnSpPr/>
      </xdr:nvCxnSpPr>
      <xdr:spPr>
        <a:xfrm flipV="1">
          <a:off x="16318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3827</xdr:rowOff>
    </xdr:from>
    <xdr:ext cx="405111" cy="259045"/>
    <xdr:sp macro="" textlink="">
      <xdr:nvSpPr>
        <xdr:cNvPr id="286" name="【消防施設】&#10;有形固定資産減価償却率最小値テキスト"/>
        <xdr:cNvSpPr txBox="1"/>
      </xdr:nvSpPr>
      <xdr:spPr>
        <a:xfrm>
          <a:off x="16408400"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428625</xdr:colOff>
      <xdr:row>86</xdr:row>
      <xdr:rowOff>0</xdr:rowOff>
    </xdr:from>
    <xdr:to>
      <xdr:col>23</xdr:col>
      <xdr:colOff>606425</xdr:colOff>
      <xdr:row>86</xdr:row>
      <xdr:rowOff>0</xdr:rowOff>
    </xdr:to>
    <xdr:cxnSp macro="">
      <xdr:nvCxnSpPr>
        <xdr:cNvPr id="287" name="直線コネクタ 286"/>
        <xdr:cNvCxnSpPr/>
      </xdr:nvCxnSpPr>
      <xdr:spPr>
        <a:xfrm>
          <a:off x="16230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118127</xdr:rowOff>
    </xdr:from>
    <xdr:ext cx="405111" cy="259045"/>
    <xdr:sp macro="" textlink="">
      <xdr:nvSpPr>
        <xdr:cNvPr id="288" name="【消防施設】&#10;有形固定資産減価償却率最大値テキスト"/>
        <xdr:cNvSpPr txBox="1"/>
      </xdr:nvSpPr>
      <xdr:spPr>
        <a:xfrm>
          <a:off x="164084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23</xdr:col>
      <xdr:colOff>428625</xdr:colOff>
      <xdr:row>78</xdr:row>
      <xdr:rowOff>0</xdr:rowOff>
    </xdr:from>
    <xdr:to>
      <xdr:col>23</xdr:col>
      <xdr:colOff>606425</xdr:colOff>
      <xdr:row>78</xdr:row>
      <xdr:rowOff>0</xdr:rowOff>
    </xdr:to>
    <xdr:cxnSp macro="">
      <xdr:nvCxnSpPr>
        <xdr:cNvPr id="289" name="直線コネクタ 288"/>
        <xdr:cNvCxnSpPr/>
      </xdr:nvCxnSpPr>
      <xdr:spPr>
        <a:xfrm>
          <a:off x="16230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5732</xdr:rowOff>
    </xdr:from>
    <xdr:ext cx="405111" cy="259045"/>
    <xdr:sp macro="" textlink="">
      <xdr:nvSpPr>
        <xdr:cNvPr id="290" name="【消防施設】&#10;有形固定資産減価償却率平均値テキスト"/>
        <xdr:cNvSpPr txBox="1"/>
      </xdr:nvSpPr>
      <xdr:spPr>
        <a:xfrm>
          <a:off x="16408400" y="1423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27305</xdr:rowOff>
    </xdr:from>
    <xdr:to>
      <xdr:col>23</xdr:col>
      <xdr:colOff>568325</xdr:colOff>
      <xdr:row>83</xdr:row>
      <xdr:rowOff>128905</xdr:rowOff>
    </xdr:to>
    <xdr:sp macro="" textlink="">
      <xdr:nvSpPr>
        <xdr:cNvPr id="291" name="フローチャート : 判断 290"/>
        <xdr:cNvSpPr/>
      </xdr:nvSpPr>
      <xdr:spPr>
        <a:xfrm>
          <a:off x="162687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93980</xdr:rowOff>
    </xdr:from>
    <xdr:to>
      <xdr:col>22</xdr:col>
      <xdr:colOff>415925</xdr:colOff>
      <xdr:row>82</xdr:row>
      <xdr:rowOff>24130</xdr:rowOff>
    </xdr:to>
    <xdr:sp macro="" textlink="">
      <xdr:nvSpPr>
        <xdr:cNvPr id="292" name="フローチャート : 判断 291"/>
        <xdr:cNvSpPr/>
      </xdr:nvSpPr>
      <xdr:spPr>
        <a:xfrm>
          <a:off x="15430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15257</xdr:rowOff>
    </xdr:from>
    <xdr:ext cx="405111" cy="259045"/>
    <xdr:sp macro="" textlink="">
      <xdr:nvSpPr>
        <xdr:cNvPr id="293" name="n_1aveValue【消防施設】&#10;有形固定資産減価償却率"/>
        <xdr:cNvSpPr txBox="1"/>
      </xdr:nvSpPr>
      <xdr:spPr>
        <a:xfrm>
          <a:off x="15266043"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294" name="テキスト ボックス 2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295" name="テキスト ボックス 2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296" name="テキスト ボックス 2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297" name="テキスト ボックス 2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298" name="テキスト ボックス 2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153036</xdr:rowOff>
    </xdr:from>
    <xdr:to>
      <xdr:col>22</xdr:col>
      <xdr:colOff>415925</xdr:colOff>
      <xdr:row>79</xdr:row>
      <xdr:rowOff>83186</xdr:rowOff>
    </xdr:to>
    <xdr:sp macro="" textlink="">
      <xdr:nvSpPr>
        <xdr:cNvPr id="299" name="円/楕円 298"/>
        <xdr:cNvSpPr/>
      </xdr:nvSpPr>
      <xdr:spPr>
        <a:xfrm>
          <a:off x="15430500" y="1352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99713</xdr:rowOff>
    </xdr:from>
    <xdr:ext cx="405111" cy="259045"/>
    <xdr:sp macro="" textlink="">
      <xdr:nvSpPr>
        <xdr:cNvPr id="300" name="n_1mainValue【消防施設】&#10;有形固定資産減価償却率"/>
        <xdr:cNvSpPr txBox="1"/>
      </xdr:nvSpPr>
      <xdr:spPr>
        <a:xfrm>
          <a:off x="15266043" y="1330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01" name="正方形/長方形 3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02" name="正方形/長方形 3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03" name="正方形/長方形 3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04" name="正方形/長方形 3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05" name="正方形/長方形 3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06" name="正方形/長方形 3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07" name="正方形/長方形 3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08" name="正方形/長方形 30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09" name="テキスト ボックス 30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10" name="直線コネクタ 30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311" name="直線コネクタ 31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12" name="テキスト ボックス 31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13" name="直線コネクタ 31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14" name="テキスト ボックス 31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15" name="直線コネクタ 31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16" name="テキスト ボックス 31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17" name="直線コネクタ 31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18" name="テキスト ボックス 31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19" name="直線コネクタ 31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20" name="テキスト ボックス 31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21" name="直線コネクタ 32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22" name="テキスト ボックス 32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23" name="直線コネクタ 32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24" name="テキスト ボックス 32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2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84</xdr:row>
      <xdr:rowOff>96882</xdr:rowOff>
    </xdr:from>
    <xdr:to>
      <xdr:col>32</xdr:col>
      <xdr:colOff>186689</xdr:colOff>
      <xdr:row>86</xdr:row>
      <xdr:rowOff>74023</xdr:rowOff>
    </xdr:to>
    <xdr:cxnSp macro="">
      <xdr:nvCxnSpPr>
        <xdr:cNvPr id="326" name="直線コネクタ 325"/>
        <xdr:cNvCxnSpPr/>
      </xdr:nvCxnSpPr>
      <xdr:spPr>
        <a:xfrm flipV="1">
          <a:off x="22160864" y="14498682"/>
          <a:ext cx="0" cy="320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77850</xdr:rowOff>
    </xdr:from>
    <xdr:ext cx="469744" cy="259045"/>
    <xdr:sp macro="" textlink="">
      <xdr:nvSpPr>
        <xdr:cNvPr id="327" name="【消防施設】&#10;一人当たり面積最小値テキスト"/>
        <xdr:cNvSpPr txBox="1"/>
      </xdr:nvSpPr>
      <xdr:spPr>
        <a:xfrm>
          <a:off x="22250400" y="1482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0.029</a:t>
          </a:r>
          <a:endParaRPr kumimoji="1" lang="ja-JP" altLang="en-US" sz="1000" b="1">
            <a:latin typeface="ＭＳ Ｐゴシック"/>
          </a:endParaRPr>
        </a:p>
      </xdr:txBody>
    </xdr:sp>
    <xdr:clientData/>
  </xdr:oneCellAnchor>
  <xdr:twoCellAnchor>
    <xdr:from>
      <xdr:col>32</xdr:col>
      <xdr:colOff>98425</xdr:colOff>
      <xdr:row>86</xdr:row>
      <xdr:rowOff>74023</xdr:rowOff>
    </xdr:from>
    <xdr:to>
      <xdr:col>32</xdr:col>
      <xdr:colOff>276225</xdr:colOff>
      <xdr:row>86</xdr:row>
      <xdr:rowOff>74023</xdr:rowOff>
    </xdr:to>
    <xdr:cxnSp macro="">
      <xdr:nvCxnSpPr>
        <xdr:cNvPr id="328" name="直線コネクタ 327"/>
        <xdr:cNvCxnSpPr/>
      </xdr:nvCxnSpPr>
      <xdr:spPr>
        <a:xfrm>
          <a:off x="22072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43559</xdr:rowOff>
    </xdr:from>
    <xdr:ext cx="469744" cy="259045"/>
    <xdr:sp macro="" textlink="">
      <xdr:nvSpPr>
        <xdr:cNvPr id="329" name="【消防施設】&#10;一人当たり面積最大値テキスト"/>
        <xdr:cNvSpPr txBox="1"/>
      </xdr:nvSpPr>
      <xdr:spPr>
        <a:xfrm>
          <a:off x="22250400" y="1427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0.127</a:t>
          </a:r>
          <a:endParaRPr kumimoji="1" lang="ja-JP" altLang="en-US" sz="1000" b="1">
            <a:latin typeface="ＭＳ Ｐゴシック"/>
          </a:endParaRPr>
        </a:p>
      </xdr:txBody>
    </xdr:sp>
    <xdr:clientData/>
  </xdr:oneCellAnchor>
  <xdr:twoCellAnchor>
    <xdr:from>
      <xdr:col>32</xdr:col>
      <xdr:colOff>98425</xdr:colOff>
      <xdr:row>84</xdr:row>
      <xdr:rowOff>96882</xdr:rowOff>
    </xdr:from>
    <xdr:to>
      <xdr:col>32</xdr:col>
      <xdr:colOff>276225</xdr:colOff>
      <xdr:row>84</xdr:row>
      <xdr:rowOff>96882</xdr:rowOff>
    </xdr:to>
    <xdr:cxnSp macro="">
      <xdr:nvCxnSpPr>
        <xdr:cNvPr id="330" name="直線コネクタ 329"/>
        <xdr:cNvCxnSpPr/>
      </xdr:nvCxnSpPr>
      <xdr:spPr>
        <a:xfrm>
          <a:off x="22072600" y="14498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168201</xdr:rowOff>
    </xdr:from>
    <xdr:ext cx="469744" cy="259045"/>
    <xdr:sp macro="" textlink="">
      <xdr:nvSpPr>
        <xdr:cNvPr id="331" name="【消防施設】&#10;一人当たり面積平均値テキスト"/>
        <xdr:cNvSpPr txBox="1"/>
      </xdr:nvSpPr>
      <xdr:spPr>
        <a:xfrm>
          <a:off x="22250400" y="14570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0.083</a:t>
          </a:r>
          <a:endParaRPr kumimoji="1" lang="ja-JP" altLang="en-US" sz="1000" b="1">
            <a:solidFill>
              <a:srgbClr val="000080"/>
            </a:solidFill>
            <a:latin typeface="ＭＳ Ｐゴシック"/>
          </a:endParaRPr>
        </a:p>
      </xdr:txBody>
    </xdr:sp>
    <xdr:clientData/>
  </xdr:oneCellAnchor>
  <xdr:twoCellAnchor>
    <xdr:from>
      <xdr:col>32</xdr:col>
      <xdr:colOff>136525</xdr:colOff>
      <xdr:row>85</xdr:row>
      <xdr:rowOff>18324</xdr:rowOff>
    </xdr:from>
    <xdr:to>
      <xdr:col>32</xdr:col>
      <xdr:colOff>238125</xdr:colOff>
      <xdr:row>85</xdr:row>
      <xdr:rowOff>119924</xdr:rowOff>
    </xdr:to>
    <xdr:sp macro="" textlink="">
      <xdr:nvSpPr>
        <xdr:cNvPr id="332" name="フローチャート : 判断 331"/>
        <xdr:cNvSpPr/>
      </xdr:nvSpPr>
      <xdr:spPr>
        <a:xfrm>
          <a:off x="22110700" y="1459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19957</xdr:rowOff>
    </xdr:from>
    <xdr:to>
      <xdr:col>31</xdr:col>
      <xdr:colOff>85725</xdr:colOff>
      <xdr:row>84</xdr:row>
      <xdr:rowOff>121557</xdr:rowOff>
    </xdr:to>
    <xdr:sp macro="" textlink="">
      <xdr:nvSpPr>
        <xdr:cNvPr id="333" name="フローチャート : 判断 332"/>
        <xdr:cNvSpPr/>
      </xdr:nvSpPr>
      <xdr:spPr>
        <a:xfrm>
          <a:off x="21272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112684</xdr:rowOff>
    </xdr:from>
    <xdr:ext cx="469744" cy="259045"/>
    <xdr:sp macro="" textlink="">
      <xdr:nvSpPr>
        <xdr:cNvPr id="334" name="n_1aveValue【消防施設】&#10;一人当たり面積"/>
        <xdr:cNvSpPr txBox="1"/>
      </xdr:nvSpPr>
      <xdr:spPr>
        <a:xfrm>
          <a:off x="210757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35" name="テキスト ボックス 33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36" name="テキスト ボックス 33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37" name="テキスト ボックス 33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38" name="テキスト ボックス 33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39" name="テキスト ボックス 33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77107</xdr:rowOff>
    </xdr:from>
    <xdr:to>
      <xdr:col>31</xdr:col>
      <xdr:colOff>85725</xdr:colOff>
      <xdr:row>78</xdr:row>
      <xdr:rowOff>7257</xdr:rowOff>
    </xdr:to>
    <xdr:sp macro="" textlink="">
      <xdr:nvSpPr>
        <xdr:cNvPr id="340" name="円/楕円 339"/>
        <xdr:cNvSpPr/>
      </xdr:nvSpPr>
      <xdr:spPr>
        <a:xfrm>
          <a:off x="21272500" y="1327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23784</xdr:rowOff>
    </xdr:from>
    <xdr:ext cx="469744" cy="259045"/>
    <xdr:sp macro="" textlink="">
      <xdr:nvSpPr>
        <xdr:cNvPr id="341" name="n_1mainValue【消防施設】&#10;一人当たり面積"/>
        <xdr:cNvSpPr txBox="1"/>
      </xdr:nvSpPr>
      <xdr:spPr>
        <a:xfrm>
          <a:off x="21075727" y="1305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0.485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42" name="正方形/長方形 3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43" name="正方形/長方形 3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44" name="正方形/長方形 3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45" name="正方形/長方形 3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46" name="正方形/長方形 3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47" name="正方形/長方形 3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48" name="正方形/長方形 3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49" name="正方形/長方形 3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50" name="テキスト ボックス 3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51" name="直線コネクタ 3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352" name="直線コネクタ 3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353" name="テキスト ボックス 35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354" name="直線コネクタ 3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355" name="テキスト ボックス 3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356" name="直線コネクタ 3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357" name="テキスト ボックス 3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358" name="直線コネクタ 3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359" name="テキスト ボックス 3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360" name="直線コネクタ 3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361" name="テキスト ボックス 3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362" name="直線コネクタ 3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363" name="テキスト ボックス 36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64" name="直線コネクタ 3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65" name="テキスト ボックス 3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81099</xdr:rowOff>
    </xdr:from>
    <xdr:to>
      <xdr:col>23</xdr:col>
      <xdr:colOff>516889</xdr:colOff>
      <xdr:row>107</xdr:row>
      <xdr:rowOff>134982</xdr:rowOff>
    </xdr:to>
    <xdr:cxnSp macro="">
      <xdr:nvCxnSpPr>
        <xdr:cNvPr id="367" name="直線コネクタ 366"/>
        <xdr:cNvCxnSpPr/>
      </xdr:nvCxnSpPr>
      <xdr:spPr>
        <a:xfrm flipV="1">
          <a:off x="16318864" y="17226099"/>
          <a:ext cx="0" cy="1254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138809</xdr:rowOff>
    </xdr:from>
    <xdr:ext cx="405111" cy="259045"/>
    <xdr:sp macro="" textlink="">
      <xdr:nvSpPr>
        <xdr:cNvPr id="368" name="【庁舎】&#10;有形固定資産減価償却率最小値テキスト"/>
        <xdr:cNvSpPr txBox="1"/>
      </xdr:nvSpPr>
      <xdr:spPr>
        <a:xfrm>
          <a:off x="16408400" y="1848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428625</xdr:colOff>
      <xdr:row>107</xdr:row>
      <xdr:rowOff>134982</xdr:rowOff>
    </xdr:from>
    <xdr:to>
      <xdr:col>23</xdr:col>
      <xdr:colOff>606425</xdr:colOff>
      <xdr:row>107</xdr:row>
      <xdr:rowOff>134982</xdr:rowOff>
    </xdr:to>
    <xdr:cxnSp macro="">
      <xdr:nvCxnSpPr>
        <xdr:cNvPr id="369" name="直線コネクタ 368"/>
        <xdr:cNvCxnSpPr/>
      </xdr:nvCxnSpPr>
      <xdr:spPr>
        <a:xfrm>
          <a:off x="16230600" y="1848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27776</xdr:rowOff>
    </xdr:from>
    <xdr:ext cx="405111" cy="259045"/>
    <xdr:sp macro="" textlink="">
      <xdr:nvSpPr>
        <xdr:cNvPr id="370" name="【庁舎】&#10;有形固定資産減価償却率最大値テキスト"/>
        <xdr:cNvSpPr txBox="1"/>
      </xdr:nvSpPr>
      <xdr:spPr>
        <a:xfrm>
          <a:off x="16408400" y="1700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100</xdr:row>
      <xdr:rowOff>81099</xdr:rowOff>
    </xdr:from>
    <xdr:to>
      <xdr:col>23</xdr:col>
      <xdr:colOff>606425</xdr:colOff>
      <xdr:row>100</xdr:row>
      <xdr:rowOff>81099</xdr:rowOff>
    </xdr:to>
    <xdr:cxnSp macro="">
      <xdr:nvCxnSpPr>
        <xdr:cNvPr id="371" name="直線コネクタ 370"/>
        <xdr:cNvCxnSpPr/>
      </xdr:nvCxnSpPr>
      <xdr:spPr>
        <a:xfrm>
          <a:off x="16230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3827</xdr:rowOff>
    </xdr:from>
    <xdr:ext cx="405111" cy="259045"/>
    <xdr:sp macro="" textlink="">
      <xdr:nvSpPr>
        <xdr:cNvPr id="372" name="【庁舎】&#10;有形固定資産減価償却率平均値テキスト"/>
        <xdr:cNvSpPr txBox="1"/>
      </xdr:nvSpPr>
      <xdr:spPr>
        <a:xfrm>
          <a:off x="164084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25400</xdr:rowOff>
    </xdr:from>
    <xdr:to>
      <xdr:col>23</xdr:col>
      <xdr:colOff>568325</xdr:colOff>
      <xdr:row>104</xdr:row>
      <xdr:rowOff>127000</xdr:rowOff>
    </xdr:to>
    <xdr:sp macro="" textlink="">
      <xdr:nvSpPr>
        <xdr:cNvPr id="373" name="フローチャート : 判断 372"/>
        <xdr:cNvSpPr/>
      </xdr:nvSpPr>
      <xdr:spPr>
        <a:xfrm>
          <a:off x="16268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64588</xdr:rowOff>
    </xdr:from>
    <xdr:to>
      <xdr:col>22</xdr:col>
      <xdr:colOff>415925</xdr:colOff>
      <xdr:row>103</xdr:row>
      <xdr:rowOff>166188</xdr:rowOff>
    </xdr:to>
    <xdr:sp macro="" textlink="">
      <xdr:nvSpPr>
        <xdr:cNvPr id="374" name="フローチャート : 判断 373"/>
        <xdr:cNvSpPr/>
      </xdr:nvSpPr>
      <xdr:spPr>
        <a:xfrm>
          <a:off x="154305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11265</xdr:rowOff>
    </xdr:from>
    <xdr:ext cx="405111" cy="259045"/>
    <xdr:sp macro="" textlink="">
      <xdr:nvSpPr>
        <xdr:cNvPr id="375" name="n_1aveValue【庁舎】&#10;有形固定資産減価償却率"/>
        <xdr:cNvSpPr txBox="1"/>
      </xdr:nvSpPr>
      <xdr:spPr>
        <a:xfrm>
          <a:off x="15266043" y="1749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76" name="テキスト ボックス 3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77" name="テキスト ボックス 3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78" name="テキスト ボックス 3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79" name="テキスト ボックス 3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80" name="テキスト ボックス 3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22134</xdr:rowOff>
    </xdr:from>
    <xdr:to>
      <xdr:col>22</xdr:col>
      <xdr:colOff>415925</xdr:colOff>
      <xdr:row>104</xdr:row>
      <xdr:rowOff>123734</xdr:rowOff>
    </xdr:to>
    <xdr:sp macro="" textlink="">
      <xdr:nvSpPr>
        <xdr:cNvPr id="381" name="円/楕円 380"/>
        <xdr:cNvSpPr/>
      </xdr:nvSpPr>
      <xdr:spPr>
        <a:xfrm>
          <a:off x="15430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114861</xdr:rowOff>
    </xdr:from>
    <xdr:ext cx="405111" cy="259045"/>
    <xdr:sp macro="" textlink="">
      <xdr:nvSpPr>
        <xdr:cNvPr id="382" name="n_1mainValue【庁舎】&#10;有形固定資産減価償却率"/>
        <xdr:cNvSpPr txBox="1"/>
      </xdr:nvSpPr>
      <xdr:spPr>
        <a:xfrm>
          <a:off x="15266043"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83" name="正方形/長方形 3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84" name="正方形/長方形 3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85" name="正方形/長方形 3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86" name="正方形/長方形 3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87" name="正方形/長方形 3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88" name="正方形/長方形 3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89" name="正方形/長方形 3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90" name="正方形/長方形 3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91" name="テキスト ボックス 3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92" name="直線コネクタ 3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93" name="テキスト ボックス 39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394" name="直線コネクタ 39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395" name="テキスト ボックス 39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396" name="直線コネクタ 39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397" name="テキスト ボックス 39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398" name="直線コネクタ 39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399" name="テキスト ボックス 39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00" name="直線コネクタ 39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01" name="テキスト ボックス 40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02" name="直線コネクタ 40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03" name="テキスト ボックス 40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04" name="直線コネクタ 40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05" name="テキスト ボックス 40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06" name="直線コネクタ 4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07" name="テキスト ボックス 4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0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27214</xdr:rowOff>
    </xdr:from>
    <xdr:to>
      <xdr:col>32</xdr:col>
      <xdr:colOff>186689</xdr:colOff>
      <xdr:row>107</xdr:row>
      <xdr:rowOff>133350</xdr:rowOff>
    </xdr:to>
    <xdr:cxnSp macro="">
      <xdr:nvCxnSpPr>
        <xdr:cNvPr id="409" name="直線コネクタ 408"/>
        <xdr:cNvCxnSpPr/>
      </xdr:nvCxnSpPr>
      <xdr:spPr>
        <a:xfrm flipV="1">
          <a:off x="22160864" y="17172214"/>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137177</xdr:rowOff>
    </xdr:from>
    <xdr:ext cx="469744" cy="259045"/>
    <xdr:sp macro="" textlink="">
      <xdr:nvSpPr>
        <xdr:cNvPr id="410" name="【庁舎】&#10;一人当たり面積最小値テキスト"/>
        <xdr:cNvSpPr txBox="1"/>
      </xdr:nvSpPr>
      <xdr:spPr>
        <a:xfrm>
          <a:off x="222504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0.175</a:t>
          </a:r>
          <a:endParaRPr kumimoji="1" lang="ja-JP" altLang="en-US" sz="1000" b="1">
            <a:latin typeface="ＭＳ Ｐゴシック"/>
          </a:endParaRPr>
        </a:p>
      </xdr:txBody>
    </xdr:sp>
    <xdr:clientData/>
  </xdr:oneCellAnchor>
  <xdr:twoCellAnchor>
    <xdr:from>
      <xdr:col>32</xdr:col>
      <xdr:colOff>98425</xdr:colOff>
      <xdr:row>107</xdr:row>
      <xdr:rowOff>133350</xdr:rowOff>
    </xdr:from>
    <xdr:to>
      <xdr:col>32</xdr:col>
      <xdr:colOff>276225</xdr:colOff>
      <xdr:row>107</xdr:row>
      <xdr:rowOff>133350</xdr:rowOff>
    </xdr:to>
    <xdr:cxnSp macro="">
      <xdr:nvCxnSpPr>
        <xdr:cNvPr id="411" name="直線コネクタ 410"/>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145341</xdr:rowOff>
    </xdr:from>
    <xdr:ext cx="469744" cy="259045"/>
    <xdr:sp macro="" textlink="">
      <xdr:nvSpPr>
        <xdr:cNvPr id="412" name="【庁舎】&#10;一人当たり面積最大値テキスト"/>
        <xdr:cNvSpPr txBox="1"/>
      </xdr:nvSpPr>
      <xdr:spPr>
        <a:xfrm>
          <a:off x="22250400" y="1694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0.575</a:t>
          </a:r>
          <a:endParaRPr kumimoji="1" lang="ja-JP" altLang="en-US" sz="1000" b="1">
            <a:latin typeface="ＭＳ Ｐゴシック"/>
          </a:endParaRPr>
        </a:p>
      </xdr:txBody>
    </xdr:sp>
    <xdr:clientData/>
  </xdr:oneCellAnchor>
  <xdr:twoCellAnchor>
    <xdr:from>
      <xdr:col>32</xdr:col>
      <xdr:colOff>98425</xdr:colOff>
      <xdr:row>100</xdr:row>
      <xdr:rowOff>27214</xdr:rowOff>
    </xdr:from>
    <xdr:to>
      <xdr:col>32</xdr:col>
      <xdr:colOff>276225</xdr:colOff>
      <xdr:row>100</xdr:row>
      <xdr:rowOff>27214</xdr:rowOff>
    </xdr:to>
    <xdr:cxnSp macro="">
      <xdr:nvCxnSpPr>
        <xdr:cNvPr id="413" name="直線コネクタ 412"/>
        <xdr:cNvCxnSpPr/>
      </xdr:nvCxnSpPr>
      <xdr:spPr>
        <a:xfrm>
          <a:off x="22072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38116</xdr:rowOff>
    </xdr:from>
    <xdr:ext cx="469744" cy="259045"/>
    <xdr:sp macro="" textlink="">
      <xdr:nvSpPr>
        <xdr:cNvPr id="414" name="【庁舎】&#10;一人当たり面積平均値テキスト"/>
        <xdr:cNvSpPr txBox="1"/>
      </xdr:nvSpPr>
      <xdr:spPr>
        <a:xfrm>
          <a:off x="222504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0.287</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59689</xdr:rowOff>
    </xdr:from>
    <xdr:to>
      <xdr:col>32</xdr:col>
      <xdr:colOff>238125</xdr:colOff>
      <xdr:row>105</xdr:row>
      <xdr:rowOff>161289</xdr:rowOff>
    </xdr:to>
    <xdr:sp macro="" textlink="">
      <xdr:nvSpPr>
        <xdr:cNvPr id="415" name="フローチャート : 判断 414"/>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7438</xdr:rowOff>
    </xdr:from>
    <xdr:to>
      <xdr:col>31</xdr:col>
      <xdr:colOff>85725</xdr:colOff>
      <xdr:row>105</xdr:row>
      <xdr:rowOff>109038</xdr:rowOff>
    </xdr:to>
    <xdr:sp macro="" textlink="">
      <xdr:nvSpPr>
        <xdr:cNvPr id="416" name="フローチャート : 判断 415"/>
        <xdr:cNvSpPr/>
      </xdr:nvSpPr>
      <xdr:spPr>
        <a:xfrm>
          <a:off x="2127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100165</xdr:rowOff>
    </xdr:from>
    <xdr:ext cx="469744" cy="259045"/>
    <xdr:sp macro="" textlink="">
      <xdr:nvSpPr>
        <xdr:cNvPr id="417" name="n_1aveValue【庁舎】&#10;一人当たり面積"/>
        <xdr:cNvSpPr txBox="1"/>
      </xdr:nvSpPr>
      <xdr:spPr>
        <a:xfrm>
          <a:off x="21075727" y="1810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18" name="テキスト ボックス 4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19" name="テキスト ボックス 4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20" name="テキスト ボックス 4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21" name="テキスト ボックス 4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22" name="テキスト ボックス 4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46627</xdr:rowOff>
    </xdr:from>
    <xdr:to>
      <xdr:col>31</xdr:col>
      <xdr:colOff>85725</xdr:colOff>
      <xdr:row>103</xdr:row>
      <xdr:rowOff>148227</xdr:rowOff>
    </xdr:to>
    <xdr:sp macro="" textlink="">
      <xdr:nvSpPr>
        <xdr:cNvPr id="423" name="円/楕円 422"/>
        <xdr:cNvSpPr/>
      </xdr:nvSpPr>
      <xdr:spPr>
        <a:xfrm>
          <a:off x="21272500" y="177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164754</xdr:rowOff>
    </xdr:from>
    <xdr:ext cx="469744" cy="259045"/>
    <xdr:sp macro="" textlink="">
      <xdr:nvSpPr>
        <xdr:cNvPr id="424" name="n_1mainValue【庁舎】&#10;一人当たり面積"/>
        <xdr:cNvSpPr txBox="1"/>
      </xdr:nvSpPr>
      <xdr:spPr>
        <a:xfrm>
          <a:off x="21075727" y="1748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25" name="正方形/長方形 4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26" name="正方形/長方形 4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27" name="テキスト ボックス 4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有形固定資産に係る減価償却率については軒並み高い数値となっている。また、一人当たりの公共施設等の一人当たりの面積については施設ごとにばらつきが見えた。</a:t>
          </a:r>
          <a:endParaRPr lang="ja-JP" altLang="ja-JP" sz="1400">
            <a:effectLst/>
          </a:endParaRPr>
        </a:p>
        <a:p>
          <a:r>
            <a:rPr kumimoji="1" lang="ja-JP" altLang="ja-JP" sz="1100">
              <a:solidFill>
                <a:schemeClr val="dk1"/>
              </a:solidFill>
              <a:effectLst/>
              <a:latin typeface="+mn-lt"/>
              <a:ea typeface="+mn-ea"/>
              <a:cs typeface="+mn-cs"/>
            </a:rPr>
            <a:t>今後、公共施設等管理総合計画等に基づき、利用状況は必要性に応じて、施設の更新や廃止、公共施設配置の適正化に努める。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宮城県涌谷町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16,768
16,704
82.16
8,083,532
7,455,908
275,546
4,844,282
6,613,185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75.5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地方税に</a:t>
          </a:r>
          <a:r>
            <a:rPr kumimoji="1" lang="ja-JP" altLang="en-US" sz="1100">
              <a:solidFill>
                <a:schemeClr val="dk1"/>
              </a:solidFill>
              <a:effectLst/>
              <a:latin typeface="+mn-lt"/>
              <a:ea typeface="+mn-ea"/>
              <a:cs typeface="+mn-cs"/>
            </a:rPr>
            <a:t>ついては若干の改善がみられた</a:t>
          </a:r>
          <a:r>
            <a:rPr kumimoji="1" lang="ja-JP" altLang="ja-JP" sz="1100">
              <a:solidFill>
                <a:schemeClr val="dk1"/>
              </a:solidFill>
              <a:effectLst/>
              <a:latin typeface="+mn-lt"/>
              <a:ea typeface="+mn-ea"/>
              <a:cs typeface="+mn-cs"/>
            </a:rPr>
            <a:t>が、類似団体平均と比較して大きく下回っている。平成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年度から低い数値で推移しており、財政力の脆弱化がうかがえる。財政力指数が低いということは、自主財源が低いということでもある。本町の人口は減少が続いており、平成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年には</a:t>
          </a:r>
          <a:r>
            <a:rPr kumimoji="1" lang="en-US" altLang="ja-JP" sz="1100">
              <a:solidFill>
                <a:schemeClr val="dk1"/>
              </a:solidFill>
              <a:effectLst/>
              <a:latin typeface="+mn-lt"/>
              <a:ea typeface="+mn-ea"/>
              <a:cs typeface="+mn-cs"/>
            </a:rPr>
            <a:t>16,158</a:t>
          </a:r>
          <a:r>
            <a:rPr kumimoji="1" lang="ja-JP" altLang="ja-JP" sz="1100">
              <a:solidFill>
                <a:schemeClr val="dk1"/>
              </a:solidFill>
              <a:effectLst/>
              <a:latin typeface="+mn-lt"/>
              <a:ea typeface="+mn-ea"/>
              <a:cs typeface="+mn-cs"/>
            </a:rPr>
            <a:t>人程度になると予想されている。高齢化率については</a:t>
          </a:r>
          <a:r>
            <a:rPr kumimoji="1" lang="en-US" altLang="ja-JP" sz="1100">
              <a:solidFill>
                <a:schemeClr val="dk1"/>
              </a:solidFill>
              <a:effectLst/>
              <a:latin typeface="+mn-lt"/>
              <a:ea typeface="+mn-ea"/>
              <a:cs typeface="+mn-cs"/>
            </a:rPr>
            <a:t>33.2%</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日現在）である。総合計画の実現に向けて、町有地への企業誘致を推進するとともに、若者定住対策を重点的に進め、税収の増加を図る。</a:t>
          </a:r>
          <a:endParaRPr lang="ja-JP" altLang="ja-JP" sz="1400">
            <a:effectLst/>
          </a:endParaRPr>
        </a:p>
        <a:p>
          <a:r>
            <a:rPr kumimoji="1" lang="ja-JP" altLang="ja-JP" sz="1100">
              <a:solidFill>
                <a:schemeClr val="dk1"/>
              </a:solidFill>
              <a:effectLst/>
              <a:latin typeface="+mn-lt"/>
              <a:ea typeface="+mn-ea"/>
              <a:cs typeface="+mn-cs"/>
            </a:rPr>
            <a:t>また、建設事業については、総合計画や事業費及び事業内容を考慮した優先順位による年次計画の策定を図る。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45</xdr:row>
      <xdr:rowOff>79828</xdr:rowOff>
    </xdr:to>
    <xdr:cxnSp macro="">
      <xdr:nvCxnSpPr>
        <xdr:cNvPr id="65" name="直線コネクタ 64"/>
        <xdr:cNvCxnSpPr/>
      </xdr:nvCxnSpPr>
      <xdr:spPr>
        <a:xfrm flipV="1">
          <a:off x="4953000" y="6330043"/>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51905</xdr:rowOff>
    </xdr:from>
    <xdr:ext cx="762000" cy="259045"/>
    <xdr:sp macro="" textlink="">
      <xdr:nvSpPr>
        <xdr:cNvPr id="66"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79828</xdr:rowOff>
    </xdr:from>
    <xdr:to>
      <xdr:col>7</xdr:col>
      <xdr:colOff>241300</xdr:colOff>
      <xdr:row>45</xdr:row>
      <xdr:rowOff>79828</xdr:rowOff>
    </xdr:to>
    <xdr:cxnSp macro="">
      <xdr:nvCxnSpPr>
        <xdr:cNvPr id="67" name="直線コネクタ 66"/>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27215</xdr:rowOff>
    </xdr:from>
    <xdr:to>
      <xdr:col>7</xdr:col>
      <xdr:colOff>152400</xdr:colOff>
      <xdr:row>44</xdr:row>
      <xdr:rowOff>44450</xdr:rowOff>
    </xdr:to>
    <xdr:cxnSp macro="">
      <xdr:nvCxnSpPr>
        <xdr:cNvPr id="70" name="直線コネクタ 69"/>
        <xdr:cNvCxnSpPr/>
      </xdr:nvCxnSpPr>
      <xdr:spPr>
        <a:xfrm flipV="1">
          <a:off x="4114800" y="75710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2" name="フローチャート :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61685</xdr:rowOff>
    </xdr:to>
    <xdr:cxnSp macro="">
      <xdr:nvCxnSpPr>
        <xdr:cNvPr id="73" name="直線コネクタ 72"/>
        <xdr:cNvCxnSpPr/>
      </xdr:nvCxnSpPr>
      <xdr:spPr>
        <a:xfrm flipV="1">
          <a:off x="3225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129722</xdr:rowOff>
    </xdr:from>
    <xdr:to>
      <xdr:col>6</xdr:col>
      <xdr:colOff>50800</xdr:colOff>
      <xdr:row>43</xdr:row>
      <xdr:rowOff>59872</xdr:rowOff>
    </xdr:to>
    <xdr:sp macro="" textlink="">
      <xdr:nvSpPr>
        <xdr:cNvPr id="74" name="フローチャート :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70049</xdr:rowOff>
    </xdr:from>
    <xdr:ext cx="736600" cy="259045"/>
    <xdr:sp macro="" textlink="">
      <xdr:nvSpPr>
        <xdr:cNvPr id="75" name="テキスト ボックス 74"/>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61685</xdr:rowOff>
    </xdr:to>
    <xdr:cxnSp macro="">
      <xdr:nvCxnSpPr>
        <xdr:cNvPr id="76" name="直線コネクタ 75"/>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129722</xdr:rowOff>
    </xdr:from>
    <xdr:to>
      <xdr:col>4</xdr:col>
      <xdr:colOff>533400</xdr:colOff>
      <xdr:row>43</xdr:row>
      <xdr:rowOff>59872</xdr:rowOff>
    </xdr:to>
    <xdr:sp macro="" textlink="">
      <xdr:nvSpPr>
        <xdr:cNvPr id="77" name="フローチャート : 判断 76"/>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70049</xdr:rowOff>
    </xdr:from>
    <xdr:ext cx="762000" cy="259045"/>
    <xdr:sp macro="" textlink="">
      <xdr:nvSpPr>
        <xdr:cNvPr id="78" name="テキスト ボックス 77"/>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61685</xdr:rowOff>
    </xdr:from>
    <xdr:to>
      <xdr:col>3</xdr:col>
      <xdr:colOff>279400</xdr:colOff>
      <xdr:row>44</xdr:row>
      <xdr:rowOff>61685</xdr:rowOff>
    </xdr:to>
    <xdr:cxnSp macro="">
      <xdr:nvCxnSpPr>
        <xdr:cNvPr id="79" name="直線コネクタ 78"/>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129722</xdr:rowOff>
    </xdr:from>
    <xdr:to>
      <xdr:col>3</xdr:col>
      <xdr:colOff>330200</xdr:colOff>
      <xdr:row>43</xdr:row>
      <xdr:rowOff>59872</xdr:rowOff>
    </xdr:to>
    <xdr:sp macro="" textlink="">
      <xdr:nvSpPr>
        <xdr:cNvPr id="80" name="フローチャート : 判断 79"/>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70049</xdr:rowOff>
    </xdr:from>
    <xdr:ext cx="762000" cy="259045"/>
    <xdr:sp macro="" textlink="">
      <xdr:nvSpPr>
        <xdr:cNvPr id="81" name="テキスト ボックス 80"/>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2" name="フローチャート : 判断 81"/>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3" name="テキスト ボックス 82"/>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89" name="円/楕円 88"/>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119942</xdr:rowOff>
    </xdr:from>
    <xdr:ext cx="762000" cy="259045"/>
    <xdr:sp macro="" textlink="">
      <xdr:nvSpPr>
        <xdr:cNvPr id="90" name="財政力該当値テキスト"/>
        <xdr:cNvSpPr txBox="1"/>
      </xdr:nvSpPr>
      <xdr:spPr>
        <a:xfrm>
          <a:off x="5041900" y="74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91" name="円/楕円 90"/>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2" name="テキスト ボックス 91"/>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3" name="円/楕円 92"/>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94" name="テキスト ボックス 93"/>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5" name="円/楕円 94"/>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6" name="テキスト ボックス 95"/>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97" name="円/楕円 96"/>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98" name="テキスト ボックス 97"/>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値が低いほ</a:t>
          </a:r>
          <a:r>
            <a:rPr kumimoji="1" lang="ja-JP" altLang="en-US" sz="1300">
              <a:solidFill>
                <a:schemeClr val="dk1"/>
              </a:solidFill>
              <a:effectLst/>
              <a:latin typeface="+mn-lt"/>
              <a:ea typeface="+mn-ea"/>
              <a:cs typeface="+mn-cs"/>
            </a:rPr>
            <a:t>ど独自</a:t>
          </a:r>
          <a:r>
            <a:rPr kumimoji="1" lang="ja-JP" altLang="ja-JP" sz="1300">
              <a:solidFill>
                <a:schemeClr val="dk1"/>
              </a:solidFill>
              <a:effectLst/>
              <a:latin typeface="+mn-lt"/>
              <a:ea typeface="+mn-ea"/>
              <a:cs typeface="+mn-cs"/>
            </a:rPr>
            <a:t>政策のために使える一般財源が多いことを示すが、当町においては平成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年度と比較して</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ポイントの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となり、</a:t>
          </a:r>
          <a:r>
            <a:rPr kumimoji="1" lang="ja-JP" altLang="en-US" sz="1300">
              <a:solidFill>
                <a:schemeClr val="dk1"/>
              </a:solidFill>
              <a:effectLst/>
              <a:latin typeface="+mn-lt"/>
              <a:ea typeface="+mn-ea"/>
              <a:cs typeface="+mn-cs"/>
            </a:rPr>
            <a:t>若干の改善が見られたものの、依然として</a:t>
          </a:r>
          <a:r>
            <a:rPr kumimoji="1" lang="ja-JP" altLang="ja-JP" sz="1300">
              <a:solidFill>
                <a:schemeClr val="dk1"/>
              </a:solidFill>
              <a:effectLst/>
              <a:latin typeface="+mn-lt"/>
              <a:ea typeface="+mn-ea"/>
              <a:cs typeface="+mn-cs"/>
            </a:rPr>
            <a:t>財政</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硬直</a:t>
          </a:r>
          <a:r>
            <a:rPr kumimoji="1" lang="ja-JP" altLang="en-US" sz="1300">
              <a:solidFill>
                <a:schemeClr val="dk1"/>
              </a:solidFill>
              <a:effectLst/>
              <a:latin typeface="+mn-lt"/>
              <a:ea typeface="+mn-ea"/>
              <a:cs typeface="+mn-cs"/>
            </a:rPr>
            <a:t>化した状態にある</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年度決算では</a:t>
          </a:r>
          <a:r>
            <a:rPr kumimoji="1" lang="ja-JP" altLang="en-US" sz="1300">
              <a:solidFill>
                <a:schemeClr val="dk1"/>
              </a:solidFill>
              <a:effectLst/>
              <a:latin typeface="+mn-lt"/>
              <a:ea typeface="+mn-ea"/>
              <a:cs typeface="+mn-cs"/>
            </a:rPr>
            <a:t>補助費等において若干の改善が見られたが</a:t>
          </a:r>
          <a:r>
            <a:rPr kumimoji="1" lang="ja-JP" altLang="ja-JP" sz="1300">
              <a:solidFill>
                <a:schemeClr val="dk1"/>
              </a:solidFill>
              <a:effectLst/>
              <a:latin typeface="+mn-lt"/>
              <a:ea typeface="+mn-ea"/>
              <a:cs typeface="+mn-cs"/>
            </a:rPr>
            <a:t>、公営企業への負担金</a:t>
          </a:r>
          <a:r>
            <a:rPr kumimoji="1" lang="ja-JP" altLang="en-US" sz="1300">
              <a:solidFill>
                <a:schemeClr val="dk1"/>
              </a:solidFill>
              <a:effectLst/>
              <a:latin typeface="+mn-lt"/>
              <a:ea typeface="+mn-ea"/>
              <a:cs typeface="+mn-cs"/>
            </a:rPr>
            <a:t>等が高止まりしている</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これまで退職者の補充抑制や特別職及び一般職の人件費抑制など、経常経費の節減対策を施してきたが経常収支の改善に向けて今後は税収を増やすための取り組みや事業見直しに努め財政の健全化を図る。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64008</xdr:rowOff>
    </xdr:from>
    <xdr:to>
      <xdr:col>7</xdr:col>
      <xdr:colOff>152400</xdr:colOff>
      <xdr:row>65</xdr:row>
      <xdr:rowOff>118872</xdr:rowOff>
    </xdr:to>
    <xdr:cxnSp macro="">
      <xdr:nvCxnSpPr>
        <xdr:cNvPr id="126" name="直線コネクタ 125"/>
        <xdr:cNvCxnSpPr/>
      </xdr:nvCxnSpPr>
      <xdr:spPr>
        <a:xfrm flipV="1">
          <a:off x="4953000" y="10351008"/>
          <a:ext cx="0" cy="9121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90949</xdr:rowOff>
    </xdr:from>
    <xdr:ext cx="762000" cy="259045"/>
    <xdr:sp macro="" textlink="">
      <xdr:nvSpPr>
        <xdr:cNvPr id="127" name="財政構造の弾力性最小値テキスト"/>
        <xdr:cNvSpPr txBox="1"/>
      </xdr:nvSpPr>
      <xdr:spPr>
        <a:xfrm>
          <a:off x="5041900" y="11235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7</xdr:col>
      <xdr:colOff>63500</xdr:colOff>
      <xdr:row>65</xdr:row>
      <xdr:rowOff>118872</xdr:rowOff>
    </xdr:from>
    <xdr:to>
      <xdr:col>7</xdr:col>
      <xdr:colOff>241300</xdr:colOff>
      <xdr:row>65</xdr:row>
      <xdr:rowOff>118872</xdr:rowOff>
    </xdr:to>
    <xdr:cxnSp macro="">
      <xdr:nvCxnSpPr>
        <xdr:cNvPr id="128" name="直線コネクタ 127"/>
        <xdr:cNvCxnSpPr/>
      </xdr:nvCxnSpPr>
      <xdr:spPr>
        <a:xfrm>
          <a:off x="4864100" y="11263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150385</xdr:rowOff>
    </xdr:from>
    <xdr:ext cx="762000" cy="259045"/>
    <xdr:sp macro="" textlink="">
      <xdr:nvSpPr>
        <xdr:cNvPr id="129" name="財政構造の弾力性最大値テキスト"/>
        <xdr:cNvSpPr txBox="1"/>
      </xdr:nvSpPr>
      <xdr:spPr>
        <a:xfrm>
          <a:off x="5041900" y="1009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7</xdr:col>
      <xdr:colOff>63500</xdr:colOff>
      <xdr:row>60</xdr:row>
      <xdr:rowOff>64008</xdr:rowOff>
    </xdr:from>
    <xdr:to>
      <xdr:col>7</xdr:col>
      <xdr:colOff>241300</xdr:colOff>
      <xdr:row>60</xdr:row>
      <xdr:rowOff>64008</xdr:rowOff>
    </xdr:to>
    <xdr:cxnSp macro="">
      <xdr:nvCxnSpPr>
        <xdr:cNvPr id="130" name="直線コネクタ 129"/>
        <xdr:cNvCxnSpPr/>
      </xdr:nvCxnSpPr>
      <xdr:spPr>
        <a:xfrm>
          <a:off x="4864100" y="1035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118872</xdr:rowOff>
    </xdr:from>
    <xdr:to>
      <xdr:col>7</xdr:col>
      <xdr:colOff>152400</xdr:colOff>
      <xdr:row>66</xdr:row>
      <xdr:rowOff>53594</xdr:rowOff>
    </xdr:to>
    <xdr:cxnSp macro="">
      <xdr:nvCxnSpPr>
        <xdr:cNvPr id="131" name="直線コネクタ 130"/>
        <xdr:cNvCxnSpPr/>
      </xdr:nvCxnSpPr>
      <xdr:spPr>
        <a:xfrm flipV="1">
          <a:off x="4114800" y="11263122"/>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26941</xdr:rowOff>
    </xdr:from>
    <xdr:ext cx="762000" cy="259045"/>
    <xdr:sp macro="" textlink="">
      <xdr:nvSpPr>
        <xdr:cNvPr id="132" name="財政構造の弾力性平均値テキスト"/>
        <xdr:cNvSpPr txBox="1"/>
      </xdr:nvSpPr>
      <xdr:spPr>
        <a:xfrm>
          <a:off x="5041900" y="1065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10414</xdr:rowOff>
    </xdr:from>
    <xdr:to>
      <xdr:col>7</xdr:col>
      <xdr:colOff>203200</xdr:colOff>
      <xdr:row>63</xdr:row>
      <xdr:rowOff>112014</xdr:rowOff>
    </xdr:to>
    <xdr:sp macro="" textlink="">
      <xdr:nvSpPr>
        <xdr:cNvPr id="133" name="フローチャート : 判断 132"/>
        <xdr:cNvSpPr/>
      </xdr:nvSpPr>
      <xdr:spPr>
        <a:xfrm>
          <a:off x="49022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43942</xdr:rowOff>
    </xdr:from>
    <xdr:to>
      <xdr:col>6</xdr:col>
      <xdr:colOff>0</xdr:colOff>
      <xdr:row>66</xdr:row>
      <xdr:rowOff>53594</xdr:rowOff>
    </xdr:to>
    <xdr:cxnSp macro="">
      <xdr:nvCxnSpPr>
        <xdr:cNvPr id="134" name="直線コネクタ 133"/>
        <xdr:cNvCxnSpPr/>
      </xdr:nvCxnSpPr>
      <xdr:spPr>
        <a:xfrm>
          <a:off x="3225800" y="1135964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5" name="フローチャート : 判断 134"/>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36" name="テキスト ボックス 135"/>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99568</xdr:rowOff>
    </xdr:from>
    <xdr:to>
      <xdr:col>4</xdr:col>
      <xdr:colOff>482600</xdr:colOff>
      <xdr:row>66</xdr:row>
      <xdr:rowOff>43942</xdr:rowOff>
    </xdr:to>
    <xdr:cxnSp macro="">
      <xdr:nvCxnSpPr>
        <xdr:cNvPr id="137" name="直線コネクタ 136"/>
        <xdr:cNvCxnSpPr/>
      </xdr:nvCxnSpPr>
      <xdr:spPr>
        <a:xfrm>
          <a:off x="2336800" y="1124381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138430</xdr:rowOff>
    </xdr:from>
    <xdr:to>
      <xdr:col>4</xdr:col>
      <xdr:colOff>533400</xdr:colOff>
      <xdr:row>63</xdr:row>
      <xdr:rowOff>68580</xdr:rowOff>
    </xdr:to>
    <xdr:sp macro="" textlink="">
      <xdr:nvSpPr>
        <xdr:cNvPr id="138" name="フローチャート : 判断 137"/>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78757</xdr:rowOff>
    </xdr:from>
    <xdr:ext cx="762000" cy="259045"/>
    <xdr:sp macro="" textlink="">
      <xdr:nvSpPr>
        <xdr:cNvPr id="139" name="テキスト ボックス 138"/>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5588</xdr:rowOff>
    </xdr:from>
    <xdr:to>
      <xdr:col>3</xdr:col>
      <xdr:colOff>279400</xdr:colOff>
      <xdr:row>65</xdr:row>
      <xdr:rowOff>99568</xdr:rowOff>
    </xdr:to>
    <xdr:cxnSp macro="">
      <xdr:nvCxnSpPr>
        <xdr:cNvPr id="140" name="直線コネクタ 139"/>
        <xdr:cNvCxnSpPr/>
      </xdr:nvCxnSpPr>
      <xdr:spPr>
        <a:xfrm>
          <a:off x="1447800" y="10978388"/>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1" name="フローチャート : 判断 140"/>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54627</xdr:rowOff>
    </xdr:from>
    <xdr:ext cx="762000" cy="259045"/>
    <xdr:sp macro="" textlink="">
      <xdr:nvSpPr>
        <xdr:cNvPr id="142" name="テキスト ボックス 141"/>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109474</xdr:rowOff>
    </xdr:from>
    <xdr:to>
      <xdr:col>2</xdr:col>
      <xdr:colOff>127000</xdr:colOff>
      <xdr:row>63</xdr:row>
      <xdr:rowOff>39624</xdr:rowOff>
    </xdr:to>
    <xdr:sp macro="" textlink="">
      <xdr:nvSpPr>
        <xdr:cNvPr id="143" name="フローチャート : 判断 142"/>
        <xdr:cNvSpPr/>
      </xdr:nvSpPr>
      <xdr:spPr>
        <a:xfrm>
          <a:off x="1397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49801</xdr:rowOff>
    </xdr:from>
    <xdr:ext cx="762000" cy="259045"/>
    <xdr:sp macro="" textlink="">
      <xdr:nvSpPr>
        <xdr:cNvPr id="144" name="テキスト ボックス 143"/>
        <xdr:cNvSpPr txBox="1"/>
      </xdr:nvSpPr>
      <xdr:spPr>
        <a:xfrm>
          <a:off x="1066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68072</xdr:rowOff>
    </xdr:from>
    <xdr:to>
      <xdr:col>7</xdr:col>
      <xdr:colOff>203200</xdr:colOff>
      <xdr:row>65</xdr:row>
      <xdr:rowOff>169672</xdr:rowOff>
    </xdr:to>
    <xdr:sp macro="" textlink="">
      <xdr:nvSpPr>
        <xdr:cNvPr id="150" name="円/楕円 149"/>
        <xdr:cNvSpPr/>
      </xdr:nvSpPr>
      <xdr:spPr>
        <a:xfrm>
          <a:off x="49022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135399</xdr:rowOff>
    </xdr:from>
    <xdr:ext cx="762000" cy="259045"/>
    <xdr:sp macro="" textlink="">
      <xdr:nvSpPr>
        <xdr:cNvPr id="151" name="財政構造の弾力性該当値テキスト"/>
        <xdr:cNvSpPr txBox="1"/>
      </xdr:nvSpPr>
      <xdr:spPr>
        <a:xfrm>
          <a:off x="5041900" y="1110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2794</xdr:rowOff>
    </xdr:from>
    <xdr:to>
      <xdr:col>6</xdr:col>
      <xdr:colOff>50800</xdr:colOff>
      <xdr:row>66</xdr:row>
      <xdr:rowOff>104394</xdr:rowOff>
    </xdr:to>
    <xdr:sp macro="" textlink="">
      <xdr:nvSpPr>
        <xdr:cNvPr id="152" name="円/楕円 151"/>
        <xdr:cNvSpPr/>
      </xdr:nvSpPr>
      <xdr:spPr>
        <a:xfrm>
          <a:off x="4064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89171</xdr:rowOff>
    </xdr:from>
    <xdr:ext cx="736600" cy="259045"/>
    <xdr:sp macro="" textlink="">
      <xdr:nvSpPr>
        <xdr:cNvPr id="153" name="テキスト ボックス 152"/>
        <xdr:cNvSpPr txBox="1"/>
      </xdr:nvSpPr>
      <xdr:spPr>
        <a:xfrm>
          <a:off x="3733800" y="11404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164592</xdr:rowOff>
    </xdr:from>
    <xdr:to>
      <xdr:col>4</xdr:col>
      <xdr:colOff>533400</xdr:colOff>
      <xdr:row>66</xdr:row>
      <xdr:rowOff>94742</xdr:rowOff>
    </xdr:to>
    <xdr:sp macro="" textlink="">
      <xdr:nvSpPr>
        <xdr:cNvPr id="154" name="円/楕円 153"/>
        <xdr:cNvSpPr/>
      </xdr:nvSpPr>
      <xdr:spPr>
        <a:xfrm>
          <a:off x="31750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79519</xdr:rowOff>
    </xdr:from>
    <xdr:ext cx="762000" cy="259045"/>
    <xdr:sp macro="" textlink="">
      <xdr:nvSpPr>
        <xdr:cNvPr id="155" name="テキスト ボックス 154"/>
        <xdr:cNvSpPr txBox="1"/>
      </xdr:nvSpPr>
      <xdr:spPr>
        <a:xfrm>
          <a:off x="2844800" y="1139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48768</xdr:rowOff>
    </xdr:from>
    <xdr:to>
      <xdr:col>3</xdr:col>
      <xdr:colOff>330200</xdr:colOff>
      <xdr:row>65</xdr:row>
      <xdr:rowOff>150368</xdr:rowOff>
    </xdr:to>
    <xdr:sp macro="" textlink="">
      <xdr:nvSpPr>
        <xdr:cNvPr id="156" name="円/楕円 155"/>
        <xdr:cNvSpPr/>
      </xdr:nvSpPr>
      <xdr:spPr>
        <a:xfrm>
          <a:off x="2286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135145</xdr:rowOff>
    </xdr:from>
    <xdr:ext cx="762000" cy="259045"/>
    <xdr:sp macro="" textlink="">
      <xdr:nvSpPr>
        <xdr:cNvPr id="157" name="テキスト ボックス 156"/>
        <xdr:cNvSpPr txBox="1"/>
      </xdr:nvSpPr>
      <xdr:spPr>
        <a:xfrm>
          <a:off x="1955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126238</xdr:rowOff>
    </xdr:from>
    <xdr:to>
      <xdr:col>2</xdr:col>
      <xdr:colOff>127000</xdr:colOff>
      <xdr:row>64</xdr:row>
      <xdr:rowOff>56388</xdr:rowOff>
    </xdr:to>
    <xdr:sp macro="" textlink="">
      <xdr:nvSpPr>
        <xdr:cNvPr id="158" name="円/楕円 157"/>
        <xdr:cNvSpPr/>
      </xdr:nvSpPr>
      <xdr:spPr>
        <a:xfrm>
          <a:off x="1397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41165</xdr:rowOff>
    </xdr:from>
    <xdr:ext cx="762000" cy="259045"/>
    <xdr:sp macro="" textlink="">
      <xdr:nvSpPr>
        <xdr:cNvPr id="159" name="テキスト ボックス 158"/>
        <xdr:cNvSpPr txBox="1"/>
      </xdr:nvSpPr>
      <xdr:spPr>
        <a:xfrm>
          <a:off x="1066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[128,459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139,336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年度決算においても人件費・物件費等の合計額の人口１人当たりの金額が類似団体平均を下回った</a:t>
          </a:r>
          <a:r>
            <a:rPr kumimoji="1" lang="ja-JP" altLang="en-US" sz="1300">
              <a:solidFill>
                <a:schemeClr val="dk1"/>
              </a:solidFill>
              <a:effectLst/>
              <a:latin typeface="+mn-lt"/>
              <a:ea typeface="+mn-ea"/>
              <a:cs typeface="+mn-cs"/>
            </a:rPr>
            <a:t>。人件費、</a:t>
          </a:r>
          <a:r>
            <a:rPr kumimoji="1" lang="ja-JP" altLang="ja-JP" sz="1300">
              <a:solidFill>
                <a:schemeClr val="dk1"/>
              </a:solidFill>
              <a:effectLst/>
              <a:latin typeface="+mn-lt"/>
              <a:ea typeface="+mn-ea"/>
              <a:cs typeface="+mn-cs"/>
            </a:rPr>
            <a:t>物件費が</a:t>
          </a:r>
          <a:r>
            <a:rPr kumimoji="1" lang="ja-JP" altLang="en-US" sz="1300">
              <a:solidFill>
                <a:schemeClr val="dk1"/>
              </a:solidFill>
              <a:effectLst/>
              <a:latin typeface="+mn-lt"/>
              <a:ea typeface="+mn-ea"/>
              <a:cs typeface="+mn-cs"/>
            </a:rPr>
            <a:t>ともに減少した</a:t>
          </a:r>
          <a:r>
            <a:rPr kumimoji="1" lang="ja-JP" altLang="ja-JP" sz="1300">
              <a:solidFill>
                <a:schemeClr val="dk1"/>
              </a:solidFill>
              <a:effectLst/>
              <a:latin typeface="+mn-lt"/>
              <a:ea typeface="+mn-ea"/>
              <a:cs typeface="+mn-cs"/>
            </a:rPr>
            <a:t>ことにより人口１人当たりの決算額としては</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した。</a:t>
          </a:r>
          <a:endParaRPr lang="ja-JP" altLang="ja-JP" sz="1300">
            <a:effectLst/>
          </a:endParaRPr>
        </a:p>
        <a:p>
          <a:r>
            <a:rPr kumimoji="1" lang="ja-JP" altLang="ja-JP" sz="1300">
              <a:solidFill>
                <a:schemeClr val="dk1"/>
              </a:solidFill>
              <a:effectLst/>
              <a:latin typeface="+mn-lt"/>
              <a:ea typeface="+mn-ea"/>
              <a:cs typeface="+mn-cs"/>
            </a:rPr>
            <a:t>今後の推移としては第五次涌谷町行政改革大綱に基づき、業務の民間委託化を推進していることから委託料等（物件費）の上昇が見込まれる。これらも含め単なる性質のシフトにとどまることなく、経費を抑制していく必要があ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8449</xdr:rowOff>
    </xdr:from>
    <xdr:to>
      <xdr:col>7</xdr:col>
      <xdr:colOff>152400</xdr:colOff>
      <xdr:row>89</xdr:row>
      <xdr:rowOff>66954</xdr:rowOff>
    </xdr:to>
    <xdr:cxnSp macro="">
      <xdr:nvCxnSpPr>
        <xdr:cNvPr id="189" name="直線コネクタ 188"/>
        <xdr:cNvCxnSpPr/>
      </xdr:nvCxnSpPr>
      <xdr:spPr>
        <a:xfrm flipV="1">
          <a:off x="4953000" y="13895899"/>
          <a:ext cx="0" cy="14301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39031</xdr:rowOff>
    </xdr:from>
    <xdr:ext cx="762000" cy="259045"/>
    <xdr:sp macro="" textlink="">
      <xdr:nvSpPr>
        <xdr:cNvPr id="190" name="人件費・物件費等の状況最小値テキスト"/>
        <xdr:cNvSpPr txBox="1"/>
      </xdr:nvSpPr>
      <xdr:spPr>
        <a:xfrm>
          <a:off x="5041900" y="1529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289,640</a:t>
          </a:r>
          <a:endParaRPr kumimoji="1" lang="ja-JP" altLang="en-US" sz="1000" b="1">
            <a:latin typeface="ＭＳ Ｐゴシック"/>
          </a:endParaRPr>
        </a:p>
      </xdr:txBody>
    </xdr:sp>
    <xdr:clientData/>
  </xdr:oneCellAnchor>
  <xdr:twoCellAnchor>
    <xdr:from>
      <xdr:col>7</xdr:col>
      <xdr:colOff>63500</xdr:colOff>
      <xdr:row>89</xdr:row>
      <xdr:rowOff>66954</xdr:rowOff>
    </xdr:from>
    <xdr:to>
      <xdr:col>7</xdr:col>
      <xdr:colOff>241300</xdr:colOff>
      <xdr:row>89</xdr:row>
      <xdr:rowOff>66954</xdr:rowOff>
    </xdr:to>
    <xdr:cxnSp macro="">
      <xdr:nvCxnSpPr>
        <xdr:cNvPr id="191" name="直線コネクタ 190"/>
        <xdr:cNvCxnSpPr/>
      </xdr:nvCxnSpPr>
      <xdr:spPr>
        <a:xfrm>
          <a:off x="4864100" y="15326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94826</xdr:rowOff>
    </xdr:from>
    <xdr:ext cx="762000" cy="259045"/>
    <xdr:sp macro="" textlink="">
      <xdr:nvSpPr>
        <xdr:cNvPr id="192" name="人件費・物件費等の状況最大値テキスト"/>
        <xdr:cNvSpPr txBox="1"/>
      </xdr:nvSpPr>
      <xdr:spPr>
        <a:xfrm>
          <a:off x="5041900" y="1363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111,840</a:t>
          </a:r>
          <a:endParaRPr kumimoji="1" lang="ja-JP" altLang="en-US" sz="1000" b="1">
            <a:latin typeface="ＭＳ Ｐゴシック"/>
          </a:endParaRPr>
        </a:p>
      </xdr:txBody>
    </xdr:sp>
    <xdr:clientData/>
  </xdr:oneCellAnchor>
  <xdr:twoCellAnchor>
    <xdr:from>
      <xdr:col>7</xdr:col>
      <xdr:colOff>63500</xdr:colOff>
      <xdr:row>81</xdr:row>
      <xdr:rowOff>8449</xdr:rowOff>
    </xdr:from>
    <xdr:to>
      <xdr:col>7</xdr:col>
      <xdr:colOff>241300</xdr:colOff>
      <xdr:row>81</xdr:row>
      <xdr:rowOff>8449</xdr:rowOff>
    </xdr:to>
    <xdr:cxnSp macro="">
      <xdr:nvCxnSpPr>
        <xdr:cNvPr id="193" name="直線コネクタ 192"/>
        <xdr:cNvCxnSpPr/>
      </xdr:nvCxnSpPr>
      <xdr:spPr>
        <a:xfrm>
          <a:off x="4864100" y="1389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142122</xdr:rowOff>
    </xdr:from>
    <xdr:to>
      <xdr:col>7</xdr:col>
      <xdr:colOff>152400</xdr:colOff>
      <xdr:row>82</xdr:row>
      <xdr:rowOff>17726</xdr:rowOff>
    </xdr:to>
    <xdr:cxnSp macro="">
      <xdr:nvCxnSpPr>
        <xdr:cNvPr id="194" name="直線コネクタ 193"/>
        <xdr:cNvCxnSpPr/>
      </xdr:nvCxnSpPr>
      <xdr:spPr>
        <a:xfrm flipV="1">
          <a:off x="4114800" y="14029572"/>
          <a:ext cx="838200" cy="4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156373</xdr:rowOff>
    </xdr:from>
    <xdr:ext cx="762000" cy="259045"/>
    <xdr:sp macro="" textlink="">
      <xdr:nvSpPr>
        <xdr:cNvPr id="195" name="人件費・物件費等の状況平均値テキスト"/>
        <xdr:cNvSpPr txBox="1"/>
      </xdr:nvSpPr>
      <xdr:spPr>
        <a:xfrm>
          <a:off x="5041900" y="14215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161,334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12846</xdr:rowOff>
    </xdr:from>
    <xdr:to>
      <xdr:col>7</xdr:col>
      <xdr:colOff>203200</xdr:colOff>
      <xdr:row>83</xdr:row>
      <xdr:rowOff>114446</xdr:rowOff>
    </xdr:to>
    <xdr:sp macro="" textlink="">
      <xdr:nvSpPr>
        <xdr:cNvPr id="196" name="フローチャート : 判断 195"/>
        <xdr:cNvSpPr/>
      </xdr:nvSpPr>
      <xdr:spPr>
        <a:xfrm>
          <a:off x="49022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125022</xdr:rowOff>
    </xdr:from>
    <xdr:to>
      <xdr:col>6</xdr:col>
      <xdr:colOff>0</xdr:colOff>
      <xdr:row>82</xdr:row>
      <xdr:rowOff>17726</xdr:rowOff>
    </xdr:to>
    <xdr:cxnSp macro="">
      <xdr:nvCxnSpPr>
        <xdr:cNvPr id="197" name="直線コネクタ 196"/>
        <xdr:cNvCxnSpPr/>
      </xdr:nvCxnSpPr>
      <xdr:spPr>
        <a:xfrm>
          <a:off x="3225800" y="14012472"/>
          <a:ext cx="889000" cy="6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97501</xdr:rowOff>
    </xdr:from>
    <xdr:to>
      <xdr:col>6</xdr:col>
      <xdr:colOff>50800</xdr:colOff>
      <xdr:row>83</xdr:row>
      <xdr:rowOff>27651</xdr:rowOff>
    </xdr:to>
    <xdr:sp macro="" textlink="">
      <xdr:nvSpPr>
        <xdr:cNvPr id="198" name="フローチャート : 判断 197"/>
        <xdr:cNvSpPr/>
      </xdr:nvSpPr>
      <xdr:spPr>
        <a:xfrm>
          <a:off x="4064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12428</xdr:rowOff>
    </xdr:from>
    <xdr:ext cx="736600" cy="259045"/>
    <xdr:sp macro="" textlink="">
      <xdr:nvSpPr>
        <xdr:cNvPr id="199" name="テキスト ボックス 198"/>
        <xdr:cNvSpPr txBox="1"/>
      </xdr:nvSpPr>
      <xdr:spPr>
        <a:xfrm>
          <a:off x="3733800" y="14242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99203</xdr:rowOff>
    </xdr:from>
    <xdr:to>
      <xdr:col>4</xdr:col>
      <xdr:colOff>482600</xdr:colOff>
      <xdr:row>81</xdr:row>
      <xdr:rowOff>125022</xdr:rowOff>
    </xdr:to>
    <xdr:cxnSp macro="">
      <xdr:nvCxnSpPr>
        <xdr:cNvPr id="200" name="直線コネクタ 199"/>
        <xdr:cNvCxnSpPr/>
      </xdr:nvCxnSpPr>
      <xdr:spPr>
        <a:xfrm>
          <a:off x="2336800" y="13986653"/>
          <a:ext cx="889000" cy="2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86</xdr:row>
      <xdr:rowOff>19535</xdr:rowOff>
    </xdr:from>
    <xdr:to>
      <xdr:col>4</xdr:col>
      <xdr:colOff>533400</xdr:colOff>
      <xdr:row>86</xdr:row>
      <xdr:rowOff>121135</xdr:rowOff>
    </xdr:to>
    <xdr:sp macro="" textlink="">
      <xdr:nvSpPr>
        <xdr:cNvPr id="201" name="フローチャート : 判断 200"/>
        <xdr:cNvSpPr/>
      </xdr:nvSpPr>
      <xdr:spPr>
        <a:xfrm>
          <a:off x="3175000" y="1476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105912</xdr:rowOff>
    </xdr:from>
    <xdr:ext cx="762000" cy="259045"/>
    <xdr:sp macro="" textlink="">
      <xdr:nvSpPr>
        <xdr:cNvPr id="202" name="テキスト ボックス 201"/>
        <xdr:cNvSpPr txBox="1"/>
      </xdr:nvSpPr>
      <xdr:spPr>
        <a:xfrm>
          <a:off x="2844800" y="14850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226,113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99203</xdr:rowOff>
    </xdr:from>
    <xdr:to>
      <xdr:col>3</xdr:col>
      <xdr:colOff>279400</xdr:colOff>
      <xdr:row>82</xdr:row>
      <xdr:rowOff>64537</xdr:rowOff>
    </xdr:to>
    <xdr:cxnSp macro="">
      <xdr:nvCxnSpPr>
        <xdr:cNvPr id="203" name="直線コネクタ 202"/>
        <xdr:cNvCxnSpPr/>
      </xdr:nvCxnSpPr>
      <xdr:spPr>
        <a:xfrm flipV="1">
          <a:off x="1447800" y="13986653"/>
          <a:ext cx="889000" cy="13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60375</xdr:rowOff>
    </xdr:from>
    <xdr:to>
      <xdr:col>3</xdr:col>
      <xdr:colOff>330200</xdr:colOff>
      <xdr:row>83</xdr:row>
      <xdr:rowOff>161975</xdr:rowOff>
    </xdr:to>
    <xdr:sp macro="" textlink="">
      <xdr:nvSpPr>
        <xdr:cNvPr id="204" name="フローチャート : 判断 203"/>
        <xdr:cNvSpPr/>
      </xdr:nvSpPr>
      <xdr:spPr>
        <a:xfrm>
          <a:off x="2286000" y="142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146752</xdr:rowOff>
    </xdr:from>
    <xdr:ext cx="762000" cy="259045"/>
    <xdr:sp macro="" textlink="">
      <xdr:nvSpPr>
        <xdr:cNvPr id="205" name="テキスト ボックス 204"/>
        <xdr:cNvSpPr txBox="1"/>
      </xdr:nvSpPr>
      <xdr:spPr>
        <a:xfrm>
          <a:off x="1955800" y="1437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143002</xdr:rowOff>
    </xdr:from>
    <xdr:to>
      <xdr:col>2</xdr:col>
      <xdr:colOff>127000</xdr:colOff>
      <xdr:row>83</xdr:row>
      <xdr:rowOff>73152</xdr:rowOff>
    </xdr:to>
    <xdr:sp macro="" textlink="">
      <xdr:nvSpPr>
        <xdr:cNvPr id="206" name="フローチャート : 判断 205"/>
        <xdr:cNvSpPr/>
      </xdr:nvSpPr>
      <xdr:spPr>
        <a:xfrm>
          <a:off x="1397000" y="1420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57929</xdr:rowOff>
    </xdr:from>
    <xdr:ext cx="762000" cy="259045"/>
    <xdr:sp macro="" textlink="">
      <xdr:nvSpPr>
        <xdr:cNvPr id="207" name="テキスト ボックス 206"/>
        <xdr:cNvSpPr txBox="1"/>
      </xdr:nvSpPr>
      <xdr:spPr>
        <a:xfrm>
          <a:off x="1066800" y="1428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91322</xdr:rowOff>
    </xdr:from>
    <xdr:to>
      <xdr:col>7</xdr:col>
      <xdr:colOff>203200</xdr:colOff>
      <xdr:row>82</xdr:row>
      <xdr:rowOff>21472</xdr:rowOff>
    </xdr:to>
    <xdr:sp macro="" textlink="">
      <xdr:nvSpPr>
        <xdr:cNvPr id="213" name="円/楕円 212"/>
        <xdr:cNvSpPr/>
      </xdr:nvSpPr>
      <xdr:spPr>
        <a:xfrm>
          <a:off x="4902200" y="1397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107849</xdr:rowOff>
    </xdr:from>
    <xdr:ext cx="762000" cy="259045"/>
    <xdr:sp macro="" textlink="">
      <xdr:nvSpPr>
        <xdr:cNvPr id="214" name="人件費・物件費等の状況該当値テキスト"/>
        <xdr:cNvSpPr txBox="1"/>
      </xdr:nvSpPr>
      <xdr:spPr>
        <a:xfrm>
          <a:off x="5041900" y="1382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128,459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138376</xdr:rowOff>
    </xdr:from>
    <xdr:to>
      <xdr:col>6</xdr:col>
      <xdr:colOff>50800</xdr:colOff>
      <xdr:row>82</xdr:row>
      <xdr:rowOff>68526</xdr:rowOff>
    </xdr:to>
    <xdr:sp macro="" textlink="">
      <xdr:nvSpPr>
        <xdr:cNvPr id="215" name="円/楕円 214"/>
        <xdr:cNvSpPr/>
      </xdr:nvSpPr>
      <xdr:spPr>
        <a:xfrm>
          <a:off x="4064000" y="1402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78703</xdr:rowOff>
    </xdr:from>
    <xdr:ext cx="736600" cy="259045"/>
    <xdr:sp macro="" textlink="">
      <xdr:nvSpPr>
        <xdr:cNvPr id="216" name="テキスト ボックス 215"/>
        <xdr:cNvSpPr txBox="1"/>
      </xdr:nvSpPr>
      <xdr:spPr>
        <a:xfrm>
          <a:off x="3733800" y="13794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134,309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74222</xdr:rowOff>
    </xdr:from>
    <xdr:to>
      <xdr:col>4</xdr:col>
      <xdr:colOff>533400</xdr:colOff>
      <xdr:row>82</xdr:row>
      <xdr:rowOff>4372</xdr:rowOff>
    </xdr:to>
    <xdr:sp macro="" textlink="">
      <xdr:nvSpPr>
        <xdr:cNvPr id="217" name="円/楕円 216"/>
        <xdr:cNvSpPr/>
      </xdr:nvSpPr>
      <xdr:spPr>
        <a:xfrm>
          <a:off x="3175000" y="1396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14549</xdr:rowOff>
    </xdr:from>
    <xdr:ext cx="762000" cy="259045"/>
    <xdr:sp macro="" textlink="">
      <xdr:nvSpPr>
        <xdr:cNvPr id="218" name="テキスト ボックス 217"/>
        <xdr:cNvSpPr txBox="1"/>
      </xdr:nvSpPr>
      <xdr:spPr>
        <a:xfrm>
          <a:off x="2844800" y="1373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126,333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48403</xdr:rowOff>
    </xdr:from>
    <xdr:to>
      <xdr:col>3</xdr:col>
      <xdr:colOff>330200</xdr:colOff>
      <xdr:row>81</xdr:row>
      <xdr:rowOff>150003</xdr:rowOff>
    </xdr:to>
    <xdr:sp macro="" textlink="">
      <xdr:nvSpPr>
        <xdr:cNvPr id="219" name="円/楕円 218"/>
        <xdr:cNvSpPr/>
      </xdr:nvSpPr>
      <xdr:spPr>
        <a:xfrm>
          <a:off x="2286000" y="1393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160180</xdr:rowOff>
    </xdr:from>
    <xdr:ext cx="762000" cy="259045"/>
    <xdr:sp macro="" textlink="">
      <xdr:nvSpPr>
        <xdr:cNvPr id="220" name="テキスト ボックス 219"/>
        <xdr:cNvSpPr txBox="1"/>
      </xdr:nvSpPr>
      <xdr:spPr>
        <a:xfrm>
          <a:off x="1955800" y="13704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123,123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13737</xdr:rowOff>
    </xdr:from>
    <xdr:to>
      <xdr:col>2</xdr:col>
      <xdr:colOff>127000</xdr:colOff>
      <xdr:row>82</xdr:row>
      <xdr:rowOff>115337</xdr:rowOff>
    </xdr:to>
    <xdr:sp macro="" textlink="">
      <xdr:nvSpPr>
        <xdr:cNvPr id="221" name="円/楕円 220"/>
        <xdr:cNvSpPr/>
      </xdr:nvSpPr>
      <xdr:spPr>
        <a:xfrm>
          <a:off x="1397000" y="1407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125514</xdr:rowOff>
    </xdr:from>
    <xdr:ext cx="762000" cy="259045"/>
    <xdr:sp macro="" textlink="">
      <xdr:nvSpPr>
        <xdr:cNvPr id="222" name="テキスト ボックス 221"/>
        <xdr:cNvSpPr txBox="1"/>
      </xdr:nvSpPr>
      <xdr:spPr>
        <a:xfrm>
          <a:off x="1066800" y="13841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140,129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・従来から、低い水準で推移しており、前回に引き続き若干上昇したものの、全国平均を下回っており類似団体の中でも低水準である。</a:t>
          </a:r>
          <a:endParaRPr lang="ja-JP" altLang="ja-JP" sz="1300">
            <a:effectLst/>
          </a:endParaRPr>
        </a:p>
        <a:p>
          <a:r>
            <a:rPr kumimoji="1" lang="ja-JP" altLang="ja-JP" sz="1300">
              <a:solidFill>
                <a:schemeClr val="dk1"/>
              </a:solidFill>
              <a:effectLst/>
              <a:latin typeface="+mn-lt"/>
              <a:ea typeface="+mn-ea"/>
              <a:cs typeface="+mn-cs"/>
            </a:rPr>
            <a:t>今後も、引き続き給与水準の適正化に努める。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27214</xdr:rowOff>
    </xdr:from>
    <xdr:to>
      <xdr:col>24</xdr:col>
      <xdr:colOff>558800</xdr:colOff>
      <xdr:row>87</xdr:row>
      <xdr:rowOff>136979</xdr:rowOff>
    </xdr:to>
    <xdr:cxnSp macro="">
      <xdr:nvCxnSpPr>
        <xdr:cNvPr id="253" name="直線コネクタ 252"/>
        <xdr:cNvCxnSpPr/>
      </xdr:nvCxnSpPr>
      <xdr:spPr>
        <a:xfrm flipV="1">
          <a:off x="17018000" y="13743214"/>
          <a:ext cx="0" cy="13099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109056</xdr:rowOff>
    </xdr:from>
    <xdr:ext cx="762000" cy="259045"/>
    <xdr:sp macro="" textlink="">
      <xdr:nvSpPr>
        <xdr:cNvPr id="254" name="給与水準   （国との比較）最小値テキスト"/>
        <xdr:cNvSpPr txBox="1"/>
      </xdr:nvSpPr>
      <xdr:spPr>
        <a:xfrm>
          <a:off x="17106900" y="150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136979</xdr:rowOff>
    </xdr:from>
    <xdr:to>
      <xdr:col>24</xdr:col>
      <xdr:colOff>647700</xdr:colOff>
      <xdr:row>87</xdr:row>
      <xdr:rowOff>136979</xdr:rowOff>
    </xdr:to>
    <xdr:cxnSp macro="">
      <xdr:nvCxnSpPr>
        <xdr:cNvPr id="255" name="直線コネクタ 254"/>
        <xdr:cNvCxnSpPr/>
      </xdr:nvCxnSpPr>
      <xdr:spPr>
        <a:xfrm>
          <a:off x="16929100" y="150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113591</xdr:rowOff>
    </xdr:from>
    <xdr:ext cx="762000" cy="259045"/>
    <xdr:sp macro="" textlink="">
      <xdr:nvSpPr>
        <xdr:cNvPr id="256" name="給与水準   （国との比較）最大値テキスト"/>
        <xdr:cNvSpPr txBox="1"/>
      </xdr:nvSpPr>
      <xdr:spPr>
        <a:xfrm>
          <a:off x="17106900" y="1348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24</xdr:col>
      <xdr:colOff>469900</xdr:colOff>
      <xdr:row>80</xdr:row>
      <xdr:rowOff>27214</xdr:rowOff>
    </xdr:from>
    <xdr:to>
      <xdr:col>24</xdr:col>
      <xdr:colOff>647700</xdr:colOff>
      <xdr:row>80</xdr:row>
      <xdr:rowOff>27214</xdr:rowOff>
    </xdr:to>
    <xdr:cxnSp macro="">
      <xdr:nvCxnSpPr>
        <xdr:cNvPr id="257" name="直線コネクタ 256"/>
        <xdr:cNvCxnSpPr/>
      </xdr:nvCxnSpPr>
      <xdr:spPr>
        <a:xfrm>
          <a:off x="16929100" y="1374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29029</xdr:rowOff>
    </xdr:from>
    <xdr:to>
      <xdr:col>24</xdr:col>
      <xdr:colOff>558800</xdr:colOff>
      <xdr:row>82</xdr:row>
      <xdr:rowOff>63500</xdr:rowOff>
    </xdr:to>
    <xdr:cxnSp macro="">
      <xdr:nvCxnSpPr>
        <xdr:cNvPr id="258" name="直線コネクタ 257"/>
        <xdr:cNvCxnSpPr/>
      </xdr:nvCxnSpPr>
      <xdr:spPr>
        <a:xfrm>
          <a:off x="16179800" y="1408792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9572</xdr:rowOff>
    </xdr:from>
    <xdr:ext cx="762000" cy="259045"/>
    <xdr:sp macro="" textlink="">
      <xdr:nvSpPr>
        <xdr:cNvPr id="259" name="給与水準   （国との比較）平均値テキスト"/>
        <xdr:cNvSpPr txBox="1"/>
      </xdr:nvSpPr>
      <xdr:spPr>
        <a:xfrm>
          <a:off x="17106900" y="1441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37495</xdr:rowOff>
    </xdr:from>
    <xdr:to>
      <xdr:col>24</xdr:col>
      <xdr:colOff>609600</xdr:colOff>
      <xdr:row>84</xdr:row>
      <xdr:rowOff>139095</xdr:rowOff>
    </xdr:to>
    <xdr:sp macro="" textlink="">
      <xdr:nvSpPr>
        <xdr:cNvPr id="260" name="フローチャート : 判断 259"/>
        <xdr:cNvSpPr/>
      </xdr:nvSpPr>
      <xdr:spPr>
        <a:xfrm>
          <a:off x="16967200" y="1443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74084</xdr:rowOff>
    </xdr:from>
    <xdr:to>
      <xdr:col>23</xdr:col>
      <xdr:colOff>406400</xdr:colOff>
      <xdr:row>82</xdr:row>
      <xdr:rowOff>29029</xdr:rowOff>
    </xdr:to>
    <xdr:cxnSp macro="">
      <xdr:nvCxnSpPr>
        <xdr:cNvPr id="261" name="直線コネクタ 260"/>
        <xdr:cNvCxnSpPr/>
      </xdr:nvCxnSpPr>
      <xdr:spPr>
        <a:xfrm>
          <a:off x="15290800" y="13961534"/>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62" name="フローチャート : 判断 261"/>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169834</xdr:rowOff>
    </xdr:from>
    <xdr:ext cx="736600" cy="259045"/>
    <xdr:sp macro="" textlink="">
      <xdr:nvSpPr>
        <xdr:cNvPr id="263" name="テキスト ボックス 262"/>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130629</xdr:rowOff>
    </xdr:from>
    <xdr:to>
      <xdr:col>22</xdr:col>
      <xdr:colOff>203200</xdr:colOff>
      <xdr:row>81</xdr:row>
      <xdr:rowOff>74084</xdr:rowOff>
    </xdr:to>
    <xdr:cxnSp macro="">
      <xdr:nvCxnSpPr>
        <xdr:cNvPr id="264" name="直線コネクタ 263"/>
        <xdr:cNvCxnSpPr/>
      </xdr:nvCxnSpPr>
      <xdr:spPr>
        <a:xfrm>
          <a:off x="14401800" y="13846629"/>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5" name="フローチャート : 判断 264"/>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6" name="テキスト ボックス 265"/>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130629</xdr:rowOff>
    </xdr:from>
    <xdr:to>
      <xdr:col>21</xdr:col>
      <xdr:colOff>0</xdr:colOff>
      <xdr:row>85</xdr:row>
      <xdr:rowOff>112184</xdr:rowOff>
    </xdr:to>
    <xdr:cxnSp macro="">
      <xdr:nvCxnSpPr>
        <xdr:cNvPr id="267" name="直線コネクタ 266"/>
        <xdr:cNvCxnSpPr/>
      </xdr:nvCxnSpPr>
      <xdr:spPr>
        <a:xfrm flipV="1">
          <a:off x="13512800" y="13846629"/>
          <a:ext cx="889000" cy="83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37495</xdr:rowOff>
    </xdr:from>
    <xdr:to>
      <xdr:col>21</xdr:col>
      <xdr:colOff>50800</xdr:colOff>
      <xdr:row>84</xdr:row>
      <xdr:rowOff>139095</xdr:rowOff>
    </xdr:to>
    <xdr:sp macro="" textlink="">
      <xdr:nvSpPr>
        <xdr:cNvPr id="268" name="フローチャート : 判断 267"/>
        <xdr:cNvSpPr/>
      </xdr:nvSpPr>
      <xdr:spPr>
        <a:xfrm>
          <a:off x="14351000" y="1443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123872</xdr:rowOff>
    </xdr:from>
    <xdr:ext cx="762000" cy="259045"/>
    <xdr:sp macro="" textlink="">
      <xdr:nvSpPr>
        <xdr:cNvPr id="269" name="テキスト ボックス 268"/>
        <xdr:cNvSpPr txBox="1"/>
      </xdr:nvSpPr>
      <xdr:spPr>
        <a:xfrm>
          <a:off x="14020800" y="1452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65012</xdr:rowOff>
    </xdr:from>
    <xdr:to>
      <xdr:col>19</xdr:col>
      <xdr:colOff>533400</xdr:colOff>
      <xdr:row>89</xdr:row>
      <xdr:rowOff>166612</xdr:rowOff>
    </xdr:to>
    <xdr:sp macro="" textlink="">
      <xdr:nvSpPr>
        <xdr:cNvPr id="270" name="フローチャート : 判断 269"/>
        <xdr:cNvSpPr/>
      </xdr:nvSpPr>
      <xdr:spPr>
        <a:xfrm>
          <a:off x="13462000" y="1532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151389</xdr:rowOff>
    </xdr:from>
    <xdr:ext cx="762000" cy="259045"/>
    <xdr:sp macro="" textlink="">
      <xdr:nvSpPr>
        <xdr:cNvPr id="271" name="テキスト ボックス 270"/>
        <xdr:cNvSpPr txBox="1"/>
      </xdr:nvSpPr>
      <xdr:spPr>
        <a:xfrm>
          <a:off x="13131800" y="1541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12700</xdr:rowOff>
    </xdr:from>
    <xdr:to>
      <xdr:col>24</xdr:col>
      <xdr:colOff>609600</xdr:colOff>
      <xdr:row>82</xdr:row>
      <xdr:rowOff>114300</xdr:rowOff>
    </xdr:to>
    <xdr:sp macro="" textlink="">
      <xdr:nvSpPr>
        <xdr:cNvPr id="277" name="円/楕円 276"/>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29227</xdr:rowOff>
    </xdr:from>
    <xdr:ext cx="762000" cy="259045"/>
    <xdr:sp macro="" textlink="">
      <xdr:nvSpPr>
        <xdr:cNvPr id="278" name="給与水準   （国との比較）該当値テキスト"/>
        <xdr:cNvSpPr txBox="1"/>
      </xdr:nvSpPr>
      <xdr:spPr>
        <a:xfrm>
          <a:off x="171069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149679</xdr:rowOff>
    </xdr:from>
    <xdr:to>
      <xdr:col>23</xdr:col>
      <xdr:colOff>457200</xdr:colOff>
      <xdr:row>82</xdr:row>
      <xdr:rowOff>79829</xdr:rowOff>
    </xdr:to>
    <xdr:sp macro="" textlink="">
      <xdr:nvSpPr>
        <xdr:cNvPr id="279" name="円/楕円 278"/>
        <xdr:cNvSpPr/>
      </xdr:nvSpPr>
      <xdr:spPr>
        <a:xfrm>
          <a:off x="16129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90006</xdr:rowOff>
    </xdr:from>
    <xdr:ext cx="736600" cy="259045"/>
    <xdr:sp macro="" textlink="">
      <xdr:nvSpPr>
        <xdr:cNvPr id="280" name="テキスト ボックス 279"/>
        <xdr:cNvSpPr txBox="1"/>
      </xdr:nvSpPr>
      <xdr:spPr>
        <a:xfrm>
          <a:off x="15798800" y="1380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23284</xdr:rowOff>
    </xdr:from>
    <xdr:to>
      <xdr:col>22</xdr:col>
      <xdr:colOff>254000</xdr:colOff>
      <xdr:row>81</xdr:row>
      <xdr:rowOff>124884</xdr:rowOff>
    </xdr:to>
    <xdr:sp macro="" textlink="">
      <xdr:nvSpPr>
        <xdr:cNvPr id="281" name="円/楕円 280"/>
        <xdr:cNvSpPr/>
      </xdr:nvSpPr>
      <xdr:spPr>
        <a:xfrm>
          <a:off x="15240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135061</xdr:rowOff>
    </xdr:from>
    <xdr:ext cx="762000" cy="259045"/>
    <xdr:sp macro="" textlink="">
      <xdr:nvSpPr>
        <xdr:cNvPr id="282" name="テキスト ボックス 281"/>
        <xdr:cNvSpPr txBox="1"/>
      </xdr:nvSpPr>
      <xdr:spPr>
        <a:xfrm>
          <a:off x="14909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79829</xdr:rowOff>
    </xdr:from>
    <xdr:to>
      <xdr:col>21</xdr:col>
      <xdr:colOff>50800</xdr:colOff>
      <xdr:row>81</xdr:row>
      <xdr:rowOff>9979</xdr:rowOff>
    </xdr:to>
    <xdr:sp macro="" textlink="">
      <xdr:nvSpPr>
        <xdr:cNvPr id="283" name="円/楕円 282"/>
        <xdr:cNvSpPr/>
      </xdr:nvSpPr>
      <xdr:spPr>
        <a:xfrm>
          <a:off x="14351000" y="137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20156</xdr:rowOff>
    </xdr:from>
    <xdr:ext cx="762000" cy="259045"/>
    <xdr:sp macro="" textlink="">
      <xdr:nvSpPr>
        <xdr:cNvPr id="284" name="テキスト ボックス 283"/>
        <xdr:cNvSpPr txBox="1"/>
      </xdr:nvSpPr>
      <xdr:spPr>
        <a:xfrm>
          <a:off x="14020800" y="135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61384</xdr:rowOff>
    </xdr:from>
    <xdr:to>
      <xdr:col>19</xdr:col>
      <xdr:colOff>533400</xdr:colOff>
      <xdr:row>85</xdr:row>
      <xdr:rowOff>162984</xdr:rowOff>
    </xdr:to>
    <xdr:sp macro="" textlink="">
      <xdr:nvSpPr>
        <xdr:cNvPr id="285" name="円/楕円 284"/>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1711</xdr:rowOff>
    </xdr:from>
    <xdr:ext cx="762000" cy="259045"/>
    <xdr:sp macro="" textlink="">
      <xdr:nvSpPr>
        <xdr:cNvPr id="286" name="テキスト ボックス 285"/>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・類似団体平均並みの水準といえる。職員数は、公営企業会計部門も含めた総数で３３５人となり、前年に引き続き増となったが、主に公営企業部門での増となっている。</a:t>
          </a:r>
          <a:endParaRPr lang="ja-JP" altLang="ja-JP" sz="1200">
            <a:effectLst/>
          </a:endParaRPr>
        </a:p>
        <a:p>
          <a:r>
            <a:rPr kumimoji="1" lang="ja-JP" altLang="ja-JP" sz="1200">
              <a:solidFill>
                <a:schemeClr val="dk1"/>
              </a:solidFill>
              <a:effectLst/>
              <a:latin typeface="+mn-lt"/>
              <a:ea typeface="+mn-ea"/>
              <a:cs typeface="+mn-cs"/>
            </a:rPr>
            <a:t>普通会計部門においては、地方分権の推進や制度改正等による業務量増加や定年退職の増により職員一人ひとりの負担は大きくなっている。また、退職者不補充の期間の影響もあり、人材育成が伴わず、全体的に技能低下が危惧される。新規採用などを増やしてきたが、年金支給開始年齢の引き上げに伴う再任用職員の増も考えられ、今後も雇用のバランスを考慮した定員管理に努めていく。</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145097</xdr:rowOff>
    </xdr:from>
    <xdr:to>
      <xdr:col>24</xdr:col>
      <xdr:colOff>558800</xdr:colOff>
      <xdr:row>68</xdr:row>
      <xdr:rowOff>17145</xdr:rowOff>
    </xdr:to>
    <xdr:cxnSp macro="">
      <xdr:nvCxnSpPr>
        <xdr:cNvPr id="316" name="直線コネクタ 315"/>
        <xdr:cNvCxnSpPr/>
      </xdr:nvCxnSpPr>
      <xdr:spPr>
        <a:xfrm flipV="1">
          <a:off x="17018000" y="10089197"/>
          <a:ext cx="0" cy="15865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160672</xdr:rowOff>
    </xdr:from>
    <xdr:ext cx="762000" cy="259045"/>
    <xdr:sp macro="" textlink="">
      <xdr:nvSpPr>
        <xdr:cNvPr id="317" name="定員管理の状況最小値テキスト"/>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14.38</a:t>
          </a:r>
          <a:endParaRPr kumimoji="1" lang="ja-JP" altLang="en-US" sz="1000" b="1">
            <a:latin typeface="ＭＳ Ｐゴシック"/>
          </a:endParaRPr>
        </a:p>
      </xdr:txBody>
    </xdr:sp>
    <xdr:clientData/>
  </xdr:oneCellAnchor>
  <xdr:twoCellAnchor>
    <xdr:from>
      <xdr:col>24</xdr:col>
      <xdr:colOff>469900</xdr:colOff>
      <xdr:row>68</xdr:row>
      <xdr:rowOff>17145</xdr:rowOff>
    </xdr:from>
    <xdr:to>
      <xdr:col>24</xdr:col>
      <xdr:colOff>647700</xdr:colOff>
      <xdr:row>68</xdr:row>
      <xdr:rowOff>17145</xdr:rowOff>
    </xdr:to>
    <xdr:cxnSp macro="">
      <xdr:nvCxnSpPr>
        <xdr:cNvPr id="318" name="直線コネクタ 317"/>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60024</xdr:rowOff>
    </xdr:from>
    <xdr:ext cx="762000" cy="259045"/>
    <xdr:sp macro="" textlink="">
      <xdr:nvSpPr>
        <xdr:cNvPr id="319" name="定員管理の状況最大値テキスト"/>
        <xdr:cNvSpPr txBox="1"/>
      </xdr:nvSpPr>
      <xdr:spPr>
        <a:xfrm>
          <a:off x="17106900" y="983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24</xdr:col>
      <xdr:colOff>469900</xdr:colOff>
      <xdr:row>58</xdr:row>
      <xdr:rowOff>145097</xdr:rowOff>
    </xdr:from>
    <xdr:to>
      <xdr:col>24</xdr:col>
      <xdr:colOff>647700</xdr:colOff>
      <xdr:row>58</xdr:row>
      <xdr:rowOff>145097</xdr:rowOff>
    </xdr:to>
    <xdr:cxnSp macro="">
      <xdr:nvCxnSpPr>
        <xdr:cNvPr id="320" name="直線コネクタ 319"/>
        <xdr:cNvCxnSpPr/>
      </xdr:nvCxnSpPr>
      <xdr:spPr>
        <a:xfrm>
          <a:off x="16929100" y="100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60537</xdr:rowOff>
    </xdr:from>
    <xdr:to>
      <xdr:col>24</xdr:col>
      <xdr:colOff>558800</xdr:colOff>
      <xdr:row>62</xdr:row>
      <xdr:rowOff>84667</xdr:rowOff>
    </xdr:to>
    <xdr:cxnSp macro="">
      <xdr:nvCxnSpPr>
        <xdr:cNvPr id="321" name="直線コネクタ 320"/>
        <xdr:cNvCxnSpPr/>
      </xdr:nvCxnSpPr>
      <xdr:spPr>
        <a:xfrm flipV="1">
          <a:off x="16179800" y="1069043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163530</xdr:rowOff>
    </xdr:from>
    <xdr:ext cx="762000" cy="259045"/>
    <xdr:sp macro="" textlink="">
      <xdr:nvSpPr>
        <xdr:cNvPr id="322" name="定員管理の状況平均値テキスト"/>
        <xdr:cNvSpPr txBox="1"/>
      </xdr:nvSpPr>
      <xdr:spPr>
        <a:xfrm>
          <a:off x="17106900" y="1045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147003</xdr:rowOff>
    </xdr:from>
    <xdr:to>
      <xdr:col>24</xdr:col>
      <xdr:colOff>609600</xdr:colOff>
      <xdr:row>62</xdr:row>
      <xdr:rowOff>77153</xdr:rowOff>
    </xdr:to>
    <xdr:sp macro="" textlink="">
      <xdr:nvSpPr>
        <xdr:cNvPr id="323" name="フローチャート : 判断 322"/>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16298</xdr:rowOff>
    </xdr:from>
    <xdr:to>
      <xdr:col>23</xdr:col>
      <xdr:colOff>406400</xdr:colOff>
      <xdr:row>62</xdr:row>
      <xdr:rowOff>84667</xdr:rowOff>
    </xdr:to>
    <xdr:cxnSp macro="">
      <xdr:nvCxnSpPr>
        <xdr:cNvPr id="324" name="直線コネクタ 323"/>
        <xdr:cNvCxnSpPr/>
      </xdr:nvCxnSpPr>
      <xdr:spPr>
        <a:xfrm>
          <a:off x="15290800" y="10646198"/>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70591</xdr:rowOff>
    </xdr:from>
    <xdr:to>
      <xdr:col>23</xdr:col>
      <xdr:colOff>457200</xdr:colOff>
      <xdr:row>62</xdr:row>
      <xdr:rowOff>741</xdr:rowOff>
    </xdr:to>
    <xdr:sp macro="" textlink="">
      <xdr:nvSpPr>
        <xdr:cNvPr id="325" name="フローチャート : 判断 324"/>
        <xdr:cNvSpPr/>
      </xdr:nvSpPr>
      <xdr:spPr>
        <a:xfrm>
          <a:off x="16129000" y="1052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10918</xdr:rowOff>
    </xdr:from>
    <xdr:ext cx="736600" cy="259045"/>
    <xdr:sp macro="" textlink="">
      <xdr:nvSpPr>
        <xdr:cNvPr id="326" name="テキスト ボックス 325"/>
        <xdr:cNvSpPr txBox="1"/>
      </xdr:nvSpPr>
      <xdr:spPr>
        <a:xfrm>
          <a:off x="15798800" y="10297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141499</xdr:rowOff>
    </xdr:from>
    <xdr:to>
      <xdr:col>22</xdr:col>
      <xdr:colOff>203200</xdr:colOff>
      <xdr:row>62</xdr:row>
      <xdr:rowOff>16298</xdr:rowOff>
    </xdr:to>
    <xdr:cxnSp macro="">
      <xdr:nvCxnSpPr>
        <xdr:cNvPr id="327" name="直線コネクタ 326"/>
        <xdr:cNvCxnSpPr/>
      </xdr:nvCxnSpPr>
      <xdr:spPr>
        <a:xfrm>
          <a:off x="14401800" y="10599949"/>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163619</xdr:rowOff>
    </xdr:from>
    <xdr:to>
      <xdr:col>22</xdr:col>
      <xdr:colOff>254000</xdr:colOff>
      <xdr:row>61</xdr:row>
      <xdr:rowOff>93769</xdr:rowOff>
    </xdr:to>
    <xdr:sp macro="" textlink="">
      <xdr:nvSpPr>
        <xdr:cNvPr id="328" name="フローチャート : 判断 327"/>
        <xdr:cNvSpPr/>
      </xdr:nvSpPr>
      <xdr:spPr>
        <a:xfrm>
          <a:off x="152400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103946</xdr:rowOff>
    </xdr:from>
    <xdr:ext cx="762000" cy="259045"/>
    <xdr:sp macro="" textlink="">
      <xdr:nvSpPr>
        <xdr:cNvPr id="329" name="テキスト ボックス 328"/>
        <xdr:cNvSpPr txBox="1"/>
      </xdr:nvSpPr>
      <xdr:spPr>
        <a:xfrm>
          <a:off x="14909800" y="1021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91229</xdr:rowOff>
    </xdr:from>
    <xdr:to>
      <xdr:col>21</xdr:col>
      <xdr:colOff>0</xdr:colOff>
      <xdr:row>61</xdr:row>
      <xdr:rowOff>141499</xdr:rowOff>
    </xdr:to>
    <xdr:cxnSp macro="">
      <xdr:nvCxnSpPr>
        <xdr:cNvPr id="330" name="直線コネクタ 329"/>
        <xdr:cNvCxnSpPr/>
      </xdr:nvCxnSpPr>
      <xdr:spPr>
        <a:xfrm>
          <a:off x="13512800" y="10549679"/>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4233</xdr:rowOff>
    </xdr:from>
    <xdr:to>
      <xdr:col>21</xdr:col>
      <xdr:colOff>50800</xdr:colOff>
      <xdr:row>61</xdr:row>
      <xdr:rowOff>105833</xdr:rowOff>
    </xdr:to>
    <xdr:sp macro="" textlink="">
      <xdr:nvSpPr>
        <xdr:cNvPr id="331" name="フローチャート : 判断 330"/>
        <xdr:cNvSpPr/>
      </xdr:nvSpPr>
      <xdr:spPr>
        <a:xfrm>
          <a:off x="14351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116010</xdr:rowOff>
    </xdr:from>
    <xdr:ext cx="762000" cy="259045"/>
    <xdr:sp macro="" textlink="">
      <xdr:nvSpPr>
        <xdr:cNvPr id="332" name="テキスト ボックス 331"/>
        <xdr:cNvSpPr txBox="1"/>
      </xdr:nvSpPr>
      <xdr:spPr>
        <a:xfrm>
          <a:off x="14020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12277</xdr:rowOff>
    </xdr:from>
    <xdr:to>
      <xdr:col>19</xdr:col>
      <xdr:colOff>533400</xdr:colOff>
      <xdr:row>61</xdr:row>
      <xdr:rowOff>113877</xdr:rowOff>
    </xdr:to>
    <xdr:sp macro="" textlink="">
      <xdr:nvSpPr>
        <xdr:cNvPr id="333" name="フローチャート : 判断 332"/>
        <xdr:cNvSpPr/>
      </xdr:nvSpPr>
      <xdr:spPr>
        <a:xfrm>
          <a:off x="13462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124054</xdr:rowOff>
    </xdr:from>
    <xdr:ext cx="762000" cy="259045"/>
    <xdr:sp macro="" textlink="">
      <xdr:nvSpPr>
        <xdr:cNvPr id="334" name="テキスト ボックス 333"/>
        <xdr:cNvSpPr txBox="1"/>
      </xdr:nvSpPr>
      <xdr:spPr>
        <a:xfrm>
          <a:off x="13131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9737</xdr:rowOff>
    </xdr:from>
    <xdr:to>
      <xdr:col>24</xdr:col>
      <xdr:colOff>609600</xdr:colOff>
      <xdr:row>62</xdr:row>
      <xdr:rowOff>111337</xdr:rowOff>
    </xdr:to>
    <xdr:sp macro="" textlink="">
      <xdr:nvSpPr>
        <xdr:cNvPr id="340" name="円/楕円 339"/>
        <xdr:cNvSpPr/>
      </xdr:nvSpPr>
      <xdr:spPr>
        <a:xfrm>
          <a:off x="169672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153264</xdr:rowOff>
    </xdr:from>
    <xdr:ext cx="762000" cy="259045"/>
    <xdr:sp macro="" textlink="">
      <xdr:nvSpPr>
        <xdr:cNvPr id="341" name="定員管理の状況該当値テキスト"/>
        <xdr:cNvSpPr txBox="1"/>
      </xdr:nvSpPr>
      <xdr:spPr>
        <a:xfrm>
          <a:off x="17106900" y="1061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33867</xdr:rowOff>
    </xdr:from>
    <xdr:to>
      <xdr:col>23</xdr:col>
      <xdr:colOff>457200</xdr:colOff>
      <xdr:row>62</xdr:row>
      <xdr:rowOff>135467</xdr:rowOff>
    </xdr:to>
    <xdr:sp macro="" textlink="">
      <xdr:nvSpPr>
        <xdr:cNvPr id="342" name="円/楕円 341"/>
        <xdr:cNvSpPr/>
      </xdr:nvSpPr>
      <xdr:spPr>
        <a:xfrm>
          <a:off x="16129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120244</xdr:rowOff>
    </xdr:from>
    <xdr:ext cx="736600" cy="259045"/>
    <xdr:sp macro="" textlink="">
      <xdr:nvSpPr>
        <xdr:cNvPr id="343" name="テキスト ボックス 342"/>
        <xdr:cNvSpPr txBox="1"/>
      </xdr:nvSpPr>
      <xdr:spPr>
        <a:xfrm>
          <a:off x="15798800" y="1075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136948</xdr:rowOff>
    </xdr:from>
    <xdr:to>
      <xdr:col>22</xdr:col>
      <xdr:colOff>254000</xdr:colOff>
      <xdr:row>62</xdr:row>
      <xdr:rowOff>67098</xdr:rowOff>
    </xdr:to>
    <xdr:sp macro="" textlink="">
      <xdr:nvSpPr>
        <xdr:cNvPr id="344" name="円/楕円 343"/>
        <xdr:cNvSpPr/>
      </xdr:nvSpPr>
      <xdr:spPr>
        <a:xfrm>
          <a:off x="152400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51875</xdr:rowOff>
    </xdr:from>
    <xdr:ext cx="762000" cy="259045"/>
    <xdr:sp macro="" textlink="">
      <xdr:nvSpPr>
        <xdr:cNvPr id="345" name="テキスト ボックス 344"/>
        <xdr:cNvSpPr txBox="1"/>
      </xdr:nvSpPr>
      <xdr:spPr>
        <a:xfrm>
          <a:off x="14909800" y="1068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90699</xdr:rowOff>
    </xdr:from>
    <xdr:to>
      <xdr:col>21</xdr:col>
      <xdr:colOff>50800</xdr:colOff>
      <xdr:row>62</xdr:row>
      <xdr:rowOff>20849</xdr:rowOff>
    </xdr:to>
    <xdr:sp macro="" textlink="">
      <xdr:nvSpPr>
        <xdr:cNvPr id="346" name="円/楕円 345"/>
        <xdr:cNvSpPr/>
      </xdr:nvSpPr>
      <xdr:spPr>
        <a:xfrm>
          <a:off x="14351000" y="1054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5626</xdr:rowOff>
    </xdr:from>
    <xdr:ext cx="762000" cy="259045"/>
    <xdr:sp macro="" textlink="">
      <xdr:nvSpPr>
        <xdr:cNvPr id="347" name="テキスト ボックス 346"/>
        <xdr:cNvSpPr txBox="1"/>
      </xdr:nvSpPr>
      <xdr:spPr>
        <a:xfrm>
          <a:off x="14020800" y="1063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40429</xdr:rowOff>
    </xdr:from>
    <xdr:to>
      <xdr:col>19</xdr:col>
      <xdr:colOff>533400</xdr:colOff>
      <xdr:row>61</xdr:row>
      <xdr:rowOff>142029</xdr:rowOff>
    </xdr:to>
    <xdr:sp macro="" textlink="">
      <xdr:nvSpPr>
        <xdr:cNvPr id="348" name="円/楕円 347"/>
        <xdr:cNvSpPr/>
      </xdr:nvSpPr>
      <xdr:spPr>
        <a:xfrm>
          <a:off x="13462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126806</xdr:rowOff>
    </xdr:from>
    <xdr:ext cx="762000" cy="259045"/>
    <xdr:sp macro="" textlink="">
      <xdr:nvSpPr>
        <xdr:cNvPr id="349" name="テキスト ボックス 348"/>
        <xdr:cNvSpPr txBox="1"/>
      </xdr:nvSpPr>
      <xdr:spPr>
        <a:xfrm>
          <a:off x="13131800" y="1058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年度は実質公債費</a:t>
          </a:r>
          <a:r>
            <a:rPr kumimoji="1" lang="ja-JP" altLang="en-US" sz="1300">
              <a:solidFill>
                <a:schemeClr val="dk1"/>
              </a:solidFill>
              <a:effectLst/>
              <a:latin typeface="+mn-lt"/>
              <a:ea typeface="+mn-ea"/>
              <a:cs typeface="+mn-cs"/>
            </a:rPr>
            <a:t>比率</a:t>
          </a:r>
          <a:r>
            <a:rPr kumimoji="1" lang="ja-JP" altLang="ja-JP" sz="1300">
              <a:solidFill>
                <a:schemeClr val="dk1"/>
              </a:solidFill>
              <a:effectLst/>
              <a:latin typeface="+mn-lt"/>
              <a:ea typeface="+mn-ea"/>
              <a:cs typeface="+mn-cs"/>
            </a:rPr>
            <a:t>が</a:t>
          </a:r>
          <a:r>
            <a:rPr kumimoji="1" lang="en-US" altLang="ja-JP" sz="1300">
              <a:solidFill>
                <a:schemeClr val="dk1"/>
              </a:solidFill>
              <a:effectLst/>
              <a:latin typeface="+mn-lt"/>
              <a:ea typeface="+mn-ea"/>
              <a:cs typeface="+mn-cs"/>
            </a:rPr>
            <a:t>1.3</a:t>
          </a:r>
          <a:r>
            <a:rPr kumimoji="1" lang="ja-JP" altLang="ja-JP" sz="1300">
              <a:solidFill>
                <a:schemeClr val="dk1"/>
              </a:solidFill>
              <a:effectLst/>
              <a:latin typeface="+mn-lt"/>
              <a:ea typeface="+mn-ea"/>
              <a:cs typeface="+mn-cs"/>
            </a:rPr>
            <a:t>ﾎﾟｲﾝﾄ増加し、類似団体平均と比較し、</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ﾎﾟｲﾝﾄ上回った。歳入において標準税収や地方交付税等で</a:t>
          </a:r>
          <a:r>
            <a:rPr kumimoji="1" lang="en-US" altLang="ja-JP" sz="1300">
              <a:solidFill>
                <a:schemeClr val="dk1"/>
              </a:solidFill>
              <a:effectLst/>
              <a:latin typeface="+mn-lt"/>
              <a:ea typeface="+mn-ea"/>
              <a:cs typeface="+mn-cs"/>
            </a:rPr>
            <a:t>83,516</a:t>
          </a:r>
          <a:r>
            <a:rPr kumimoji="1" lang="ja-JP" altLang="ja-JP" sz="1300">
              <a:solidFill>
                <a:schemeClr val="dk1"/>
              </a:solidFill>
              <a:effectLst/>
              <a:latin typeface="+mn-lt"/>
              <a:ea typeface="+mn-ea"/>
              <a:cs typeface="+mn-cs"/>
            </a:rPr>
            <a:t>千円</a:t>
          </a:r>
          <a:r>
            <a:rPr kumimoji="1" lang="ja-JP" altLang="en-US" sz="1300">
              <a:solidFill>
                <a:schemeClr val="dk1"/>
              </a:solidFill>
              <a:effectLst/>
              <a:latin typeface="+mn-lt"/>
              <a:ea typeface="+mn-ea"/>
              <a:cs typeface="+mn-cs"/>
            </a:rPr>
            <a:t>の減</a:t>
          </a:r>
          <a:r>
            <a:rPr kumimoji="1" lang="ja-JP" altLang="ja-JP" sz="1300">
              <a:solidFill>
                <a:schemeClr val="dk1"/>
              </a:solidFill>
              <a:effectLst/>
              <a:latin typeface="+mn-lt"/>
              <a:ea typeface="+mn-ea"/>
              <a:cs typeface="+mn-cs"/>
            </a:rPr>
            <a:t>と</a:t>
          </a:r>
          <a:r>
            <a:rPr kumimoji="1" lang="ja-JP" altLang="en-US" sz="1300">
              <a:solidFill>
                <a:schemeClr val="dk1"/>
              </a:solidFill>
              <a:effectLst/>
              <a:latin typeface="+mn-lt"/>
              <a:ea typeface="+mn-ea"/>
              <a:cs typeface="+mn-cs"/>
            </a:rPr>
            <a:t>なり</a:t>
          </a:r>
          <a:r>
            <a:rPr kumimoji="1" lang="ja-JP" altLang="ja-JP" sz="1300">
              <a:solidFill>
                <a:schemeClr val="dk1"/>
              </a:solidFill>
              <a:effectLst/>
              <a:latin typeface="+mn-lt"/>
              <a:ea typeface="+mn-ea"/>
              <a:cs typeface="+mn-cs"/>
            </a:rPr>
            <a:t>、元</a:t>
          </a:r>
          <a:r>
            <a:rPr kumimoji="1" lang="ja-JP" altLang="en-US" sz="1300">
              <a:solidFill>
                <a:schemeClr val="dk1"/>
              </a:solidFill>
              <a:effectLst/>
              <a:latin typeface="+mn-lt"/>
              <a:ea typeface="+mn-ea"/>
              <a:cs typeface="+mn-cs"/>
            </a:rPr>
            <a:t>利</a:t>
          </a:r>
          <a:r>
            <a:rPr kumimoji="1" lang="ja-JP" altLang="ja-JP" sz="1300">
              <a:solidFill>
                <a:schemeClr val="dk1"/>
              </a:solidFill>
              <a:effectLst/>
              <a:latin typeface="+mn-lt"/>
              <a:ea typeface="+mn-ea"/>
              <a:cs typeface="+mn-cs"/>
            </a:rPr>
            <a:t>償還金で対前年度</a:t>
          </a:r>
          <a:r>
            <a:rPr kumimoji="1" lang="en-US" altLang="ja-JP" sz="1300">
              <a:solidFill>
                <a:schemeClr val="dk1"/>
              </a:solidFill>
              <a:effectLst/>
              <a:latin typeface="+mn-lt"/>
              <a:ea typeface="+mn-ea"/>
              <a:cs typeface="+mn-cs"/>
            </a:rPr>
            <a:t>19,376</a:t>
          </a:r>
          <a:r>
            <a:rPr kumimoji="1" lang="ja-JP" altLang="ja-JP" sz="1300">
              <a:solidFill>
                <a:schemeClr val="dk1"/>
              </a:solidFill>
              <a:effectLst/>
              <a:latin typeface="+mn-lt"/>
              <a:ea typeface="+mn-ea"/>
              <a:cs typeface="+mn-cs"/>
            </a:rPr>
            <a:t>千円の増、</a:t>
          </a:r>
          <a:r>
            <a:rPr kumimoji="1" lang="ja-JP" altLang="en-US" sz="1300">
              <a:solidFill>
                <a:schemeClr val="dk1"/>
              </a:solidFill>
              <a:effectLst/>
              <a:latin typeface="+mn-lt"/>
              <a:ea typeface="+mn-ea"/>
              <a:cs typeface="+mn-cs"/>
            </a:rPr>
            <a:t>満期一括償還地方債の一年当たりの元利償還金に相当する額が</a:t>
          </a:r>
          <a:r>
            <a:rPr kumimoji="1" lang="en-US" altLang="ja-JP" sz="1300">
              <a:solidFill>
                <a:schemeClr val="dk1"/>
              </a:solidFill>
              <a:effectLst/>
              <a:latin typeface="+mn-lt"/>
              <a:ea typeface="+mn-ea"/>
              <a:cs typeface="+mn-cs"/>
            </a:rPr>
            <a:t>13,333</a:t>
          </a:r>
          <a:r>
            <a:rPr kumimoji="1" lang="ja-JP" altLang="en-US" sz="1300">
              <a:solidFill>
                <a:schemeClr val="dk1"/>
              </a:solidFill>
              <a:effectLst/>
              <a:latin typeface="+mn-lt"/>
              <a:ea typeface="+mn-ea"/>
              <a:cs typeface="+mn-cs"/>
            </a:rPr>
            <a:t>千円の増、</a:t>
          </a:r>
          <a:r>
            <a:rPr kumimoji="1" lang="ja-JP" altLang="ja-JP" sz="1300">
              <a:solidFill>
                <a:schemeClr val="dk1"/>
              </a:solidFill>
              <a:effectLst/>
              <a:latin typeface="+mn-lt"/>
              <a:ea typeface="+mn-ea"/>
              <a:cs typeface="+mn-cs"/>
            </a:rPr>
            <a:t>公営企業債の償還に充てたと認められる繰入金</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対前年度</a:t>
          </a:r>
          <a:r>
            <a:rPr kumimoji="1" lang="en-US" altLang="ja-JP" sz="1300">
              <a:solidFill>
                <a:schemeClr val="dk1"/>
              </a:solidFill>
              <a:effectLst/>
              <a:latin typeface="+mn-lt"/>
              <a:ea typeface="+mn-ea"/>
              <a:cs typeface="+mn-cs"/>
            </a:rPr>
            <a:t>6,356</a:t>
          </a:r>
          <a:r>
            <a:rPr kumimoji="1" lang="ja-JP" altLang="ja-JP" sz="1300">
              <a:solidFill>
                <a:schemeClr val="dk1"/>
              </a:solidFill>
              <a:effectLst/>
              <a:latin typeface="+mn-lt"/>
              <a:ea typeface="+mn-ea"/>
              <a:cs typeface="+mn-cs"/>
            </a:rPr>
            <a:t>千円の増</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一部事務組合等の起こした地方債の償還財源に充てたと認められる補助金又は負担金で対前年度</a:t>
          </a:r>
          <a:r>
            <a:rPr kumimoji="1" lang="en-US" altLang="ja-JP" sz="1300">
              <a:solidFill>
                <a:schemeClr val="dk1"/>
              </a:solidFill>
              <a:effectLst/>
              <a:latin typeface="+mn-lt"/>
              <a:ea typeface="+mn-ea"/>
              <a:cs typeface="+mn-cs"/>
            </a:rPr>
            <a:t>5,469</a:t>
          </a:r>
          <a:r>
            <a:rPr kumimoji="1" lang="ja-JP" altLang="ja-JP" sz="1300">
              <a:solidFill>
                <a:schemeClr val="dk1"/>
              </a:solidFill>
              <a:effectLst/>
              <a:latin typeface="+mn-lt"/>
              <a:ea typeface="+mn-ea"/>
              <a:cs typeface="+mn-cs"/>
            </a:rPr>
            <a:t>千円の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となり、単年度で</a:t>
          </a:r>
          <a:r>
            <a:rPr kumimoji="1" lang="en-US" altLang="ja-JP" sz="1300">
              <a:solidFill>
                <a:schemeClr val="dk1"/>
              </a:solidFill>
              <a:effectLst/>
              <a:latin typeface="+mn-lt"/>
              <a:ea typeface="+mn-ea"/>
              <a:cs typeface="+mn-cs"/>
            </a:rPr>
            <a:t>0.6</a:t>
          </a:r>
          <a:r>
            <a:rPr kumimoji="1" lang="ja-JP" altLang="ja-JP" sz="1300">
              <a:solidFill>
                <a:schemeClr val="dk1"/>
              </a:solidFill>
              <a:effectLst/>
              <a:latin typeface="+mn-lt"/>
              <a:ea typeface="+mn-ea"/>
              <a:cs typeface="+mn-cs"/>
            </a:rPr>
            <a:t>ﾎﾟｲﾝﾄの増となった。今後、地方債の計画的な発行等により抑制に努める。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16510</xdr:rowOff>
    </xdr:from>
    <xdr:to>
      <xdr:col>24</xdr:col>
      <xdr:colOff>558800</xdr:colOff>
      <xdr:row>43</xdr:row>
      <xdr:rowOff>119380</xdr:rowOff>
    </xdr:to>
    <xdr:cxnSp macro="">
      <xdr:nvCxnSpPr>
        <xdr:cNvPr id="378" name="直線コネクタ 377"/>
        <xdr:cNvCxnSpPr/>
      </xdr:nvCxnSpPr>
      <xdr:spPr>
        <a:xfrm flipV="1">
          <a:off x="17018000" y="618871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91457</xdr:rowOff>
    </xdr:from>
    <xdr:ext cx="762000" cy="259045"/>
    <xdr:sp macro="" textlink="">
      <xdr:nvSpPr>
        <xdr:cNvPr id="379"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43</xdr:row>
      <xdr:rowOff>119380</xdr:rowOff>
    </xdr:from>
    <xdr:to>
      <xdr:col>24</xdr:col>
      <xdr:colOff>647700</xdr:colOff>
      <xdr:row>43</xdr:row>
      <xdr:rowOff>119380</xdr:rowOff>
    </xdr:to>
    <xdr:cxnSp macro="">
      <xdr:nvCxnSpPr>
        <xdr:cNvPr id="380" name="直線コネクタ 379"/>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102887</xdr:rowOff>
    </xdr:from>
    <xdr:ext cx="762000" cy="259045"/>
    <xdr:sp macro="" textlink="">
      <xdr:nvSpPr>
        <xdr:cNvPr id="381" name="公債費負担の状況最大値テキスト"/>
        <xdr:cNvSpPr txBox="1"/>
      </xdr:nvSpPr>
      <xdr:spPr>
        <a:xfrm>
          <a:off x="17106900" y="59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36</xdr:row>
      <xdr:rowOff>16510</xdr:rowOff>
    </xdr:from>
    <xdr:to>
      <xdr:col>24</xdr:col>
      <xdr:colOff>647700</xdr:colOff>
      <xdr:row>36</xdr:row>
      <xdr:rowOff>16510</xdr:rowOff>
    </xdr:to>
    <xdr:cxnSp macro="">
      <xdr:nvCxnSpPr>
        <xdr:cNvPr id="382" name="直線コネクタ 381"/>
        <xdr:cNvCxnSpPr/>
      </xdr:nvCxnSpPr>
      <xdr:spPr>
        <a:xfrm>
          <a:off x="16929100" y="61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135044</xdr:rowOff>
    </xdr:from>
    <xdr:to>
      <xdr:col>24</xdr:col>
      <xdr:colOff>558800</xdr:colOff>
      <xdr:row>41</xdr:row>
      <xdr:rowOff>68156</xdr:rowOff>
    </xdr:to>
    <xdr:cxnSp macro="">
      <xdr:nvCxnSpPr>
        <xdr:cNvPr id="383" name="直線コネクタ 382"/>
        <xdr:cNvCxnSpPr/>
      </xdr:nvCxnSpPr>
      <xdr:spPr>
        <a:xfrm>
          <a:off x="16179800" y="6993044"/>
          <a:ext cx="8382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84"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5" name="フローチャート : 判断 384"/>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62654</xdr:rowOff>
    </xdr:from>
    <xdr:to>
      <xdr:col>23</xdr:col>
      <xdr:colOff>406400</xdr:colOff>
      <xdr:row>40</xdr:row>
      <xdr:rowOff>135044</xdr:rowOff>
    </xdr:to>
    <xdr:cxnSp macro="">
      <xdr:nvCxnSpPr>
        <xdr:cNvPr id="386" name="直線コネクタ 385"/>
        <xdr:cNvCxnSpPr/>
      </xdr:nvCxnSpPr>
      <xdr:spPr>
        <a:xfrm>
          <a:off x="15290800" y="692065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127000</xdr:rowOff>
    </xdr:from>
    <xdr:to>
      <xdr:col>23</xdr:col>
      <xdr:colOff>457200</xdr:colOff>
      <xdr:row>40</xdr:row>
      <xdr:rowOff>57150</xdr:rowOff>
    </xdr:to>
    <xdr:sp macro="" textlink="">
      <xdr:nvSpPr>
        <xdr:cNvPr id="387" name="フローチャート : 判断 386"/>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67327</xdr:rowOff>
    </xdr:from>
    <xdr:ext cx="736600" cy="259045"/>
    <xdr:sp macro="" textlink="">
      <xdr:nvSpPr>
        <xdr:cNvPr id="388" name="テキスト ボックス 387"/>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62654</xdr:rowOff>
    </xdr:from>
    <xdr:to>
      <xdr:col>22</xdr:col>
      <xdr:colOff>203200</xdr:colOff>
      <xdr:row>40</xdr:row>
      <xdr:rowOff>94827</xdr:rowOff>
    </xdr:to>
    <xdr:cxnSp macro="">
      <xdr:nvCxnSpPr>
        <xdr:cNvPr id="389" name="直線コネクタ 388"/>
        <xdr:cNvCxnSpPr/>
      </xdr:nvCxnSpPr>
      <xdr:spPr>
        <a:xfrm flipV="1">
          <a:off x="14401800" y="69206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60113</xdr:rowOff>
    </xdr:from>
    <xdr:to>
      <xdr:col>22</xdr:col>
      <xdr:colOff>254000</xdr:colOff>
      <xdr:row>40</xdr:row>
      <xdr:rowOff>161713</xdr:rowOff>
    </xdr:to>
    <xdr:sp macro="" textlink="">
      <xdr:nvSpPr>
        <xdr:cNvPr id="390" name="フローチャート : 判断 389"/>
        <xdr:cNvSpPr/>
      </xdr:nvSpPr>
      <xdr:spPr>
        <a:xfrm>
          <a:off x="15240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146490</xdr:rowOff>
    </xdr:from>
    <xdr:ext cx="762000" cy="259045"/>
    <xdr:sp macro="" textlink="">
      <xdr:nvSpPr>
        <xdr:cNvPr id="391" name="テキスト ボックス 390"/>
        <xdr:cNvSpPr txBox="1"/>
      </xdr:nvSpPr>
      <xdr:spPr>
        <a:xfrm>
          <a:off x="14909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94827</xdr:rowOff>
    </xdr:from>
    <xdr:to>
      <xdr:col>21</xdr:col>
      <xdr:colOff>0</xdr:colOff>
      <xdr:row>41</xdr:row>
      <xdr:rowOff>3810</xdr:rowOff>
    </xdr:to>
    <xdr:cxnSp macro="">
      <xdr:nvCxnSpPr>
        <xdr:cNvPr id="392" name="直線コネクタ 391"/>
        <xdr:cNvCxnSpPr/>
      </xdr:nvCxnSpPr>
      <xdr:spPr>
        <a:xfrm flipV="1">
          <a:off x="13512800" y="695282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93" name="フローチャート : 判断 392"/>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39387</xdr:rowOff>
    </xdr:from>
    <xdr:ext cx="762000" cy="259045"/>
    <xdr:sp macro="" textlink="">
      <xdr:nvSpPr>
        <xdr:cNvPr id="394" name="テキスト ボックス 393"/>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95" name="フローチャート : 判断 394"/>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111777</xdr:rowOff>
    </xdr:from>
    <xdr:ext cx="762000" cy="259045"/>
    <xdr:sp macro="" textlink="">
      <xdr:nvSpPr>
        <xdr:cNvPr id="396" name="テキスト ボックス 395"/>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17356</xdr:rowOff>
    </xdr:from>
    <xdr:to>
      <xdr:col>24</xdr:col>
      <xdr:colOff>609600</xdr:colOff>
      <xdr:row>41</xdr:row>
      <xdr:rowOff>118956</xdr:rowOff>
    </xdr:to>
    <xdr:sp macro="" textlink="">
      <xdr:nvSpPr>
        <xdr:cNvPr id="402" name="円/楕円 401"/>
        <xdr:cNvSpPr/>
      </xdr:nvSpPr>
      <xdr:spPr>
        <a:xfrm>
          <a:off x="169672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160883</xdr:rowOff>
    </xdr:from>
    <xdr:ext cx="762000" cy="259045"/>
    <xdr:sp macro="" textlink="">
      <xdr:nvSpPr>
        <xdr:cNvPr id="403" name="公債費負担の状況該当値テキスト"/>
        <xdr:cNvSpPr txBox="1"/>
      </xdr:nvSpPr>
      <xdr:spPr>
        <a:xfrm>
          <a:off x="17106900" y="701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84244</xdr:rowOff>
    </xdr:from>
    <xdr:to>
      <xdr:col>23</xdr:col>
      <xdr:colOff>457200</xdr:colOff>
      <xdr:row>41</xdr:row>
      <xdr:rowOff>14394</xdr:rowOff>
    </xdr:to>
    <xdr:sp macro="" textlink="">
      <xdr:nvSpPr>
        <xdr:cNvPr id="404" name="円/楕円 403"/>
        <xdr:cNvSpPr/>
      </xdr:nvSpPr>
      <xdr:spPr>
        <a:xfrm>
          <a:off x="16129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170621</xdr:rowOff>
    </xdr:from>
    <xdr:ext cx="736600" cy="259045"/>
    <xdr:sp macro="" textlink="">
      <xdr:nvSpPr>
        <xdr:cNvPr id="405" name="テキスト ボックス 404"/>
        <xdr:cNvSpPr txBox="1"/>
      </xdr:nvSpPr>
      <xdr:spPr>
        <a:xfrm>
          <a:off x="15798800" y="702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11854</xdr:rowOff>
    </xdr:from>
    <xdr:to>
      <xdr:col>22</xdr:col>
      <xdr:colOff>254000</xdr:colOff>
      <xdr:row>40</xdr:row>
      <xdr:rowOff>113454</xdr:rowOff>
    </xdr:to>
    <xdr:sp macro="" textlink="">
      <xdr:nvSpPr>
        <xdr:cNvPr id="406" name="円/楕円 405"/>
        <xdr:cNvSpPr/>
      </xdr:nvSpPr>
      <xdr:spPr>
        <a:xfrm>
          <a:off x="15240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123631</xdr:rowOff>
    </xdr:from>
    <xdr:ext cx="762000" cy="259045"/>
    <xdr:sp macro="" textlink="">
      <xdr:nvSpPr>
        <xdr:cNvPr id="407" name="テキスト ボックス 406"/>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44027</xdr:rowOff>
    </xdr:from>
    <xdr:to>
      <xdr:col>21</xdr:col>
      <xdr:colOff>50800</xdr:colOff>
      <xdr:row>40</xdr:row>
      <xdr:rowOff>145627</xdr:rowOff>
    </xdr:to>
    <xdr:sp macro="" textlink="">
      <xdr:nvSpPr>
        <xdr:cNvPr id="408" name="円/楕円 407"/>
        <xdr:cNvSpPr/>
      </xdr:nvSpPr>
      <xdr:spPr>
        <a:xfrm>
          <a:off x="14351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155804</xdr:rowOff>
    </xdr:from>
    <xdr:ext cx="762000" cy="259045"/>
    <xdr:sp macro="" textlink="">
      <xdr:nvSpPr>
        <xdr:cNvPr id="409" name="テキスト ボックス 408"/>
        <xdr:cNvSpPr txBox="1"/>
      </xdr:nvSpPr>
      <xdr:spPr>
        <a:xfrm>
          <a:off x="14020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410" name="円/楕円 409"/>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64787</xdr:rowOff>
    </xdr:from>
    <xdr:ext cx="762000" cy="259045"/>
    <xdr:sp macro="" textlink="">
      <xdr:nvSpPr>
        <xdr:cNvPr id="411" name="テキスト ボックス 410"/>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類似団体平均を</a:t>
          </a:r>
          <a:r>
            <a:rPr kumimoji="1" lang="en-US" altLang="ja-JP" sz="1300">
              <a:solidFill>
                <a:schemeClr val="dk1"/>
              </a:solidFill>
              <a:effectLst/>
              <a:latin typeface="+mn-lt"/>
              <a:ea typeface="+mn-ea"/>
              <a:cs typeface="+mn-cs"/>
            </a:rPr>
            <a:t>30.6</a:t>
          </a:r>
          <a:r>
            <a:rPr kumimoji="1" lang="ja-JP" altLang="ja-JP" sz="1300">
              <a:solidFill>
                <a:schemeClr val="dk1"/>
              </a:solidFill>
              <a:effectLst/>
              <a:latin typeface="+mn-lt"/>
              <a:ea typeface="+mn-ea"/>
              <a:cs typeface="+mn-cs"/>
            </a:rPr>
            <a:t>ﾎﾟｲﾝﾄ上回っている。</a:t>
          </a:r>
          <a:endParaRPr lang="ja-JP" altLang="ja-JP" sz="1300">
            <a:effectLst/>
          </a:endParaRPr>
        </a:p>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年度の将来負担額は、</a:t>
          </a:r>
          <a:r>
            <a:rPr kumimoji="1" lang="ja-JP" altLang="en-US" sz="1300">
              <a:solidFill>
                <a:schemeClr val="dk1"/>
              </a:solidFill>
              <a:effectLst/>
              <a:latin typeface="+mn-lt"/>
              <a:ea typeface="+mn-ea"/>
              <a:cs typeface="+mn-cs"/>
            </a:rPr>
            <a:t>地方債残高等において軒並み減少しているが</a:t>
          </a:r>
          <a:r>
            <a:rPr kumimoji="1" lang="ja-JP" altLang="ja-JP" sz="1300">
              <a:solidFill>
                <a:schemeClr val="dk1"/>
              </a:solidFill>
              <a:effectLst/>
              <a:latin typeface="+mn-lt"/>
              <a:ea typeface="+mn-ea"/>
              <a:cs typeface="+mn-cs"/>
            </a:rPr>
            <a:t>、基金残高</a:t>
          </a:r>
          <a:r>
            <a:rPr kumimoji="1" lang="ja-JP" altLang="en-US" sz="1300">
              <a:solidFill>
                <a:schemeClr val="dk1"/>
              </a:solidFill>
              <a:effectLst/>
              <a:latin typeface="+mn-lt"/>
              <a:ea typeface="+mn-ea"/>
              <a:cs typeface="+mn-cs"/>
            </a:rPr>
            <a:t>や基準財政需要額算入見込額等の充当可能財源の減少や</a:t>
          </a:r>
          <a:r>
            <a:rPr kumimoji="1" lang="ja-JP" altLang="ja-JP" sz="1300">
              <a:solidFill>
                <a:schemeClr val="dk1"/>
              </a:solidFill>
              <a:effectLst/>
              <a:latin typeface="+mn-lt"/>
              <a:ea typeface="+mn-ea"/>
              <a:cs typeface="+mn-cs"/>
            </a:rPr>
            <a:t>、人口減少に伴う標準財政規模の減により、平成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年度から</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ﾎﾟｲﾝﾄ増となった。</a:t>
          </a:r>
          <a:endParaRPr lang="ja-JP" altLang="ja-JP" sz="1300">
            <a:effectLst/>
          </a:endParaRPr>
        </a:p>
        <a:p>
          <a:r>
            <a:rPr kumimoji="1" lang="ja-JP" altLang="ja-JP" sz="1300">
              <a:solidFill>
                <a:schemeClr val="dk1"/>
              </a:solidFill>
              <a:effectLst/>
              <a:latin typeface="+mn-lt"/>
              <a:ea typeface="+mn-ea"/>
              <a:cs typeface="+mn-cs"/>
            </a:rPr>
            <a:t>今後はより一層計画的な地方債の発行等に努める。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19897</xdr:rowOff>
    </xdr:to>
    <xdr:cxnSp macro="">
      <xdr:nvCxnSpPr>
        <xdr:cNvPr id="442" name="直線コネクタ 441"/>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163424</xdr:rowOff>
    </xdr:from>
    <xdr:ext cx="762000" cy="259045"/>
    <xdr:sp macro="" textlink="">
      <xdr:nvSpPr>
        <xdr:cNvPr id="443" name="将来負担の状況最小値テキスト"/>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143.6</a:t>
          </a:r>
          <a:endParaRPr kumimoji="1" lang="ja-JP" altLang="en-US" sz="1000" b="1">
            <a:latin typeface="ＭＳ Ｐゴシック"/>
          </a:endParaRPr>
        </a:p>
      </xdr:txBody>
    </xdr:sp>
    <xdr:clientData/>
  </xdr:oneCellAnchor>
  <xdr:twoCellAnchor>
    <xdr:from>
      <xdr:col>24</xdr:col>
      <xdr:colOff>469900</xdr:colOff>
      <xdr:row>23</xdr:row>
      <xdr:rowOff>19897</xdr:rowOff>
    </xdr:from>
    <xdr:to>
      <xdr:col>24</xdr:col>
      <xdr:colOff>647700</xdr:colOff>
      <xdr:row>23</xdr:row>
      <xdr:rowOff>19897</xdr:rowOff>
    </xdr:to>
    <xdr:cxnSp macro="">
      <xdr:nvCxnSpPr>
        <xdr:cNvPr id="444" name="直線コネクタ 443"/>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75112</xdr:rowOff>
    </xdr:from>
    <xdr:to>
      <xdr:col>24</xdr:col>
      <xdr:colOff>558800</xdr:colOff>
      <xdr:row>18</xdr:row>
      <xdr:rowOff>94645</xdr:rowOff>
    </xdr:to>
    <xdr:cxnSp macro="">
      <xdr:nvCxnSpPr>
        <xdr:cNvPr id="447" name="直線コネクタ 446"/>
        <xdr:cNvCxnSpPr/>
      </xdr:nvCxnSpPr>
      <xdr:spPr>
        <a:xfrm>
          <a:off x="16179800" y="3161212"/>
          <a:ext cx="8382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51664</xdr:rowOff>
    </xdr:from>
    <xdr:ext cx="762000" cy="259045"/>
    <xdr:sp macro="" textlink="">
      <xdr:nvSpPr>
        <xdr:cNvPr id="448" name="将来負担の状況平均値テキスト"/>
        <xdr:cNvSpPr txBox="1"/>
      </xdr:nvSpPr>
      <xdr:spPr>
        <a:xfrm>
          <a:off x="17106900" y="2623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35137</xdr:rowOff>
    </xdr:from>
    <xdr:to>
      <xdr:col>24</xdr:col>
      <xdr:colOff>609600</xdr:colOff>
      <xdr:row>16</xdr:row>
      <xdr:rowOff>136737</xdr:rowOff>
    </xdr:to>
    <xdr:sp macro="" textlink="">
      <xdr:nvSpPr>
        <xdr:cNvPr id="449" name="フローチャート : 判断 448"/>
        <xdr:cNvSpPr/>
      </xdr:nvSpPr>
      <xdr:spPr>
        <a:xfrm>
          <a:off x="169672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50074</xdr:rowOff>
    </xdr:from>
    <xdr:to>
      <xdr:col>23</xdr:col>
      <xdr:colOff>406400</xdr:colOff>
      <xdr:row>18</xdr:row>
      <xdr:rowOff>75112</xdr:rowOff>
    </xdr:to>
    <xdr:cxnSp macro="">
      <xdr:nvCxnSpPr>
        <xdr:cNvPr id="450" name="直線コネクタ 449"/>
        <xdr:cNvCxnSpPr/>
      </xdr:nvCxnSpPr>
      <xdr:spPr>
        <a:xfrm>
          <a:off x="15290800" y="2964724"/>
          <a:ext cx="889000" cy="19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35137</xdr:rowOff>
    </xdr:from>
    <xdr:to>
      <xdr:col>23</xdr:col>
      <xdr:colOff>457200</xdr:colOff>
      <xdr:row>16</xdr:row>
      <xdr:rowOff>136737</xdr:rowOff>
    </xdr:to>
    <xdr:sp macro="" textlink="">
      <xdr:nvSpPr>
        <xdr:cNvPr id="451" name="フローチャート : 判断 450"/>
        <xdr:cNvSpPr/>
      </xdr:nvSpPr>
      <xdr:spPr>
        <a:xfrm>
          <a:off x="16129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146914</xdr:rowOff>
    </xdr:from>
    <xdr:ext cx="736600" cy="259045"/>
    <xdr:sp macro="" textlink="">
      <xdr:nvSpPr>
        <xdr:cNvPr id="452" name="テキスト ボックス 451"/>
        <xdr:cNvSpPr txBox="1"/>
      </xdr:nvSpPr>
      <xdr:spPr>
        <a:xfrm>
          <a:off x="15798800" y="254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156029</xdr:rowOff>
    </xdr:from>
    <xdr:to>
      <xdr:col>22</xdr:col>
      <xdr:colOff>203200</xdr:colOff>
      <xdr:row>17</xdr:row>
      <xdr:rowOff>50074</xdr:rowOff>
    </xdr:to>
    <xdr:cxnSp macro="">
      <xdr:nvCxnSpPr>
        <xdr:cNvPr id="453" name="直線コネクタ 452"/>
        <xdr:cNvCxnSpPr/>
      </xdr:nvCxnSpPr>
      <xdr:spPr>
        <a:xfrm>
          <a:off x="14401800" y="2899229"/>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153731</xdr:rowOff>
    </xdr:from>
    <xdr:to>
      <xdr:col>22</xdr:col>
      <xdr:colOff>254000</xdr:colOff>
      <xdr:row>16</xdr:row>
      <xdr:rowOff>83881</xdr:rowOff>
    </xdr:to>
    <xdr:sp macro="" textlink="">
      <xdr:nvSpPr>
        <xdr:cNvPr id="454" name="フローチャート : 判断 453"/>
        <xdr:cNvSpPr/>
      </xdr:nvSpPr>
      <xdr:spPr>
        <a:xfrm>
          <a:off x="152400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94058</xdr:rowOff>
    </xdr:from>
    <xdr:ext cx="762000" cy="259045"/>
    <xdr:sp macro="" textlink="">
      <xdr:nvSpPr>
        <xdr:cNvPr id="455" name="テキスト ボックス 454"/>
        <xdr:cNvSpPr txBox="1"/>
      </xdr:nvSpPr>
      <xdr:spPr>
        <a:xfrm>
          <a:off x="14909800" y="249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156029</xdr:rowOff>
    </xdr:from>
    <xdr:to>
      <xdr:col>21</xdr:col>
      <xdr:colOff>0</xdr:colOff>
      <xdr:row>17</xdr:row>
      <xdr:rowOff>60416</xdr:rowOff>
    </xdr:to>
    <xdr:cxnSp macro="">
      <xdr:nvCxnSpPr>
        <xdr:cNvPr id="456" name="直線コネクタ 455"/>
        <xdr:cNvCxnSpPr/>
      </xdr:nvCxnSpPr>
      <xdr:spPr>
        <a:xfrm flipV="1">
          <a:off x="13512800" y="2899229"/>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28242</xdr:rowOff>
    </xdr:from>
    <xdr:to>
      <xdr:col>21</xdr:col>
      <xdr:colOff>50800</xdr:colOff>
      <xdr:row>16</xdr:row>
      <xdr:rowOff>129842</xdr:rowOff>
    </xdr:to>
    <xdr:sp macro="" textlink="">
      <xdr:nvSpPr>
        <xdr:cNvPr id="457" name="フローチャート : 判断 456"/>
        <xdr:cNvSpPr/>
      </xdr:nvSpPr>
      <xdr:spPr>
        <a:xfrm>
          <a:off x="143510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140019</xdr:rowOff>
    </xdr:from>
    <xdr:ext cx="762000" cy="259045"/>
    <xdr:sp macro="" textlink="">
      <xdr:nvSpPr>
        <xdr:cNvPr id="458" name="テキスト ボックス 457"/>
        <xdr:cNvSpPr txBox="1"/>
      </xdr:nvSpPr>
      <xdr:spPr>
        <a:xfrm>
          <a:off x="14020800" y="2540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85695</xdr:rowOff>
    </xdr:from>
    <xdr:to>
      <xdr:col>19</xdr:col>
      <xdr:colOff>533400</xdr:colOff>
      <xdr:row>17</xdr:row>
      <xdr:rowOff>15845</xdr:rowOff>
    </xdr:to>
    <xdr:sp macro="" textlink="">
      <xdr:nvSpPr>
        <xdr:cNvPr id="459" name="フローチャート : 判断 458"/>
        <xdr:cNvSpPr/>
      </xdr:nvSpPr>
      <xdr:spPr>
        <a:xfrm>
          <a:off x="13462000" y="28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26022</xdr:rowOff>
    </xdr:from>
    <xdr:ext cx="762000" cy="259045"/>
    <xdr:sp macro="" textlink="">
      <xdr:nvSpPr>
        <xdr:cNvPr id="460" name="テキスト ボックス 459"/>
        <xdr:cNvSpPr txBox="1"/>
      </xdr:nvSpPr>
      <xdr:spPr>
        <a:xfrm>
          <a:off x="13131800" y="259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43845</xdr:rowOff>
    </xdr:from>
    <xdr:to>
      <xdr:col>24</xdr:col>
      <xdr:colOff>609600</xdr:colOff>
      <xdr:row>18</xdr:row>
      <xdr:rowOff>145445</xdr:rowOff>
    </xdr:to>
    <xdr:sp macro="" textlink="">
      <xdr:nvSpPr>
        <xdr:cNvPr id="466" name="円/楕円 465"/>
        <xdr:cNvSpPr/>
      </xdr:nvSpPr>
      <xdr:spPr>
        <a:xfrm>
          <a:off x="16967200" y="312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15922</xdr:rowOff>
    </xdr:from>
    <xdr:ext cx="762000" cy="259045"/>
    <xdr:sp macro="" textlink="">
      <xdr:nvSpPr>
        <xdr:cNvPr id="467" name="将来負担の状況該当値テキスト"/>
        <xdr:cNvSpPr txBox="1"/>
      </xdr:nvSpPr>
      <xdr:spPr>
        <a:xfrm>
          <a:off x="17106900" y="310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24312</xdr:rowOff>
    </xdr:from>
    <xdr:to>
      <xdr:col>23</xdr:col>
      <xdr:colOff>457200</xdr:colOff>
      <xdr:row>18</xdr:row>
      <xdr:rowOff>125912</xdr:rowOff>
    </xdr:to>
    <xdr:sp macro="" textlink="">
      <xdr:nvSpPr>
        <xdr:cNvPr id="468" name="円/楕円 467"/>
        <xdr:cNvSpPr/>
      </xdr:nvSpPr>
      <xdr:spPr>
        <a:xfrm>
          <a:off x="16129000" y="311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110688</xdr:rowOff>
    </xdr:from>
    <xdr:ext cx="736600" cy="259045"/>
    <xdr:sp macro="" textlink="">
      <xdr:nvSpPr>
        <xdr:cNvPr id="469" name="テキスト ボックス 468"/>
        <xdr:cNvSpPr txBox="1"/>
      </xdr:nvSpPr>
      <xdr:spPr>
        <a:xfrm>
          <a:off x="15798800" y="3196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170724</xdr:rowOff>
    </xdr:from>
    <xdr:to>
      <xdr:col>22</xdr:col>
      <xdr:colOff>254000</xdr:colOff>
      <xdr:row>17</xdr:row>
      <xdr:rowOff>100874</xdr:rowOff>
    </xdr:to>
    <xdr:sp macro="" textlink="">
      <xdr:nvSpPr>
        <xdr:cNvPr id="470" name="円/楕円 469"/>
        <xdr:cNvSpPr/>
      </xdr:nvSpPr>
      <xdr:spPr>
        <a:xfrm>
          <a:off x="15240000" y="29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85651</xdr:rowOff>
    </xdr:from>
    <xdr:ext cx="762000" cy="259045"/>
    <xdr:sp macro="" textlink="">
      <xdr:nvSpPr>
        <xdr:cNvPr id="471" name="テキスト ボックス 470"/>
        <xdr:cNvSpPr txBox="1"/>
      </xdr:nvSpPr>
      <xdr:spPr>
        <a:xfrm>
          <a:off x="14909800" y="300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105229</xdr:rowOff>
    </xdr:from>
    <xdr:to>
      <xdr:col>21</xdr:col>
      <xdr:colOff>50800</xdr:colOff>
      <xdr:row>17</xdr:row>
      <xdr:rowOff>35379</xdr:rowOff>
    </xdr:to>
    <xdr:sp macro="" textlink="">
      <xdr:nvSpPr>
        <xdr:cNvPr id="472" name="円/楕円 471"/>
        <xdr:cNvSpPr/>
      </xdr:nvSpPr>
      <xdr:spPr>
        <a:xfrm>
          <a:off x="14351000" y="284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20156</xdr:rowOff>
    </xdr:from>
    <xdr:ext cx="762000" cy="259045"/>
    <xdr:sp macro="" textlink="">
      <xdr:nvSpPr>
        <xdr:cNvPr id="473" name="テキスト ボックス 472"/>
        <xdr:cNvSpPr txBox="1"/>
      </xdr:nvSpPr>
      <xdr:spPr>
        <a:xfrm>
          <a:off x="14020800" y="293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9616</xdr:rowOff>
    </xdr:from>
    <xdr:to>
      <xdr:col>19</xdr:col>
      <xdr:colOff>533400</xdr:colOff>
      <xdr:row>17</xdr:row>
      <xdr:rowOff>111216</xdr:rowOff>
    </xdr:to>
    <xdr:sp macro="" textlink="">
      <xdr:nvSpPr>
        <xdr:cNvPr id="474" name="円/楕円 473"/>
        <xdr:cNvSpPr/>
      </xdr:nvSpPr>
      <xdr:spPr>
        <a:xfrm>
          <a:off x="13462000" y="292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95993</xdr:rowOff>
    </xdr:from>
    <xdr:ext cx="762000" cy="259045"/>
    <xdr:sp macro="" textlink="">
      <xdr:nvSpPr>
        <xdr:cNvPr id="475" name="テキスト ボックス 474"/>
        <xdr:cNvSpPr txBox="1"/>
      </xdr:nvSpPr>
      <xdr:spPr>
        <a:xfrm>
          <a:off x="13131800" y="301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宮城県涌谷町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16,768
16,704
82.16
8,083,532
7,455,908
275,546
4,844,282
6,613,185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75.5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類似団体平均と比較して職員数が多いため、平成</a:t>
          </a:r>
          <a:r>
            <a:rPr kumimoji="1" lang="en-US" altLang="ja-JP" sz="1300" baseline="0">
              <a:solidFill>
                <a:schemeClr val="dk1"/>
              </a:solidFill>
              <a:effectLst/>
              <a:latin typeface="+mn-lt"/>
              <a:ea typeface="+mn-ea"/>
              <a:cs typeface="+mn-cs"/>
            </a:rPr>
            <a:t>23</a:t>
          </a:r>
          <a:r>
            <a:rPr kumimoji="1" lang="ja-JP" altLang="ja-JP" sz="1300" baseline="0">
              <a:solidFill>
                <a:schemeClr val="dk1"/>
              </a:solidFill>
              <a:effectLst/>
              <a:latin typeface="+mn-lt"/>
              <a:ea typeface="+mn-ea"/>
              <a:cs typeface="+mn-cs"/>
            </a:rPr>
            <a:t>年度から若干改善してはいるものの、人件費に係る経常収支比率は高くなっている。これは当町の地理的要因で幼稚園</a:t>
          </a:r>
          <a:r>
            <a:rPr kumimoji="1" lang="en-US" altLang="ja-JP" sz="1300" baseline="0">
              <a:solidFill>
                <a:schemeClr val="dk1"/>
              </a:solidFill>
              <a:effectLst/>
              <a:latin typeface="+mn-lt"/>
              <a:ea typeface="+mn-ea"/>
              <a:cs typeface="+mn-cs"/>
            </a:rPr>
            <a:t>3</a:t>
          </a:r>
          <a:r>
            <a:rPr kumimoji="1" lang="ja-JP" altLang="ja-JP" sz="1300" baseline="0">
              <a:solidFill>
                <a:schemeClr val="dk1"/>
              </a:solidFill>
              <a:effectLst/>
              <a:latin typeface="+mn-lt"/>
              <a:ea typeface="+mn-ea"/>
              <a:cs typeface="+mn-cs"/>
            </a:rPr>
            <a:t>園と保育所の運営を行っているためであり、行政サービスの提供方法の差異によるものではあるが、新規採用職員の計画的な補充や事務の効率化を推進し、適正な定員管理に努める。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41</xdr:row>
      <xdr:rowOff>77470</xdr:rowOff>
    </xdr:to>
    <xdr:cxnSp macro="">
      <xdr:nvCxnSpPr>
        <xdr:cNvPr id="61" name="直線コネクタ 60"/>
        <xdr:cNvCxnSpPr/>
      </xdr:nvCxnSpPr>
      <xdr:spPr>
        <a:xfrm flipV="1">
          <a:off x="4826000" y="583438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8890</xdr:rowOff>
    </xdr:from>
    <xdr:to>
      <xdr:col>7</xdr:col>
      <xdr:colOff>15875</xdr:colOff>
      <xdr:row>37</xdr:row>
      <xdr:rowOff>8890</xdr:rowOff>
    </xdr:to>
    <xdr:cxnSp macro="">
      <xdr:nvCxnSpPr>
        <xdr:cNvPr id="66" name="直線コネクタ 65"/>
        <xdr:cNvCxnSpPr/>
      </xdr:nvCxnSpPr>
      <xdr:spPr>
        <a:xfrm>
          <a:off x="3987800" y="6352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157497</xdr:rowOff>
    </xdr:from>
    <xdr:ext cx="762000" cy="259045"/>
    <xdr:sp macro="" textlink="">
      <xdr:nvSpPr>
        <xdr:cNvPr id="67" name="人件費平均値テキスト"/>
        <xdr:cNvSpPr txBox="1"/>
      </xdr:nvSpPr>
      <xdr:spPr>
        <a:xfrm>
          <a:off x="4914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140970</xdr:rowOff>
    </xdr:from>
    <xdr:to>
      <xdr:col>7</xdr:col>
      <xdr:colOff>66675</xdr:colOff>
      <xdr:row>36</xdr:row>
      <xdr:rowOff>71120</xdr:rowOff>
    </xdr:to>
    <xdr:sp macro="" textlink="">
      <xdr:nvSpPr>
        <xdr:cNvPr id="68" name="フローチャート : 判断 67"/>
        <xdr:cNvSpPr/>
      </xdr:nvSpPr>
      <xdr:spPr>
        <a:xfrm>
          <a:off x="4775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8890</xdr:rowOff>
    </xdr:from>
    <xdr:to>
      <xdr:col>5</xdr:col>
      <xdr:colOff>549275</xdr:colOff>
      <xdr:row>37</xdr:row>
      <xdr:rowOff>77470</xdr:rowOff>
    </xdr:to>
    <xdr:cxnSp macro="">
      <xdr:nvCxnSpPr>
        <xdr:cNvPr id="69" name="直線コネクタ 68"/>
        <xdr:cNvCxnSpPr/>
      </xdr:nvCxnSpPr>
      <xdr:spPr>
        <a:xfrm flipV="1">
          <a:off x="3098800" y="6352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77470</xdr:rowOff>
    </xdr:from>
    <xdr:to>
      <xdr:col>4</xdr:col>
      <xdr:colOff>346075</xdr:colOff>
      <xdr:row>37</xdr:row>
      <xdr:rowOff>92710</xdr:rowOff>
    </xdr:to>
    <xdr:cxnSp macro="">
      <xdr:nvCxnSpPr>
        <xdr:cNvPr id="72" name="直線コネクタ 71"/>
        <xdr:cNvCxnSpPr/>
      </xdr:nvCxnSpPr>
      <xdr:spPr>
        <a:xfrm flipV="1">
          <a:off x="2209800" y="6421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96537</xdr:rowOff>
    </xdr:from>
    <xdr:ext cx="762000" cy="259045"/>
    <xdr:sp macro="" textlink="">
      <xdr:nvSpPr>
        <xdr:cNvPr id="74" name="テキスト ボックス 73"/>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92710</xdr:rowOff>
    </xdr:from>
    <xdr:to>
      <xdr:col>3</xdr:col>
      <xdr:colOff>142875</xdr:colOff>
      <xdr:row>37</xdr:row>
      <xdr:rowOff>115570</xdr:rowOff>
    </xdr:to>
    <xdr:cxnSp macro="">
      <xdr:nvCxnSpPr>
        <xdr:cNvPr id="75" name="直線コネクタ 74"/>
        <xdr:cNvCxnSpPr/>
      </xdr:nvCxnSpPr>
      <xdr:spPr>
        <a:xfrm flipV="1">
          <a:off x="1320800" y="643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140970</xdr:rowOff>
    </xdr:from>
    <xdr:to>
      <xdr:col>3</xdr:col>
      <xdr:colOff>193675</xdr:colOff>
      <xdr:row>36</xdr:row>
      <xdr:rowOff>71120</xdr:rowOff>
    </xdr:to>
    <xdr:sp macro="" textlink="">
      <xdr:nvSpPr>
        <xdr:cNvPr id="76" name="フローチャート :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81297</xdr:rowOff>
    </xdr:from>
    <xdr:ext cx="762000" cy="259045"/>
    <xdr:sp macro="" textlink="">
      <xdr:nvSpPr>
        <xdr:cNvPr id="77" name="テキスト ボックス 76"/>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78" name="フローチャート : 判断 77"/>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142257</xdr:rowOff>
    </xdr:from>
    <xdr:ext cx="762000" cy="259045"/>
    <xdr:sp macro="" textlink="">
      <xdr:nvSpPr>
        <xdr:cNvPr id="79" name="テキスト ボックス 78"/>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85" name="円/楕円 84"/>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101617</xdr:rowOff>
    </xdr:from>
    <xdr:ext cx="762000" cy="259045"/>
    <xdr:sp macro="" textlink="">
      <xdr:nvSpPr>
        <xdr:cNvPr id="86" name="人件費該当値テキスト"/>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129540</xdr:rowOff>
    </xdr:from>
    <xdr:to>
      <xdr:col>5</xdr:col>
      <xdr:colOff>600075</xdr:colOff>
      <xdr:row>37</xdr:row>
      <xdr:rowOff>59690</xdr:rowOff>
    </xdr:to>
    <xdr:sp macro="" textlink="">
      <xdr:nvSpPr>
        <xdr:cNvPr id="87" name="円/楕円 86"/>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88" name="テキスト ボックス 87"/>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26670</xdr:rowOff>
    </xdr:from>
    <xdr:to>
      <xdr:col>4</xdr:col>
      <xdr:colOff>396875</xdr:colOff>
      <xdr:row>37</xdr:row>
      <xdr:rowOff>128270</xdr:rowOff>
    </xdr:to>
    <xdr:sp macro="" textlink="">
      <xdr:nvSpPr>
        <xdr:cNvPr id="89" name="円/楕円 88"/>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113047</xdr:rowOff>
    </xdr:from>
    <xdr:ext cx="762000" cy="259045"/>
    <xdr:sp macro="" textlink="">
      <xdr:nvSpPr>
        <xdr:cNvPr id="90" name="テキスト ボックス 89"/>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41910</xdr:rowOff>
    </xdr:from>
    <xdr:to>
      <xdr:col>3</xdr:col>
      <xdr:colOff>193675</xdr:colOff>
      <xdr:row>37</xdr:row>
      <xdr:rowOff>143510</xdr:rowOff>
    </xdr:to>
    <xdr:sp macro="" textlink="">
      <xdr:nvSpPr>
        <xdr:cNvPr id="91" name="円/楕円 90"/>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128287</xdr:rowOff>
    </xdr:from>
    <xdr:ext cx="762000" cy="259045"/>
    <xdr:sp macro="" textlink="">
      <xdr:nvSpPr>
        <xdr:cNvPr id="92" name="テキスト ボックス 91"/>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93" name="円/楕円 92"/>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151147</xdr:rowOff>
    </xdr:from>
    <xdr:ext cx="762000" cy="259045"/>
    <xdr:sp macro="" textlink="">
      <xdr:nvSpPr>
        <xdr:cNvPr id="94" name="テキスト ボックス 93"/>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類似団体平均を</a:t>
          </a:r>
          <a:r>
            <a:rPr kumimoji="1" lang="en-US" altLang="ja-JP" sz="1300">
              <a:solidFill>
                <a:schemeClr val="dk1"/>
              </a:solidFill>
              <a:effectLst/>
              <a:latin typeface="+mn-lt"/>
              <a:ea typeface="+mn-ea"/>
              <a:cs typeface="+mn-cs"/>
            </a:rPr>
            <a:t>1.2</a:t>
          </a:r>
          <a:r>
            <a:rPr kumimoji="1" lang="ja-JP" altLang="ja-JP" sz="1300">
              <a:solidFill>
                <a:schemeClr val="dk1"/>
              </a:solidFill>
              <a:effectLst/>
              <a:latin typeface="+mn-lt"/>
              <a:ea typeface="+mn-ea"/>
              <a:cs typeface="+mn-cs"/>
            </a:rPr>
            <a:t>ﾎﾟｲﾝﾄ下回っているが、ｽｸｰﾙﾊﾞｽの運行委託料等の増により年々増加している。今後においては、財政を圧迫しないよう適正化を図ることが必要である。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94343</xdr:rowOff>
    </xdr:to>
    <xdr:cxnSp macro="">
      <xdr:nvCxnSpPr>
        <xdr:cNvPr id="124" name="直線コネクタ 123"/>
        <xdr:cNvCxnSpPr/>
      </xdr:nvCxnSpPr>
      <xdr:spPr>
        <a:xfrm flipV="1">
          <a:off x="16510000" y="23749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94343</xdr:rowOff>
    </xdr:from>
    <xdr:to>
      <xdr:col>24</xdr:col>
      <xdr:colOff>120650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56243</xdr:rowOff>
    </xdr:from>
    <xdr:to>
      <xdr:col>24</xdr:col>
      <xdr:colOff>31750</xdr:colOff>
      <xdr:row>16</xdr:row>
      <xdr:rowOff>78014</xdr:rowOff>
    </xdr:to>
    <xdr:cxnSp macro="">
      <xdr:nvCxnSpPr>
        <xdr:cNvPr id="129" name="直線コネクタ 128"/>
        <xdr:cNvCxnSpPr/>
      </xdr:nvCxnSpPr>
      <xdr:spPr>
        <a:xfrm>
          <a:off x="15671800" y="27994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129920</xdr:rowOff>
    </xdr:from>
    <xdr:ext cx="762000" cy="259045"/>
    <xdr:sp macro="" textlink="">
      <xdr:nvSpPr>
        <xdr:cNvPr id="130"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31" name="フローチャート :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162379</xdr:rowOff>
    </xdr:from>
    <xdr:to>
      <xdr:col>22</xdr:col>
      <xdr:colOff>565150</xdr:colOff>
      <xdr:row>16</xdr:row>
      <xdr:rowOff>56243</xdr:rowOff>
    </xdr:to>
    <xdr:cxnSp macro="">
      <xdr:nvCxnSpPr>
        <xdr:cNvPr id="132" name="直線コネクタ 131"/>
        <xdr:cNvCxnSpPr/>
      </xdr:nvCxnSpPr>
      <xdr:spPr>
        <a:xfrm>
          <a:off x="14782800" y="27341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136071</xdr:rowOff>
    </xdr:from>
    <xdr:to>
      <xdr:col>22</xdr:col>
      <xdr:colOff>615950</xdr:colOff>
      <xdr:row>17</xdr:row>
      <xdr:rowOff>66221</xdr:rowOff>
    </xdr:to>
    <xdr:sp macro="" textlink="">
      <xdr:nvSpPr>
        <xdr:cNvPr id="133" name="フローチャート : 判断 132"/>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50998</xdr:rowOff>
    </xdr:from>
    <xdr:ext cx="736600" cy="259045"/>
    <xdr:sp macro="" textlink="">
      <xdr:nvSpPr>
        <xdr:cNvPr id="134" name="テキスト ボックス 133"/>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64407</xdr:rowOff>
    </xdr:from>
    <xdr:to>
      <xdr:col>21</xdr:col>
      <xdr:colOff>361950</xdr:colOff>
      <xdr:row>15</xdr:row>
      <xdr:rowOff>162379</xdr:rowOff>
    </xdr:to>
    <xdr:cxnSp macro="">
      <xdr:nvCxnSpPr>
        <xdr:cNvPr id="135" name="直線コネクタ 134"/>
        <xdr:cNvCxnSpPr/>
      </xdr:nvCxnSpPr>
      <xdr:spPr>
        <a:xfrm>
          <a:off x="13893800" y="26361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6" name="フローチャート :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37" name="テキスト ボックス 136"/>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159657</xdr:rowOff>
    </xdr:from>
    <xdr:to>
      <xdr:col>20</xdr:col>
      <xdr:colOff>158750</xdr:colOff>
      <xdr:row>15</xdr:row>
      <xdr:rowOff>64407</xdr:rowOff>
    </xdr:to>
    <xdr:cxnSp macro="">
      <xdr:nvCxnSpPr>
        <xdr:cNvPr id="138" name="直線コネクタ 137"/>
        <xdr:cNvCxnSpPr/>
      </xdr:nvCxnSpPr>
      <xdr:spPr>
        <a:xfrm>
          <a:off x="13004800" y="25599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40" name="テキスト ボックス 139"/>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27214</xdr:rowOff>
    </xdr:from>
    <xdr:to>
      <xdr:col>24</xdr:col>
      <xdr:colOff>82550</xdr:colOff>
      <xdr:row>16</xdr:row>
      <xdr:rowOff>128814</xdr:rowOff>
    </xdr:to>
    <xdr:sp macro="" textlink="">
      <xdr:nvSpPr>
        <xdr:cNvPr id="148" name="円/楕円 147"/>
        <xdr:cNvSpPr/>
      </xdr:nvSpPr>
      <xdr:spPr>
        <a:xfrm>
          <a:off x="164592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43741</xdr:rowOff>
    </xdr:from>
    <xdr:ext cx="762000" cy="259045"/>
    <xdr:sp macro="" textlink="">
      <xdr:nvSpPr>
        <xdr:cNvPr id="149" name="物件費該当値テキスト"/>
        <xdr:cNvSpPr txBox="1"/>
      </xdr:nvSpPr>
      <xdr:spPr>
        <a:xfrm>
          <a:off x="165989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5443</xdr:rowOff>
    </xdr:from>
    <xdr:to>
      <xdr:col>22</xdr:col>
      <xdr:colOff>615950</xdr:colOff>
      <xdr:row>16</xdr:row>
      <xdr:rowOff>107043</xdr:rowOff>
    </xdr:to>
    <xdr:sp macro="" textlink="">
      <xdr:nvSpPr>
        <xdr:cNvPr id="150" name="円/楕円 149"/>
        <xdr:cNvSpPr/>
      </xdr:nvSpPr>
      <xdr:spPr>
        <a:xfrm>
          <a:off x="15621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117220</xdr:rowOff>
    </xdr:from>
    <xdr:ext cx="736600" cy="259045"/>
    <xdr:sp macro="" textlink="">
      <xdr:nvSpPr>
        <xdr:cNvPr id="151" name="テキスト ボックス 15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111579</xdr:rowOff>
    </xdr:from>
    <xdr:to>
      <xdr:col>21</xdr:col>
      <xdr:colOff>412750</xdr:colOff>
      <xdr:row>16</xdr:row>
      <xdr:rowOff>41729</xdr:rowOff>
    </xdr:to>
    <xdr:sp macro="" textlink="">
      <xdr:nvSpPr>
        <xdr:cNvPr id="152" name="円/楕円 151"/>
        <xdr:cNvSpPr/>
      </xdr:nvSpPr>
      <xdr:spPr>
        <a:xfrm>
          <a:off x="14732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51906</xdr:rowOff>
    </xdr:from>
    <xdr:ext cx="762000" cy="259045"/>
    <xdr:sp macro="" textlink="">
      <xdr:nvSpPr>
        <xdr:cNvPr id="153" name="テキスト ボックス 152"/>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13607</xdr:rowOff>
    </xdr:from>
    <xdr:to>
      <xdr:col>20</xdr:col>
      <xdr:colOff>209550</xdr:colOff>
      <xdr:row>15</xdr:row>
      <xdr:rowOff>115207</xdr:rowOff>
    </xdr:to>
    <xdr:sp macro="" textlink="">
      <xdr:nvSpPr>
        <xdr:cNvPr id="154" name="円/楕円 153"/>
        <xdr:cNvSpPr/>
      </xdr:nvSpPr>
      <xdr:spPr>
        <a:xfrm>
          <a:off x="13843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125384</xdr:rowOff>
    </xdr:from>
    <xdr:ext cx="762000" cy="259045"/>
    <xdr:sp macro="" textlink="">
      <xdr:nvSpPr>
        <xdr:cNvPr id="155" name="テキスト ボックス 154"/>
        <xdr:cNvSpPr txBox="1"/>
      </xdr:nvSpPr>
      <xdr:spPr>
        <a:xfrm>
          <a:off x="13512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108857</xdr:rowOff>
    </xdr:from>
    <xdr:to>
      <xdr:col>19</xdr:col>
      <xdr:colOff>6350</xdr:colOff>
      <xdr:row>15</xdr:row>
      <xdr:rowOff>39007</xdr:rowOff>
    </xdr:to>
    <xdr:sp macro="" textlink="">
      <xdr:nvSpPr>
        <xdr:cNvPr id="156" name="円/楕円 155"/>
        <xdr:cNvSpPr/>
      </xdr:nvSpPr>
      <xdr:spPr>
        <a:xfrm>
          <a:off x="12954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49184</xdr:rowOff>
    </xdr:from>
    <xdr:ext cx="762000" cy="259045"/>
    <xdr:sp macro="" textlink="">
      <xdr:nvSpPr>
        <xdr:cNvPr id="157" name="テキスト ボックス 156"/>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年度において、</a:t>
          </a:r>
          <a:r>
            <a:rPr kumimoji="1" lang="ja-JP" altLang="en-US" sz="1300">
              <a:solidFill>
                <a:schemeClr val="dk1"/>
              </a:solidFill>
              <a:effectLst/>
              <a:latin typeface="+mn-lt"/>
              <a:ea typeface="+mn-ea"/>
              <a:cs typeface="+mn-cs"/>
            </a:rPr>
            <a:t>障害者自立支援費が増加</a:t>
          </a:r>
          <a:r>
            <a:rPr kumimoji="1" lang="ja-JP" altLang="ja-JP" sz="1300">
              <a:solidFill>
                <a:schemeClr val="dk1"/>
              </a:solidFill>
              <a:effectLst/>
              <a:latin typeface="+mn-lt"/>
              <a:ea typeface="+mn-ea"/>
              <a:cs typeface="+mn-cs"/>
            </a:rPr>
            <a:t>した。今後においては、財政を圧迫しないよう適正化を図ることが必要である。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31750</xdr:rowOff>
    </xdr:from>
    <xdr:to>
      <xdr:col>7</xdr:col>
      <xdr:colOff>15875</xdr:colOff>
      <xdr:row>61</xdr:row>
      <xdr:rowOff>165100</xdr:rowOff>
    </xdr:to>
    <xdr:cxnSp macro="">
      <xdr:nvCxnSpPr>
        <xdr:cNvPr id="185" name="直線コネクタ 184"/>
        <xdr:cNvCxnSpPr/>
      </xdr:nvCxnSpPr>
      <xdr:spPr>
        <a:xfrm flipV="1">
          <a:off x="4826000" y="9290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137177</xdr:rowOff>
    </xdr:from>
    <xdr:ext cx="762000" cy="259045"/>
    <xdr:sp macro="" textlink="">
      <xdr:nvSpPr>
        <xdr:cNvPr id="186"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6</xdr:col>
      <xdr:colOff>612775</xdr:colOff>
      <xdr:row>61</xdr:row>
      <xdr:rowOff>165100</xdr:rowOff>
    </xdr:from>
    <xdr:to>
      <xdr:col>7</xdr:col>
      <xdr:colOff>104775</xdr:colOff>
      <xdr:row>61</xdr:row>
      <xdr:rowOff>165100</xdr:rowOff>
    </xdr:to>
    <xdr:cxnSp macro="">
      <xdr:nvCxnSpPr>
        <xdr:cNvPr id="187" name="直線コネクタ 186"/>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118127</xdr:rowOff>
    </xdr:from>
    <xdr:ext cx="762000" cy="259045"/>
    <xdr:sp macro="" textlink="">
      <xdr:nvSpPr>
        <xdr:cNvPr id="188" name="扶助費最大値テキスト"/>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612775</xdr:colOff>
      <xdr:row>54</xdr:row>
      <xdr:rowOff>31750</xdr:rowOff>
    </xdr:from>
    <xdr:to>
      <xdr:col>7</xdr:col>
      <xdr:colOff>104775</xdr:colOff>
      <xdr:row>54</xdr:row>
      <xdr:rowOff>31750</xdr:rowOff>
    </xdr:to>
    <xdr:cxnSp macro="">
      <xdr:nvCxnSpPr>
        <xdr:cNvPr id="189" name="直線コネクタ 188"/>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xdr:rowOff>
    </xdr:from>
    <xdr:to>
      <xdr:col>7</xdr:col>
      <xdr:colOff>15875</xdr:colOff>
      <xdr:row>58</xdr:row>
      <xdr:rowOff>107950</xdr:rowOff>
    </xdr:to>
    <xdr:cxnSp macro="">
      <xdr:nvCxnSpPr>
        <xdr:cNvPr id="190" name="直線コネクタ 189"/>
        <xdr:cNvCxnSpPr/>
      </xdr:nvCxnSpPr>
      <xdr:spPr>
        <a:xfrm>
          <a:off x="3987800" y="99568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149877</xdr:rowOff>
    </xdr:from>
    <xdr:ext cx="762000" cy="259045"/>
    <xdr:sp macro="" textlink="">
      <xdr:nvSpPr>
        <xdr:cNvPr id="191"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192" name="フローチャート : 判断 191"/>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xdr:rowOff>
    </xdr:from>
    <xdr:to>
      <xdr:col>5</xdr:col>
      <xdr:colOff>549275</xdr:colOff>
      <xdr:row>58</xdr:row>
      <xdr:rowOff>88900</xdr:rowOff>
    </xdr:to>
    <xdr:cxnSp macro="">
      <xdr:nvCxnSpPr>
        <xdr:cNvPr id="193" name="直線コネクタ 192"/>
        <xdr:cNvCxnSpPr/>
      </xdr:nvCxnSpPr>
      <xdr:spPr>
        <a:xfrm flipV="1">
          <a:off x="3098800" y="9956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4" name="フローチャート : 判断 193"/>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35577</xdr:rowOff>
    </xdr:from>
    <xdr:ext cx="736600" cy="259045"/>
    <xdr:sp macro="" textlink="">
      <xdr:nvSpPr>
        <xdr:cNvPr id="195" name="テキスト ボックス 194"/>
        <xdr:cNvSpPr txBox="1"/>
      </xdr:nvSpPr>
      <xdr:spPr>
        <a:xfrm>
          <a:off x="3606800" y="946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50800</xdr:rowOff>
    </xdr:from>
    <xdr:to>
      <xdr:col>4</xdr:col>
      <xdr:colOff>346075</xdr:colOff>
      <xdr:row>58</xdr:row>
      <xdr:rowOff>88900</xdr:rowOff>
    </xdr:to>
    <xdr:cxnSp macro="">
      <xdr:nvCxnSpPr>
        <xdr:cNvPr id="196" name="直線コネクタ 195"/>
        <xdr:cNvCxnSpPr/>
      </xdr:nvCxnSpPr>
      <xdr:spPr>
        <a:xfrm>
          <a:off x="2209800" y="999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7" name="フローチャート : 判断 196"/>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198" name="テキスト ボックス 197"/>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12700</xdr:rowOff>
    </xdr:from>
    <xdr:to>
      <xdr:col>3</xdr:col>
      <xdr:colOff>142875</xdr:colOff>
      <xdr:row>58</xdr:row>
      <xdr:rowOff>50800</xdr:rowOff>
    </xdr:to>
    <xdr:cxnSp macro="">
      <xdr:nvCxnSpPr>
        <xdr:cNvPr id="199" name="直線コネクタ 198"/>
        <xdr:cNvCxnSpPr/>
      </xdr:nvCxnSpPr>
      <xdr:spPr>
        <a:xfrm>
          <a:off x="1320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02" name="フローチャート : 判断 201"/>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54627</xdr:rowOff>
    </xdr:from>
    <xdr:ext cx="762000" cy="259045"/>
    <xdr:sp macro="" textlink="">
      <xdr:nvSpPr>
        <xdr:cNvPr id="203" name="テキスト ボックス 202"/>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57150</xdr:rowOff>
    </xdr:from>
    <xdr:to>
      <xdr:col>7</xdr:col>
      <xdr:colOff>66675</xdr:colOff>
      <xdr:row>58</xdr:row>
      <xdr:rowOff>158750</xdr:rowOff>
    </xdr:to>
    <xdr:sp macro="" textlink="">
      <xdr:nvSpPr>
        <xdr:cNvPr id="209" name="円/楕円 208"/>
        <xdr:cNvSpPr/>
      </xdr:nvSpPr>
      <xdr:spPr>
        <a:xfrm>
          <a:off x="47752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29227</xdr:rowOff>
    </xdr:from>
    <xdr:ext cx="762000" cy="259045"/>
    <xdr:sp macro="" textlink="">
      <xdr:nvSpPr>
        <xdr:cNvPr id="210" name="扶助費該当値テキスト"/>
        <xdr:cNvSpPr txBox="1"/>
      </xdr:nvSpPr>
      <xdr:spPr>
        <a:xfrm>
          <a:off x="49149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133350</xdr:rowOff>
    </xdr:from>
    <xdr:to>
      <xdr:col>5</xdr:col>
      <xdr:colOff>600075</xdr:colOff>
      <xdr:row>58</xdr:row>
      <xdr:rowOff>63500</xdr:rowOff>
    </xdr:to>
    <xdr:sp macro="" textlink="">
      <xdr:nvSpPr>
        <xdr:cNvPr id="211" name="円/楕円 210"/>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48277</xdr:rowOff>
    </xdr:from>
    <xdr:ext cx="736600" cy="259045"/>
    <xdr:sp macro="" textlink="">
      <xdr:nvSpPr>
        <xdr:cNvPr id="212" name="テキスト ボックス 211"/>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38100</xdr:rowOff>
    </xdr:from>
    <xdr:to>
      <xdr:col>4</xdr:col>
      <xdr:colOff>396875</xdr:colOff>
      <xdr:row>58</xdr:row>
      <xdr:rowOff>139700</xdr:rowOff>
    </xdr:to>
    <xdr:sp macro="" textlink="">
      <xdr:nvSpPr>
        <xdr:cNvPr id="213" name="円/楕円 212"/>
        <xdr:cNvSpPr/>
      </xdr:nvSpPr>
      <xdr:spPr>
        <a:xfrm>
          <a:off x="3048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124477</xdr:rowOff>
    </xdr:from>
    <xdr:ext cx="762000" cy="259045"/>
    <xdr:sp macro="" textlink="">
      <xdr:nvSpPr>
        <xdr:cNvPr id="214" name="テキスト ボックス 213"/>
        <xdr:cNvSpPr txBox="1"/>
      </xdr:nvSpPr>
      <xdr:spPr>
        <a:xfrm>
          <a:off x="2717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0</xdr:rowOff>
    </xdr:from>
    <xdr:to>
      <xdr:col>3</xdr:col>
      <xdr:colOff>193675</xdr:colOff>
      <xdr:row>58</xdr:row>
      <xdr:rowOff>101600</xdr:rowOff>
    </xdr:to>
    <xdr:sp macro="" textlink="">
      <xdr:nvSpPr>
        <xdr:cNvPr id="215" name="円/楕円 214"/>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86377</xdr:rowOff>
    </xdr:from>
    <xdr:ext cx="762000" cy="259045"/>
    <xdr:sp macro="" textlink="">
      <xdr:nvSpPr>
        <xdr:cNvPr id="216" name="テキスト ボックス 215"/>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133350</xdr:rowOff>
    </xdr:from>
    <xdr:to>
      <xdr:col>1</xdr:col>
      <xdr:colOff>676275</xdr:colOff>
      <xdr:row>58</xdr:row>
      <xdr:rowOff>63500</xdr:rowOff>
    </xdr:to>
    <xdr:sp macro="" textlink="">
      <xdr:nvSpPr>
        <xdr:cNvPr id="217" name="円/楕円 216"/>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48277</xdr:rowOff>
    </xdr:from>
    <xdr:ext cx="762000" cy="259045"/>
    <xdr:sp macro="" textlink="">
      <xdr:nvSpPr>
        <xdr:cNvPr id="218" name="テキスト ボックス 217"/>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その他に係る経常収支比率が類似団体平均を上回っているのは、繰出金の増加が主な要因である。これまでに整備してきた下水施設の維持管理経費としての繰出金、国民健康保険事業、介護保険事業等特別会計への繰出金についても</a:t>
          </a:r>
          <a:r>
            <a:rPr kumimoji="1" lang="ja-JP" altLang="en-US" sz="1300">
              <a:solidFill>
                <a:schemeClr val="dk1"/>
              </a:solidFill>
              <a:effectLst/>
              <a:latin typeface="+mn-lt"/>
              <a:ea typeface="+mn-ea"/>
              <a:cs typeface="+mn-cs"/>
            </a:rPr>
            <a:t>高い水準にある</a:t>
          </a:r>
          <a:r>
            <a:rPr kumimoji="1" lang="ja-JP" altLang="ja-JP" sz="1300">
              <a:solidFill>
                <a:schemeClr val="dk1"/>
              </a:solidFill>
              <a:effectLst/>
              <a:latin typeface="+mn-lt"/>
              <a:ea typeface="+mn-ea"/>
              <a:cs typeface="+mn-cs"/>
            </a:rPr>
            <a:t>。各会計ともに健全化を推進し、税収を主な財源とする普通会計の負担額を減らしていくよう努める。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62230</xdr:rowOff>
    </xdr:to>
    <xdr:cxnSp macro="">
      <xdr:nvCxnSpPr>
        <xdr:cNvPr id="246" name="直線コネクタ 245"/>
        <xdr:cNvCxnSpPr/>
      </xdr:nvCxnSpPr>
      <xdr:spPr>
        <a:xfrm flipV="1">
          <a:off x="16510000" y="93014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134620</xdr:rowOff>
    </xdr:from>
    <xdr:to>
      <xdr:col>24</xdr:col>
      <xdr:colOff>31750</xdr:colOff>
      <xdr:row>58</xdr:row>
      <xdr:rowOff>134620</xdr:rowOff>
    </xdr:to>
    <xdr:cxnSp macro="">
      <xdr:nvCxnSpPr>
        <xdr:cNvPr id="251" name="直線コネクタ 250"/>
        <xdr:cNvCxnSpPr/>
      </xdr:nvCxnSpPr>
      <xdr:spPr>
        <a:xfrm>
          <a:off x="15671800" y="10078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81297</xdr:rowOff>
    </xdr:from>
    <xdr:ext cx="762000" cy="259045"/>
    <xdr:sp macro="" textlink="">
      <xdr:nvSpPr>
        <xdr:cNvPr id="252" name="その他平均値テキスト"/>
        <xdr:cNvSpPr txBox="1"/>
      </xdr:nvSpPr>
      <xdr:spPr>
        <a:xfrm>
          <a:off x="16598900" y="968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53" name="フローチャート : 判断 252"/>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134620</xdr:rowOff>
    </xdr:from>
    <xdr:to>
      <xdr:col>22</xdr:col>
      <xdr:colOff>565150</xdr:colOff>
      <xdr:row>59</xdr:row>
      <xdr:rowOff>16510</xdr:rowOff>
    </xdr:to>
    <xdr:cxnSp macro="">
      <xdr:nvCxnSpPr>
        <xdr:cNvPr id="254" name="直線コネクタ 253"/>
        <xdr:cNvCxnSpPr/>
      </xdr:nvCxnSpPr>
      <xdr:spPr>
        <a:xfrm flipV="1">
          <a:off x="14782800" y="10078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5" name="フローチャート : 判断 254"/>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6" name="テキスト ボックス 255"/>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111760</xdr:rowOff>
    </xdr:from>
    <xdr:to>
      <xdr:col>21</xdr:col>
      <xdr:colOff>361950</xdr:colOff>
      <xdr:row>59</xdr:row>
      <xdr:rowOff>16510</xdr:rowOff>
    </xdr:to>
    <xdr:cxnSp macro="">
      <xdr:nvCxnSpPr>
        <xdr:cNvPr id="257" name="直線コネクタ 256"/>
        <xdr:cNvCxnSpPr/>
      </xdr:nvCxnSpPr>
      <xdr:spPr>
        <a:xfrm>
          <a:off x="13893800" y="100558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34290</xdr:rowOff>
    </xdr:from>
    <xdr:to>
      <xdr:col>21</xdr:col>
      <xdr:colOff>412750</xdr:colOff>
      <xdr:row>57</xdr:row>
      <xdr:rowOff>135890</xdr:rowOff>
    </xdr:to>
    <xdr:sp macro="" textlink="">
      <xdr:nvSpPr>
        <xdr:cNvPr id="258" name="フローチャート :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146067</xdr:rowOff>
    </xdr:from>
    <xdr:ext cx="762000" cy="259045"/>
    <xdr:sp macro="" textlink="">
      <xdr:nvSpPr>
        <xdr:cNvPr id="259" name="テキスト ボックス 258"/>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153670</xdr:rowOff>
    </xdr:from>
    <xdr:to>
      <xdr:col>20</xdr:col>
      <xdr:colOff>158750</xdr:colOff>
      <xdr:row>58</xdr:row>
      <xdr:rowOff>111760</xdr:rowOff>
    </xdr:to>
    <xdr:cxnSp macro="">
      <xdr:nvCxnSpPr>
        <xdr:cNvPr id="260" name="直線コネクタ 259"/>
        <xdr:cNvCxnSpPr/>
      </xdr:nvCxnSpPr>
      <xdr:spPr>
        <a:xfrm>
          <a:off x="13004800" y="99263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11430</xdr:rowOff>
    </xdr:from>
    <xdr:to>
      <xdr:col>20</xdr:col>
      <xdr:colOff>209550</xdr:colOff>
      <xdr:row>57</xdr:row>
      <xdr:rowOff>113030</xdr:rowOff>
    </xdr:to>
    <xdr:sp macro="" textlink="">
      <xdr:nvSpPr>
        <xdr:cNvPr id="261" name="フローチャート :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123207</xdr:rowOff>
    </xdr:from>
    <xdr:ext cx="762000" cy="259045"/>
    <xdr:sp macro="" textlink="">
      <xdr:nvSpPr>
        <xdr:cNvPr id="262" name="テキスト ボックス 261"/>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3810</xdr:rowOff>
    </xdr:from>
    <xdr:to>
      <xdr:col>19</xdr:col>
      <xdr:colOff>6350</xdr:colOff>
      <xdr:row>57</xdr:row>
      <xdr:rowOff>105410</xdr:rowOff>
    </xdr:to>
    <xdr:sp macro="" textlink="">
      <xdr:nvSpPr>
        <xdr:cNvPr id="263" name="フローチャート : 判断 262"/>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115587</xdr:rowOff>
    </xdr:from>
    <xdr:ext cx="762000" cy="259045"/>
    <xdr:sp macro="" textlink="">
      <xdr:nvSpPr>
        <xdr:cNvPr id="264" name="テキスト ボックス 263"/>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83820</xdr:rowOff>
    </xdr:from>
    <xdr:to>
      <xdr:col>24</xdr:col>
      <xdr:colOff>82550</xdr:colOff>
      <xdr:row>59</xdr:row>
      <xdr:rowOff>13970</xdr:rowOff>
    </xdr:to>
    <xdr:sp macro="" textlink="">
      <xdr:nvSpPr>
        <xdr:cNvPr id="270" name="円/楕円 269"/>
        <xdr:cNvSpPr/>
      </xdr:nvSpPr>
      <xdr:spPr>
        <a:xfrm>
          <a:off x="164592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55897</xdr:rowOff>
    </xdr:from>
    <xdr:ext cx="762000" cy="259045"/>
    <xdr:sp macro="" textlink="">
      <xdr:nvSpPr>
        <xdr:cNvPr id="271" name="その他該当値テキスト"/>
        <xdr:cNvSpPr txBox="1"/>
      </xdr:nvSpPr>
      <xdr:spPr>
        <a:xfrm>
          <a:off x="165989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83820</xdr:rowOff>
    </xdr:from>
    <xdr:to>
      <xdr:col>22</xdr:col>
      <xdr:colOff>615950</xdr:colOff>
      <xdr:row>59</xdr:row>
      <xdr:rowOff>13970</xdr:rowOff>
    </xdr:to>
    <xdr:sp macro="" textlink="">
      <xdr:nvSpPr>
        <xdr:cNvPr id="272" name="円/楕円 271"/>
        <xdr:cNvSpPr/>
      </xdr:nvSpPr>
      <xdr:spPr>
        <a:xfrm>
          <a:off x="15621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170197</xdr:rowOff>
    </xdr:from>
    <xdr:ext cx="736600" cy="259045"/>
    <xdr:sp macro="" textlink="">
      <xdr:nvSpPr>
        <xdr:cNvPr id="273" name="テキスト ボックス 272"/>
        <xdr:cNvSpPr txBox="1"/>
      </xdr:nvSpPr>
      <xdr:spPr>
        <a:xfrm>
          <a:off x="15290800" y="1011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137160</xdr:rowOff>
    </xdr:from>
    <xdr:to>
      <xdr:col>21</xdr:col>
      <xdr:colOff>412750</xdr:colOff>
      <xdr:row>59</xdr:row>
      <xdr:rowOff>67310</xdr:rowOff>
    </xdr:to>
    <xdr:sp macro="" textlink="">
      <xdr:nvSpPr>
        <xdr:cNvPr id="274" name="円/楕円 273"/>
        <xdr:cNvSpPr/>
      </xdr:nvSpPr>
      <xdr:spPr>
        <a:xfrm>
          <a:off x="14732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52087</xdr:rowOff>
    </xdr:from>
    <xdr:ext cx="762000" cy="259045"/>
    <xdr:sp macro="" textlink="">
      <xdr:nvSpPr>
        <xdr:cNvPr id="275" name="テキスト ボックス 274"/>
        <xdr:cNvSpPr txBox="1"/>
      </xdr:nvSpPr>
      <xdr:spPr>
        <a:xfrm>
          <a:off x="14401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60960</xdr:rowOff>
    </xdr:from>
    <xdr:to>
      <xdr:col>20</xdr:col>
      <xdr:colOff>209550</xdr:colOff>
      <xdr:row>58</xdr:row>
      <xdr:rowOff>162560</xdr:rowOff>
    </xdr:to>
    <xdr:sp macro="" textlink="">
      <xdr:nvSpPr>
        <xdr:cNvPr id="276" name="円/楕円 275"/>
        <xdr:cNvSpPr/>
      </xdr:nvSpPr>
      <xdr:spPr>
        <a:xfrm>
          <a:off x="13843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147337</xdr:rowOff>
    </xdr:from>
    <xdr:ext cx="762000" cy="259045"/>
    <xdr:sp macro="" textlink="">
      <xdr:nvSpPr>
        <xdr:cNvPr id="277" name="テキスト ボックス 276"/>
        <xdr:cNvSpPr txBox="1"/>
      </xdr:nvSpPr>
      <xdr:spPr>
        <a:xfrm>
          <a:off x="13512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102870</xdr:rowOff>
    </xdr:from>
    <xdr:to>
      <xdr:col>19</xdr:col>
      <xdr:colOff>6350</xdr:colOff>
      <xdr:row>58</xdr:row>
      <xdr:rowOff>33020</xdr:rowOff>
    </xdr:to>
    <xdr:sp macro="" textlink="">
      <xdr:nvSpPr>
        <xdr:cNvPr id="278" name="円/楕円 277"/>
        <xdr:cNvSpPr/>
      </xdr:nvSpPr>
      <xdr:spPr>
        <a:xfrm>
          <a:off x="12954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17797</xdr:rowOff>
    </xdr:from>
    <xdr:ext cx="762000" cy="259045"/>
    <xdr:sp macro="" textlink="">
      <xdr:nvSpPr>
        <xdr:cNvPr id="279" name="テキスト ボックス 278"/>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補助費等に係る経常収支比率は類似団体平均を</a:t>
          </a:r>
          <a:r>
            <a:rPr kumimoji="1" lang="en-US" altLang="ja-JP" sz="1300">
              <a:solidFill>
                <a:schemeClr val="dk1"/>
              </a:solidFill>
              <a:effectLst/>
              <a:latin typeface="+mn-lt"/>
              <a:ea typeface="+mn-ea"/>
              <a:cs typeface="+mn-cs"/>
            </a:rPr>
            <a:t>3.8</a:t>
          </a:r>
          <a:r>
            <a:rPr kumimoji="1" lang="ja-JP" altLang="ja-JP" sz="1300">
              <a:solidFill>
                <a:schemeClr val="dk1"/>
              </a:solidFill>
              <a:effectLst/>
              <a:latin typeface="+mn-lt"/>
              <a:ea typeface="+mn-ea"/>
              <a:cs typeface="+mn-cs"/>
            </a:rPr>
            <a:t>ﾎﾟｲﾝﾄ上回っている。補助費等については一部事務組合に対する負担金、各種団体への補助金及び公営企業への負担金が主なものである。平成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年度以降、一部事務組合負担金が大幅に増加した。</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年度において</a:t>
          </a:r>
          <a:r>
            <a:rPr kumimoji="1" lang="en-US" altLang="ja-JP" sz="1300">
              <a:solidFill>
                <a:schemeClr val="dk1"/>
              </a:solidFill>
              <a:effectLst/>
              <a:latin typeface="+mn-lt"/>
              <a:ea typeface="+mn-ea"/>
              <a:cs typeface="+mn-cs"/>
            </a:rPr>
            <a:t>5.1</a:t>
          </a:r>
          <a:r>
            <a:rPr kumimoji="1" lang="ja-JP" altLang="en-US" sz="1300">
              <a:solidFill>
                <a:schemeClr val="dk1"/>
              </a:solidFill>
              <a:effectLst/>
              <a:latin typeface="+mn-lt"/>
              <a:ea typeface="+mn-ea"/>
              <a:cs typeface="+mn-cs"/>
            </a:rPr>
            <a:t>ﾎﾟｲﾝﾄの改善が見られたものの、未だ高い水準にあるので、より一層の健全化に努める。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81280</xdr:rowOff>
    </xdr:from>
    <xdr:to>
      <xdr:col>24</xdr:col>
      <xdr:colOff>31750</xdr:colOff>
      <xdr:row>40</xdr:row>
      <xdr:rowOff>127000</xdr:rowOff>
    </xdr:to>
    <xdr:cxnSp macro="">
      <xdr:nvCxnSpPr>
        <xdr:cNvPr id="312" name="直線コネクタ 311"/>
        <xdr:cNvCxnSpPr/>
      </xdr:nvCxnSpPr>
      <xdr:spPr>
        <a:xfrm flipV="1">
          <a:off x="15671800" y="6596380"/>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100347</xdr:rowOff>
    </xdr:from>
    <xdr:ext cx="762000" cy="259045"/>
    <xdr:sp macro="" textlink="">
      <xdr:nvSpPr>
        <xdr:cNvPr id="313" name="補助費等平均値テキスト"/>
        <xdr:cNvSpPr txBox="1"/>
      </xdr:nvSpPr>
      <xdr:spPr>
        <a:xfrm>
          <a:off x="16598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83820</xdr:rowOff>
    </xdr:from>
    <xdr:to>
      <xdr:col>24</xdr:col>
      <xdr:colOff>82550</xdr:colOff>
      <xdr:row>37</xdr:row>
      <xdr:rowOff>13970</xdr:rowOff>
    </xdr:to>
    <xdr:sp macro="" textlink="">
      <xdr:nvSpPr>
        <xdr:cNvPr id="314" name="フローチャート : 判断 313"/>
        <xdr:cNvSpPr/>
      </xdr:nvSpPr>
      <xdr:spPr>
        <a:xfrm>
          <a:off x="16459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153670</xdr:rowOff>
    </xdr:from>
    <xdr:to>
      <xdr:col>22</xdr:col>
      <xdr:colOff>565150</xdr:colOff>
      <xdr:row>40</xdr:row>
      <xdr:rowOff>127000</xdr:rowOff>
    </xdr:to>
    <xdr:cxnSp macro="">
      <xdr:nvCxnSpPr>
        <xdr:cNvPr id="315" name="直線コネクタ 314"/>
        <xdr:cNvCxnSpPr/>
      </xdr:nvCxnSpPr>
      <xdr:spPr>
        <a:xfrm>
          <a:off x="14782800" y="68402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16" name="フローチャート : 判断 315"/>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17" name="テキスト ボックス 316"/>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130810</xdr:rowOff>
    </xdr:from>
    <xdr:to>
      <xdr:col>21</xdr:col>
      <xdr:colOff>361950</xdr:colOff>
      <xdr:row>39</xdr:row>
      <xdr:rowOff>153670</xdr:rowOff>
    </xdr:to>
    <xdr:cxnSp macro="">
      <xdr:nvCxnSpPr>
        <xdr:cNvPr id="318" name="直線コネクタ 317"/>
        <xdr:cNvCxnSpPr/>
      </xdr:nvCxnSpPr>
      <xdr:spPr>
        <a:xfrm>
          <a:off x="13893800" y="6817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34290</xdr:rowOff>
    </xdr:from>
    <xdr:to>
      <xdr:col>21</xdr:col>
      <xdr:colOff>412750</xdr:colOff>
      <xdr:row>37</xdr:row>
      <xdr:rowOff>135890</xdr:rowOff>
    </xdr:to>
    <xdr:sp macro="" textlink="">
      <xdr:nvSpPr>
        <xdr:cNvPr id="319" name="フローチャート : 判断 318"/>
        <xdr:cNvSpPr/>
      </xdr:nvSpPr>
      <xdr:spPr>
        <a:xfrm>
          <a:off x="14732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146067</xdr:rowOff>
    </xdr:from>
    <xdr:ext cx="762000" cy="259045"/>
    <xdr:sp macro="" textlink="">
      <xdr:nvSpPr>
        <xdr:cNvPr id="320" name="テキスト ボックス 319"/>
        <xdr:cNvSpPr txBox="1"/>
      </xdr:nvSpPr>
      <xdr:spPr>
        <a:xfrm>
          <a:off x="14401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104140</xdr:rowOff>
    </xdr:from>
    <xdr:to>
      <xdr:col>20</xdr:col>
      <xdr:colOff>158750</xdr:colOff>
      <xdr:row>39</xdr:row>
      <xdr:rowOff>130810</xdr:rowOff>
    </xdr:to>
    <xdr:cxnSp macro="">
      <xdr:nvCxnSpPr>
        <xdr:cNvPr id="321" name="直線コネクタ 320"/>
        <xdr:cNvCxnSpPr/>
      </xdr:nvCxnSpPr>
      <xdr:spPr>
        <a:xfrm>
          <a:off x="13004800" y="66192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41910</xdr:rowOff>
    </xdr:from>
    <xdr:to>
      <xdr:col>20</xdr:col>
      <xdr:colOff>209550</xdr:colOff>
      <xdr:row>37</xdr:row>
      <xdr:rowOff>143510</xdr:rowOff>
    </xdr:to>
    <xdr:sp macro="" textlink="">
      <xdr:nvSpPr>
        <xdr:cNvPr id="322" name="フローチャート : 判断 321"/>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153687</xdr:rowOff>
    </xdr:from>
    <xdr:ext cx="762000" cy="259045"/>
    <xdr:sp macro="" textlink="">
      <xdr:nvSpPr>
        <xdr:cNvPr id="323" name="テキスト ボックス 322"/>
        <xdr:cNvSpPr txBox="1"/>
      </xdr:nvSpPr>
      <xdr:spPr>
        <a:xfrm>
          <a:off x="13512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26670</xdr:rowOff>
    </xdr:from>
    <xdr:to>
      <xdr:col>19</xdr:col>
      <xdr:colOff>6350</xdr:colOff>
      <xdr:row>37</xdr:row>
      <xdr:rowOff>128270</xdr:rowOff>
    </xdr:to>
    <xdr:sp macro="" textlink="">
      <xdr:nvSpPr>
        <xdr:cNvPr id="324" name="フローチャート : 判断 323"/>
        <xdr:cNvSpPr/>
      </xdr:nvSpPr>
      <xdr:spPr>
        <a:xfrm>
          <a:off x="12954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138447</xdr:rowOff>
    </xdr:from>
    <xdr:ext cx="762000" cy="259045"/>
    <xdr:sp macro="" textlink="">
      <xdr:nvSpPr>
        <xdr:cNvPr id="325" name="テキスト ボックス 324"/>
        <xdr:cNvSpPr txBox="1"/>
      </xdr:nvSpPr>
      <xdr:spPr>
        <a:xfrm>
          <a:off x="12623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30480</xdr:rowOff>
    </xdr:from>
    <xdr:to>
      <xdr:col>24</xdr:col>
      <xdr:colOff>82550</xdr:colOff>
      <xdr:row>38</xdr:row>
      <xdr:rowOff>132080</xdr:rowOff>
    </xdr:to>
    <xdr:sp macro="" textlink="">
      <xdr:nvSpPr>
        <xdr:cNvPr id="331" name="円/楕円 330"/>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2557</xdr:rowOff>
    </xdr:from>
    <xdr:ext cx="762000" cy="259045"/>
    <xdr:sp macro="" textlink="">
      <xdr:nvSpPr>
        <xdr:cNvPr id="332" name="補助費等該当値テキスト"/>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76200</xdr:rowOff>
    </xdr:from>
    <xdr:to>
      <xdr:col>22</xdr:col>
      <xdr:colOff>615950</xdr:colOff>
      <xdr:row>41</xdr:row>
      <xdr:rowOff>6350</xdr:rowOff>
    </xdr:to>
    <xdr:sp macro="" textlink="">
      <xdr:nvSpPr>
        <xdr:cNvPr id="333" name="円/楕円 332"/>
        <xdr:cNvSpPr/>
      </xdr:nvSpPr>
      <xdr:spPr>
        <a:xfrm>
          <a:off x="1562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162577</xdr:rowOff>
    </xdr:from>
    <xdr:ext cx="736600" cy="259045"/>
    <xdr:sp macro="" textlink="">
      <xdr:nvSpPr>
        <xdr:cNvPr id="334" name="テキスト ボックス 333"/>
        <xdr:cNvSpPr txBox="1"/>
      </xdr:nvSpPr>
      <xdr:spPr>
        <a:xfrm>
          <a:off x="15290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102870</xdr:rowOff>
    </xdr:from>
    <xdr:to>
      <xdr:col>21</xdr:col>
      <xdr:colOff>412750</xdr:colOff>
      <xdr:row>40</xdr:row>
      <xdr:rowOff>33020</xdr:rowOff>
    </xdr:to>
    <xdr:sp macro="" textlink="">
      <xdr:nvSpPr>
        <xdr:cNvPr id="335" name="円/楕円 334"/>
        <xdr:cNvSpPr/>
      </xdr:nvSpPr>
      <xdr:spPr>
        <a:xfrm>
          <a:off x="1473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17797</xdr:rowOff>
    </xdr:from>
    <xdr:ext cx="762000" cy="259045"/>
    <xdr:sp macro="" textlink="">
      <xdr:nvSpPr>
        <xdr:cNvPr id="336" name="テキスト ボックス 335"/>
        <xdr:cNvSpPr txBox="1"/>
      </xdr:nvSpPr>
      <xdr:spPr>
        <a:xfrm>
          <a:off x="14401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80010</xdr:rowOff>
    </xdr:from>
    <xdr:to>
      <xdr:col>20</xdr:col>
      <xdr:colOff>209550</xdr:colOff>
      <xdr:row>40</xdr:row>
      <xdr:rowOff>10160</xdr:rowOff>
    </xdr:to>
    <xdr:sp macro="" textlink="">
      <xdr:nvSpPr>
        <xdr:cNvPr id="337" name="円/楕円 336"/>
        <xdr:cNvSpPr/>
      </xdr:nvSpPr>
      <xdr:spPr>
        <a:xfrm>
          <a:off x="13843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166387</xdr:rowOff>
    </xdr:from>
    <xdr:ext cx="762000" cy="259045"/>
    <xdr:sp macro="" textlink="">
      <xdr:nvSpPr>
        <xdr:cNvPr id="338" name="テキスト ボックス 337"/>
        <xdr:cNvSpPr txBox="1"/>
      </xdr:nvSpPr>
      <xdr:spPr>
        <a:xfrm>
          <a:off x="13512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53340</xdr:rowOff>
    </xdr:from>
    <xdr:to>
      <xdr:col>19</xdr:col>
      <xdr:colOff>6350</xdr:colOff>
      <xdr:row>38</xdr:row>
      <xdr:rowOff>154940</xdr:rowOff>
    </xdr:to>
    <xdr:sp macro="" textlink="">
      <xdr:nvSpPr>
        <xdr:cNvPr id="339" name="円/楕円 338"/>
        <xdr:cNvSpPr/>
      </xdr:nvSpPr>
      <xdr:spPr>
        <a:xfrm>
          <a:off x="12954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139717</xdr:rowOff>
    </xdr:from>
    <xdr:ext cx="762000" cy="259045"/>
    <xdr:sp macro="" textlink="">
      <xdr:nvSpPr>
        <xdr:cNvPr id="340" name="テキスト ボックス 339"/>
        <xdr:cNvSpPr txBox="1"/>
      </xdr:nvSpPr>
      <xdr:spPr>
        <a:xfrm>
          <a:off x="12623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公債費に係る経常収支比率は</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ﾎﾟｲﾝﾄ下回っているが、</a:t>
          </a:r>
          <a:r>
            <a:rPr kumimoji="1" lang="ja-JP" altLang="en-US" sz="1300">
              <a:solidFill>
                <a:schemeClr val="dk1"/>
              </a:solidFill>
              <a:effectLst/>
              <a:latin typeface="+mn-lt"/>
              <a:ea typeface="+mn-ea"/>
              <a:cs typeface="+mn-cs"/>
            </a:rPr>
            <a:t>満期一括償還地方債の償還に充てるための減債基金の積立を開始したことから</a:t>
          </a:r>
          <a:r>
            <a:rPr kumimoji="1" lang="en-US" altLang="ja-JP" sz="1300">
              <a:solidFill>
                <a:schemeClr val="dk1"/>
              </a:solidFill>
              <a:effectLst/>
              <a:latin typeface="+mn-lt"/>
              <a:ea typeface="+mn-ea"/>
              <a:cs typeface="+mn-cs"/>
            </a:rPr>
            <a:t>2.2</a:t>
          </a:r>
          <a:r>
            <a:rPr kumimoji="1" lang="ja-JP" altLang="en-US" sz="1300">
              <a:solidFill>
                <a:schemeClr val="dk1"/>
              </a:solidFill>
              <a:effectLst/>
              <a:latin typeface="+mn-lt"/>
              <a:ea typeface="+mn-ea"/>
              <a:cs typeface="+mn-cs"/>
            </a:rPr>
            <a:t>ﾎﾟｲﾝﾄ上昇した。</a:t>
          </a:r>
          <a:r>
            <a:rPr kumimoji="1" lang="ja-JP" altLang="ja-JP" sz="1300">
              <a:solidFill>
                <a:schemeClr val="dk1"/>
              </a:solidFill>
              <a:effectLst/>
              <a:latin typeface="+mn-lt"/>
              <a:ea typeface="+mn-ea"/>
              <a:cs typeface="+mn-cs"/>
            </a:rPr>
            <a:t>今後も厳しい財政運営が予想されるため、引き続き計画的な地方債の発行に努める。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73660</xdr:rowOff>
    </xdr:from>
    <xdr:to>
      <xdr:col>7</xdr:col>
      <xdr:colOff>15875</xdr:colOff>
      <xdr:row>81</xdr:row>
      <xdr:rowOff>146050</xdr:rowOff>
    </xdr:to>
    <xdr:cxnSp macro="">
      <xdr:nvCxnSpPr>
        <xdr:cNvPr id="368" name="直線コネクタ 367"/>
        <xdr:cNvCxnSpPr/>
      </xdr:nvCxnSpPr>
      <xdr:spPr>
        <a:xfrm flipV="1">
          <a:off x="4826000" y="127609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118127</xdr:rowOff>
    </xdr:from>
    <xdr:ext cx="762000" cy="259045"/>
    <xdr:sp macro="" textlink="">
      <xdr:nvSpPr>
        <xdr:cNvPr id="369"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612775</xdr:colOff>
      <xdr:row>81</xdr:row>
      <xdr:rowOff>146050</xdr:rowOff>
    </xdr:from>
    <xdr:to>
      <xdr:col>7</xdr:col>
      <xdr:colOff>104775</xdr:colOff>
      <xdr:row>81</xdr:row>
      <xdr:rowOff>146050</xdr:rowOff>
    </xdr:to>
    <xdr:cxnSp macro="">
      <xdr:nvCxnSpPr>
        <xdr:cNvPr id="370" name="直線コネクタ 369"/>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160037</xdr:rowOff>
    </xdr:from>
    <xdr:ext cx="762000" cy="259045"/>
    <xdr:sp macro="" textlink="">
      <xdr:nvSpPr>
        <xdr:cNvPr id="371" name="公債費最大値テキスト"/>
        <xdr:cNvSpPr txBox="1"/>
      </xdr:nvSpPr>
      <xdr:spPr>
        <a:xfrm>
          <a:off x="4914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74</xdr:row>
      <xdr:rowOff>73660</xdr:rowOff>
    </xdr:from>
    <xdr:to>
      <xdr:col>7</xdr:col>
      <xdr:colOff>104775</xdr:colOff>
      <xdr:row>74</xdr:row>
      <xdr:rowOff>73660</xdr:rowOff>
    </xdr:to>
    <xdr:cxnSp macro="">
      <xdr:nvCxnSpPr>
        <xdr:cNvPr id="372" name="直線コネクタ 371"/>
        <xdr:cNvCxnSpPr/>
      </xdr:nvCxnSpPr>
      <xdr:spPr>
        <a:xfrm>
          <a:off x="4737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142239</xdr:rowOff>
    </xdr:from>
    <xdr:to>
      <xdr:col>7</xdr:col>
      <xdr:colOff>15875</xdr:colOff>
      <xdr:row>77</xdr:row>
      <xdr:rowOff>138430</xdr:rowOff>
    </xdr:to>
    <xdr:cxnSp macro="">
      <xdr:nvCxnSpPr>
        <xdr:cNvPr id="373" name="直線コネクタ 372"/>
        <xdr:cNvCxnSpPr/>
      </xdr:nvCxnSpPr>
      <xdr:spPr>
        <a:xfrm>
          <a:off x="3987800" y="13172439"/>
          <a:ext cx="8382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82566</xdr:rowOff>
    </xdr:from>
    <xdr:ext cx="762000" cy="259045"/>
    <xdr:sp macro="" textlink="">
      <xdr:nvSpPr>
        <xdr:cNvPr id="374"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110489</xdr:rowOff>
    </xdr:from>
    <xdr:to>
      <xdr:col>7</xdr:col>
      <xdr:colOff>66675</xdr:colOff>
      <xdr:row>78</xdr:row>
      <xdr:rowOff>40639</xdr:rowOff>
    </xdr:to>
    <xdr:sp macro="" textlink="">
      <xdr:nvSpPr>
        <xdr:cNvPr id="375" name="フローチャート : 判断 374"/>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142239</xdr:rowOff>
    </xdr:from>
    <xdr:to>
      <xdr:col>5</xdr:col>
      <xdr:colOff>549275</xdr:colOff>
      <xdr:row>76</xdr:row>
      <xdr:rowOff>165100</xdr:rowOff>
    </xdr:to>
    <xdr:cxnSp macro="">
      <xdr:nvCxnSpPr>
        <xdr:cNvPr id="376" name="直線コネクタ 375"/>
        <xdr:cNvCxnSpPr/>
      </xdr:nvCxnSpPr>
      <xdr:spPr>
        <a:xfrm flipV="1">
          <a:off x="3098800" y="131724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41911</xdr:rowOff>
    </xdr:from>
    <xdr:to>
      <xdr:col>5</xdr:col>
      <xdr:colOff>600075</xdr:colOff>
      <xdr:row>77</xdr:row>
      <xdr:rowOff>143511</xdr:rowOff>
    </xdr:to>
    <xdr:sp macro="" textlink="">
      <xdr:nvSpPr>
        <xdr:cNvPr id="377" name="フローチャート : 判断 376"/>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128288</xdr:rowOff>
    </xdr:from>
    <xdr:ext cx="736600" cy="259045"/>
    <xdr:sp macro="" textlink="">
      <xdr:nvSpPr>
        <xdr:cNvPr id="378" name="テキスト ボックス 377"/>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149861</xdr:rowOff>
    </xdr:from>
    <xdr:to>
      <xdr:col>4</xdr:col>
      <xdr:colOff>346075</xdr:colOff>
      <xdr:row>76</xdr:row>
      <xdr:rowOff>165100</xdr:rowOff>
    </xdr:to>
    <xdr:cxnSp macro="">
      <xdr:nvCxnSpPr>
        <xdr:cNvPr id="379" name="直線コネクタ 378"/>
        <xdr:cNvCxnSpPr/>
      </xdr:nvCxnSpPr>
      <xdr:spPr>
        <a:xfrm>
          <a:off x="2209800" y="131800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34289</xdr:rowOff>
    </xdr:from>
    <xdr:to>
      <xdr:col>4</xdr:col>
      <xdr:colOff>396875</xdr:colOff>
      <xdr:row>77</xdr:row>
      <xdr:rowOff>135889</xdr:rowOff>
    </xdr:to>
    <xdr:sp macro="" textlink="">
      <xdr:nvSpPr>
        <xdr:cNvPr id="380" name="フローチャート : 判断 379"/>
        <xdr:cNvSpPr/>
      </xdr:nvSpPr>
      <xdr:spPr>
        <a:xfrm>
          <a:off x="3048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120666</xdr:rowOff>
    </xdr:from>
    <xdr:ext cx="762000" cy="259045"/>
    <xdr:sp macro="" textlink="">
      <xdr:nvSpPr>
        <xdr:cNvPr id="381" name="テキスト ボックス 380"/>
        <xdr:cNvSpPr txBox="1"/>
      </xdr:nvSpPr>
      <xdr:spPr>
        <a:xfrm>
          <a:off x="2717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104139</xdr:rowOff>
    </xdr:from>
    <xdr:to>
      <xdr:col>3</xdr:col>
      <xdr:colOff>142875</xdr:colOff>
      <xdr:row>76</xdr:row>
      <xdr:rowOff>149861</xdr:rowOff>
    </xdr:to>
    <xdr:cxnSp macro="">
      <xdr:nvCxnSpPr>
        <xdr:cNvPr id="382" name="直線コネクタ 381"/>
        <xdr:cNvCxnSpPr/>
      </xdr:nvCxnSpPr>
      <xdr:spPr>
        <a:xfrm>
          <a:off x="1320800" y="131343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72389</xdr:rowOff>
    </xdr:from>
    <xdr:to>
      <xdr:col>3</xdr:col>
      <xdr:colOff>193675</xdr:colOff>
      <xdr:row>78</xdr:row>
      <xdr:rowOff>2539</xdr:rowOff>
    </xdr:to>
    <xdr:sp macro="" textlink="">
      <xdr:nvSpPr>
        <xdr:cNvPr id="383" name="フローチャート : 判断 382"/>
        <xdr:cNvSpPr/>
      </xdr:nvSpPr>
      <xdr:spPr>
        <a:xfrm>
          <a:off x="2159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158766</xdr:rowOff>
    </xdr:from>
    <xdr:ext cx="762000" cy="259045"/>
    <xdr:sp macro="" textlink="">
      <xdr:nvSpPr>
        <xdr:cNvPr id="384" name="テキスト ボックス 383"/>
        <xdr:cNvSpPr txBox="1"/>
      </xdr:nvSpPr>
      <xdr:spPr>
        <a:xfrm>
          <a:off x="1828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385" name="フローチャート : 判断 384"/>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17797</xdr:rowOff>
    </xdr:from>
    <xdr:ext cx="762000" cy="259045"/>
    <xdr:sp macro="" textlink="">
      <xdr:nvSpPr>
        <xdr:cNvPr id="386" name="テキスト ボックス 385"/>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92" name="円/楕円 391"/>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104157</xdr:rowOff>
    </xdr:from>
    <xdr:ext cx="762000" cy="259045"/>
    <xdr:sp macro="" textlink="">
      <xdr:nvSpPr>
        <xdr:cNvPr id="393" name="公債費該当値テキスト"/>
        <xdr:cNvSpPr txBox="1"/>
      </xdr:nvSpPr>
      <xdr:spPr>
        <a:xfrm>
          <a:off x="49149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91439</xdr:rowOff>
    </xdr:from>
    <xdr:to>
      <xdr:col>5</xdr:col>
      <xdr:colOff>600075</xdr:colOff>
      <xdr:row>77</xdr:row>
      <xdr:rowOff>21589</xdr:rowOff>
    </xdr:to>
    <xdr:sp macro="" textlink="">
      <xdr:nvSpPr>
        <xdr:cNvPr id="394" name="円/楕円 393"/>
        <xdr:cNvSpPr/>
      </xdr:nvSpPr>
      <xdr:spPr>
        <a:xfrm>
          <a:off x="3937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31767</xdr:rowOff>
    </xdr:from>
    <xdr:ext cx="736600" cy="259045"/>
    <xdr:sp macro="" textlink="">
      <xdr:nvSpPr>
        <xdr:cNvPr id="395" name="テキスト ボックス 394"/>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114300</xdr:rowOff>
    </xdr:from>
    <xdr:to>
      <xdr:col>4</xdr:col>
      <xdr:colOff>396875</xdr:colOff>
      <xdr:row>77</xdr:row>
      <xdr:rowOff>44450</xdr:rowOff>
    </xdr:to>
    <xdr:sp macro="" textlink="">
      <xdr:nvSpPr>
        <xdr:cNvPr id="396" name="円/楕円 395"/>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54627</xdr:rowOff>
    </xdr:from>
    <xdr:ext cx="762000" cy="259045"/>
    <xdr:sp macro="" textlink="">
      <xdr:nvSpPr>
        <xdr:cNvPr id="397" name="テキスト ボックス 396"/>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99061</xdr:rowOff>
    </xdr:from>
    <xdr:to>
      <xdr:col>3</xdr:col>
      <xdr:colOff>193675</xdr:colOff>
      <xdr:row>77</xdr:row>
      <xdr:rowOff>29211</xdr:rowOff>
    </xdr:to>
    <xdr:sp macro="" textlink="">
      <xdr:nvSpPr>
        <xdr:cNvPr id="398" name="円/楕円 397"/>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99" name="テキスト ボックス 398"/>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53339</xdr:rowOff>
    </xdr:from>
    <xdr:to>
      <xdr:col>1</xdr:col>
      <xdr:colOff>676275</xdr:colOff>
      <xdr:row>76</xdr:row>
      <xdr:rowOff>154939</xdr:rowOff>
    </xdr:to>
    <xdr:sp macro="" textlink="">
      <xdr:nvSpPr>
        <xdr:cNvPr id="400" name="円/楕円 399"/>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165117</xdr:rowOff>
    </xdr:from>
    <xdr:ext cx="762000" cy="259045"/>
    <xdr:sp macro="" textlink="">
      <xdr:nvSpPr>
        <xdr:cNvPr id="401" name="テキスト ボックス 400"/>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類似団体平均から</a:t>
          </a:r>
          <a:r>
            <a:rPr kumimoji="1" lang="en-US" altLang="ja-JP" sz="1300">
              <a:solidFill>
                <a:schemeClr val="dk1"/>
              </a:solidFill>
              <a:effectLst/>
              <a:latin typeface="+mn-lt"/>
              <a:ea typeface="+mn-ea"/>
              <a:cs typeface="+mn-cs"/>
            </a:rPr>
            <a:t>8.6</a:t>
          </a:r>
          <a:r>
            <a:rPr kumimoji="1" lang="ja-JP" altLang="ja-JP" sz="1300">
              <a:solidFill>
                <a:schemeClr val="dk1"/>
              </a:solidFill>
              <a:effectLst/>
              <a:latin typeface="+mn-lt"/>
              <a:ea typeface="+mn-ea"/>
              <a:cs typeface="+mn-cs"/>
            </a:rPr>
            <a:t>ﾎﾟｲﾝﾄと大きく上回っている。</a:t>
          </a:r>
          <a:endParaRPr lang="ja-JP" altLang="ja-JP" sz="1300">
            <a:effectLst/>
          </a:endParaRPr>
        </a:p>
        <a:p>
          <a:r>
            <a:rPr kumimoji="1" lang="ja-JP" altLang="en-US" sz="1300">
              <a:solidFill>
                <a:schemeClr val="dk1"/>
              </a:solidFill>
              <a:effectLst/>
              <a:latin typeface="+mn-lt"/>
              <a:ea typeface="+mn-ea"/>
              <a:cs typeface="+mn-cs"/>
            </a:rPr>
            <a:t>平成２８年度においては、補助費等において若干の改善が見られたものの、未だ高い数値となっていることから、</a:t>
          </a:r>
          <a:r>
            <a:rPr kumimoji="1" lang="ja-JP" altLang="ja-JP" sz="1300">
              <a:solidFill>
                <a:schemeClr val="dk1"/>
              </a:solidFill>
              <a:effectLst/>
              <a:latin typeface="+mn-lt"/>
              <a:ea typeface="+mn-ea"/>
              <a:cs typeface="+mn-cs"/>
            </a:rPr>
            <a:t>今後は財政構造に弾力を持たせられるように、さらなる健全な財政運営に努める。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145288</xdr:rowOff>
    </xdr:from>
    <xdr:to>
      <xdr:col>24</xdr:col>
      <xdr:colOff>31750</xdr:colOff>
      <xdr:row>79</xdr:row>
      <xdr:rowOff>69850</xdr:rowOff>
    </xdr:to>
    <xdr:cxnSp macro="">
      <xdr:nvCxnSpPr>
        <xdr:cNvPr id="427" name="直線コネクタ 426"/>
        <xdr:cNvCxnSpPr/>
      </xdr:nvCxnSpPr>
      <xdr:spPr>
        <a:xfrm flipV="1">
          <a:off x="16510000" y="12489688"/>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41927</xdr:rowOff>
    </xdr:from>
    <xdr:ext cx="762000" cy="259045"/>
    <xdr:sp macro="" textlink="">
      <xdr:nvSpPr>
        <xdr:cNvPr id="428" name="公債費以外最小値テキスト"/>
        <xdr:cNvSpPr txBox="1"/>
      </xdr:nvSpPr>
      <xdr:spPr>
        <a:xfrm>
          <a:off x="16598900" y="1358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23</xdr:col>
      <xdr:colOff>628650</xdr:colOff>
      <xdr:row>79</xdr:row>
      <xdr:rowOff>69850</xdr:rowOff>
    </xdr:from>
    <xdr:to>
      <xdr:col>24</xdr:col>
      <xdr:colOff>120650</xdr:colOff>
      <xdr:row>79</xdr:row>
      <xdr:rowOff>69850</xdr:rowOff>
    </xdr:to>
    <xdr:cxnSp macro="">
      <xdr:nvCxnSpPr>
        <xdr:cNvPr id="429" name="直線コネクタ 428"/>
        <xdr:cNvCxnSpPr/>
      </xdr:nvCxnSpPr>
      <xdr:spPr>
        <a:xfrm>
          <a:off x="16421100" y="1361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60215</xdr:rowOff>
    </xdr:from>
    <xdr:ext cx="762000" cy="259045"/>
    <xdr:sp macro="" textlink="">
      <xdr:nvSpPr>
        <xdr:cNvPr id="430"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628650</xdr:colOff>
      <xdr:row>72</xdr:row>
      <xdr:rowOff>145288</xdr:rowOff>
    </xdr:from>
    <xdr:to>
      <xdr:col>24</xdr:col>
      <xdr:colOff>120650</xdr:colOff>
      <xdr:row>72</xdr:row>
      <xdr:rowOff>145288</xdr:rowOff>
    </xdr:to>
    <xdr:cxnSp macro="">
      <xdr:nvCxnSpPr>
        <xdr:cNvPr id="431" name="直線コネクタ 430"/>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72137</xdr:rowOff>
    </xdr:from>
    <xdr:to>
      <xdr:col>24</xdr:col>
      <xdr:colOff>31750</xdr:colOff>
      <xdr:row>79</xdr:row>
      <xdr:rowOff>101854</xdr:rowOff>
    </xdr:to>
    <xdr:cxnSp macro="">
      <xdr:nvCxnSpPr>
        <xdr:cNvPr id="432" name="直線コネクタ 431"/>
        <xdr:cNvCxnSpPr/>
      </xdr:nvCxnSpPr>
      <xdr:spPr>
        <a:xfrm flipV="1">
          <a:off x="15671800" y="13445237"/>
          <a:ext cx="838200" cy="20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159021</xdr:rowOff>
    </xdr:from>
    <xdr:ext cx="762000" cy="259045"/>
    <xdr:sp macro="" textlink="">
      <xdr:nvSpPr>
        <xdr:cNvPr id="433" name="公債費以外平均値テキスト"/>
        <xdr:cNvSpPr txBox="1"/>
      </xdr:nvSpPr>
      <xdr:spPr>
        <a:xfrm>
          <a:off x="16598900" y="12846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142494</xdr:rowOff>
    </xdr:from>
    <xdr:to>
      <xdr:col>24</xdr:col>
      <xdr:colOff>82550</xdr:colOff>
      <xdr:row>76</xdr:row>
      <xdr:rowOff>72644</xdr:rowOff>
    </xdr:to>
    <xdr:sp macro="" textlink="">
      <xdr:nvSpPr>
        <xdr:cNvPr id="434" name="フローチャート : 判断 433"/>
        <xdr:cNvSpPr/>
      </xdr:nvSpPr>
      <xdr:spPr>
        <a:xfrm>
          <a:off x="164592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78994</xdr:rowOff>
    </xdr:from>
    <xdr:to>
      <xdr:col>22</xdr:col>
      <xdr:colOff>565150</xdr:colOff>
      <xdr:row>79</xdr:row>
      <xdr:rowOff>101854</xdr:rowOff>
    </xdr:to>
    <xdr:cxnSp macro="">
      <xdr:nvCxnSpPr>
        <xdr:cNvPr id="435" name="直線コネクタ 434"/>
        <xdr:cNvCxnSpPr/>
      </xdr:nvCxnSpPr>
      <xdr:spPr>
        <a:xfrm>
          <a:off x="14782800" y="136235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101346</xdr:rowOff>
    </xdr:from>
    <xdr:to>
      <xdr:col>22</xdr:col>
      <xdr:colOff>615950</xdr:colOff>
      <xdr:row>76</xdr:row>
      <xdr:rowOff>31496</xdr:rowOff>
    </xdr:to>
    <xdr:sp macro="" textlink="">
      <xdr:nvSpPr>
        <xdr:cNvPr id="436" name="フローチャート : 判断 435"/>
        <xdr:cNvSpPr/>
      </xdr:nvSpPr>
      <xdr:spPr>
        <a:xfrm>
          <a:off x="15621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41673</xdr:rowOff>
    </xdr:from>
    <xdr:ext cx="736600" cy="259045"/>
    <xdr:sp macro="" textlink="">
      <xdr:nvSpPr>
        <xdr:cNvPr id="437" name="テキスト ボックス 436"/>
        <xdr:cNvSpPr txBox="1"/>
      </xdr:nvSpPr>
      <xdr:spPr>
        <a:xfrm>
          <a:off x="15290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149861</xdr:rowOff>
    </xdr:from>
    <xdr:to>
      <xdr:col>21</xdr:col>
      <xdr:colOff>361950</xdr:colOff>
      <xdr:row>79</xdr:row>
      <xdr:rowOff>78994</xdr:rowOff>
    </xdr:to>
    <xdr:cxnSp macro="">
      <xdr:nvCxnSpPr>
        <xdr:cNvPr id="438" name="直線コネクタ 437"/>
        <xdr:cNvCxnSpPr/>
      </xdr:nvCxnSpPr>
      <xdr:spPr>
        <a:xfrm>
          <a:off x="13893800" y="13522961"/>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147065</xdr:rowOff>
    </xdr:from>
    <xdr:to>
      <xdr:col>21</xdr:col>
      <xdr:colOff>412750</xdr:colOff>
      <xdr:row>76</xdr:row>
      <xdr:rowOff>77215</xdr:rowOff>
    </xdr:to>
    <xdr:sp macro="" textlink="">
      <xdr:nvSpPr>
        <xdr:cNvPr id="439" name="フローチャート : 判断 438"/>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87393</xdr:rowOff>
    </xdr:from>
    <xdr:ext cx="762000" cy="259045"/>
    <xdr:sp macro="" textlink="">
      <xdr:nvSpPr>
        <xdr:cNvPr id="440" name="テキスト ボックス 439"/>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97282</xdr:rowOff>
    </xdr:from>
    <xdr:to>
      <xdr:col>20</xdr:col>
      <xdr:colOff>158750</xdr:colOff>
      <xdr:row>78</xdr:row>
      <xdr:rowOff>149861</xdr:rowOff>
    </xdr:to>
    <xdr:cxnSp macro="">
      <xdr:nvCxnSpPr>
        <xdr:cNvPr id="441" name="直線コネクタ 440"/>
        <xdr:cNvCxnSpPr/>
      </xdr:nvCxnSpPr>
      <xdr:spPr>
        <a:xfrm>
          <a:off x="13004800" y="13298932"/>
          <a:ext cx="889000" cy="22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101346</xdr:rowOff>
    </xdr:from>
    <xdr:to>
      <xdr:col>20</xdr:col>
      <xdr:colOff>209550</xdr:colOff>
      <xdr:row>76</xdr:row>
      <xdr:rowOff>31496</xdr:rowOff>
    </xdr:to>
    <xdr:sp macro="" textlink="">
      <xdr:nvSpPr>
        <xdr:cNvPr id="442" name="フローチャート : 判断 441"/>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41673</xdr:rowOff>
    </xdr:from>
    <xdr:ext cx="762000" cy="259045"/>
    <xdr:sp macro="" textlink="">
      <xdr:nvSpPr>
        <xdr:cNvPr id="443" name="テキスト ボックス 442"/>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78486</xdr:rowOff>
    </xdr:from>
    <xdr:to>
      <xdr:col>19</xdr:col>
      <xdr:colOff>6350</xdr:colOff>
      <xdr:row>76</xdr:row>
      <xdr:rowOff>8635</xdr:rowOff>
    </xdr:to>
    <xdr:sp macro="" textlink="">
      <xdr:nvSpPr>
        <xdr:cNvPr id="444" name="フローチャート : 判断 443"/>
        <xdr:cNvSpPr/>
      </xdr:nvSpPr>
      <xdr:spPr>
        <a:xfrm>
          <a:off x="12954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18813</xdr:rowOff>
    </xdr:from>
    <xdr:ext cx="762000" cy="259045"/>
    <xdr:sp macro="" textlink="">
      <xdr:nvSpPr>
        <xdr:cNvPr id="445" name="テキスト ボックス 444"/>
        <xdr:cNvSpPr txBox="1"/>
      </xdr:nvSpPr>
      <xdr:spPr>
        <a:xfrm>
          <a:off x="12623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21337</xdr:rowOff>
    </xdr:from>
    <xdr:to>
      <xdr:col>24</xdr:col>
      <xdr:colOff>82550</xdr:colOff>
      <xdr:row>78</xdr:row>
      <xdr:rowOff>122937</xdr:rowOff>
    </xdr:to>
    <xdr:sp macro="" textlink="">
      <xdr:nvSpPr>
        <xdr:cNvPr id="451" name="円/楕円 450"/>
        <xdr:cNvSpPr/>
      </xdr:nvSpPr>
      <xdr:spPr>
        <a:xfrm>
          <a:off x="16459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164864</xdr:rowOff>
    </xdr:from>
    <xdr:ext cx="762000" cy="259045"/>
    <xdr:sp macro="" textlink="">
      <xdr:nvSpPr>
        <xdr:cNvPr id="452" name="公債費以外該当値テキスト"/>
        <xdr:cNvSpPr txBox="1"/>
      </xdr:nvSpPr>
      <xdr:spPr>
        <a:xfrm>
          <a:off x="16598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51054</xdr:rowOff>
    </xdr:from>
    <xdr:to>
      <xdr:col>22</xdr:col>
      <xdr:colOff>615950</xdr:colOff>
      <xdr:row>79</xdr:row>
      <xdr:rowOff>152654</xdr:rowOff>
    </xdr:to>
    <xdr:sp macro="" textlink="">
      <xdr:nvSpPr>
        <xdr:cNvPr id="453" name="円/楕円 452"/>
        <xdr:cNvSpPr/>
      </xdr:nvSpPr>
      <xdr:spPr>
        <a:xfrm>
          <a:off x="15621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137431</xdr:rowOff>
    </xdr:from>
    <xdr:ext cx="736600" cy="259045"/>
    <xdr:sp macro="" textlink="">
      <xdr:nvSpPr>
        <xdr:cNvPr id="454" name="テキスト ボックス 453"/>
        <xdr:cNvSpPr txBox="1"/>
      </xdr:nvSpPr>
      <xdr:spPr>
        <a:xfrm>
          <a:off x="15290800" y="13681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28194</xdr:rowOff>
    </xdr:from>
    <xdr:to>
      <xdr:col>21</xdr:col>
      <xdr:colOff>412750</xdr:colOff>
      <xdr:row>79</xdr:row>
      <xdr:rowOff>129794</xdr:rowOff>
    </xdr:to>
    <xdr:sp macro="" textlink="">
      <xdr:nvSpPr>
        <xdr:cNvPr id="455" name="円/楕円 454"/>
        <xdr:cNvSpPr/>
      </xdr:nvSpPr>
      <xdr:spPr>
        <a:xfrm>
          <a:off x="14732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114571</xdr:rowOff>
    </xdr:from>
    <xdr:ext cx="762000" cy="259045"/>
    <xdr:sp macro="" textlink="">
      <xdr:nvSpPr>
        <xdr:cNvPr id="456" name="テキスト ボックス 455"/>
        <xdr:cNvSpPr txBox="1"/>
      </xdr:nvSpPr>
      <xdr:spPr>
        <a:xfrm>
          <a:off x="14401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99061</xdr:rowOff>
    </xdr:from>
    <xdr:to>
      <xdr:col>20</xdr:col>
      <xdr:colOff>209550</xdr:colOff>
      <xdr:row>79</xdr:row>
      <xdr:rowOff>29211</xdr:rowOff>
    </xdr:to>
    <xdr:sp macro="" textlink="">
      <xdr:nvSpPr>
        <xdr:cNvPr id="457" name="円/楕円 456"/>
        <xdr:cNvSpPr/>
      </xdr:nvSpPr>
      <xdr:spPr>
        <a:xfrm>
          <a:off x="13843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13988</xdr:rowOff>
    </xdr:from>
    <xdr:ext cx="762000" cy="259045"/>
    <xdr:sp macro="" textlink="">
      <xdr:nvSpPr>
        <xdr:cNvPr id="458" name="テキスト ボックス 457"/>
        <xdr:cNvSpPr txBox="1"/>
      </xdr:nvSpPr>
      <xdr:spPr>
        <a:xfrm>
          <a:off x="13512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46482</xdr:rowOff>
    </xdr:from>
    <xdr:to>
      <xdr:col>19</xdr:col>
      <xdr:colOff>6350</xdr:colOff>
      <xdr:row>77</xdr:row>
      <xdr:rowOff>148082</xdr:rowOff>
    </xdr:to>
    <xdr:sp macro="" textlink="">
      <xdr:nvSpPr>
        <xdr:cNvPr id="459" name="円/楕円 458"/>
        <xdr:cNvSpPr/>
      </xdr:nvSpPr>
      <xdr:spPr>
        <a:xfrm>
          <a:off x="12954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132859</xdr:rowOff>
    </xdr:from>
    <xdr:ext cx="762000" cy="259045"/>
    <xdr:sp macro="" textlink="">
      <xdr:nvSpPr>
        <xdr:cNvPr id="460" name="テキスト ボックス 459"/>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宮城県涌谷町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122227</xdr:rowOff>
    </xdr:from>
    <xdr:to>
      <xdr:col>4</xdr:col>
      <xdr:colOff>1117600</xdr:colOff>
      <xdr:row>20</xdr:row>
      <xdr:rowOff>92264</xdr:rowOff>
    </xdr:to>
    <xdr:cxnSp macro="">
      <xdr:nvCxnSpPr>
        <xdr:cNvPr id="47" name="直線コネクタ 46"/>
        <xdr:cNvCxnSpPr/>
      </xdr:nvCxnSpPr>
      <xdr:spPr bwMode="auto">
        <a:xfrm flipV="1">
          <a:off x="5651500" y="2055802"/>
          <a:ext cx="0" cy="15130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64341</xdr:rowOff>
    </xdr:from>
    <xdr:ext cx="762000" cy="259045"/>
    <xdr:sp macro="" textlink="">
      <xdr:nvSpPr>
        <xdr:cNvPr id="48" name="人口1人当たり決算額の推移最小値テキスト130"/>
        <xdr:cNvSpPr txBox="1"/>
      </xdr:nvSpPr>
      <xdr:spPr>
        <a:xfrm>
          <a:off x="5740400" y="354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62,544</a:t>
          </a:r>
          <a:endParaRPr kumimoji="1" lang="ja-JP" altLang="en-US" sz="1000" b="1">
            <a:latin typeface="ＭＳ Ｐゴシック"/>
          </a:endParaRPr>
        </a:p>
      </xdr:txBody>
    </xdr:sp>
    <xdr:clientData/>
  </xdr:oneCellAnchor>
  <xdr:twoCellAnchor>
    <xdr:from>
      <xdr:col>4</xdr:col>
      <xdr:colOff>1028700</xdr:colOff>
      <xdr:row>20</xdr:row>
      <xdr:rowOff>92264</xdr:rowOff>
    </xdr:from>
    <xdr:to>
      <xdr:col>5</xdr:col>
      <xdr:colOff>73025</xdr:colOff>
      <xdr:row>20</xdr:row>
      <xdr:rowOff>92264</xdr:rowOff>
    </xdr:to>
    <xdr:cxnSp macro="">
      <xdr:nvCxnSpPr>
        <xdr:cNvPr id="49" name="直線コネクタ 48"/>
        <xdr:cNvCxnSpPr/>
      </xdr:nvCxnSpPr>
      <xdr:spPr bwMode="auto">
        <a:xfrm>
          <a:off x="5562600" y="3568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37154</xdr:rowOff>
    </xdr:from>
    <xdr:ext cx="762000" cy="259045"/>
    <xdr:sp macro="" textlink="">
      <xdr:nvSpPr>
        <xdr:cNvPr id="50" name="人口1人当たり決算額の推移最大値テキスト130"/>
        <xdr:cNvSpPr txBox="1"/>
      </xdr:nvSpPr>
      <xdr:spPr>
        <a:xfrm>
          <a:off x="5740400" y="179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155,209</a:t>
          </a:r>
          <a:endParaRPr kumimoji="1" lang="ja-JP" altLang="en-US" sz="1000" b="1">
            <a:latin typeface="ＭＳ Ｐゴシック"/>
          </a:endParaRPr>
        </a:p>
      </xdr:txBody>
    </xdr:sp>
    <xdr:clientData/>
  </xdr:oneCellAnchor>
  <xdr:twoCellAnchor>
    <xdr:from>
      <xdr:col>4</xdr:col>
      <xdr:colOff>1028700</xdr:colOff>
      <xdr:row>11</xdr:row>
      <xdr:rowOff>122227</xdr:rowOff>
    </xdr:from>
    <xdr:to>
      <xdr:col>5</xdr:col>
      <xdr:colOff>73025</xdr:colOff>
      <xdr:row>11</xdr:row>
      <xdr:rowOff>122227</xdr:rowOff>
    </xdr:to>
    <xdr:cxnSp macro="">
      <xdr:nvCxnSpPr>
        <xdr:cNvPr id="51" name="直線コネクタ 50"/>
        <xdr:cNvCxnSpPr/>
      </xdr:nvCxnSpPr>
      <xdr:spPr bwMode="auto">
        <a:xfrm>
          <a:off x="5562600" y="20558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54937</xdr:rowOff>
    </xdr:from>
    <xdr:to>
      <xdr:col>4</xdr:col>
      <xdr:colOff>1117600</xdr:colOff>
      <xdr:row>17</xdr:row>
      <xdr:rowOff>134130</xdr:rowOff>
    </xdr:to>
    <xdr:cxnSp macro="">
      <xdr:nvCxnSpPr>
        <xdr:cNvPr id="52" name="直線コネクタ 51"/>
        <xdr:cNvCxnSpPr/>
      </xdr:nvCxnSpPr>
      <xdr:spPr bwMode="auto">
        <a:xfrm>
          <a:off x="5003800" y="3017212"/>
          <a:ext cx="647700" cy="79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164747</xdr:rowOff>
    </xdr:from>
    <xdr:ext cx="762000" cy="259045"/>
    <xdr:sp macro="" textlink="">
      <xdr:nvSpPr>
        <xdr:cNvPr id="53" name="人口1人当たり決算額の推移平均値テキスト130"/>
        <xdr:cNvSpPr txBox="1"/>
      </xdr:nvSpPr>
      <xdr:spPr>
        <a:xfrm>
          <a:off x="5740400" y="27841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148220</xdr:rowOff>
    </xdr:from>
    <xdr:to>
      <xdr:col>5</xdr:col>
      <xdr:colOff>34925</xdr:colOff>
      <xdr:row>17</xdr:row>
      <xdr:rowOff>78370</xdr:rowOff>
    </xdr:to>
    <xdr:sp macro="" textlink="">
      <xdr:nvSpPr>
        <xdr:cNvPr id="54" name="フローチャート : 判断 53"/>
        <xdr:cNvSpPr/>
      </xdr:nvSpPr>
      <xdr:spPr bwMode="auto">
        <a:xfrm>
          <a:off x="56007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54937</xdr:rowOff>
    </xdr:from>
    <xdr:to>
      <xdr:col>4</xdr:col>
      <xdr:colOff>469900</xdr:colOff>
      <xdr:row>17</xdr:row>
      <xdr:rowOff>90484</xdr:rowOff>
    </xdr:to>
    <xdr:cxnSp macro="">
      <xdr:nvCxnSpPr>
        <xdr:cNvPr id="55" name="直線コネクタ 54"/>
        <xdr:cNvCxnSpPr/>
      </xdr:nvCxnSpPr>
      <xdr:spPr bwMode="auto">
        <a:xfrm flipV="1">
          <a:off x="4305300" y="3017212"/>
          <a:ext cx="698500" cy="35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20628</xdr:rowOff>
    </xdr:from>
    <xdr:to>
      <xdr:col>4</xdr:col>
      <xdr:colOff>520700</xdr:colOff>
      <xdr:row>17</xdr:row>
      <xdr:rowOff>122228</xdr:rowOff>
    </xdr:to>
    <xdr:sp macro="" textlink="">
      <xdr:nvSpPr>
        <xdr:cNvPr id="56" name="フローチャート : 判断 55"/>
        <xdr:cNvSpPr/>
      </xdr:nvSpPr>
      <xdr:spPr bwMode="auto">
        <a:xfrm>
          <a:off x="4953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107005</xdr:rowOff>
    </xdr:from>
    <xdr:ext cx="736600" cy="259045"/>
    <xdr:sp macro="" textlink="">
      <xdr:nvSpPr>
        <xdr:cNvPr id="57" name="テキスト ボックス 56"/>
        <xdr:cNvSpPr txBox="1"/>
      </xdr:nvSpPr>
      <xdr:spPr>
        <a:xfrm>
          <a:off x="4622800" y="3069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90484</xdr:rowOff>
    </xdr:from>
    <xdr:to>
      <xdr:col>3</xdr:col>
      <xdr:colOff>904875</xdr:colOff>
      <xdr:row>18</xdr:row>
      <xdr:rowOff>4138</xdr:rowOff>
    </xdr:to>
    <xdr:cxnSp macro="">
      <xdr:nvCxnSpPr>
        <xdr:cNvPr id="58" name="直線コネクタ 57"/>
        <xdr:cNvCxnSpPr/>
      </xdr:nvCxnSpPr>
      <xdr:spPr bwMode="auto">
        <a:xfrm flipV="1">
          <a:off x="3606800" y="3052759"/>
          <a:ext cx="698500" cy="85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17755</xdr:rowOff>
    </xdr:from>
    <xdr:to>
      <xdr:col>3</xdr:col>
      <xdr:colOff>955675</xdr:colOff>
      <xdr:row>17</xdr:row>
      <xdr:rowOff>119355</xdr:rowOff>
    </xdr:to>
    <xdr:sp macro="" textlink="">
      <xdr:nvSpPr>
        <xdr:cNvPr id="59" name="フローチャート : 判断 58"/>
        <xdr:cNvSpPr/>
      </xdr:nvSpPr>
      <xdr:spPr bwMode="auto">
        <a:xfrm>
          <a:off x="4254500" y="2980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129532</xdr:rowOff>
    </xdr:from>
    <xdr:ext cx="762000" cy="259045"/>
    <xdr:sp macro="" textlink="">
      <xdr:nvSpPr>
        <xdr:cNvPr id="60" name="テキスト ボックス 59"/>
        <xdr:cNvSpPr txBox="1"/>
      </xdr:nvSpPr>
      <xdr:spPr>
        <a:xfrm>
          <a:off x="3924300" y="2748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95,496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167375</xdr:rowOff>
    </xdr:from>
    <xdr:to>
      <xdr:col>3</xdr:col>
      <xdr:colOff>206375</xdr:colOff>
      <xdr:row>18</xdr:row>
      <xdr:rowOff>4138</xdr:rowOff>
    </xdr:to>
    <xdr:cxnSp macro="">
      <xdr:nvCxnSpPr>
        <xdr:cNvPr id="61" name="直線コネクタ 60"/>
        <xdr:cNvCxnSpPr/>
      </xdr:nvCxnSpPr>
      <xdr:spPr bwMode="auto">
        <a:xfrm>
          <a:off x="2908300" y="3129650"/>
          <a:ext cx="698500" cy="8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56208</xdr:rowOff>
    </xdr:from>
    <xdr:to>
      <xdr:col>3</xdr:col>
      <xdr:colOff>257175</xdr:colOff>
      <xdr:row>17</xdr:row>
      <xdr:rowOff>157808</xdr:rowOff>
    </xdr:to>
    <xdr:sp macro="" textlink="">
      <xdr:nvSpPr>
        <xdr:cNvPr id="62" name="フローチャート : 判断 61"/>
        <xdr:cNvSpPr/>
      </xdr:nvSpPr>
      <xdr:spPr bwMode="auto">
        <a:xfrm>
          <a:off x="3556000" y="30184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167985</xdr:rowOff>
    </xdr:from>
    <xdr:ext cx="762000" cy="259045"/>
    <xdr:sp macro="" textlink="">
      <xdr:nvSpPr>
        <xdr:cNvPr id="63" name="テキスト ボックス 62"/>
        <xdr:cNvSpPr txBox="1"/>
      </xdr:nvSpPr>
      <xdr:spPr>
        <a:xfrm>
          <a:off x="3225800" y="278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17183</xdr:rowOff>
    </xdr:from>
    <xdr:to>
      <xdr:col>2</xdr:col>
      <xdr:colOff>692150</xdr:colOff>
      <xdr:row>17</xdr:row>
      <xdr:rowOff>118783</xdr:rowOff>
    </xdr:to>
    <xdr:sp macro="" textlink="">
      <xdr:nvSpPr>
        <xdr:cNvPr id="64" name="フローチャート : 判断 63"/>
        <xdr:cNvSpPr/>
      </xdr:nvSpPr>
      <xdr:spPr bwMode="auto">
        <a:xfrm>
          <a:off x="2857500" y="29794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128960</xdr:rowOff>
    </xdr:from>
    <xdr:ext cx="762000" cy="259045"/>
    <xdr:sp macro="" textlink="">
      <xdr:nvSpPr>
        <xdr:cNvPr id="65" name="テキスト ボックス 64"/>
        <xdr:cNvSpPr txBox="1"/>
      </xdr:nvSpPr>
      <xdr:spPr>
        <a:xfrm>
          <a:off x="2527300" y="274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83330</xdr:rowOff>
    </xdr:from>
    <xdr:to>
      <xdr:col>5</xdr:col>
      <xdr:colOff>34925</xdr:colOff>
      <xdr:row>18</xdr:row>
      <xdr:rowOff>13480</xdr:rowOff>
    </xdr:to>
    <xdr:sp macro="" textlink="">
      <xdr:nvSpPr>
        <xdr:cNvPr id="71" name="円/楕円 70"/>
        <xdr:cNvSpPr/>
      </xdr:nvSpPr>
      <xdr:spPr bwMode="auto">
        <a:xfrm>
          <a:off x="5600700" y="3045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55407</xdr:rowOff>
    </xdr:from>
    <xdr:ext cx="762000" cy="259045"/>
    <xdr:sp macro="" textlink="">
      <xdr:nvSpPr>
        <xdr:cNvPr id="72" name="人口1人当たり決算額の推移該当値テキスト130"/>
        <xdr:cNvSpPr txBox="1"/>
      </xdr:nvSpPr>
      <xdr:spPr>
        <a:xfrm>
          <a:off x="5740400" y="301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91,480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4137</xdr:rowOff>
    </xdr:from>
    <xdr:to>
      <xdr:col>4</xdr:col>
      <xdr:colOff>520700</xdr:colOff>
      <xdr:row>17</xdr:row>
      <xdr:rowOff>105737</xdr:rowOff>
    </xdr:to>
    <xdr:sp macro="" textlink="">
      <xdr:nvSpPr>
        <xdr:cNvPr id="73" name="円/楕円 72"/>
        <xdr:cNvSpPr/>
      </xdr:nvSpPr>
      <xdr:spPr bwMode="auto">
        <a:xfrm>
          <a:off x="4953000" y="2966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115914</xdr:rowOff>
    </xdr:from>
    <xdr:ext cx="736600" cy="259045"/>
    <xdr:sp macro="" textlink="">
      <xdr:nvSpPr>
        <xdr:cNvPr id="74" name="テキスト ボックス 73"/>
        <xdr:cNvSpPr txBox="1"/>
      </xdr:nvSpPr>
      <xdr:spPr>
        <a:xfrm>
          <a:off x="4622800" y="2735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96,330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39684</xdr:rowOff>
    </xdr:from>
    <xdr:to>
      <xdr:col>3</xdr:col>
      <xdr:colOff>955675</xdr:colOff>
      <xdr:row>17</xdr:row>
      <xdr:rowOff>141284</xdr:rowOff>
    </xdr:to>
    <xdr:sp macro="" textlink="">
      <xdr:nvSpPr>
        <xdr:cNvPr id="75" name="円/楕円 74"/>
        <xdr:cNvSpPr/>
      </xdr:nvSpPr>
      <xdr:spPr bwMode="auto">
        <a:xfrm>
          <a:off x="4254500" y="3001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126061</xdr:rowOff>
    </xdr:from>
    <xdr:ext cx="762000" cy="259045"/>
    <xdr:sp macro="" textlink="">
      <xdr:nvSpPr>
        <xdr:cNvPr id="76" name="テキスト ボックス 75"/>
        <xdr:cNvSpPr txBox="1"/>
      </xdr:nvSpPr>
      <xdr:spPr>
        <a:xfrm>
          <a:off x="3924300" y="308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94,153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124788</xdr:rowOff>
    </xdr:from>
    <xdr:to>
      <xdr:col>3</xdr:col>
      <xdr:colOff>257175</xdr:colOff>
      <xdr:row>18</xdr:row>
      <xdr:rowOff>54938</xdr:rowOff>
    </xdr:to>
    <xdr:sp macro="" textlink="">
      <xdr:nvSpPr>
        <xdr:cNvPr id="77" name="円/楕円 76"/>
        <xdr:cNvSpPr/>
      </xdr:nvSpPr>
      <xdr:spPr bwMode="auto">
        <a:xfrm>
          <a:off x="3556000" y="3087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39715</xdr:rowOff>
    </xdr:from>
    <xdr:ext cx="762000" cy="259045"/>
    <xdr:sp macro="" textlink="">
      <xdr:nvSpPr>
        <xdr:cNvPr id="78" name="テキスト ボックス 77"/>
        <xdr:cNvSpPr txBox="1"/>
      </xdr:nvSpPr>
      <xdr:spPr>
        <a:xfrm>
          <a:off x="3225800" y="317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88,941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116575</xdr:rowOff>
    </xdr:from>
    <xdr:to>
      <xdr:col>2</xdr:col>
      <xdr:colOff>692150</xdr:colOff>
      <xdr:row>18</xdr:row>
      <xdr:rowOff>46725</xdr:rowOff>
    </xdr:to>
    <xdr:sp macro="" textlink="">
      <xdr:nvSpPr>
        <xdr:cNvPr id="79" name="円/楕円 78"/>
        <xdr:cNvSpPr/>
      </xdr:nvSpPr>
      <xdr:spPr bwMode="auto">
        <a:xfrm>
          <a:off x="2857500" y="3078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31502</xdr:rowOff>
    </xdr:from>
    <xdr:ext cx="762000" cy="259045"/>
    <xdr:sp macro="" textlink="">
      <xdr:nvSpPr>
        <xdr:cNvPr id="80" name="テキスト ボックス 79"/>
        <xdr:cNvSpPr txBox="1"/>
      </xdr:nvSpPr>
      <xdr:spPr>
        <a:xfrm>
          <a:off x="2527300" y="316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89,444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100391</xdr:rowOff>
    </xdr:from>
    <xdr:to>
      <xdr:col>4</xdr:col>
      <xdr:colOff>1117600</xdr:colOff>
      <xdr:row>38</xdr:row>
      <xdr:rowOff>120165</xdr:rowOff>
    </xdr:to>
    <xdr:cxnSp macro="">
      <xdr:nvCxnSpPr>
        <xdr:cNvPr id="107" name="直線コネクタ 106"/>
        <xdr:cNvCxnSpPr/>
      </xdr:nvCxnSpPr>
      <xdr:spPr bwMode="auto">
        <a:xfrm flipV="1">
          <a:off x="5651500" y="6024941"/>
          <a:ext cx="0" cy="1562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92242</xdr:rowOff>
    </xdr:from>
    <xdr:ext cx="762000" cy="259045"/>
    <xdr:sp macro="" textlink="">
      <xdr:nvSpPr>
        <xdr:cNvPr id="108" name="人口1人当たり決算額の推移最小値テキスト445"/>
        <xdr:cNvSpPr txBox="1"/>
      </xdr:nvSpPr>
      <xdr:spPr>
        <a:xfrm>
          <a:off x="5740400" y="755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-4,701</a:t>
          </a:r>
          <a:endParaRPr kumimoji="1" lang="ja-JP" altLang="en-US" sz="1000" b="1">
            <a:latin typeface="ＭＳ Ｐゴシック"/>
          </a:endParaRPr>
        </a:p>
      </xdr:txBody>
    </xdr:sp>
    <xdr:clientData/>
  </xdr:oneCellAnchor>
  <xdr:twoCellAnchor>
    <xdr:from>
      <xdr:col>4</xdr:col>
      <xdr:colOff>1028700</xdr:colOff>
      <xdr:row>38</xdr:row>
      <xdr:rowOff>120165</xdr:rowOff>
    </xdr:from>
    <xdr:to>
      <xdr:col>5</xdr:col>
      <xdr:colOff>73025</xdr:colOff>
      <xdr:row>38</xdr:row>
      <xdr:rowOff>120165</xdr:rowOff>
    </xdr:to>
    <xdr:cxnSp macro="">
      <xdr:nvCxnSpPr>
        <xdr:cNvPr id="109" name="直線コネクタ 108"/>
        <xdr:cNvCxnSpPr/>
      </xdr:nvCxnSpPr>
      <xdr:spPr bwMode="auto">
        <a:xfrm>
          <a:off x="5562600" y="7587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15318</xdr:rowOff>
    </xdr:from>
    <xdr:ext cx="762000" cy="259045"/>
    <xdr:sp macro="" textlink="">
      <xdr:nvSpPr>
        <xdr:cNvPr id="110" name="人口1人当たり決算額の推移最大値テキスト445"/>
        <xdr:cNvSpPr txBox="1"/>
      </xdr:nvSpPr>
      <xdr:spPr>
        <a:xfrm>
          <a:off x="5740400" y="5768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63,664</a:t>
          </a:r>
          <a:endParaRPr kumimoji="1" lang="ja-JP" altLang="en-US" sz="1000" b="1">
            <a:latin typeface="ＭＳ Ｐゴシック"/>
          </a:endParaRPr>
        </a:p>
      </xdr:txBody>
    </xdr:sp>
    <xdr:clientData/>
  </xdr:oneCellAnchor>
  <xdr:twoCellAnchor>
    <xdr:from>
      <xdr:col>4</xdr:col>
      <xdr:colOff>1028700</xdr:colOff>
      <xdr:row>33</xdr:row>
      <xdr:rowOff>100391</xdr:rowOff>
    </xdr:from>
    <xdr:to>
      <xdr:col>5</xdr:col>
      <xdr:colOff>73025</xdr:colOff>
      <xdr:row>33</xdr:row>
      <xdr:rowOff>100391</xdr:rowOff>
    </xdr:to>
    <xdr:cxnSp macro="">
      <xdr:nvCxnSpPr>
        <xdr:cNvPr id="111" name="直線コネクタ 110"/>
        <xdr:cNvCxnSpPr/>
      </xdr:nvCxnSpPr>
      <xdr:spPr bwMode="auto">
        <a:xfrm>
          <a:off x="5562600" y="6024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162273</xdr:rowOff>
    </xdr:from>
    <xdr:to>
      <xdr:col>4</xdr:col>
      <xdr:colOff>1117600</xdr:colOff>
      <xdr:row>35</xdr:row>
      <xdr:rowOff>190688</xdr:rowOff>
    </xdr:to>
    <xdr:cxnSp macro="">
      <xdr:nvCxnSpPr>
        <xdr:cNvPr id="112" name="直線コネクタ 111"/>
        <xdr:cNvCxnSpPr/>
      </xdr:nvCxnSpPr>
      <xdr:spPr bwMode="auto">
        <a:xfrm flipV="1">
          <a:off x="5003800" y="6772623"/>
          <a:ext cx="647700" cy="28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246199</xdr:rowOff>
    </xdr:from>
    <xdr:ext cx="762000" cy="259045"/>
    <xdr:sp macro="" textlink="">
      <xdr:nvSpPr>
        <xdr:cNvPr id="113" name="人口1人当たり決算額の推移平均値テキスト445"/>
        <xdr:cNvSpPr txBox="1"/>
      </xdr:nvSpPr>
      <xdr:spPr>
        <a:xfrm>
          <a:off x="5740400" y="6856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274122</xdr:rowOff>
    </xdr:from>
    <xdr:to>
      <xdr:col>5</xdr:col>
      <xdr:colOff>34925</xdr:colOff>
      <xdr:row>36</xdr:row>
      <xdr:rowOff>32822</xdr:rowOff>
    </xdr:to>
    <xdr:sp macro="" textlink="">
      <xdr:nvSpPr>
        <xdr:cNvPr id="114" name="フローチャート : 判断 113"/>
        <xdr:cNvSpPr/>
      </xdr:nvSpPr>
      <xdr:spPr bwMode="auto">
        <a:xfrm>
          <a:off x="56007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190688</xdr:rowOff>
    </xdr:from>
    <xdr:to>
      <xdr:col>4</xdr:col>
      <xdr:colOff>469900</xdr:colOff>
      <xdr:row>36</xdr:row>
      <xdr:rowOff>27033</xdr:rowOff>
    </xdr:to>
    <xdr:cxnSp macro="">
      <xdr:nvCxnSpPr>
        <xdr:cNvPr id="115" name="直線コネクタ 114"/>
        <xdr:cNvCxnSpPr/>
      </xdr:nvCxnSpPr>
      <xdr:spPr bwMode="auto">
        <a:xfrm flipV="1">
          <a:off x="4305300" y="6801038"/>
          <a:ext cx="698500" cy="179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10454</xdr:rowOff>
    </xdr:from>
    <xdr:to>
      <xdr:col>4</xdr:col>
      <xdr:colOff>520700</xdr:colOff>
      <xdr:row>36</xdr:row>
      <xdr:rowOff>112054</xdr:rowOff>
    </xdr:to>
    <xdr:sp macro="" textlink="">
      <xdr:nvSpPr>
        <xdr:cNvPr id="116" name="フローチャート : 判断 115"/>
        <xdr:cNvSpPr/>
      </xdr:nvSpPr>
      <xdr:spPr bwMode="auto">
        <a:xfrm>
          <a:off x="49530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96831</xdr:rowOff>
    </xdr:from>
    <xdr:ext cx="736600" cy="259045"/>
    <xdr:sp macro="" textlink="">
      <xdr:nvSpPr>
        <xdr:cNvPr id="117" name="テキスト ボックス 116"/>
        <xdr:cNvSpPr txBox="1"/>
      </xdr:nvSpPr>
      <xdr:spPr>
        <a:xfrm>
          <a:off x="4622800" y="7050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27033</xdr:rowOff>
    </xdr:from>
    <xdr:to>
      <xdr:col>3</xdr:col>
      <xdr:colOff>904875</xdr:colOff>
      <xdr:row>36</xdr:row>
      <xdr:rowOff>51836</xdr:rowOff>
    </xdr:to>
    <xdr:cxnSp macro="">
      <xdr:nvCxnSpPr>
        <xdr:cNvPr id="118" name="直線コネクタ 117"/>
        <xdr:cNvCxnSpPr/>
      </xdr:nvCxnSpPr>
      <xdr:spPr bwMode="auto">
        <a:xfrm flipV="1">
          <a:off x="3606800" y="6980283"/>
          <a:ext cx="698500" cy="24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299793</xdr:rowOff>
    </xdr:from>
    <xdr:to>
      <xdr:col>3</xdr:col>
      <xdr:colOff>955675</xdr:colOff>
      <xdr:row>36</xdr:row>
      <xdr:rowOff>58493</xdr:rowOff>
    </xdr:to>
    <xdr:sp macro="" textlink="">
      <xdr:nvSpPr>
        <xdr:cNvPr id="119" name="フローチャート : 判断 118"/>
        <xdr:cNvSpPr/>
      </xdr:nvSpPr>
      <xdr:spPr bwMode="auto">
        <a:xfrm>
          <a:off x="4254500" y="6910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68670</xdr:rowOff>
    </xdr:from>
    <xdr:ext cx="762000" cy="259045"/>
    <xdr:sp macro="" textlink="">
      <xdr:nvSpPr>
        <xdr:cNvPr id="120" name="テキスト ボックス 119"/>
        <xdr:cNvSpPr txBox="1"/>
      </xdr:nvSpPr>
      <xdr:spPr>
        <a:xfrm>
          <a:off x="3924300" y="667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22,719</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41207</xdr:rowOff>
    </xdr:from>
    <xdr:to>
      <xdr:col>3</xdr:col>
      <xdr:colOff>206375</xdr:colOff>
      <xdr:row>36</xdr:row>
      <xdr:rowOff>51836</xdr:rowOff>
    </xdr:to>
    <xdr:cxnSp macro="">
      <xdr:nvCxnSpPr>
        <xdr:cNvPr id="121" name="直線コネクタ 120"/>
        <xdr:cNvCxnSpPr/>
      </xdr:nvCxnSpPr>
      <xdr:spPr bwMode="auto">
        <a:xfrm>
          <a:off x="2908300" y="6994457"/>
          <a:ext cx="698500" cy="10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231351</xdr:rowOff>
    </xdr:from>
    <xdr:to>
      <xdr:col>3</xdr:col>
      <xdr:colOff>257175</xdr:colOff>
      <xdr:row>35</xdr:row>
      <xdr:rowOff>332951</xdr:rowOff>
    </xdr:to>
    <xdr:sp macro="" textlink="">
      <xdr:nvSpPr>
        <xdr:cNvPr id="122" name="フローチャート : 判断 121"/>
        <xdr:cNvSpPr/>
      </xdr:nvSpPr>
      <xdr:spPr bwMode="auto">
        <a:xfrm>
          <a:off x="3556000" y="68417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228</xdr:rowOff>
    </xdr:from>
    <xdr:ext cx="762000" cy="259045"/>
    <xdr:sp macro="" textlink="">
      <xdr:nvSpPr>
        <xdr:cNvPr id="123" name="テキスト ボックス 122"/>
        <xdr:cNvSpPr txBox="1"/>
      </xdr:nvSpPr>
      <xdr:spPr>
        <a:xfrm>
          <a:off x="3225800" y="6610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202136</xdr:rowOff>
    </xdr:from>
    <xdr:to>
      <xdr:col>2</xdr:col>
      <xdr:colOff>692150</xdr:colOff>
      <xdr:row>35</xdr:row>
      <xdr:rowOff>303736</xdr:rowOff>
    </xdr:to>
    <xdr:sp macro="" textlink="">
      <xdr:nvSpPr>
        <xdr:cNvPr id="124" name="フローチャート : 判断 123"/>
        <xdr:cNvSpPr/>
      </xdr:nvSpPr>
      <xdr:spPr bwMode="auto">
        <a:xfrm>
          <a:off x="2857500" y="6812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313913</xdr:rowOff>
    </xdr:from>
    <xdr:ext cx="762000" cy="259045"/>
    <xdr:sp macro="" textlink="">
      <xdr:nvSpPr>
        <xdr:cNvPr id="125" name="テキスト ボックス 124"/>
        <xdr:cNvSpPr txBox="1"/>
      </xdr:nvSpPr>
      <xdr:spPr>
        <a:xfrm>
          <a:off x="2527300" y="658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111473</xdr:rowOff>
    </xdr:from>
    <xdr:to>
      <xdr:col>5</xdr:col>
      <xdr:colOff>34925</xdr:colOff>
      <xdr:row>35</xdr:row>
      <xdr:rowOff>213073</xdr:rowOff>
    </xdr:to>
    <xdr:sp macro="" textlink="">
      <xdr:nvSpPr>
        <xdr:cNvPr id="131" name="円/楕円 130"/>
        <xdr:cNvSpPr/>
      </xdr:nvSpPr>
      <xdr:spPr bwMode="auto">
        <a:xfrm>
          <a:off x="5600700" y="6721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299450</xdr:rowOff>
    </xdr:from>
    <xdr:ext cx="762000" cy="259045"/>
    <xdr:sp macro="" textlink="">
      <xdr:nvSpPr>
        <xdr:cNvPr id="132" name="人口1人当たり決算額の推移該当値テキスト445"/>
        <xdr:cNvSpPr txBox="1"/>
      </xdr:nvSpPr>
      <xdr:spPr>
        <a:xfrm>
          <a:off x="5740400" y="656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30,957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139888</xdr:rowOff>
    </xdr:from>
    <xdr:to>
      <xdr:col>4</xdr:col>
      <xdr:colOff>520700</xdr:colOff>
      <xdr:row>35</xdr:row>
      <xdr:rowOff>241488</xdr:rowOff>
    </xdr:to>
    <xdr:sp macro="" textlink="">
      <xdr:nvSpPr>
        <xdr:cNvPr id="133" name="円/楕円 132"/>
        <xdr:cNvSpPr/>
      </xdr:nvSpPr>
      <xdr:spPr bwMode="auto">
        <a:xfrm>
          <a:off x="4953000" y="6750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251665</xdr:rowOff>
    </xdr:from>
    <xdr:ext cx="736600" cy="259045"/>
    <xdr:sp macro="" textlink="">
      <xdr:nvSpPr>
        <xdr:cNvPr id="134" name="テキスト ボックス 133"/>
        <xdr:cNvSpPr txBox="1"/>
      </xdr:nvSpPr>
      <xdr:spPr>
        <a:xfrm>
          <a:off x="4622800" y="6519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29,714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319133</xdr:rowOff>
    </xdr:from>
    <xdr:to>
      <xdr:col>3</xdr:col>
      <xdr:colOff>955675</xdr:colOff>
      <xdr:row>36</xdr:row>
      <xdr:rowOff>77833</xdr:rowOff>
    </xdr:to>
    <xdr:sp macro="" textlink="">
      <xdr:nvSpPr>
        <xdr:cNvPr id="135" name="円/楕円 134"/>
        <xdr:cNvSpPr/>
      </xdr:nvSpPr>
      <xdr:spPr bwMode="auto">
        <a:xfrm>
          <a:off x="4254500" y="6929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62610</xdr:rowOff>
    </xdr:from>
    <xdr:ext cx="762000" cy="259045"/>
    <xdr:sp macro="" textlink="">
      <xdr:nvSpPr>
        <xdr:cNvPr id="136" name="テキスト ボックス 135"/>
        <xdr:cNvSpPr txBox="1"/>
      </xdr:nvSpPr>
      <xdr:spPr>
        <a:xfrm>
          <a:off x="3924300" y="701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21,873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1036</xdr:rowOff>
    </xdr:from>
    <xdr:to>
      <xdr:col>3</xdr:col>
      <xdr:colOff>257175</xdr:colOff>
      <xdr:row>36</xdr:row>
      <xdr:rowOff>102636</xdr:rowOff>
    </xdr:to>
    <xdr:sp macro="" textlink="">
      <xdr:nvSpPr>
        <xdr:cNvPr id="137" name="円/楕円 136"/>
        <xdr:cNvSpPr/>
      </xdr:nvSpPr>
      <xdr:spPr bwMode="auto">
        <a:xfrm>
          <a:off x="3556000" y="6954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87413</xdr:rowOff>
    </xdr:from>
    <xdr:ext cx="762000" cy="259045"/>
    <xdr:sp macro="" textlink="">
      <xdr:nvSpPr>
        <xdr:cNvPr id="138" name="テキスト ボックス 137"/>
        <xdr:cNvSpPr txBox="1"/>
      </xdr:nvSpPr>
      <xdr:spPr>
        <a:xfrm>
          <a:off x="3225800" y="704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20,788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333307</xdr:rowOff>
    </xdr:from>
    <xdr:to>
      <xdr:col>2</xdr:col>
      <xdr:colOff>692150</xdr:colOff>
      <xdr:row>36</xdr:row>
      <xdr:rowOff>92007</xdr:rowOff>
    </xdr:to>
    <xdr:sp macro="" textlink="">
      <xdr:nvSpPr>
        <xdr:cNvPr id="139" name="円/楕円 138"/>
        <xdr:cNvSpPr/>
      </xdr:nvSpPr>
      <xdr:spPr bwMode="auto">
        <a:xfrm>
          <a:off x="2857500" y="6943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76784</xdr:rowOff>
    </xdr:from>
    <xdr:ext cx="762000" cy="259045"/>
    <xdr:sp macro="" textlink="">
      <xdr:nvSpPr>
        <xdr:cNvPr id="140" name="テキスト ボックス 139"/>
        <xdr:cNvSpPr txBox="1"/>
      </xdr:nvSpPr>
      <xdr:spPr>
        <a:xfrm>
          <a:off x="2527300" y="7030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宮城県涌谷町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16,768
16,704
82.16
8,083,532
7,455,908
275,546
4,844,282
6,613,185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75.5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3406</xdr:rowOff>
    </xdr:from>
    <xdr:to>
      <xdr:col>6</xdr:col>
      <xdr:colOff>510540</xdr:colOff>
      <xdr:row>38</xdr:row>
      <xdr:rowOff>111550</xdr:rowOff>
    </xdr:to>
    <xdr:cxnSp macro="">
      <xdr:nvCxnSpPr>
        <xdr:cNvPr id="58" name="直線コネクタ 57"/>
        <xdr:cNvCxnSpPr/>
      </xdr:nvCxnSpPr>
      <xdr:spPr>
        <a:xfrm flipV="1">
          <a:off x="4633595" y="5146906"/>
          <a:ext cx="1270" cy="147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115377</xdr:rowOff>
    </xdr:from>
    <xdr:ext cx="534377" cy="259045"/>
    <xdr:sp macro="" textlink="">
      <xdr:nvSpPr>
        <xdr:cNvPr id="59" name="人件費最小値テキスト"/>
        <xdr:cNvSpPr txBox="1"/>
      </xdr:nvSpPr>
      <xdr:spPr>
        <a:xfrm>
          <a:off x="4686300" y="66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49,724</a:t>
          </a:r>
          <a:endParaRPr kumimoji="1" lang="ja-JP" altLang="en-US" sz="1000" b="1">
            <a:latin typeface="ＭＳ Ｐゴシック"/>
          </a:endParaRPr>
        </a:p>
      </xdr:txBody>
    </xdr:sp>
    <xdr:clientData/>
  </xdr:oneCellAnchor>
  <xdr:twoCellAnchor>
    <xdr:from>
      <xdr:col>6</xdr:col>
      <xdr:colOff>422275</xdr:colOff>
      <xdr:row>38</xdr:row>
      <xdr:rowOff>111550</xdr:rowOff>
    </xdr:from>
    <xdr:to>
      <xdr:col>6</xdr:col>
      <xdr:colOff>600075</xdr:colOff>
      <xdr:row>38</xdr:row>
      <xdr:rowOff>111550</xdr:rowOff>
    </xdr:to>
    <xdr:cxnSp macro="">
      <xdr:nvCxnSpPr>
        <xdr:cNvPr id="60" name="直線コネクタ 59"/>
        <xdr:cNvCxnSpPr/>
      </xdr:nvCxnSpPr>
      <xdr:spPr>
        <a:xfrm>
          <a:off x="4546600" y="662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121533</xdr:rowOff>
    </xdr:from>
    <xdr:ext cx="599010" cy="259045"/>
    <xdr:sp macro="" textlink="">
      <xdr:nvSpPr>
        <xdr:cNvPr id="61" name="人件費最大値テキスト"/>
        <xdr:cNvSpPr txBox="1"/>
      </xdr:nvSpPr>
      <xdr:spPr>
        <a:xfrm>
          <a:off x="4686300" y="492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140,347</a:t>
          </a:r>
          <a:endParaRPr kumimoji="1" lang="ja-JP" altLang="en-US" sz="1000" b="1">
            <a:latin typeface="ＭＳ Ｐゴシック"/>
          </a:endParaRPr>
        </a:p>
      </xdr:txBody>
    </xdr:sp>
    <xdr:clientData/>
  </xdr:oneCellAnchor>
  <xdr:twoCellAnchor>
    <xdr:from>
      <xdr:col>6</xdr:col>
      <xdr:colOff>422275</xdr:colOff>
      <xdr:row>30</xdr:row>
      <xdr:rowOff>3406</xdr:rowOff>
    </xdr:from>
    <xdr:to>
      <xdr:col>6</xdr:col>
      <xdr:colOff>600075</xdr:colOff>
      <xdr:row>30</xdr:row>
      <xdr:rowOff>3406</xdr:rowOff>
    </xdr:to>
    <xdr:cxnSp macro="">
      <xdr:nvCxnSpPr>
        <xdr:cNvPr id="62" name="直線コネクタ 61"/>
        <xdr:cNvCxnSpPr/>
      </xdr:nvCxnSpPr>
      <xdr:spPr>
        <a:xfrm>
          <a:off x="4546600" y="514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28045</xdr:rowOff>
    </xdr:from>
    <xdr:to>
      <xdr:col>6</xdr:col>
      <xdr:colOff>511175</xdr:colOff>
      <xdr:row>36</xdr:row>
      <xdr:rowOff>43867</xdr:rowOff>
    </xdr:to>
    <xdr:cxnSp macro="">
      <xdr:nvCxnSpPr>
        <xdr:cNvPr id="63" name="直線コネクタ 62"/>
        <xdr:cNvCxnSpPr/>
      </xdr:nvCxnSpPr>
      <xdr:spPr>
        <a:xfrm>
          <a:off x="3797300" y="6200245"/>
          <a:ext cx="838200" cy="1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106405</xdr:rowOff>
    </xdr:from>
    <xdr:ext cx="534377" cy="259045"/>
    <xdr:sp macro="" textlink="">
      <xdr:nvSpPr>
        <xdr:cNvPr id="64" name="人件費平均値テキスト"/>
        <xdr:cNvSpPr txBox="1"/>
      </xdr:nvSpPr>
      <xdr:spPr>
        <a:xfrm>
          <a:off x="4686300" y="5935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79,829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83528</xdr:rowOff>
    </xdr:from>
    <xdr:to>
      <xdr:col>6</xdr:col>
      <xdr:colOff>561975</xdr:colOff>
      <xdr:row>36</xdr:row>
      <xdr:rowOff>13678</xdr:rowOff>
    </xdr:to>
    <xdr:sp macro="" textlink="">
      <xdr:nvSpPr>
        <xdr:cNvPr id="65" name="フローチャート : 判断 64"/>
        <xdr:cNvSpPr/>
      </xdr:nvSpPr>
      <xdr:spPr>
        <a:xfrm>
          <a:off x="45847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28045</xdr:rowOff>
    </xdr:from>
    <xdr:to>
      <xdr:col>5</xdr:col>
      <xdr:colOff>358775</xdr:colOff>
      <xdr:row>36</xdr:row>
      <xdr:rowOff>49256</xdr:rowOff>
    </xdr:to>
    <xdr:cxnSp macro="">
      <xdr:nvCxnSpPr>
        <xdr:cNvPr id="66" name="直線コネクタ 65"/>
        <xdr:cNvCxnSpPr/>
      </xdr:nvCxnSpPr>
      <xdr:spPr>
        <a:xfrm flipV="1">
          <a:off x="2908300" y="6200245"/>
          <a:ext cx="889000" cy="2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125525</xdr:rowOff>
    </xdr:from>
    <xdr:to>
      <xdr:col>5</xdr:col>
      <xdr:colOff>409575</xdr:colOff>
      <xdr:row>36</xdr:row>
      <xdr:rowOff>55675</xdr:rowOff>
    </xdr:to>
    <xdr:sp macro="" textlink="">
      <xdr:nvSpPr>
        <xdr:cNvPr id="67" name="フローチャート : 判断 66"/>
        <xdr:cNvSpPr/>
      </xdr:nvSpPr>
      <xdr:spPr>
        <a:xfrm>
          <a:off x="3746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72202</xdr:rowOff>
    </xdr:from>
    <xdr:ext cx="534377" cy="259045"/>
    <xdr:sp macro="" textlink="">
      <xdr:nvSpPr>
        <xdr:cNvPr id="68" name="テキスト ボックス 67"/>
        <xdr:cNvSpPr txBox="1"/>
      </xdr:nvSpPr>
      <xdr:spPr>
        <a:xfrm>
          <a:off x="3530111" y="59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49256</xdr:rowOff>
    </xdr:from>
    <xdr:to>
      <xdr:col>4</xdr:col>
      <xdr:colOff>155575</xdr:colOff>
      <xdr:row>36</xdr:row>
      <xdr:rowOff>50513</xdr:rowOff>
    </xdr:to>
    <xdr:cxnSp macro="">
      <xdr:nvCxnSpPr>
        <xdr:cNvPr id="69" name="直線コネクタ 68"/>
        <xdr:cNvCxnSpPr/>
      </xdr:nvCxnSpPr>
      <xdr:spPr>
        <a:xfrm flipV="1">
          <a:off x="2019300" y="6221456"/>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138555</xdr:rowOff>
    </xdr:from>
    <xdr:to>
      <xdr:col>4</xdr:col>
      <xdr:colOff>206375</xdr:colOff>
      <xdr:row>36</xdr:row>
      <xdr:rowOff>68705</xdr:rowOff>
    </xdr:to>
    <xdr:sp macro="" textlink="">
      <xdr:nvSpPr>
        <xdr:cNvPr id="70" name="フローチャート : 判断 69"/>
        <xdr:cNvSpPr/>
      </xdr:nvSpPr>
      <xdr:spPr>
        <a:xfrm>
          <a:off x="2857500" y="6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85232</xdr:rowOff>
    </xdr:from>
    <xdr:ext cx="534377" cy="259045"/>
    <xdr:sp macro="" textlink="">
      <xdr:nvSpPr>
        <xdr:cNvPr id="71" name="テキスト ボックス 70"/>
        <xdr:cNvSpPr txBox="1"/>
      </xdr:nvSpPr>
      <xdr:spPr>
        <a:xfrm>
          <a:off x="2641111" y="591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76,459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37695</xdr:rowOff>
    </xdr:from>
    <xdr:to>
      <xdr:col>2</xdr:col>
      <xdr:colOff>638175</xdr:colOff>
      <xdr:row>36</xdr:row>
      <xdr:rowOff>50513</xdr:rowOff>
    </xdr:to>
    <xdr:cxnSp macro="">
      <xdr:nvCxnSpPr>
        <xdr:cNvPr id="72" name="直線コネクタ 71"/>
        <xdr:cNvCxnSpPr/>
      </xdr:nvCxnSpPr>
      <xdr:spPr>
        <a:xfrm>
          <a:off x="1130300" y="6209895"/>
          <a:ext cx="889000" cy="1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159913</xdr:rowOff>
    </xdr:from>
    <xdr:to>
      <xdr:col>3</xdr:col>
      <xdr:colOff>3175</xdr:colOff>
      <xdr:row>36</xdr:row>
      <xdr:rowOff>90063</xdr:rowOff>
    </xdr:to>
    <xdr:sp macro="" textlink="">
      <xdr:nvSpPr>
        <xdr:cNvPr id="73" name="フローチャート : 判断 72"/>
        <xdr:cNvSpPr/>
      </xdr:nvSpPr>
      <xdr:spPr>
        <a:xfrm>
          <a:off x="1968500" y="616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106590</xdr:rowOff>
    </xdr:from>
    <xdr:ext cx="534377" cy="259045"/>
    <xdr:sp macro="" textlink="">
      <xdr:nvSpPr>
        <xdr:cNvPr id="74" name="テキスト ボックス 73"/>
        <xdr:cNvSpPr txBox="1"/>
      </xdr:nvSpPr>
      <xdr:spPr>
        <a:xfrm>
          <a:off x="1752111" y="593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75,151</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123500</xdr:rowOff>
    </xdr:from>
    <xdr:to>
      <xdr:col>1</xdr:col>
      <xdr:colOff>485775</xdr:colOff>
      <xdr:row>36</xdr:row>
      <xdr:rowOff>53650</xdr:rowOff>
    </xdr:to>
    <xdr:sp macro="" textlink="">
      <xdr:nvSpPr>
        <xdr:cNvPr id="75" name="フローチャート : 判断 74"/>
        <xdr:cNvSpPr/>
      </xdr:nvSpPr>
      <xdr:spPr>
        <a:xfrm>
          <a:off x="1079500" y="612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70177</xdr:rowOff>
    </xdr:from>
    <xdr:ext cx="534377" cy="259045"/>
    <xdr:sp macro="" textlink="">
      <xdr:nvSpPr>
        <xdr:cNvPr id="76" name="テキスト ボックス 75"/>
        <xdr:cNvSpPr txBox="1"/>
      </xdr:nvSpPr>
      <xdr:spPr>
        <a:xfrm>
          <a:off x="863111" y="589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77,381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164517</xdr:rowOff>
    </xdr:from>
    <xdr:to>
      <xdr:col>6</xdr:col>
      <xdr:colOff>561975</xdr:colOff>
      <xdr:row>36</xdr:row>
      <xdr:rowOff>94667</xdr:rowOff>
    </xdr:to>
    <xdr:sp macro="" textlink="">
      <xdr:nvSpPr>
        <xdr:cNvPr id="82" name="円/楕円 81"/>
        <xdr:cNvSpPr/>
      </xdr:nvSpPr>
      <xdr:spPr>
        <a:xfrm>
          <a:off x="4584700" y="616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142944</xdr:rowOff>
    </xdr:from>
    <xdr:ext cx="534377" cy="259045"/>
    <xdr:sp macro="" textlink="">
      <xdr:nvSpPr>
        <xdr:cNvPr id="83" name="人件費該当値テキスト"/>
        <xdr:cNvSpPr txBox="1"/>
      </xdr:nvSpPr>
      <xdr:spPr>
        <a:xfrm>
          <a:off x="4686300" y="614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74,869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148695</xdr:rowOff>
    </xdr:from>
    <xdr:to>
      <xdr:col>5</xdr:col>
      <xdr:colOff>409575</xdr:colOff>
      <xdr:row>36</xdr:row>
      <xdr:rowOff>78845</xdr:rowOff>
    </xdr:to>
    <xdr:sp macro="" textlink="">
      <xdr:nvSpPr>
        <xdr:cNvPr id="84" name="円/楕円 83"/>
        <xdr:cNvSpPr/>
      </xdr:nvSpPr>
      <xdr:spPr>
        <a:xfrm>
          <a:off x="3746500" y="614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69972</xdr:rowOff>
    </xdr:from>
    <xdr:ext cx="534377" cy="259045"/>
    <xdr:sp macro="" textlink="">
      <xdr:nvSpPr>
        <xdr:cNvPr id="85" name="テキスト ボックス 84"/>
        <xdr:cNvSpPr txBox="1"/>
      </xdr:nvSpPr>
      <xdr:spPr>
        <a:xfrm>
          <a:off x="3530111" y="624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75,838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169906</xdr:rowOff>
    </xdr:from>
    <xdr:to>
      <xdr:col>4</xdr:col>
      <xdr:colOff>206375</xdr:colOff>
      <xdr:row>36</xdr:row>
      <xdr:rowOff>100056</xdr:rowOff>
    </xdr:to>
    <xdr:sp macro="" textlink="">
      <xdr:nvSpPr>
        <xdr:cNvPr id="86" name="円/楕円 85"/>
        <xdr:cNvSpPr/>
      </xdr:nvSpPr>
      <xdr:spPr>
        <a:xfrm>
          <a:off x="2857500" y="617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91183</xdr:rowOff>
    </xdr:from>
    <xdr:ext cx="534377" cy="259045"/>
    <xdr:sp macro="" textlink="">
      <xdr:nvSpPr>
        <xdr:cNvPr id="87" name="テキスト ボックス 86"/>
        <xdr:cNvSpPr txBox="1"/>
      </xdr:nvSpPr>
      <xdr:spPr>
        <a:xfrm>
          <a:off x="2641111" y="626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74,539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171163</xdr:rowOff>
    </xdr:from>
    <xdr:to>
      <xdr:col>3</xdr:col>
      <xdr:colOff>3175</xdr:colOff>
      <xdr:row>36</xdr:row>
      <xdr:rowOff>101313</xdr:rowOff>
    </xdr:to>
    <xdr:sp macro="" textlink="">
      <xdr:nvSpPr>
        <xdr:cNvPr id="88" name="円/楕円 87"/>
        <xdr:cNvSpPr/>
      </xdr:nvSpPr>
      <xdr:spPr>
        <a:xfrm>
          <a:off x="1968500" y="617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92440</xdr:rowOff>
    </xdr:from>
    <xdr:ext cx="534377" cy="259045"/>
    <xdr:sp macro="" textlink="">
      <xdr:nvSpPr>
        <xdr:cNvPr id="89" name="テキスト ボックス 88"/>
        <xdr:cNvSpPr txBox="1"/>
      </xdr:nvSpPr>
      <xdr:spPr>
        <a:xfrm>
          <a:off x="1752111" y="626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74,462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158345</xdr:rowOff>
    </xdr:from>
    <xdr:to>
      <xdr:col>1</xdr:col>
      <xdr:colOff>485775</xdr:colOff>
      <xdr:row>36</xdr:row>
      <xdr:rowOff>88495</xdr:rowOff>
    </xdr:to>
    <xdr:sp macro="" textlink="">
      <xdr:nvSpPr>
        <xdr:cNvPr id="90" name="円/楕円 89"/>
        <xdr:cNvSpPr/>
      </xdr:nvSpPr>
      <xdr:spPr>
        <a:xfrm>
          <a:off x="1079500" y="6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79622</xdr:rowOff>
    </xdr:from>
    <xdr:ext cx="534377" cy="259045"/>
    <xdr:sp macro="" textlink="">
      <xdr:nvSpPr>
        <xdr:cNvPr id="91" name="テキスト ボックス 90"/>
        <xdr:cNvSpPr txBox="1"/>
      </xdr:nvSpPr>
      <xdr:spPr>
        <a:xfrm>
          <a:off x="863111" y="625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116421</xdr:rowOff>
    </xdr:from>
    <xdr:to>
      <xdr:col>6</xdr:col>
      <xdr:colOff>510540</xdr:colOff>
      <xdr:row>59</xdr:row>
      <xdr:rowOff>43879</xdr:rowOff>
    </xdr:to>
    <xdr:cxnSp macro="">
      <xdr:nvCxnSpPr>
        <xdr:cNvPr id="116" name="直線コネクタ 115"/>
        <xdr:cNvCxnSpPr/>
      </xdr:nvCxnSpPr>
      <xdr:spPr>
        <a:xfrm flipV="1">
          <a:off x="4633595" y="8860371"/>
          <a:ext cx="1270" cy="1299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47706</xdr:rowOff>
    </xdr:from>
    <xdr:ext cx="534377" cy="259045"/>
    <xdr:sp macro="" textlink="">
      <xdr:nvSpPr>
        <xdr:cNvPr id="117" name="物件費最小値テキスト"/>
        <xdr:cNvSpPr txBox="1"/>
      </xdr:nvSpPr>
      <xdr:spPr>
        <a:xfrm>
          <a:off x="4686300" y="1016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50,075</a:t>
          </a:r>
          <a:endParaRPr kumimoji="1" lang="ja-JP" altLang="en-US" sz="1000" b="1">
            <a:latin typeface="ＭＳ Ｐゴシック"/>
          </a:endParaRPr>
        </a:p>
      </xdr:txBody>
    </xdr:sp>
    <xdr:clientData/>
  </xdr:oneCellAnchor>
  <xdr:twoCellAnchor>
    <xdr:from>
      <xdr:col>6</xdr:col>
      <xdr:colOff>422275</xdr:colOff>
      <xdr:row>59</xdr:row>
      <xdr:rowOff>43879</xdr:rowOff>
    </xdr:from>
    <xdr:to>
      <xdr:col>6</xdr:col>
      <xdr:colOff>600075</xdr:colOff>
      <xdr:row>59</xdr:row>
      <xdr:rowOff>43879</xdr:rowOff>
    </xdr:to>
    <xdr:cxnSp macro="">
      <xdr:nvCxnSpPr>
        <xdr:cNvPr id="118" name="直線コネクタ 117"/>
        <xdr:cNvCxnSpPr/>
      </xdr:nvCxnSpPr>
      <xdr:spPr>
        <a:xfrm>
          <a:off x="4546600" y="1015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63098</xdr:rowOff>
    </xdr:from>
    <xdr:ext cx="599010" cy="259045"/>
    <xdr:sp macro="" textlink="">
      <xdr:nvSpPr>
        <xdr:cNvPr id="119" name="物件費最大値テキスト"/>
        <xdr:cNvSpPr txBox="1"/>
      </xdr:nvSpPr>
      <xdr:spPr>
        <a:xfrm>
          <a:off x="4686300" y="863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220,555</a:t>
          </a:r>
          <a:endParaRPr kumimoji="1" lang="ja-JP" altLang="en-US" sz="1000" b="1">
            <a:latin typeface="ＭＳ Ｐゴシック"/>
          </a:endParaRPr>
        </a:p>
      </xdr:txBody>
    </xdr:sp>
    <xdr:clientData/>
  </xdr:oneCellAnchor>
  <xdr:twoCellAnchor>
    <xdr:from>
      <xdr:col>6</xdr:col>
      <xdr:colOff>422275</xdr:colOff>
      <xdr:row>51</xdr:row>
      <xdr:rowOff>116421</xdr:rowOff>
    </xdr:from>
    <xdr:to>
      <xdr:col>6</xdr:col>
      <xdr:colOff>600075</xdr:colOff>
      <xdr:row>51</xdr:row>
      <xdr:rowOff>116421</xdr:rowOff>
    </xdr:to>
    <xdr:cxnSp macro="">
      <xdr:nvCxnSpPr>
        <xdr:cNvPr id="120" name="直線コネクタ 119"/>
        <xdr:cNvCxnSpPr/>
      </xdr:nvCxnSpPr>
      <xdr:spPr>
        <a:xfrm>
          <a:off x="4546600" y="886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135996</xdr:rowOff>
    </xdr:from>
    <xdr:to>
      <xdr:col>6</xdr:col>
      <xdr:colOff>511175</xdr:colOff>
      <xdr:row>58</xdr:row>
      <xdr:rowOff>160632</xdr:rowOff>
    </xdr:to>
    <xdr:cxnSp macro="">
      <xdr:nvCxnSpPr>
        <xdr:cNvPr id="121" name="直線コネクタ 120"/>
        <xdr:cNvCxnSpPr/>
      </xdr:nvCxnSpPr>
      <xdr:spPr>
        <a:xfrm>
          <a:off x="3797300" y="10080096"/>
          <a:ext cx="838200" cy="2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127078</xdr:rowOff>
    </xdr:from>
    <xdr:ext cx="534377" cy="259045"/>
    <xdr:sp macro="" textlink="">
      <xdr:nvSpPr>
        <xdr:cNvPr id="122" name="物件費平均値テキスト"/>
        <xdr:cNvSpPr txBox="1"/>
      </xdr:nvSpPr>
      <xdr:spPr>
        <a:xfrm>
          <a:off x="4686300" y="9728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80,492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104201</xdr:rowOff>
    </xdr:from>
    <xdr:to>
      <xdr:col>6</xdr:col>
      <xdr:colOff>561975</xdr:colOff>
      <xdr:row>58</xdr:row>
      <xdr:rowOff>34351</xdr:rowOff>
    </xdr:to>
    <xdr:sp macro="" textlink="">
      <xdr:nvSpPr>
        <xdr:cNvPr id="123" name="フローチャート : 判断 122"/>
        <xdr:cNvSpPr/>
      </xdr:nvSpPr>
      <xdr:spPr>
        <a:xfrm>
          <a:off x="4584700" y="987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135996</xdr:rowOff>
    </xdr:from>
    <xdr:to>
      <xdr:col>5</xdr:col>
      <xdr:colOff>358775</xdr:colOff>
      <xdr:row>59</xdr:row>
      <xdr:rowOff>24988</xdr:rowOff>
    </xdr:to>
    <xdr:cxnSp macro="">
      <xdr:nvCxnSpPr>
        <xdr:cNvPr id="124" name="直線コネクタ 123"/>
        <xdr:cNvCxnSpPr/>
      </xdr:nvCxnSpPr>
      <xdr:spPr>
        <a:xfrm flipV="1">
          <a:off x="2908300" y="10080096"/>
          <a:ext cx="889000" cy="6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143756</xdr:rowOff>
    </xdr:from>
    <xdr:to>
      <xdr:col>5</xdr:col>
      <xdr:colOff>409575</xdr:colOff>
      <xdr:row>58</xdr:row>
      <xdr:rowOff>73906</xdr:rowOff>
    </xdr:to>
    <xdr:sp macro="" textlink="">
      <xdr:nvSpPr>
        <xdr:cNvPr id="125" name="フローチャート : 判断 124"/>
        <xdr:cNvSpPr/>
      </xdr:nvSpPr>
      <xdr:spPr>
        <a:xfrm>
          <a:off x="3746500" y="991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90433</xdr:rowOff>
    </xdr:from>
    <xdr:ext cx="534377" cy="259045"/>
    <xdr:sp macro="" textlink="">
      <xdr:nvSpPr>
        <xdr:cNvPr id="126" name="テキスト ボックス 125"/>
        <xdr:cNvSpPr txBox="1"/>
      </xdr:nvSpPr>
      <xdr:spPr>
        <a:xfrm>
          <a:off x="3530111" y="969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24988</xdr:rowOff>
    </xdr:from>
    <xdr:to>
      <xdr:col>4</xdr:col>
      <xdr:colOff>155575</xdr:colOff>
      <xdr:row>59</xdr:row>
      <xdr:rowOff>43993</xdr:rowOff>
    </xdr:to>
    <xdr:cxnSp macro="">
      <xdr:nvCxnSpPr>
        <xdr:cNvPr id="127" name="直線コネクタ 126"/>
        <xdr:cNvCxnSpPr/>
      </xdr:nvCxnSpPr>
      <xdr:spPr>
        <a:xfrm flipV="1">
          <a:off x="2019300" y="10140538"/>
          <a:ext cx="889000" cy="1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89205</xdr:rowOff>
    </xdr:from>
    <xdr:to>
      <xdr:col>4</xdr:col>
      <xdr:colOff>206375</xdr:colOff>
      <xdr:row>55</xdr:row>
      <xdr:rowOff>19355</xdr:rowOff>
    </xdr:to>
    <xdr:sp macro="" textlink="">
      <xdr:nvSpPr>
        <xdr:cNvPr id="128" name="フローチャート : 判断 127"/>
        <xdr:cNvSpPr/>
      </xdr:nvSpPr>
      <xdr:spPr>
        <a:xfrm>
          <a:off x="2857500" y="934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35882</xdr:rowOff>
    </xdr:from>
    <xdr:ext cx="599010" cy="259045"/>
    <xdr:sp macro="" textlink="">
      <xdr:nvSpPr>
        <xdr:cNvPr id="129" name="テキスト ボックス 128"/>
        <xdr:cNvSpPr txBox="1"/>
      </xdr:nvSpPr>
      <xdr:spPr>
        <a:xfrm>
          <a:off x="2608794" y="912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149,960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80980</xdr:rowOff>
    </xdr:from>
    <xdr:to>
      <xdr:col>2</xdr:col>
      <xdr:colOff>638175</xdr:colOff>
      <xdr:row>59</xdr:row>
      <xdr:rowOff>43993</xdr:rowOff>
    </xdr:to>
    <xdr:cxnSp macro="">
      <xdr:nvCxnSpPr>
        <xdr:cNvPr id="130" name="直線コネクタ 129"/>
        <xdr:cNvCxnSpPr/>
      </xdr:nvCxnSpPr>
      <xdr:spPr>
        <a:xfrm>
          <a:off x="1130300" y="10025080"/>
          <a:ext cx="889000" cy="13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7938</xdr:rowOff>
    </xdr:from>
    <xdr:to>
      <xdr:col>3</xdr:col>
      <xdr:colOff>3175</xdr:colOff>
      <xdr:row>57</xdr:row>
      <xdr:rowOff>109538</xdr:rowOff>
    </xdr:to>
    <xdr:sp macro="" textlink="">
      <xdr:nvSpPr>
        <xdr:cNvPr id="131" name="フローチャート : 判断 130"/>
        <xdr:cNvSpPr/>
      </xdr:nvSpPr>
      <xdr:spPr>
        <a:xfrm>
          <a:off x="1968500" y="978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126065</xdr:rowOff>
    </xdr:from>
    <xdr:ext cx="534377" cy="259045"/>
    <xdr:sp macro="" textlink="">
      <xdr:nvSpPr>
        <xdr:cNvPr id="132" name="テキスト ボックス 131"/>
        <xdr:cNvSpPr txBox="1"/>
      </xdr:nvSpPr>
      <xdr:spPr>
        <a:xfrm>
          <a:off x="1752111" y="955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109062</xdr:rowOff>
    </xdr:from>
    <xdr:to>
      <xdr:col>1</xdr:col>
      <xdr:colOff>485775</xdr:colOff>
      <xdr:row>58</xdr:row>
      <xdr:rowOff>39212</xdr:rowOff>
    </xdr:to>
    <xdr:sp macro="" textlink="">
      <xdr:nvSpPr>
        <xdr:cNvPr id="133" name="フローチャート : 判断 132"/>
        <xdr:cNvSpPr/>
      </xdr:nvSpPr>
      <xdr:spPr>
        <a:xfrm>
          <a:off x="1079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55739</xdr:rowOff>
    </xdr:from>
    <xdr:ext cx="534377" cy="259045"/>
    <xdr:sp macro="" textlink="">
      <xdr:nvSpPr>
        <xdr:cNvPr id="134" name="テキスト ボックス 133"/>
        <xdr:cNvSpPr txBox="1"/>
      </xdr:nvSpPr>
      <xdr:spPr>
        <a:xfrm>
          <a:off x="863111" y="965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79,854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109832</xdr:rowOff>
    </xdr:from>
    <xdr:to>
      <xdr:col>6</xdr:col>
      <xdr:colOff>561975</xdr:colOff>
      <xdr:row>59</xdr:row>
      <xdr:rowOff>39982</xdr:rowOff>
    </xdr:to>
    <xdr:sp macro="" textlink="">
      <xdr:nvSpPr>
        <xdr:cNvPr id="140" name="円/楕円 139"/>
        <xdr:cNvSpPr/>
      </xdr:nvSpPr>
      <xdr:spPr>
        <a:xfrm>
          <a:off x="4584700" y="1005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24759</xdr:rowOff>
    </xdr:from>
    <xdr:ext cx="534377" cy="259045"/>
    <xdr:sp macro="" textlink="">
      <xdr:nvSpPr>
        <xdr:cNvPr id="141" name="物件費該当値テキスト"/>
        <xdr:cNvSpPr txBox="1"/>
      </xdr:nvSpPr>
      <xdr:spPr>
        <a:xfrm>
          <a:off x="4686300" y="996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57,253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85196</xdr:rowOff>
    </xdr:from>
    <xdr:to>
      <xdr:col>5</xdr:col>
      <xdr:colOff>409575</xdr:colOff>
      <xdr:row>59</xdr:row>
      <xdr:rowOff>15346</xdr:rowOff>
    </xdr:to>
    <xdr:sp macro="" textlink="">
      <xdr:nvSpPr>
        <xdr:cNvPr id="142" name="円/楕円 141"/>
        <xdr:cNvSpPr/>
      </xdr:nvSpPr>
      <xdr:spPr>
        <a:xfrm>
          <a:off x="3746500" y="1002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6473</xdr:rowOff>
    </xdr:from>
    <xdr:ext cx="534377" cy="259045"/>
    <xdr:sp macro="" textlink="">
      <xdr:nvSpPr>
        <xdr:cNvPr id="143" name="テキスト ボックス 142"/>
        <xdr:cNvSpPr txBox="1"/>
      </xdr:nvSpPr>
      <xdr:spPr>
        <a:xfrm>
          <a:off x="3530111" y="1012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60,486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145638</xdr:rowOff>
    </xdr:from>
    <xdr:to>
      <xdr:col>4</xdr:col>
      <xdr:colOff>206375</xdr:colOff>
      <xdr:row>59</xdr:row>
      <xdr:rowOff>75788</xdr:rowOff>
    </xdr:to>
    <xdr:sp macro="" textlink="">
      <xdr:nvSpPr>
        <xdr:cNvPr id="144" name="円/楕円 143"/>
        <xdr:cNvSpPr/>
      </xdr:nvSpPr>
      <xdr:spPr>
        <a:xfrm>
          <a:off x="2857500" y="1008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66915</xdr:rowOff>
    </xdr:from>
    <xdr:ext cx="534377" cy="259045"/>
    <xdr:sp macro="" textlink="">
      <xdr:nvSpPr>
        <xdr:cNvPr id="145" name="テキスト ボックス 144"/>
        <xdr:cNvSpPr txBox="1"/>
      </xdr:nvSpPr>
      <xdr:spPr>
        <a:xfrm>
          <a:off x="2641111" y="1018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52,554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164643</xdr:rowOff>
    </xdr:from>
    <xdr:to>
      <xdr:col>3</xdr:col>
      <xdr:colOff>3175</xdr:colOff>
      <xdr:row>59</xdr:row>
      <xdr:rowOff>94793</xdr:rowOff>
    </xdr:to>
    <xdr:sp macro="" textlink="">
      <xdr:nvSpPr>
        <xdr:cNvPr id="146" name="円/楕円 145"/>
        <xdr:cNvSpPr/>
      </xdr:nvSpPr>
      <xdr:spPr>
        <a:xfrm>
          <a:off x="1968500" y="101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85920</xdr:rowOff>
    </xdr:from>
    <xdr:ext cx="534377" cy="259045"/>
    <xdr:sp macro="" textlink="">
      <xdr:nvSpPr>
        <xdr:cNvPr id="147" name="テキスト ボックス 146"/>
        <xdr:cNvSpPr txBox="1"/>
      </xdr:nvSpPr>
      <xdr:spPr>
        <a:xfrm>
          <a:off x="1752111" y="1020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50,060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30180</xdr:rowOff>
    </xdr:from>
    <xdr:to>
      <xdr:col>1</xdr:col>
      <xdr:colOff>485775</xdr:colOff>
      <xdr:row>58</xdr:row>
      <xdr:rowOff>131780</xdr:rowOff>
    </xdr:to>
    <xdr:sp macro="" textlink="">
      <xdr:nvSpPr>
        <xdr:cNvPr id="148" name="円/楕円 147"/>
        <xdr:cNvSpPr/>
      </xdr:nvSpPr>
      <xdr:spPr>
        <a:xfrm>
          <a:off x="1079500" y="997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122907</xdr:rowOff>
    </xdr:from>
    <xdr:ext cx="534377" cy="259045"/>
    <xdr:sp macro="" textlink="">
      <xdr:nvSpPr>
        <xdr:cNvPr id="149" name="テキスト ボックス 148"/>
        <xdr:cNvSpPr txBox="1"/>
      </xdr:nvSpPr>
      <xdr:spPr>
        <a:xfrm>
          <a:off x="863111" y="1006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8179</xdr:rowOff>
    </xdr:from>
    <xdr:to>
      <xdr:col>6</xdr:col>
      <xdr:colOff>510540</xdr:colOff>
      <xdr:row>79</xdr:row>
      <xdr:rowOff>3950</xdr:rowOff>
    </xdr:to>
    <xdr:cxnSp macro="">
      <xdr:nvCxnSpPr>
        <xdr:cNvPr id="173" name="直線コネクタ 172"/>
        <xdr:cNvCxnSpPr/>
      </xdr:nvCxnSpPr>
      <xdr:spPr>
        <a:xfrm flipV="1">
          <a:off x="4633595" y="12009679"/>
          <a:ext cx="1270" cy="1538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7777</xdr:rowOff>
    </xdr:from>
    <xdr:ext cx="469744" cy="259045"/>
    <xdr:sp macro="" textlink="">
      <xdr:nvSpPr>
        <xdr:cNvPr id="174" name="維持補修費最小値テキスト"/>
        <xdr:cNvSpPr txBox="1"/>
      </xdr:nvSpPr>
      <xdr:spPr>
        <a:xfrm>
          <a:off x="4686300" y="135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1,063</a:t>
          </a:r>
          <a:endParaRPr kumimoji="1" lang="ja-JP" altLang="en-US" sz="1000" b="1">
            <a:latin typeface="ＭＳ Ｐゴシック"/>
          </a:endParaRPr>
        </a:p>
      </xdr:txBody>
    </xdr:sp>
    <xdr:clientData/>
  </xdr:oneCellAnchor>
  <xdr:twoCellAnchor>
    <xdr:from>
      <xdr:col>6</xdr:col>
      <xdr:colOff>422275</xdr:colOff>
      <xdr:row>79</xdr:row>
      <xdr:rowOff>3950</xdr:rowOff>
    </xdr:from>
    <xdr:to>
      <xdr:col>6</xdr:col>
      <xdr:colOff>600075</xdr:colOff>
      <xdr:row>79</xdr:row>
      <xdr:rowOff>3950</xdr:rowOff>
    </xdr:to>
    <xdr:cxnSp macro="">
      <xdr:nvCxnSpPr>
        <xdr:cNvPr id="175" name="直線コネクタ 174"/>
        <xdr:cNvCxnSpPr/>
      </xdr:nvCxnSpPr>
      <xdr:spPr>
        <a:xfrm>
          <a:off x="4546600" y="135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126306</xdr:rowOff>
    </xdr:from>
    <xdr:ext cx="534377" cy="259045"/>
    <xdr:sp macro="" textlink="">
      <xdr:nvSpPr>
        <xdr:cNvPr id="176" name="維持補修費最大値テキスト"/>
        <xdr:cNvSpPr txBox="1"/>
      </xdr:nvSpPr>
      <xdr:spPr>
        <a:xfrm>
          <a:off x="4686300" y="1178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41,452</a:t>
          </a:r>
          <a:endParaRPr kumimoji="1" lang="ja-JP" altLang="en-US" sz="1000" b="1">
            <a:latin typeface="ＭＳ Ｐゴシック"/>
          </a:endParaRPr>
        </a:p>
      </xdr:txBody>
    </xdr:sp>
    <xdr:clientData/>
  </xdr:oneCellAnchor>
  <xdr:twoCellAnchor>
    <xdr:from>
      <xdr:col>6</xdr:col>
      <xdr:colOff>422275</xdr:colOff>
      <xdr:row>70</xdr:row>
      <xdr:rowOff>8179</xdr:rowOff>
    </xdr:from>
    <xdr:to>
      <xdr:col>6</xdr:col>
      <xdr:colOff>600075</xdr:colOff>
      <xdr:row>70</xdr:row>
      <xdr:rowOff>8179</xdr:rowOff>
    </xdr:to>
    <xdr:cxnSp macro="">
      <xdr:nvCxnSpPr>
        <xdr:cNvPr id="177" name="直線コネクタ 176"/>
        <xdr:cNvCxnSpPr/>
      </xdr:nvCxnSpPr>
      <xdr:spPr>
        <a:xfrm>
          <a:off x="4546600" y="12009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29477</xdr:rowOff>
    </xdr:from>
    <xdr:to>
      <xdr:col>6</xdr:col>
      <xdr:colOff>511175</xdr:colOff>
      <xdr:row>78</xdr:row>
      <xdr:rowOff>98667</xdr:rowOff>
    </xdr:to>
    <xdr:cxnSp macro="">
      <xdr:nvCxnSpPr>
        <xdr:cNvPr id="178" name="直線コネクタ 177"/>
        <xdr:cNvCxnSpPr/>
      </xdr:nvCxnSpPr>
      <xdr:spPr>
        <a:xfrm>
          <a:off x="3797300" y="13402577"/>
          <a:ext cx="838200" cy="6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69753</xdr:rowOff>
    </xdr:from>
    <xdr:ext cx="469744" cy="259045"/>
    <xdr:sp macro="" textlink="">
      <xdr:nvSpPr>
        <xdr:cNvPr id="179" name="維持補修費平均値テキスト"/>
        <xdr:cNvSpPr txBox="1"/>
      </xdr:nvSpPr>
      <xdr:spPr>
        <a:xfrm>
          <a:off x="4686300" y="130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7,603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46876</xdr:rowOff>
    </xdr:from>
    <xdr:to>
      <xdr:col>6</xdr:col>
      <xdr:colOff>561975</xdr:colOff>
      <xdr:row>77</xdr:row>
      <xdr:rowOff>148476</xdr:rowOff>
    </xdr:to>
    <xdr:sp macro="" textlink="">
      <xdr:nvSpPr>
        <xdr:cNvPr id="180" name="フローチャート : 判断 179"/>
        <xdr:cNvSpPr/>
      </xdr:nvSpPr>
      <xdr:spPr>
        <a:xfrm>
          <a:off x="45847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151016</xdr:rowOff>
    </xdr:from>
    <xdr:to>
      <xdr:col>5</xdr:col>
      <xdr:colOff>358775</xdr:colOff>
      <xdr:row>78</xdr:row>
      <xdr:rowOff>29477</xdr:rowOff>
    </xdr:to>
    <xdr:cxnSp macro="">
      <xdr:nvCxnSpPr>
        <xdr:cNvPr id="181" name="直線コネクタ 180"/>
        <xdr:cNvCxnSpPr/>
      </xdr:nvCxnSpPr>
      <xdr:spPr>
        <a:xfrm>
          <a:off x="2908300" y="13352666"/>
          <a:ext cx="8890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159347</xdr:rowOff>
    </xdr:from>
    <xdr:to>
      <xdr:col>5</xdr:col>
      <xdr:colOff>409575</xdr:colOff>
      <xdr:row>78</xdr:row>
      <xdr:rowOff>89497</xdr:rowOff>
    </xdr:to>
    <xdr:sp macro="" textlink="">
      <xdr:nvSpPr>
        <xdr:cNvPr id="182" name="フローチャート : 判断 181"/>
        <xdr:cNvSpPr/>
      </xdr:nvSpPr>
      <xdr:spPr>
        <a:xfrm>
          <a:off x="3746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80624</xdr:rowOff>
    </xdr:from>
    <xdr:ext cx="469744" cy="259045"/>
    <xdr:sp macro="" textlink="">
      <xdr:nvSpPr>
        <xdr:cNvPr id="183" name="テキスト ボックス 182"/>
        <xdr:cNvSpPr txBox="1"/>
      </xdr:nvSpPr>
      <xdr:spPr>
        <a:xfrm>
          <a:off x="3562427" y="1345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131966</xdr:rowOff>
    </xdr:from>
    <xdr:to>
      <xdr:col>4</xdr:col>
      <xdr:colOff>155575</xdr:colOff>
      <xdr:row>77</xdr:row>
      <xdr:rowOff>151016</xdr:rowOff>
    </xdr:to>
    <xdr:cxnSp macro="">
      <xdr:nvCxnSpPr>
        <xdr:cNvPr id="184" name="直線コネクタ 183"/>
        <xdr:cNvCxnSpPr/>
      </xdr:nvCxnSpPr>
      <xdr:spPr>
        <a:xfrm>
          <a:off x="2019300" y="1333361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113131</xdr:rowOff>
    </xdr:from>
    <xdr:to>
      <xdr:col>4</xdr:col>
      <xdr:colOff>206375</xdr:colOff>
      <xdr:row>78</xdr:row>
      <xdr:rowOff>43281</xdr:rowOff>
    </xdr:to>
    <xdr:sp macro="" textlink="">
      <xdr:nvSpPr>
        <xdr:cNvPr id="185" name="フローチャート : 判断 184"/>
        <xdr:cNvSpPr/>
      </xdr:nvSpPr>
      <xdr:spPr>
        <a:xfrm>
          <a:off x="2857500" y="1331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34408</xdr:rowOff>
    </xdr:from>
    <xdr:ext cx="469744" cy="259045"/>
    <xdr:sp macro="" textlink="">
      <xdr:nvSpPr>
        <xdr:cNvPr id="186" name="テキスト ボックス 185"/>
        <xdr:cNvSpPr txBox="1"/>
      </xdr:nvSpPr>
      <xdr:spPr>
        <a:xfrm>
          <a:off x="2673427" y="1340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131966</xdr:rowOff>
    </xdr:from>
    <xdr:to>
      <xdr:col>2</xdr:col>
      <xdr:colOff>638175</xdr:colOff>
      <xdr:row>78</xdr:row>
      <xdr:rowOff>14123</xdr:rowOff>
    </xdr:to>
    <xdr:cxnSp macro="">
      <xdr:nvCxnSpPr>
        <xdr:cNvPr id="187" name="直線コネクタ 186"/>
        <xdr:cNvCxnSpPr/>
      </xdr:nvCxnSpPr>
      <xdr:spPr>
        <a:xfrm flipV="1">
          <a:off x="1130300" y="13333616"/>
          <a:ext cx="889000" cy="5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137516</xdr:rowOff>
    </xdr:from>
    <xdr:to>
      <xdr:col>3</xdr:col>
      <xdr:colOff>3175</xdr:colOff>
      <xdr:row>78</xdr:row>
      <xdr:rowOff>67666</xdr:rowOff>
    </xdr:to>
    <xdr:sp macro="" textlink="">
      <xdr:nvSpPr>
        <xdr:cNvPr id="188" name="フローチャート : 判断 187"/>
        <xdr:cNvSpPr/>
      </xdr:nvSpPr>
      <xdr:spPr>
        <a:xfrm>
          <a:off x="1968500" y="1333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58793</xdr:rowOff>
    </xdr:from>
    <xdr:ext cx="469744" cy="259045"/>
    <xdr:sp macro="" textlink="">
      <xdr:nvSpPr>
        <xdr:cNvPr id="189" name="テキスト ボックス 188"/>
        <xdr:cNvSpPr txBox="1"/>
      </xdr:nvSpPr>
      <xdr:spPr>
        <a:xfrm>
          <a:off x="1784427" y="1343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125591</xdr:rowOff>
    </xdr:from>
    <xdr:to>
      <xdr:col>1</xdr:col>
      <xdr:colOff>485775</xdr:colOff>
      <xdr:row>78</xdr:row>
      <xdr:rowOff>55741</xdr:rowOff>
    </xdr:to>
    <xdr:sp macro="" textlink="">
      <xdr:nvSpPr>
        <xdr:cNvPr id="190" name="フローチャート : 判断 189"/>
        <xdr:cNvSpPr/>
      </xdr:nvSpPr>
      <xdr:spPr>
        <a:xfrm>
          <a:off x="1079500" y="13327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72268</xdr:rowOff>
    </xdr:from>
    <xdr:ext cx="469744" cy="259045"/>
    <xdr:sp macro="" textlink="">
      <xdr:nvSpPr>
        <xdr:cNvPr id="191" name="テキスト ボックス 190"/>
        <xdr:cNvSpPr txBox="1"/>
      </xdr:nvSpPr>
      <xdr:spPr>
        <a:xfrm>
          <a:off x="895427" y="1310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47867</xdr:rowOff>
    </xdr:from>
    <xdr:to>
      <xdr:col>6</xdr:col>
      <xdr:colOff>561975</xdr:colOff>
      <xdr:row>78</xdr:row>
      <xdr:rowOff>149467</xdr:rowOff>
    </xdr:to>
    <xdr:sp macro="" textlink="">
      <xdr:nvSpPr>
        <xdr:cNvPr id="197" name="円/楕円 196"/>
        <xdr:cNvSpPr/>
      </xdr:nvSpPr>
      <xdr:spPr>
        <a:xfrm>
          <a:off x="4584700" y="1342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134244</xdr:rowOff>
    </xdr:from>
    <xdr:ext cx="469744" cy="259045"/>
    <xdr:sp macro="" textlink="">
      <xdr:nvSpPr>
        <xdr:cNvPr id="198" name="維持補修費該当値テキスト"/>
        <xdr:cNvSpPr txBox="1"/>
      </xdr:nvSpPr>
      <xdr:spPr>
        <a:xfrm>
          <a:off x="4686300" y="1333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150127</xdr:rowOff>
    </xdr:from>
    <xdr:to>
      <xdr:col>5</xdr:col>
      <xdr:colOff>409575</xdr:colOff>
      <xdr:row>78</xdr:row>
      <xdr:rowOff>80277</xdr:rowOff>
    </xdr:to>
    <xdr:sp macro="" textlink="">
      <xdr:nvSpPr>
        <xdr:cNvPr id="199" name="円/楕円 198"/>
        <xdr:cNvSpPr/>
      </xdr:nvSpPr>
      <xdr:spPr>
        <a:xfrm>
          <a:off x="3746500" y="1335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96804</xdr:rowOff>
    </xdr:from>
    <xdr:ext cx="469744" cy="259045"/>
    <xdr:sp macro="" textlink="">
      <xdr:nvSpPr>
        <xdr:cNvPr id="200" name="テキスト ボックス 199"/>
        <xdr:cNvSpPr txBox="1"/>
      </xdr:nvSpPr>
      <xdr:spPr>
        <a:xfrm>
          <a:off x="3562427" y="1312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100216</xdr:rowOff>
    </xdr:from>
    <xdr:to>
      <xdr:col>4</xdr:col>
      <xdr:colOff>206375</xdr:colOff>
      <xdr:row>78</xdr:row>
      <xdr:rowOff>30366</xdr:rowOff>
    </xdr:to>
    <xdr:sp macro="" textlink="">
      <xdr:nvSpPr>
        <xdr:cNvPr id="201" name="円/楕円 200"/>
        <xdr:cNvSpPr/>
      </xdr:nvSpPr>
      <xdr:spPr>
        <a:xfrm>
          <a:off x="2857500" y="1330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46893</xdr:rowOff>
    </xdr:from>
    <xdr:ext cx="469744" cy="259045"/>
    <xdr:sp macro="" textlink="">
      <xdr:nvSpPr>
        <xdr:cNvPr id="202" name="テキスト ボックス 201"/>
        <xdr:cNvSpPr txBox="1"/>
      </xdr:nvSpPr>
      <xdr:spPr>
        <a:xfrm>
          <a:off x="2673427" y="1307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81166</xdr:rowOff>
    </xdr:from>
    <xdr:to>
      <xdr:col>3</xdr:col>
      <xdr:colOff>3175</xdr:colOff>
      <xdr:row>78</xdr:row>
      <xdr:rowOff>11316</xdr:rowOff>
    </xdr:to>
    <xdr:sp macro="" textlink="">
      <xdr:nvSpPr>
        <xdr:cNvPr id="203" name="円/楕円 202"/>
        <xdr:cNvSpPr/>
      </xdr:nvSpPr>
      <xdr:spPr>
        <a:xfrm>
          <a:off x="1968500" y="132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27843</xdr:rowOff>
    </xdr:from>
    <xdr:ext cx="469744" cy="259045"/>
    <xdr:sp macro="" textlink="">
      <xdr:nvSpPr>
        <xdr:cNvPr id="204" name="テキスト ボックス 203"/>
        <xdr:cNvSpPr txBox="1"/>
      </xdr:nvSpPr>
      <xdr:spPr>
        <a:xfrm>
          <a:off x="1784427" y="130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134773</xdr:rowOff>
    </xdr:from>
    <xdr:to>
      <xdr:col>1</xdr:col>
      <xdr:colOff>485775</xdr:colOff>
      <xdr:row>78</xdr:row>
      <xdr:rowOff>64923</xdr:rowOff>
    </xdr:to>
    <xdr:sp macro="" textlink="">
      <xdr:nvSpPr>
        <xdr:cNvPr id="205" name="円/楕円 204"/>
        <xdr:cNvSpPr/>
      </xdr:nvSpPr>
      <xdr:spPr>
        <a:xfrm>
          <a:off x="1079500" y="1333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56050</xdr:rowOff>
    </xdr:from>
    <xdr:ext cx="469744" cy="259045"/>
    <xdr:sp macro="" textlink="">
      <xdr:nvSpPr>
        <xdr:cNvPr id="206" name="テキスト ボックス 205"/>
        <xdr:cNvSpPr txBox="1"/>
      </xdr:nvSpPr>
      <xdr:spPr>
        <a:xfrm>
          <a:off x="895427" y="13429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72468</xdr:rowOff>
    </xdr:from>
    <xdr:to>
      <xdr:col>6</xdr:col>
      <xdr:colOff>510540</xdr:colOff>
      <xdr:row>99</xdr:row>
      <xdr:rowOff>31893</xdr:rowOff>
    </xdr:to>
    <xdr:cxnSp macro="">
      <xdr:nvCxnSpPr>
        <xdr:cNvPr id="229" name="直線コネクタ 228"/>
        <xdr:cNvCxnSpPr/>
      </xdr:nvCxnSpPr>
      <xdr:spPr>
        <a:xfrm flipV="1">
          <a:off x="4633595" y="15502968"/>
          <a:ext cx="1270" cy="150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35720</xdr:rowOff>
    </xdr:from>
    <xdr:ext cx="534377" cy="259045"/>
    <xdr:sp macro="" textlink="">
      <xdr:nvSpPr>
        <xdr:cNvPr id="230" name="扶助費最小値テキスト"/>
        <xdr:cNvSpPr txBox="1"/>
      </xdr:nvSpPr>
      <xdr:spPr>
        <a:xfrm>
          <a:off x="4686300" y="1700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37,216</a:t>
          </a:r>
          <a:endParaRPr kumimoji="1" lang="ja-JP" altLang="en-US" sz="1000" b="1">
            <a:latin typeface="ＭＳ Ｐゴシック"/>
          </a:endParaRPr>
        </a:p>
      </xdr:txBody>
    </xdr:sp>
    <xdr:clientData/>
  </xdr:oneCellAnchor>
  <xdr:twoCellAnchor>
    <xdr:from>
      <xdr:col>6</xdr:col>
      <xdr:colOff>422275</xdr:colOff>
      <xdr:row>99</xdr:row>
      <xdr:rowOff>31893</xdr:rowOff>
    </xdr:from>
    <xdr:to>
      <xdr:col>6</xdr:col>
      <xdr:colOff>600075</xdr:colOff>
      <xdr:row>99</xdr:row>
      <xdr:rowOff>31893</xdr:rowOff>
    </xdr:to>
    <xdr:cxnSp macro="">
      <xdr:nvCxnSpPr>
        <xdr:cNvPr id="231" name="直線コネクタ 230"/>
        <xdr:cNvCxnSpPr/>
      </xdr:nvCxnSpPr>
      <xdr:spPr>
        <a:xfrm>
          <a:off x="4546600" y="1700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19145</xdr:rowOff>
    </xdr:from>
    <xdr:ext cx="599010" cy="259045"/>
    <xdr:sp macro="" textlink="">
      <xdr:nvSpPr>
        <xdr:cNvPr id="232" name="扶助費最大値テキスト"/>
        <xdr:cNvSpPr txBox="1"/>
      </xdr:nvSpPr>
      <xdr:spPr>
        <a:xfrm>
          <a:off x="4686300" y="15278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102,941</a:t>
          </a:r>
          <a:endParaRPr kumimoji="1" lang="ja-JP" altLang="en-US" sz="1000" b="1">
            <a:latin typeface="ＭＳ Ｐゴシック"/>
          </a:endParaRPr>
        </a:p>
      </xdr:txBody>
    </xdr:sp>
    <xdr:clientData/>
  </xdr:oneCellAnchor>
  <xdr:twoCellAnchor>
    <xdr:from>
      <xdr:col>6</xdr:col>
      <xdr:colOff>422275</xdr:colOff>
      <xdr:row>90</xdr:row>
      <xdr:rowOff>72468</xdr:rowOff>
    </xdr:from>
    <xdr:to>
      <xdr:col>6</xdr:col>
      <xdr:colOff>600075</xdr:colOff>
      <xdr:row>90</xdr:row>
      <xdr:rowOff>72468</xdr:rowOff>
    </xdr:to>
    <xdr:cxnSp macro="">
      <xdr:nvCxnSpPr>
        <xdr:cNvPr id="233" name="直線コネクタ 232"/>
        <xdr:cNvCxnSpPr/>
      </xdr:nvCxnSpPr>
      <xdr:spPr>
        <a:xfrm>
          <a:off x="4546600" y="1550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122143</xdr:rowOff>
    </xdr:from>
    <xdr:to>
      <xdr:col>6</xdr:col>
      <xdr:colOff>511175</xdr:colOff>
      <xdr:row>97</xdr:row>
      <xdr:rowOff>48031</xdr:rowOff>
    </xdr:to>
    <xdr:cxnSp macro="">
      <xdr:nvCxnSpPr>
        <xdr:cNvPr id="234" name="直線コネクタ 233"/>
        <xdr:cNvCxnSpPr/>
      </xdr:nvCxnSpPr>
      <xdr:spPr>
        <a:xfrm flipV="1">
          <a:off x="3797300" y="16581343"/>
          <a:ext cx="838200" cy="9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5021</xdr:rowOff>
    </xdr:from>
    <xdr:ext cx="534377" cy="259045"/>
    <xdr:sp macro="" textlink="">
      <xdr:nvSpPr>
        <xdr:cNvPr id="235" name="扶助費平均値テキスト"/>
        <xdr:cNvSpPr txBox="1"/>
      </xdr:nvSpPr>
      <xdr:spPr>
        <a:xfrm>
          <a:off x="4686300" y="16292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59,670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153594</xdr:rowOff>
    </xdr:from>
    <xdr:to>
      <xdr:col>6</xdr:col>
      <xdr:colOff>561975</xdr:colOff>
      <xdr:row>96</xdr:row>
      <xdr:rowOff>83744</xdr:rowOff>
    </xdr:to>
    <xdr:sp macro="" textlink="">
      <xdr:nvSpPr>
        <xdr:cNvPr id="236" name="フローチャート : 判断 235"/>
        <xdr:cNvSpPr/>
      </xdr:nvSpPr>
      <xdr:spPr>
        <a:xfrm>
          <a:off x="45847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10906</xdr:rowOff>
    </xdr:from>
    <xdr:to>
      <xdr:col>5</xdr:col>
      <xdr:colOff>358775</xdr:colOff>
      <xdr:row>97</xdr:row>
      <xdr:rowOff>48031</xdr:rowOff>
    </xdr:to>
    <xdr:cxnSp macro="">
      <xdr:nvCxnSpPr>
        <xdr:cNvPr id="237" name="直線コネクタ 236"/>
        <xdr:cNvCxnSpPr/>
      </xdr:nvCxnSpPr>
      <xdr:spPr>
        <a:xfrm>
          <a:off x="2908300" y="16641556"/>
          <a:ext cx="889000" cy="3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62588</xdr:rowOff>
    </xdr:from>
    <xdr:to>
      <xdr:col>5</xdr:col>
      <xdr:colOff>409575</xdr:colOff>
      <xdr:row>96</xdr:row>
      <xdr:rowOff>164188</xdr:rowOff>
    </xdr:to>
    <xdr:sp macro="" textlink="">
      <xdr:nvSpPr>
        <xdr:cNvPr id="238" name="フローチャート : 判断 237"/>
        <xdr:cNvSpPr/>
      </xdr:nvSpPr>
      <xdr:spPr>
        <a:xfrm>
          <a:off x="3746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9265</xdr:rowOff>
    </xdr:from>
    <xdr:ext cx="534377" cy="259045"/>
    <xdr:sp macro="" textlink="">
      <xdr:nvSpPr>
        <xdr:cNvPr id="239" name="テキスト ボックス 238"/>
        <xdr:cNvSpPr txBox="1"/>
      </xdr:nvSpPr>
      <xdr:spPr>
        <a:xfrm>
          <a:off x="3530111" y="162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10906</xdr:rowOff>
    </xdr:from>
    <xdr:to>
      <xdr:col>4</xdr:col>
      <xdr:colOff>155575</xdr:colOff>
      <xdr:row>97</xdr:row>
      <xdr:rowOff>103581</xdr:rowOff>
    </xdr:to>
    <xdr:cxnSp macro="">
      <xdr:nvCxnSpPr>
        <xdr:cNvPr id="240" name="直線コネクタ 239"/>
        <xdr:cNvCxnSpPr/>
      </xdr:nvCxnSpPr>
      <xdr:spPr>
        <a:xfrm flipV="1">
          <a:off x="2019300" y="16641556"/>
          <a:ext cx="889000" cy="9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26629</xdr:rowOff>
    </xdr:from>
    <xdr:to>
      <xdr:col>4</xdr:col>
      <xdr:colOff>206375</xdr:colOff>
      <xdr:row>97</xdr:row>
      <xdr:rowOff>128229</xdr:rowOff>
    </xdr:to>
    <xdr:sp macro="" textlink="">
      <xdr:nvSpPr>
        <xdr:cNvPr id="241" name="フローチャート : 判断 240"/>
        <xdr:cNvSpPr/>
      </xdr:nvSpPr>
      <xdr:spPr>
        <a:xfrm>
          <a:off x="2857500" y="1665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119356</xdr:rowOff>
    </xdr:from>
    <xdr:ext cx="534377" cy="259045"/>
    <xdr:sp macro="" textlink="">
      <xdr:nvSpPr>
        <xdr:cNvPr id="242" name="テキスト ボックス 241"/>
        <xdr:cNvSpPr txBox="1"/>
      </xdr:nvSpPr>
      <xdr:spPr>
        <a:xfrm>
          <a:off x="2641111" y="1675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50,224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103581</xdr:rowOff>
    </xdr:from>
    <xdr:to>
      <xdr:col>2</xdr:col>
      <xdr:colOff>638175</xdr:colOff>
      <xdr:row>97</xdr:row>
      <xdr:rowOff>127059</xdr:rowOff>
    </xdr:to>
    <xdr:cxnSp macro="">
      <xdr:nvCxnSpPr>
        <xdr:cNvPr id="243" name="直線コネクタ 242"/>
        <xdr:cNvCxnSpPr/>
      </xdr:nvCxnSpPr>
      <xdr:spPr>
        <a:xfrm flipV="1">
          <a:off x="1130300" y="16734231"/>
          <a:ext cx="889000" cy="2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124036</xdr:rowOff>
    </xdr:from>
    <xdr:to>
      <xdr:col>3</xdr:col>
      <xdr:colOff>3175</xdr:colOff>
      <xdr:row>98</xdr:row>
      <xdr:rowOff>54186</xdr:rowOff>
    </xdr:to>
    <xdr:sp macro="" textlink="">
      <xdr:nvSpPr>
        <xdr:cNvPr id="244" name="フローチャート : 判断 243"/>
        <xdr:cNvSpPr/>
      </xdr:nvSpPr>
      <xdr:spPr>
        <a:xfrm>
          <a:off x="1968500" y="1675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45313</xdr:rowOff>
    </xdr:from>
    <xdr:ext cx="534377" cy="259045"/>
    <xdr:sp macro="" textlink="">
      <xdr:nvSpPr>
        <xdr:cNvPr id="245" name="テキスト ボックス 244"/>
        <xdr:cNvSpPr txBox="1"/>
      </xdr:nvSpPr>
      <xdr:spPr>
        <a:xfrm>
          <a:off x="1752111" y="1684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11908</xdr:rowOff>
    </xdr:from>
    <xdr:to>
      <xdr:col>1</xdr:col>
      <xdr:colOff>485775</xdr:colOff>
      <xdr:row>97</xdr:row>
      <xdr:rowOff>113508</xdr:rowOff>
    </xdr:to>
    <xdr:sp macro="" textlink="">
      <xdr:nvSpPr>
        <xdr:cNvPr id="246" name="フローチャート : 判断 245"/>
        <xdr:cNvSpPr/>
      </xdr:nvSpPr>
      <xdr:spPr>
        <a:xfrm>
          <a:off x="1079500" y="1664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130035</xdr:rowOff>
    </xdr:from>
    <xdr:ext cx="534377" cy="259045"/>
    <xdr:sp macro="" textlink="">
      <xdr:nvSpPr>
        <xdr:cNvPr id="247" name="テキスト ボックス 246"/>
        <xdr:cNvSpPr txBox="1"/>
      </xdr:nvSpPr>
      <xdr:spPr>
        <a:xfrm>
          <a:off x="863111" y="1641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50,868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71343</xdr:rowOff>
    </xdr:from>
    <xdr:to>
      <xdr:col>6</xdr:col>
      <xdr:colOff>561975</xdr:colOff>
      <xdr:row>97</xdr:row>
      <xdr:rowOff>1493</xdr:rowOff>
    </xdr:to>
    <xdr:sp macro="" textlink="">
      <xdr:nvSpPr>
        <xdr:cNvPr id="253" name="円/楕円 252"/>
        <xdr:cNvSpPr/>
      </xdr:nvSpPr>
      <xdr:spPr>
        <a:xfrm>
          <a:off x="4584700" y="165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49770</xdr:rowOff>
    </xdr:from>
    <xdr:ext cx="534377" cy="259045"/>
    <xdr:sp macro="" textlink="">
      <xdr:nvSpPr>
        <xdr:cNvPr id="254" name="扶助費該当値テキスト"/>
        <xdr:cNvSpPr txBox="1"/>
      </xdr:nvSpPr>
      <xdr:spPr>
        <a:xfrm>
          <a:off x="4686300" y="1650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55,768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168681</xdr:rowOff>
    </xdr:from>
    <xdr:to>
      <xdr:col>5</xdr:col>
      <xdr:colOff>409575</xdr:colOff>
      <xdr:row>97</xdr:row>
      <xdr:rowOff>98831</xdr:rowOff>
    </xdr:to>
    <xdr:sp macro="" textlink="">
      <xdr:nvSpPr>
        <xdr:cNvPr id="255" name="円/楕円 254"/>
        <xdr:cNvSpPr/>
      </xdr:nvSpPr>
      <xdr:spPr>
        <a:xfrm>
          <a:off x="3746500" y="1662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89958</xdr:rowOff>
    </xdr:from>
    <xdr:ext cx="534377" cy="259045"/>
    <xdr:sp macro="" textlink="">
      <xdr:nvSpPr>
        <xdr:cNvPr id="256" name="テキスト ボックス 255"/>
        <xdr:cNvSpPr txBox="1"/>
      </xdr:nvSpPr>
      <xdr:spPr>
        <a:xfrm>
          <a:off x="3530111" y="1672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51,510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131556</xdr:rowOff>
    </xdr:from>
    <xdr:to>
      <xdr:col>4</xdr:col>
      <xdr:colOff>206375</xdr:colOff>
      <xdr:row>97</xdr:row>
      <xdr:rowOff>61706</xdr:rowOff>
    </xdr:to>
    <xdr:sp macro="" textlink="">
      <xdr:nvSpPr>
        <xdr:cNvPr id="257" name="円/楕円 256"/>
        <xdr:cNvSpPr/>
      </xdr:nvSpPr>
      <xdr:spPr>
        <a:xfrm>
          <a:off x="2857500" y="1659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78233</xdr:rowOff>
    </xdr:from>
    <xdr:ext cx="534377" cy="259045"/>
    <xdr:sp macro="" textlink="">
      <xdr:nvSpPr>
        <xdr:cNvPr id="258" name="テキスト ボックス 257"/>
        <xdr:cNvSpPr txBox="1"/>
      </xdr:nvSpPr>
      <xdr:spPr>
        <a:xfrm>
          <a:off x="2641111" y="1636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53,134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52781</xdr:rowOff>
    </xdr:from>
    <xdr:to>
      <xdr:col>3</xdr:col>
      <xdr:colOff>3175</xdr:colOff>
      <xdr:row>97</xdr:row>
      <xdr:rowOff>154381</xdr:rowOff>
    </xdr:to>
    <xdr:sp macro="" textlink="">
      <xdr:nvSpPr>
        <xdr:cNvPr id="259" name="円/楕円 258"/>
        <xdr:cNvSpPr/>
      </xdr:nvSpPr>
      <xdr:spPr>
        <a:xfrm>
          <a:off x="1968500" y="1668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170908</xdr:rowOff>
    </xdr:from>
    <xdr:ext cx="534377" cy="259045"/>
    <xdr:sp macro="" textlink="">
      <xdr:nvSpPr>
        <xdr:cNvPr id="260" name="テキスト ボックス 259"/>
        <xdr:cNvSpPr txBox="1"/>
      </xdr:nvSpPr>
      <xdr:spPr>
        <a:xfrm>
          <a:off x="1752111" y="1645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49,080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76259</xdr:rowOff>
    </xdr:from>
    <xdr:to>
      <xdr:col>1</xdr:col>
      <xdr:colOff>485775</xdr:colOff>
      <xdr:row>98</xdr:row>
      <xdr:rowOff>6409</xdr:rowOff>
    </xdr:to>
    <xdr:sp macro="" textlink="">
      <xdr:nvSpPr>
        <xdr:cNvPr id="261" name="円/楕円 260"/>
        <xdr:cNvSpPr/>
      </xdr:nvSpPr>
      <xdr:spPr>
        <a:xfrm>
          <a:off x="1079500" y="1670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168986</xdr:rowOff>
    </xdr:from>
    <xdr:ext cx="534377" cy="259045"/>
    <xdr:sp macro="" textlink="">
      <xdr:nvSpPr>
        <xdr:cNvPr id="262" name="テキスト ボックス 261"/>
        <xdr:cNvSpPr txBox="1"/>
      </xdr:nvSpPr>
      <xdr:spPr>
        <a:xfrm>
          <a:off x="863111" y="167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112159</xdr:rowOff>
    </xdr:from>
    <xdr:to>
      <xdr:col>15</xdr:col>
      <xdr:colOff>180340</xdr:colOff>
      <xdr:row>39</xdr:row>
      <xdr:rowOff>105138</xdr:rowOff>
    </xdr:to>
    <xdr:cxnSp macro="">
      <xdr:nvCxnSpPr>
        <xdr:cNvPr id="289" name="直線コネクタ 288"/>
        <xdr:cNvCxnSpPr/>
      </xdr:nvCxnSpPr>
      <xdr:spPr>
        <a:xfrm flipV="1">
          <a:off x="10475595" y="5255659"/>
          <a:ext cx="1270" cy="153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108965</xdr:rowOff>
    </xdr:from>
    <xdr:ext cx="534377" cy="259045"/>
    <xdr:sp macro="" textlink="">
      <xdr:nvSpPr>
        <xdr:cNvPr id="290" name="補助費等最小値テキスト"/>
        <xdr:cNvSpPr txBox="1"/>
      </xdr:nvSpPr>
      <xdr:spPr>
        <a:xfrm>
          <a:off x="10528300" y="67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29,425</a:t>
          </a:r>
          <a:endParaRPr kumimoji="1" lang="ja-JP" altLang="en-US" sz="1000" b="1">
            <a:latin typeface="ＭＳ Ｐゴシック"/>
          </a:endParaRPr>
        </a:p>
      </xdr:txBody>
    </xdr:sp>
    <xdr:clientData/>
  </xdr:oneCellAnchor>
  <xdr:twoCellAnchor>
    <xdr:from>
      <xdr:col>15</xdr:col>
      <xdr:colOff>92075</xdr:colOff>
      <xdr:row>39</xdr:row>
      <xdr:rowOff>105138</xdr:rowOff>
    </xdr:from>
    <xdr:to>
      <xdr:col>15</xdr:col>
      <xdr:colOff>269875</xdr:colOff>
      <xdr:row>39</xdr:row>
      <xdr:rowOff>105138</xdr:rowOff>
    </xdr:to>
    <xdr:cxnSp macro="">
      <xdr:nvCxnSpPr>
        <xdr:cNvPr id="291" name="直線コネクタ 290"/>
        <xdr:cNvCxnSpPr/>
      </xdr:nvCxnSpPr>
      <xdr:spPr>
        <a:xfrm>
          <a:off x="10388600" y="679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58836</xdr:rowOff>
    </xdr:from>
    <xdr:ext cx="599010" cy="259045"/>
    <xdr:sp macro="" textlink="">
      <xdr:nvSpPr>
        <xdr:cNvPr id="292" name="補助費等最大値テキスト"/>
        <xdr:cNvSpPr txBox="1"/>
      </xdr:nvSpPr>
      <xdr:spPr>
        <a:xfrm>
          <a:off x="10528300" y="503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170,530</a:t>
          </a:r>
          <a:endParaRPr kumimoji="1" lang="ja-JP" altLang="en-US" sz="1000" b="1">
            <a:latin typeface="ＭＳ Ｐゴシック"/>
          </a:endParaRPr>
        </a:p>
      </xdr:txBody>
    </xdr:sp>
    <xdr:clientData/>
  </xdr:oneCellAnchor>
  <xdr:twoCellAnchor>
    <xdr:from>
      <xdr:col>15</xdr:col>
      <xdr:colOff>92075</xdr:colOff>
      <xdr:row>30</xdr:row>
      <xdr:rowOff>112159</xdr:rowOff>
    </xdr:from>
    <xdr:to>
      <xdr:col>15</xdr:col>
      <xdr:colOff>269875</xdr:colOff>
      <xdr:row>30</xdr:row>
      <xdr:rowOff>112159</xdr:rowOff>
    </xdr:to>
    <xdr:cxnSp macro="">
      <xdr:nvCxnSpPr>
        <xdr:cNvPr id="293" name="直線コネクタ 292"/>
        <xdr:cNvCxnSpPr/>
      </xdr:nvCxnSpPr>
      <xdr:spPr>
        <a:xfrm>
          <a:off x="10388600" y="525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65525</xdr:rowOff>
    </xdr:from>
    <xdr:to>
      <xdr:col>15</xdr:col>
      <xdr:colOff>180975</xdr:colOff>
      <xdr:row>36</xdr:row>
      <xdr:rowOff>75986</xdr:rowOff>
    </xdr:to>
    <xdr:cxnSp macro="">
      <xdr:nvCxnSpPr>
        <xdr:cNvPr id="294" name="直線コネクタ 293"/>
        <xdr:cNvCxnSpPr/>
      </xdr:nvCxnSpPr>
      <xdr:spPr>
        <a:xfrm>
          <a:off x="9639300" y="6237725"/>
          <a:ext cx="838200" cy="1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28998</xdr:rowOff>
    </xdr:from>
    <xdr:ext cx="534377" cy="259045"/>
    <xdr:sp macro="" textlink="">
      <xdr:nvSpPr>
        <xdr:cNvPr id="295" name="補助費等平均値テキスト"/>
        <xdr:cNvSpPr txBox="1"/>
      </xdr:nvSpPr>
      <xdr:spPr>
        <a:xfrm>
          <a:off x="10528300" y="6201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77,021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50571</xdr:rowOff>
    </xdr:from>
    <xdr:to>
      <xdr:col>15</xdr:col>
      <xdr:colOff>231775</xdr:colOff>
      <xdr:row>36</xdr:row>
      <xdr:rowOff>152171</xdr:rowOff>
    </xdr:to>
    <xdr:sp macro="" textlink="">
      <xdr:nvSpPr>
        <xdr:cNvPr id="296" name="フローチャート : 判断 295"/>
        <xdr:cNvSpPr/>
      </xdr:nvSpPr>
      <xdr:spPr>
        <a:xfrm>
          <a:off x="10426700" y="62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65525</xdr:rowOff>
    </xdr:from>
    <xdr:to>
      <xdr:col>14</xdr:col>
      <xdr:colOff>28575</xdr:colOff>
      <xdr:row>37</xdr:row>
      <xdr:rowOff>20675</xdr:rowOff>
    </xdr:to>
    <xdr:cxnSp macro="">
      <xdr:nvCxnSpPr>
        <xdr:cNvPr id="297" name="直線コネクタ 296"/>
        <xdr:cNvCxnSpPr/>
      </xdr:nvCxnSpPr>
      <xdr:spPr>
        <a:xfrm flipV="1">
          <a:off x="8750300" y="6237725"/>
          <a:ext cx="889000" cy="12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101016</xdr:rowOff>
    </xdr:from>
    <xdr:to>
      <xdr:col>14</xdr:col>
      <xdr:colOff>79375</xdr:colOff>
      <xdr:row>37</xdr:row>
      <xdr:rowOff>31166</xdr:rowOff>
    </xdr:to>
    <xdr:sp macro="" textlink="">
      <xdr:nvSpPr>
        <xdr:cNvPr id="298" name="フローチャート : 判断 297"/>
        <xdr:cNvSpPr/>
      </xdr:nvSpPr>
      <xdr:spPr>
        <a:xfrm>
          <a:off x="95885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22293</xdr:rowOff>
    </xdr:from>
    <xdr:ext cx="534377" cy="259045"/>
    <xdr:sp macro="" textlink="">
      <xdr:nvSpPr>
        <xdr:cNvPr id="299" name="テキスト ボックス 298"/>
        <xdr:cNvSpPr txBox="1"/>
      </xdr:nvSpPr>
      <xdr:spPr>
        <a:xfrm>
          <a:off x="9372111" y="636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13741</xdr:rowOff>
    </xdr:from>
    <xdr:to>
      <xdr:col>12</xdr:col>
      <xdr:colOff>511175</xdr:colOff>
      <xdr:row>37</xdr:row>
      <xdr:rowOff>20675</xdr:rowOff>
    </xdr:to>
    <xdr:cxnSp macro="">
      <xdr:nvCxnSpPr>
        <xdr:cNvPr id="300" name="直線コネクタ 299"/>
        <xdr:cNvCxnSpPr/>
      </xdr:nvCxnSpPr>
      <xdr:spPr>
        <a:xfrm>
          <a:off x="7861300" y="6357391"/>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68032</xdr:rowOff>
    </xdr:from>
    <xdr:to>
      <xdr:col>12</xdr:col>
      <xdr:colOff>561975</xdr:colOff>
      <xdr:row>36</xdr:row>
      <xdr:rowOff>169632</xdr:rowOff>
    </xdr:to>
    <xdr:sp macro="" textlink="">
      <xdr:nvSpPr>
        <xdr:cNvPr id="301" name="フローチャート : 判断 300"/>
        <xdr:cNvSpPr/>
      </xdr:nvSpPr>
      <xdr:spPr>
        <a:xfrm>
          <a:off x="8699500" y="62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14709</xdr:rowOff>
    </xdr:from>
    <xdr:ext cx="534377" cy="259045"/>
    <xdr:sp macro="" textlink="">
      <xdr:nvSpPr>
        <xdr:cNvPr id="302" name="テキスト ボックス 301"/>
        <xdr:cNvSpPr txBox="1"/>
      </xdr:nvSpPr>
      <xdr:spPr>
        <a:xfrm>
          <a:off x="8483111" y="601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75,417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171301</xdr:rowOff>
    </xdr:from>
    <xdr:to>
      <xdr:col>11</xdr:col>
      <xdr:colOff>307975</xdr:colOff>
      <xdr:row>37</xdr:row>
      <xdr:rowOff>13741</xdr:rowOff>
    </xdr:to>
    <xdr:cxnSp macro="">
      <xdr:nvCxnSpPr>
        <xdr:cNvPr id="303" name="直線コネクタ 302"/>
        <xdr:cNvCxnSpPr/>
      </xdr:nvCxnSpPr>
      <xdr:spPr>
        <a:xfrm>
          <a:off x="6972300" y="6343501"/>
          <a:ext cx="889000" cy="1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35375</xdr:rowOff>
    </xdr:from>
    <xdr:to>
      <xdr:col>11</xdr:col>
      <xdr:colOff>358775</xdr:colOff>
      <xdr:row>36</xdr:row>
      <xdr:rowOff>136975</xdr:rowOff>
    </xdr:to>
    <xdr:sp macro="" textlink="">
      <xdr:nvSpPr>
        <xdr:cNvPr id="304" name="フローチャート : 判断 303"/>
        <xdr:cNvSpPr/>
      </xdr:nvSpPr>
      <xdr:spPr>
        <a:xfrm>
          <a:off x="7810500" y="62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153502</xdr:rowOff>
    </xdr:from>
    <xdr:ext cx="534377" cy="259045"/>
    <xdr:sp macro="" textlink="">
      <xdr:nvSpPr>
        <xdr:cNvPr id="305" name="テキスト ボックス 304"/>
        <xdr:cNvSpPr txBox="1"/>
      </xdr:nvSpPr>
      <xdr:spPr>
        <a:xfrm>
          <a:off x="7594111" y="59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78,417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166025</xdr:rowOff>
    </xdr:from>
    <xdr:to>
      <xdr:col>10</xdr:col>
      <xdr:colOff>155575</xdr:colOff>
      <xdr:row>37</xdr:row>
      <xdr:rowOff>96175</xdr:rowOff>
    </xdr:to>
    <xdr:sp macro="" textlink="">
      <xdr:nvSpPr>
        <xdr:cNvPr id="306" name="フローチャート : 判断 305"/>
        <xdr:cNvSpPr/>
      </xdr:nvSpPr>
      <xdr:spPr>
        <a:xfrm>
          <a:off x="6921500" y="633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87302</xdr:rowOff>
    </xdr:from>
    <xdr:ext cx="534377" cy="259045"/>
    <xdr:sp macro="" textlink="">
      <xdr:nvSpPr>
        <xdr:cNvPr id="307" name="テキスト ボックス 306"/>
        <xdr:cNvSpPr txBox="1"/>
      </xdr:nvSpPr>
      <xdr:spPr>
        <a:xfrm>
          <a:off x="6705111" y="643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25186</xdr:rowOff>
    </xdr:from>
    <xdr:to>
      <xdr:col>15</xdr:col>
      <xdr:colOff>231775</xdr:colOff>
      <xdr:row>36</xdr:row>
      <xdr:rowOff>126786</xdr:rowOff>
    </xdr:to>
    <xdr:sp macro="" textlink="">
      <xdr:nvSpPr>
        <xdr:cNvPr id="313" name="円/楕円 312"/>
        <xdr:cNvSpPr/>
      </xdr:nvSpPr>
      <xdr:spPr>
        <a:xfrm>
          <a:off x="10426700" y="61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48063</xdr:rowOff>
    </xdr:from>
    <xdr:ext cx="534377" cy="259045"/>
    <xdr:sp macro="" textlink="">
      <xdr:nvSpPr>
        <xdr:cNvPr id="314" name="補助費等該当値テキスト"/>
        <xdr:cNvSpPr txBox="1"/>
      </xdr:nvSpPr>
      <xdr:spPr>
        <a:xfrm>
          <a:off x="10528300" y="604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79,353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14725</xdr:rowOff>
    </xdr:from>
    <xdr:to>
      <xdr:col>14</xdr:col>
      <xdr:colOff>79375</xdr:colOff>
      <xdr:row>36</xdr:row>
      <xdr:rowOff>116325</xdr:rowOff>
    </xdr:to>
    <xdr:sp macro="" textlink="">
      <xdr:nvSpPr>
        <xdr:cNvPr id="315" name="円/楕円 314"/>
        <xdr:cNvSpPr/>
      </xdr:nvSpPr>
      <xdr:spPr>
        <a:xfrm>
          <a:off x="9588500" y="61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132852</xdr:rowOff>
    </xdr:from>
    <xdr:ext cx="534377" cy="259045"/>
    <xdr:sp macro="" textlink="">
      <xdr:nvSpPr>
        <xdr:cNvPr id="316" name="テキスト ボックス 315"/>
        <xdr:cNvSpPr txBox="1"/>
      </xdr:nvSpPr>
      <xdr:spPr>
        <a:xfrm>
          <a:off x="9372111" y="596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80,314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141325</xdr:rowOff>
    </xdr:from>
    <xdr:to>
      <xdr:col>12</xdr:col>
      <xdr:colOff>561975</xdr:colOff>
      <xdr:row>37</xdr:row>
      <xdr:rowOff>71475</xdr:rowOff>
    </xdr:to>
    <xdr:sp macro="" textlink="">
      <xdr:nvSpPr>
        <xdr:cNvPr id="317" name="円/楕円 316"/>
        <xdr:cNvSpPr/>
      </xdr:nvSpPr>
      <xdr:spPr>
        <a:xfrm>
          <a:off x="8699500" y="631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62602</xdr:rowOff>
    </xdr:from>
    <xdr:ext cx="534377" cy="259045"/>
    <xdr:sp macro="" textlink="">
      <xdr:nvSpPr>
        <xdr:cNvPr id="318" name="テキスト ボックス 317"/>
        <xdr:cNvSpPr txBox="1"/>
      </xdr:nvSpPr>
      <xdr:spPr>
        <a:xfrm>
          <a:off x="8483111" y="640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68,684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134391</xdr:rowOff>
    </xdr:from>
    <xdr:to>
      <xdr:col>11</xdr:col>
      <xdr:colOff>358775</xdr:colOff>
      <xdr:row>37</xdr:row>
      <xdr:rowOff>64541</xdr:rowOff>
    </xdr:to>
    <xdr:sp macro="" textlink="">
      <xdr:nvSpPr>
        <xdr:cNvPr id="319" name="円/楕円 318"/>
        <xdr:cNvSpPr/>
      </xdr:nvSpPr>
      <xdr:spPr>
        <a:xfrm>
          <a:off x="7810500" y="630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55668</xdr:rowOff>
    </xdr:from>
    <xdr:ext cx="534377" cy="259045"/>
    <xdr:sp macro="" textlink="">
      <xdr:nvSpPr>
        <xdr:cNvPr id="320" name="テキスト ボックス 319"/>
        <xdr:cNvSpPr txBox="1"/>
      </xdr:nvSpPr>
      <xdr:spPr>
        <a:xfrm>
          <a:off x="7594111" y="639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69,321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120501</xdr:rowOff>
    </xdr:from>
    <xdr:to>
      <xdr:col>10</xdr:col>
      <xdr:colOff>155575</xdr:colOff>
      <xdr:row>37</xdr:row>
      <xdr:rowOff>50651</xdr:rowOff>
    </xdr:to>
    <xdr:sp macro="" textlink="">
      <xdr:nvSpPr>
        <xdr:cNvPr id="321" name="円/楕円 320"/>
        <xdr:cNvSpPr/>
      </xdr:nvSpPr>
      <xdr:spPr>
        <a:xfrm>
          <a:off x="6921500" y="62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67178</xdr:rowOff>
    </xdr:from>
    <xdr:ext cx="534377" cy="259045"/>
    <xdr:sp macro="" textlink="">
      <xdr:nvSpPr>
        <xdr:cNvPr id="322" name="テキスト ボックス 321"/>
        <xdr:cNvSpPr txBox="1"/>
      </xdr:nvSpPr>
      <xdr:spPr>
        <a:xfrm>
          <a:off x="6705111" y="606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135068</xdr:rowOff>
    </xdr:from>
    <xdr:to>
      <xdr:col>15</xdr:col>
      <xdr:colOff>180340</xdr:colOff>
      <xdr:row>59</xdr:row>
      <xdr:rowOff>77309</xdr:rowOff>
    </xdr:to>
    <xdr:cxnSp macro="">
      <xdr:nvCxnSpPr>
        <xdr:cNvPr id="348" name="直線コネクタ 347"/>
        <xdr:cNvCxnSpPr/>
      </xdr:nvCxnSpPr>
      <xdr:spPr>
        <a:xfrm flipV="1">
          <a:off x="10475595" y="8707568"/>
          <a:ext cx="1270" cy="148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81136</xdr:rowOff>
    </xdr:from>
    <xdr:ext cx="534377" cy="259045"/>
    <xdr:sp macro="" textlink="">
      <xdr:nvSpPr>
        <xdr:cNvPr id="349" name="普通建設事業費最小値テキスト"/>
        <xdr:cNvSpPr txBox="1"/>
      </xdr:nvSpPr>
      <xdr:spPr>
        <a:xfrm>
          <a:off x="10528300" y="1019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19,814</a:t>
          </a:r>
          <a:endParaRPr kumimoji="1" lang="ja-JP" altLang="en-US" sz="1000" b="1">
            <a:latin typeface="ＭＳ Ｐゴシック"/>
          </a:endParaRPr>
        </a:p>
      </xdr:txBody>
    </xdr:sp>
    <xdr:clientData/>
  </xdr:oneCellAnchor>
  <xdr:twoCellAnchor>
    <xdr:from>
      <xdr:col>15</xdr:col>
      <xdr:colOff>92075</xdr:colOff>
      <xdr:row>59</xdr:row>
      <xdr:rowOff>77309</xdr:rowOff>
    </xdr:from>
    <xdr:to>
      <xdr:col>15</xdr:col>
      <xdr:colOff>269875</xdr:colOff>
      <xdr:row>59</xdr:row>
      <xdr:rowOff>77309</xdr:rowOff>
    </xdr:to>
    <xdr:cxnSp macro="">
      <xdr:nvCxnSpPr>
        <xdr:cNvPr id="350" name="直線コネクタ 349"/>
        <xdr:cNvCxnSpPr/>
      </xdr:nvCxnSpPr>
      <xdr:spPr>
        <a:xfrm>
          <a:off x="10388600" y="10192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81745</xdr:rowOff>
    </xdr:from>
    <xdr:ext cx="690189" cy="259045"/>
    <xdr:sp macro="" textlink="">
      <xdr:nvSpPr>
        <xdr:cNvPr id="351" name="普通建設事業費最大値テキスト"/>
        <xdr:cNvSpPr txBox="1"/>
      </xdr:nvSpPr>
      <xdr:spPr>
        <a:xfrm>
          <a:off x="10528300" y="84827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1,384,255</a:t>
          </a:r>
          <a:endParaRPr kumimoji="1" lang="ja-JP" altLang="en-US" sz="1000" b="1">
            <a:latin typeface="ＭＳ Ｐゴシック"/>
          </a:endParaRPr>
        </a:p>
      </xdr:txBody>
    </xdr:sp>
    <xdr:clientData/>
  </xdr:oneCellAnchor>
  <xdr:twoCellAnchor>
    <xdr:from>
      <xdr:col>15</xdr:col>
      <xdr:colOff>92075</xdr:colOff>
      <xdr:row>50</xdr:row>
      <xdr:rowOff>135068</xdr:rowOff>
    </xdr:from>
    <xdr:to>
      <xdr:col>15</xdr:col>
      <xdr:colOff>269875</xdr:colOff>
      <xdr:row>50</xdr:row>
      <xdr:rowOff>135068</xdr:rowOff>
    </xdr:to>
    <xdr:cxnSp macro="">
      <xdr:nvCxnSpPr>
        <xdr:cNvPr id="352" name="直線コネクタ 351"/>
        <xdr:cNvCxnSpPr/>
      </xdr:nvCxnSpPr>
      <xdr:spPr>
        <a:xfrm>
          <a:off x="10388600" y="870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44886</xdr:rowOff>
    </xdr:from>
    <xdr:to>
      <xdr:col>15</xdr:col>
      <xdr:colOff>180975</xdr:colOff>
      <xdr:row>59</xdr:row>
      <xdr:rowOff>57803</xdr:rowOff>
    </xdr:to>
    <xdr:cxnSp macro="">
      <xdr:nvCxnSpPr>
        <xdr:cNvPr id="353" name="直線コネクタ 352"/>
        <xdr:cNvCxnSpPr/>
      </xdr:nvCxnSpPr>
      <xdr:spPr>
        <a:xfrm>
          <a:off x="9639300" y="10160436"/>
          <a:ext cx="838200" cy="1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117086</xdr:rowOff>
    </xdr:from>
    <xdr:ext cx="599010" cy="259045"/>
    <xdr:sp macro="" textlink="">
      <xdr:nvSpPr>
        <xdr:cNvPr id="354" name="普通建設事業費平均値テキスト"/>
        <xdr:cNvSpPr txBox="1"/>
      </xdr:nvSpPr>
      <xdr:spPr>
        <a:xfrm>
          <a:off x="10528300" y="9889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115,123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94209</xdr:rowOff>
    </xdr:from>
    <xdr:to>
      <xdr:col>15</xdr:col>
      <xdr:colOff>231775</xdr:colOff>
      <xdr:row>59</xdr:row>
      <xdr:rowOff>24359</xdr:rowOff>
    </xdr:to>
    <xdr:sp macro="" textlink="">
      <xdr:nvSpPr>
        <xdr:cNvPr id="355" name="フローチャート : 判断 354"/>
        <xdr:cNvSpPr/>
      </xdr:nvSpPr>
      <xdr:spPr>
        <a:xfrm>
          <a:off x="10426700" y="1003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5480</xdr:rowOff>
    </xdr:from>
    <xdr:to>
      <xdr:col>14</xdr:col>
      <xdr:colOff>28575</xdr:colOff>
      <xdr:row>59</xdr:row>
      <xdr:rowOff>44886</xdr:rowOff>
    </xdr:to>
    <xdr:cxnSp macro="">
      <xdr:nvCxnSpPr>
        <xdr:cNvPr id="356" name="直線コネクタ 355"/>
        <xdr:cNvCxnSpPr/>
      </xdr:nvCxnSpPr>
      <xdr:spPr>
        <a:xfrm>
          <a:off x="8750300" y="10121030"/>
          <a:ext cx="889000" cy="3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135080</xdr:rowOff>
    </xdr:from>
    <xdr:to>
      <xdr:col>14</xdr:col>
      <xdr:colOff>79375</xdr:colOff>
      <xdr:row>59</xdr:row>
      <xdr:rowOff>65230</xdr:rowOff>
    </xdr:to>
    <xdr:sp macro="" textlink="">
      <xdr:nvSpPr>
        <xdr:cNvPr id="357" name="フローチャート : 判断 356"/>
        <xdr:cNvSpPr/>
      </xdr:nvSpPr>
      <xdr:spPr>
        <a:xfrm>
          <a:off x="9588500" y="1007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81757</xdr:rowOff>
    </xdr:from>
    <xdr:ext cx="534377" cy="259045"/>
    <xdr:sp macro="" textlink="">
      <xdr:nvSpPr>
        <xdr:cNvPr id="358" name="テキスト ボックス 357"/>
        <xdr:cNvSpPr txBox="1"/>
      </xdr:nvSpPr>
      <xdr:spPr>
        <a:xfrm>
          <a:off x="9372111" y="985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5480</xdr:rowOff>
    </xdr:from>
    <xdr:to>
      <xdr:col>12</xdr:col>
      <xdr:colOff>511175</xdr:colOff>
      <xdr:row>59</xdr:row>
      <xdr:rowOff>43155</xdr:rowOff>
    </xdr:to>
    <xdr:cxnSp macro="">
      <xdr:nvCxnSpPr>
        <xdr:cNvPr id="359" name="直線コネクタ 358"/>
        <xdr:cNvCxnSpPr/>
      </xdr:nvCxnSpPr>
      <xdr:spPr>
        <a:xfrm flipV="1">
          <a:off x="7861300" y="10121030"/>
          <a:ext cx="889000" cy="3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124223</xdr:rowOff>
    </xdr:from>
    <xdr:to>
      <xdr:col>12</xdr:col>
      <xdr:colOff>561975</xdr:colOff>
      <xdr:row>59</xdr:row>
      <xdr:rowOff>54373</xdr:rowOff>
    </xdr:to>
    <xdr:sp macro="" textlink="">
      <xdr:nvSpPr>
        <xdr:cNvPr id="360" name="フローチャート : 判断 359"/>
        <xdr:cNvSpPr/>
      </xdr:nvSpPr>
      <xdr:spPr>
        <a:xfrm>
          <a:off x="8699500" y="10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70900</xdr:rowOff>
    </xdr:from>
    <xdr:ext cx="534377" cy="259045"/>
    <xdr:sp macro="" textlink="">
      <xdr:nvSpPr>
        <xdr:cNvPr id="361" name="テキスト ボックス 360"/>
        <xdr:cNvSpPr txBox="1"/>
      </xdr:nvSpPr>
      <xdr:spPr>
        <a:xfrm>
          <a:off x="8483111" y="984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32376</xdr:rowOff>
    </xdr:from>
    <xdr:to>
      <xdr:col>11</xdr:col>
      <xdr:colOff>307975</xdr:colOff>
      <xdr:row>59</xdr:row>
      <xdr:rowOff>43155</xdr:rowOff>
    </xdr:to>
    <xdr:cxnSp macro="">
      <xdr:nvCxnSpPr>
        <xdr:cNvPr id="362" name="直線コネクタ 361"/>
        <xdr:cNvCxnSpPr/>
      </xdr:nvCxnSpPr>
      <xdr:spPr>
        <a:xfrm>
          <a:off x="6972300" y="10147926"/>
          <a:ext cx="889000" cy="1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130277</xdr:rowOff>
    </xdr:from>
    <xdr:to>
      <xdr:col>11</xdr:col>
      <xdr:colOff>358775</xdr:colOff>
      <xdr:row>59</xdr:row>
      <xdr:rowOff>60427</xdr:rowOff>
    </xdr:to>
    <xdr:sp macro="" textlink="">
      <xdr:nvSpPr>
        <xdr:cNvPr id="363" name="フローチャート : 判断 362"/>
        <xdr:cNvSpPr/>
      </xdr:nvSpPr>
      <xdr:spPr>
        <a:xfrm>
          <a:off x="7810500" y="1007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76954</xdr:rowOff>
    </xdr:from>
    <xdr:ext cx="534377" cy="259045"/>
    <xdr:sp macro="" textlink="">
      <xdr:nvSpPr>
        <xdr:cNvPr id="364" name="テキスト ボックス 363"/>
        <xdr:cNvSpPr txBox="1"/>
      </xdr:nvSpPr>
      <xdr:spPr>
        <a:xfrm>
          <a:off x="7594111" y="984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81,990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142695</xdr:rowOff>
    </xdr:from>
    <xdr:to>
      <xdr:col>10</xdr:col>
      <xdr:colOff>155575</xdr:colOff>
      <xdr:row>59</xdr:row>
      <xdr:rowOff>72845</xdr:rowOff>
    </xdr:to>
    <xdr:sp macro="" textlink="">
      <xdr:nvSpPr>
        <xdr:cNvPr id="365" name="フローチャート : 判断 364"/>
        <xdr:cNvSpPr/>
      </xdr:nvSpPr>
      <xdr:spPr>
        <a:xfrm>
          <a:off x="6921500" y="1008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89372</xdr:rowOff>
    </xdr:from>
    <xdr:ext cx="534377" cy="259045"/>
    <xdr:sp macro="" textlink="">
      <xdr:nvSpPr>
        <xdr:cNvPr id="366" name="テキスト ボックス 365"/>
        <xdr:cNvSpPr txBox="1"/>
      </xdr:nvSpPr>
      <xdr:spPr>
        <a:xfrm>
          <a:off x="6705111" y="986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70,582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7003</xdr:rowOff>
    </xdr:from>
    <xdr:to>
      <xdr:col>15</xdr:col>
      <xdr:colOff>231775</xdr:colOff>
      <xdr:row>59</xdr:row>
      <xdr:rowOff>108603</xdr:rowOff>
    </xdr:to>
    <xdr:sp macro="" textlink="">
      <xdr:nvSpPr>
        <xdr:cNvPr id="372" name="円/楕円 371"/>
        <xdr:cNvSpPr/>
      </xdr:nvSpPr>
      <xdr:spPr>
        <a:xfrm>
          <a:off x="10426700" y="1012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93380</xdr:rowOff>
    </xdr:from>
    <xdr:ext cx="534377" cy="259045"/>
    <xdr:sp macro="" textlink="">
      <xdr:nvSpPr>
        <xdr:cNvPr id="373" name="普通建設事業費該当値テキスト"/>
        <xdr:cNvSpPr txBox="1"/>
      </xdr:nvSpPr>
      <xdr:spPr>
        <a:xfrm>
          <a:off x="10528300" y="100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37,733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165536</xdr:rowOff>
    </xdr:from>
    <xdr:to>
      <xdr:col>14</xdr:col>
      <xdr:colOff>79375</xdr:colOff>
      <xdr:row>59</xdr:row>
      <xdr:rowOff>95686</xdr:rowOff>
    </xdr:to>
    <xdr:sp macro="" textlink="">
      <xdr:nvSpPr>
        <xdr:cNvPr id="374" name="円/楕円 373"/>
        <xdr:cNvSpPr/>
      </xdr:nvSpPr>
      <xdr:spPr>
        <a:xfrm>
          <a:off x="9588500" y="1010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86813</xdr:rowOff>
    </xdr:from>
    <xdr:ext cx="534377" cy="259045"/>
    <xdr:sp macro="" textlink="">
      <xdr:nvSpPr>
        <xdr:cNvPr id="375" name="テキスト ボックス 374"/>
        <xdr:cNvSpPr txBox="1"/>
      </xdr:nvSpPr>
      <xdr:spPr>
        <a:xfrm>
          <a:off x="9372111" y="1020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49,599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126130</xdr:rowOff>
    </xdr:from>
    <xdr:to>
      <xdr:col>12</xdr:col>
      <xdr:colOff>561975</xdr:colOff>
      <xdr:row>59</xdr:row>
      <xdr:rowOff>56280</xdr:rowOff>
    </xdr:to>
    <xdr:sp macro="" textlink="">
      <xdr:nvSpPr>
        <xdr:cNvPr id="376" name="円/楕円 375"/>
        <xdr:cNvSpPr/>
      </xdr:nvSpPr>
      <xdr:spPr>
        <a:xfrm>
          <a:off x="8699500" y="100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47407</xdr:rowOff>
    </xdr:from>
    <xdr:ext cx="534377" cy="259045"/>
    <xdr:sp macro="" textlink="">
      <xdr:nvSpPr>
        <xdr:cNvPr id="377" name="テキスト ボックス 376"/>
        <xdr:cNvSpPr txBox="1"/>
      </xdr:nvSpPr>
      <xdr:spPr>
        <a:xfrm>
          <a:off x="8483111" y="1016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85,799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163805</xdr:rowOff>
    </xdr:from>
    <xdr:to>
      <xdr:col>11</xdr:col>
      <xdr:colOff>358775</xdr:colOff>
      <xdr:row>59</xdr:row>
      <xdr:rowOff>93955</xdr:rowOff>
    </xdr:to>
    <xdr:sp macro="" textlink="">
      <xdr:nvSpPr>
        <xdr:cNvPr id="378" name="円/楕円 377"/>
        <xdr:cNvSpPr/>
      </xdr:nvSpPr>
      <xdr:spPr>
        <a:xfrm>
          <a:off x="7810500" y="1010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85082</xdr:rowOff>
    </xdr:from>
    <xdr:ext cx="534377" cy="259045"/>
    <xdr:sp macro="" textlink="">
      <xdr:nvSpPr>
        <xdr:cNvPr id="379" name="テキスト ボックス 378"/>
        <xdr:cNvSpPr txBox="1"/>
      </xdr:nvSpPr>
      <xdr:spPr>
        <a:xfrm>
          <a:off x="7594111" y="1020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51,190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153026</xdr:rowOff>
    </xdr:from>
    <xdr:to>
      <xdr:col>10</xdr:col>
      <xdr:colOff>155575</xdr:colOff>
      <xdr:row>59</xdr:row>
      <xdr:rowOff>83176</xdr:rowOff>
    </xdr:to>
    <xdr:sp macro="" textlink="">
      <xdr:nvSpPr>
        <xdr:cNvPr id="380" name="円/楕円 379"/>
        <xdr:cNvSpPr/>
      </xdr:nvSpPr>
      <xdr:spPr>
        <a:xfrm>
          <a:off x="6921500" y="1009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74303</xdr:rowOff>
    </xdr:from>
    <xdr:ext cx="534377" cy="259045"/>
    <xdr:sp macro="" textlink="">
      <xdr:nvSpPr>
        <xdr:cNvPr id="381" name="テキスト ボックス 380"/>
        <xdr:cNvSpPr txBox="1"/>
      </xdr:nvSpPr>
      <xdr:spPr>
        <a:xfrm>
          <a:off x="6705111" y="1018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41938</xdr:rowOff>
    </xdr:from>
    <xdr:to>
      <xdr:col>15</xdr:col>
      <xdr:colOff>180340</xdr:colOff>
      <xdr:row>79</xdr:row>
      <xdr:rowOff>97517</xdr:rowOff>
    </xdr:to>
    <xdr:cxnSp macro="">
      <xdr:nvCxnSpPr>
        <xdr:cNvPr id="407" name="直線コネクタ 406"/>
        <xdr:cNvCxnSpPr/>
      </xdr:nvCxnSpPr>
      <xdr:spPr>
        <a:xfrm flipV="1">
          <a:off x="10475595" y="12214888"/>
          <a:ext cx="1270" cy="1427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101344</xdr:rowOff>
    </xdr:from>
    <xdr:ext cx="378565" cy="259045"/>
    <xdr:sp macro="" textlink="">
      <xdr:nvSpPr>
        <xdr:cNvPr id="408" name="普通建設事業費 （ うち新規整備　）最小値テキスト"/>
        <xdr:cNvSpPr txBox="1"/>
      </xdr:nvSpPr>
      <xdr:spPr>
        <a:xfrm>
          <a:off x="10528300" y="13645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15</xdr:col>
      <xdr:colOff>92075</xdr:colOff>
      <xdr:row>79</xdr:row>
      <xdr:rowOff>97517</xdr:rowOff>
    </xdr:from>
    <xdr:to>
      <xdr:col>15</xdr:col>
      <xdr:colOff>269875</xdr:colOff>
      <xdr:row>79</xdr:row>
      <xdr:rowOff>97517</xdr:rowOff>
    </xdr:to>
    <xdr:cxnSp macro="">
      <xdr:nvCxnSpPr>
        <xdr:cNvPr id="409" name="直線コネクタ 408"/>
        <xdr:cNvCxnSpPr/>
      </xdr:nvCxnSpPr>
      <xdr:spPr>
        <a:xfrm>
          <a:off x="10388600" y="13642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160065</xdr:rowOff>
    </xdr:from>
    <xdr:ext cx="599010" cy="259045"/>
    <xdr:sp macro="" textlink="">
      <xdr:nvSpPr>
        <xdr:cNvPr id="410" name="普通建設事業費 （ うち新規整備　）最大値テキスト"/>
        <xdr:cNvSpPr txBox="1"/>
      </xdr:nvSpPr>
      <xdr:spPr>
        <a:xfrm>
          <a:off x="10528300" y="1199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874,872</a:t>
          </a:r>
          <a:endParaRPr kumimoji="1" lang="ja-JP" altLang="en-US" sz="1000" b="1">
            <a:latin typeface="ＭＳ Ｐゴシック"/>
          </a:endParaRPr>
        </a:p>
      </xdr:txBody>
    </xdr:sp>
    <xdr:clientData/>
  </xdr:oneCellAnchor>
  <xdr:twoCellAnchor>
    <xdr:from>
      <xdr:col>15</xdr:col>
      <xdr:colOff>92075</xdr:colOff>
      <xdr:row>71</xdr:row>
      <xdr:rowOff>41938</xdr:rowOff>
    </xdr:from>
    <xdr:to>
      <xdr:col>15</xdr:col>
      <xdr:colOff>269875</xdr:colOff>
      <xdr:row>71</xdr:row>
      <xdr:rowOff>41938</xdr:rowOff>
    </xdr:to>
    <xdr:cxnSp macro="">
      <xdr:nvCxnSpPr>
        <xdr:cNvPr id="411" name="直線コネクタ 410"/>
        <xdr:cNvCxnSpPr/>
      </xdr:nvCxnSpPr>
      <xdr:spPr>
        <a:xfrm>
          <a:off x="10388600" y="1221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55097</xdr:rowOff>
    </xdr:from>
    <xdr:to>
      <xdr:col>15</xdr:col>
      <xdr:colOff>180975</xdr:colOff>
      <xdr:row>79</xdr:row>
      <xdr:rowOff>94143</xdr:rowOff>
    </xdr:to>
    <xdr:cxnSp macro="">
      <xdr:nvCxnSpPr>
        <xdr:cNvPr id="412" name="直線コネクタ 411"/>
        <xdr:cNvCxnSpPr/>
      </xdr:nvCxnSpPr>
      <xdr:spPr>
        <a:xfrm>
          <a:off x="9639300" y="13599647"/>
          <a:ext cx="838200" cy="3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142682</xdr:rowOff>
    </xdr:from>
    <xdr:ext cx="534377" cy="259045"/>
    <xdr:sp macro="" textlink="">
      <xdr:nvSpPr>
        <xdr:cNvPr id="413" name="普通建設事業費 （ うち新規整備　）平均値テキスト"/>
        <xdr:cNvSpPr txBox="1"/>
      </xdr:nvSpPr>
      <xdr:spPr>
        <a:xfrm>
          <a:off x="10528300" y="13344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61,073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119805</xdr:rowOff>
    </xdr:from>
    <xdr:to>
      <xdr:col>15</xdr:col>
      <xdr:colOff>231775</xdr:colOff>
      <xdr:row>79</xdr:row>
      <xdr:rowOff>49955</xdr:rowOff>
    </xdr:to>
    <xdr:sp macro="" textlink="">
      <xdr:nvSpPr>
        <xdr:cNvPr id="414" name="フローチャート : 判断 413"/>
        <xdr:cNvSpPr/>
      </xdr:nvSpPr>
      <xdr:spPr>
        <a:xfrm>
          <a:off x="104267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169484</xdr:rowOff>
    </xdr:from>
    <xdr:to>
      <xdr:col>14</xdr:col>
      <xdr:colOff>28575</xdr:colOff>
      <xdr:row>79</xdr:row>
      <xdr:rowOff>55097</xdr:rowOff>
    </xdr:to>
    <xdr:cxnSp macro="">
      <xdr:nvCxnSpPr>
        <xdr:cNvPr id="415" name="直線コネクタ 414"/>
        <xdr:cNvCxnSpPr/>
      </xdr:nvCxnSpPr>
      <xdr:spPr>
        <a:xfrm>
          <a:off x="8750300" y="13542584"/>
          <a:ext cx="889000" cy="5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154919</xdr:rowOff>
    </xdr:from>
    <xdr:to>
      <xdr:col>14</xdr:col>
      <xdr:colOff>79375</xdr:colOff>
      <xdr:row>79</xdr:row>
      <xdr:rowOff>85069</xdr:rowOff>
    </xdr:to>
    <xdr:sp macro="" textlink="">
      <xdr:nvSpPr>
        <xdr:cNvPr id="416" name="フローチャート : 判断 415"/>
        <xdr:cNvSpPr/>
      </xdr:nvSpPr>
      <xdr:spPr>
        <a:xfrm>
          <a:off x="9588500" y="1352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101596</xdr:rowOff>
    </xdr:from>
    <xdr:ext cx="534377" cy="259045"/>
    <xdr:sp macro="" textlink="">
      <xdr:nvSpPr>
        <xdr:cNvPr id="417" name="テキスト ボックス 416"/>
        <xdr:cNvSpPr txBox="1"/>
      </xdr:nvSpPr>
      <xdr:spPr>
        <a:xfrm>
          <a:off x="9372111" y="1330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149312</xdr:rowOff>
    </xdr:from>
    <xdr:to>
      <xdr:col>12</xdr:col>
      <xdr:colOff>561975</xdr:colOff>
      <xdr:row>79</xdr:row>
      <xdr:rowOff>79462</xdr:rowOff>
    </xdr:to>
    <xdr:sp macro="" textlink="">
      <xdr:nvSpPr>
        <xdr:cNvPr id="418" name="フローチャート : 判断 417"/>
        <xdr:cNvSpPr/>
      </xdr:nvSpPr>
      <xdr:spPr>
        <a:xfrm>
          <a:off x="8699500" y="1352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70589</xdr:rowOff>
    </xdr:from>
    <xdr:ext cx="534377" cy="259045"/>
    <xdr:sp macro="" textlink="">
      <xdr:nvSpPr>
        <xdr:cNvPr id="419" name="テキスト ボックス 418"/>
        <xdr:cNvSpPr txBox="1"/>
      </xdr:nvSpPr>
      <xdr:spPr>
        <a:xfrm>
          <a:off x="8483111" y="1361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43343</xdr:rowOff>
    </xdr:from>
    <xdr:to>
      <xdr:col>15</xdr:col>
      <xdr:colOff>231775</xdr:colOff>
      <xdr:row>79</xdr:row>
      <xdr:rowOff>144943</xdr:rowOff>
    </xdr:to>
    <xdr:sp macro="" textlink="">
      <xdr:nvSpPr>
        <xdr:cNvPr id="425" name="円/楕円 424"/>
        <xdr:cNvSpPr/>
      </xdr:nvSpPr>
      <xdr:spPr>
        <a:xfrm>
          <a:off x="10426700" y="1358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129720</xdr:rowOff>
    </xdr:from>
    <xdr:ext cx="469744" cy="259045"/>
    <xdr:sp macro="" textlink="">
      <xdr:nvSpPr>
        <xdr:cNvPr id="426" name="普通建設事業費 （ うち新規整備　）該当値テキスト"/>
        <xdr:cNvSpPr txBox="1"/>
      </xdr:nvSpPr>
      <xdr:spPr>
        <a:xfrm>
          <a:off x="10528300" y="1350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2,900</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4297</xdr:rowOff>
    </xdr:from>
    <xdr:to>
      <xdr:col>14</xdr:col>
      <xdr:colOff>79375</xdr:colOff>
      <xdr:row>79</xdr:row>
      <xdr:rowOff>105897</xdr:rowOff>
    </xdr:to>
    <xdr:sp macro="" textlink="">
      <xdr:nvSpPr>
        <xdr:cNvPr id="427" name="円/楕円 426"/>
        <xdr:cNvSpPr/>
      </xdr:nvSpPr>
      <xdr:spPr>
        <a:xfrm>
          <a:off x="9588500" y="1354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97024</xdr:rowOff>
    </xdr:from>
    <xdr:ext cx="534377" cy="259045"/>
    <xdr:sp macro="" textlink="">
      <xdr:nvSpPr>
        <xdr:cNvPr id="428" name="テキスト ボックス 427"/>
        <xdr:cNvSpPr txBox="1"/>
      </xdr:nvSpPr>
      <xdr:spPr>
        <a:xfrm>
          <a:off x="9372111" y="1364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26,813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118684</xdr:rowOff>
    </xdr:from>
    <xdr:to>
      <xdr:col>12</xdr:col>
      <xdr:colOff>561975</xdr:colOff>
      <xdr:row>79</xdr:row>
      <xdr:rowOff>48834</xdr:rowOff>
    </xdr:to>
    <xdr:sp macro="" textlink="">
      <xdr:nvSpPr>
        <xdr:cNvPr id="429" name="円/楕円 428"/>
        <xdr:cNvSpPr/>
      </xdr:nvSpPr>
      <xdr:spPr>
        <a:xfrm>
          <a:off x="8699500" y="134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65361</xdr:rowOff>
    </xdr:from>
    <xdr:ext cx="534377" cy="259045"/>
    <xdr:sp macro="" textlink="">
      <xdr:nvSpPr>
        <xdr:cNvPr id="430" name="テキスト ボックス 429"/>
        <xdr:cNvSpPr txBox="1"/>
      </xdr:nvSpPr>
      <xdr:spPr>
        <a:xfrm>
          <a:off x="8483111" y="1326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50" name="テキスト ボックス 44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118478</xdr:rowOff>
    </xdr:from>
    <xdr:to>
      <xdr:col>15</xdr:col>
      <xdr:colOff>180340</xdr:colOff>
      <xdr:row>99</xdr:row>
      <xdr:rowOff>8141</xdr:rowOff>
    </xdr:to>
    <xdr:cxnSp macro="">
      <xdr:nvCxnSpPr>
        <xdr:cNvPr id="454" name="直線コネクタ 453"/>
        <xdr:cNvCxnSpPr/>
      </xdr:nvCxnSpPr>
      <xdr:spPr>
        <a:xfrm flipV="1">
          <a:off x="10475595" y="15548978"/>
          <a:ext cx="1270" cy="1432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11968</xdr:rowOff>
    </xdr:from>
    <xdr:ext cx="469744" cy="259045"/>
    <xdr:sp macro="" textlink="">
      <xdr:nvSpPr>
        <xdr:cNvPr id="455" name="普通建設事業費 （ うち更新整備　）最小値テキスト"/>
        <xdr:cNvSpPr txBox="1"/>
      </xdr:nvSpPr>
      <xdr:spPr>
        <a:xfrm>
          <a:off x="10528300" y="1698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a:t>
          </a:r>
          <a:endParaRPr kumimoji="1" lang="ja-JP" altLang="en-US" sz="1000" b="1">
            <a:latin typeface="ＭＳ Ｐゴシック"/>
          </a:endParaRPr>
        </a:p>
      </xdr:txBody>
    </xdr:sp>
    <xdr:clientData/>
  </xdr:oneCellAnchor>
  <xdr:twoCellAnchor>
    <xdr:from>
      <xdr:col>15</xdr:col>
      <xdr:colOff>92075</xdr:colOff>
      <xdr:row>99</xdr:row>
      <xdr:rowOff>8141</xdr:rowOff>
    </xdr:from>
    <xdr:to>
      <xdr:col>15</xdr:col>
      <xdr:colOff>269875</xdr:colOff>
      <xdr:row>99</xdr:row>
      <xdr:rowOff>8141</xdr:rowOff>
    </xdr:to>
    <xdr:cxnSp macro="">
      <xdr:nvCxnSpPr>
        <xdr:cNvPr id="456" name="直線コネクタ 455"/>
        <xdr:cNvCxnSpPr/>
      </xdr:nvCxnSpPr>
      <xdr:spPr>
        <a:xfrm>
          <a:off x="10388600" y="1698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65155</xdr:rowOff>
    </xdr:from>
    <xdr:ext cx="534377" cy="259045"/>
    <xdr:sp macro="" textlink="">
      <xdr:nvSpPr>
        <xdr:cNvPr id="457" name="普通建設事業費 （ うち更新整備　）最大値テキスト"/>
        <xdr:cNvSpPr txBox="1"/>
      </xdr:nvSpPr>
      <xdr:spPr>
        <a:xfrm>
          <a:off x="10528300" y="1532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77,114</a:t>
          </a:r>
          <a:endParaRPr kumimoji="1" lang="ja-JP" altLang="en-US" sz="1000" b="1">
            <a:latin typeface="ＭＳ Ｐゴシック"/>
          </a:endParaRPr>
        </a:p>
      </xdr:txBody>
    </xdr:sp>
    <xdr:clientData/>
  </xdr:oneCellAnchor>
  <xdr:twoCellAnchor>
    <xdr:from>
      <xdr:col>15</xdr:col>
      <xdr:colOff>92075</xdr:colOff>
      <xdr:row>90</xdr:row>
      <xdr:rowOff>118478</xdr:rowOff>
    </xdr:from>
    <xdr:to>
      <xdr:col>15</xdr:col>
      <xdr:colOff>269875</xdr:colOff>
      <xdr:row>90</xdr:row>
      <xdr:rowOff>118478</xdr:rowOff>
    </xdr:to>
    <xdr:cxnSp macro="">
      <xdr:nvCxnSpPr>
        <xdr:cNvPr id="458" name="直線コネクタ 457"/>
        <xdr:cNvCxnSpPr/>
      </xdr:nvCxnSpPr>
      <xdr:spPr>
        <a:xfrm>
          <a:off x="10388600" y="15548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57328</xdr:rowOff>
    </xdr:from>
    <xdr:to>
      <xdr:col>15</xdr:col>
      <xdr:colOff>180975</xdr:colOff>
      <xdr:row>97</xdr:row>
      <xdr:rowOff>156463</xdr:rowOff>
    </xdr:to>
    <xdr:cxnSp macro="">
      <xdr:nvCxnSpPr>
        <xdr:cNvPr id="459" name="直線コネクタ 458"/>
        <xdr:cNvCxnSpPr/>
      </xdr:nvCxnSpPr>
      <xdr:spPr>
        <a:xfrm flipV="1">
          <a:off x="9639300" y="16516528"/>
          <a:ext cx="838200" cy="27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146087</xdr:rowOff>
    </xdr:from>
    <xdr:ext cx="534377" cy="259045"/>
    <xdr:sp macro="" textlink="">
      <xdr:nvSpPr>
        <xdr:cNvPr id="460" name="普通建設事業費 （ うち更新整備　）平均値テキスト"/>
        <xdr:cNvSpPr txBox="1"/>
      </xdr:nvSpPr>
      <xdr:spPr>
        <a:xfrm>
          <a:off x="10528300" y="162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29,199</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123210</xdr:rowOff>
    </xdr:from>
    <xdr:to>
      <xdr:col>15</xdr:col>
      <xdr:colOff>231775</xdr:colOff>
      <xdr:row>96</xdr:row>
      <xdr:rowOff>53360</xdr:rowOff>
    </xdr:to>
    <xdr:sp macro="" textlink="">
      <xdr:nvSpPr>
        <xdr:cNvPr id="461" name="フローチャート : 判断 460"/>
        <xdr:cNvSpPr/>
      </xdr:nvSpPr>
      <xdr:spPr>
        <a:xfrm>
          <a:off x="10426700" y="1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31420</xdr:rowOff>
    </xdr:from>
    <xdr:to>
      <xdr:col>14</xdr:col>
      <xdr:colOff>28575</xdr:colOff>
      <xdr:row>97</xdr:row>
      <xdr:rowOff>156463</xdr:rowOff>
    </xdr:to>
    <xdr:cxnSp macro="">
      <xdr:nvCxnSpPr>
        <xdr:cNvPr id="462" name="直線コネクタ 461"/>
        <xdr:cNvCxnSpPr/>
      </xdr:nvCxnSpPr>
      <xdr:spPr>
        <a:xfrm>
          <a:off x="8750300" y="16662070"/>
          <a:ext cx="889000" cy="12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140145</xdr:rowOff>
    </xdr:from>
    <xdr:to>
      <xdr:col>14</xdr:col>
      <xdr:colOff>79375</xdr:colOff>
      <xdr:row>96</xdr:row>
      <xdr:rowOff>70295</xdr:rowOff>
    </xdr:to>
    <xdr:sp macro="" textlink="">
      <xdr:nvSpPr>
        <xdr:cNvPr id="463" name="フローチャート : 判断 462"/>
        <xdr:cNvSpPr/>
      </xdr:nvSpPr>
      <xdr:spPr>
        <a:xfrm>
          <a:off x="9588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86822</xdr:rowOff>
    </xdr:from>
    <xdr:ext cx="534377" cy="259045"/>
    <xdr:sp macro="" textlink="">
      <xdr:nvSpPr>
        <xdr:cNvPr id="464" name="テキスト ボックス 463"/>
        <xdr:cNvSpPr txBox="1"/>
      </xdr:nvSpPr>
      <xdr:spPr>
        <a:xfrm>
          <a:off x="9372111" y="162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117742</xdr:rowOff>
    </xdr:from>
    <xdr:to>
      <xdr:col>12</xdr:col>
      <xdr:colOff>561975</xdr:colOff>
      <xdr:row>96</xdr:row>
      <xdr:rowOff>47892</xdr:rowOff>
    </xdr:to>
    <xdr:sp macro="" textlink="">
      <xdr:nvSpPr>
        <xdr:cNvPr id="465" name="フローチャート : 判断 464"/>
        <xdr:cNvSpPr/>
      </xdr:nvSpPr>
      <xdr:spPr>
        <a:xfrm>
          <a:off x="8699500" y="1640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64419</xdr:rowOff>
    </xdr:from>
    <xdr:ext cx="534377" cy="259045"/>
    <xdr:sp macro="" textlink="">
      <xdr:nvSpPr>
        <xdr:cNvPr id="466" name="テキスト ボックス 465"/>
        <xdr:cNvSpPr txBox="1"/>
      </xdr:nvSpPr>
      <xdr:spPr>
        <a:xfrm>
          <a:off x="8483111" y="1618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29,486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6528</xdr:rowOff>
    </xdr:from>
    <xdr:to>
      <xdr:col>15</xdr:col>
      <xdr:colOff>231775</xdr:colOff>
      <xdr:row>96</xdr:row>
      <xdr:rowOff>108128</xdr:rowOff>
    </xdr:to>
    <xdr:sp macro="" textlink="">
      <xdr:nvSpPr>
        <xdr:cNvPr id="472" name="円/楕円 471"/>
        <xdr:cNvSpPr/>
      </xdr:nvSpPr>
      <xdr:spPr>
        <a:xfrm>
          <a:off x="10426700" y="1646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156405</xdr:rowOff>
    </xdr:from>
    <xdr:ext cx="534377" cy="259045"/>
    <xdr:sp macro="" textlink="">
      <xdr:nvSpPr>
        <xdr:cNvPr id="473" name="普通建設事業費 （ うち更新整備　）該当値テキスト"/>
        <xdr:cNvSpPr txBox="1"/>
      </xdr:nvSpPr>
      <xdr:spPr>
        <a:xfrm>
          <a:off x="10528300" y="1644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26,324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105663</xdr:rowOff>
    </xdr:from>
    <xdr:to>
      <xdr:col>14</xdr:col>
      <xdr:colOff>79375</xdr:colOff>
      <xdr:row>98</xdr:row>
      <xdr:rowOff>35813</xdr:rowOff>
    </xdr:to>
    <xdr:sp macro="" textlink="">
      <xdr:nvSpPr>
        <xdr:cNvPr id="474" name="円/楕円 473"/>
        <xdr:cNvSpPr/>
      </xdr:nvSpPr>
      <xdr:spPr>
        <a:xfrm>
          <a:off x="9588500" y="1673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26940</xdr:rowOff>
    </xdr:from>
    <xdr:ext cx="534377" cy="259045"/>
    <xdr:sp macro="" textlink="">
      <xdr:nvSpPr>
        <xdr:cNvPr id="475" name="テキスト ボックス 474"/>
        <xdr:cNvSpPr txBox="1"/>
      </xdr:nvSpPr>
      <xdr:spPr>
        <a:xfrm>
          <a:off x="9372111" y="1682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152070</xdr:rowOff>
    </xdr:from>
    <xdr:to>
      <xdr:col>12</xdr:col>
      <xdr:colOff>561975</xdr:colOff>
      <xdr:row>97</xdr:row>
      <xdr:rowOff>82220</xdr:rowOff>
    </xdr:to>
    <xdr:sp macro="" textlink="">
      <xdr:nvSpPr>
        <xdr:cNvPr id="476" name="円/楕円 475"/>
        <xdr:cNvSpPr/>
      </xdr:nvSpPr>
      <xdr:spPr>
        <a:xfrm>
          <a:off x="8699500" y="1661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73347</xdr:rowOff>
    </xdr:from>
    <xdr:ext cx="534377" cy="259045"/>
    <xdr:sp macro="" textlink="">
      <xdr:nvSpPr>
        <xdr:cNvPr id="477" name="テキスト ボックス 476"/>
        <xdr:cNvSpPr txBox="1"/>
      </xdr:nvSpPr>
      <xdr:spPr>
        <a:xfrm>
          <a:off x="8483111" y="1670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8" name="直線コネクタ 48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9" name="テキスト ボックス 48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0" name="直線コネクタ 48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1" name="テキスト ボックス 49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2" name="直線コネクタ 49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3" name="テキスト ボックス 49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4" name="直線コネクタ 49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5" name="テキスト ボックス 49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6" name="直線コネクタ 49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97" name="テキスト ボックス 49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8" name="直線コネクタ 49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9" name="テキスト ボックス 49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112954</xdr:rowOff>
    </xdr:from>
    <xdr:to>
      <xdr:col>23</xdr:col>
      <xdr:colOff>516889</xdr:colOff>
      <xdr:row>39</xdr:row>
      <xdr:rowOff>98878</xdr:rowOff>
    </xdr:to>
    <xdr:cxnSp macro="">
      <xdr:nvCxnSpPr>
        <xdr:cNvPr id="503" name="直線コネクタ 502"/>
        <xdr:cNvCxnSpPr/>
      </xdr:nvCxnSpPr>
      <xdr:spPr>
        <a:xfrm flipV="1">
          <a:off x="16317595" y="5256454"/>
          <a:ext cx="1269" cy="1528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5" name="直線コネクタ 50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59631</xdr:rowOff>
    </xdr:from>
    <xdr:ext cx="599010" cy="259045"/>
    <xdr:sp macro="" textlink="">
      <xdr:nvSpPr>
        <xdr:cNvPr id="506" name="災害復旧事業費最大値テキスト"/>
        <xdr:cNvSpPr txBox="1"/>
      </xdr:nvSpPr>
      <xdr:spPr>
        <a:xfrm>
          <a:off x="16370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140,457</a:t>
          </a:r>
          <a:endParaRPr kumimoji="1" lang="ja-JP" altLang="en-US" sz="1000" b="1">
            <a:latin typeface="ＭＳ Ｐゴシック"/>
          </a:endParaRPr>
        </a:p>
      </xdr:txBody>
    </xdr:sp>
    <xdr:clientData/>
  </xdr:oneCellAnchor>
  <xdr:twoCellAnchor>
    <xdr:from>
      <xdr:col>23</xdr:col>
      <xdr:colOff>428625</xdr:colOff>
      <xdr:row>30</xdr:row>
      <xdr:rowOff>112954</xdr:rowOff>
    </xdr:from>
    <xdr:to>
      <xdr:col>23</xdr:col>
      <xdr:colOff>606425</xdr:colOff>
      <xdr:row>30</xdr:row>
      <xdr:rowOff>112954</xdr:rowOff>
    </xdr:to>
    <xdr:cxnSp macro="">
      <xdr:nvCxnSpPr>
        <xdr:cNvPr id="507" name="直線コネクタ 506"/>
        <xdr:cNvCxnSpPr/>
      </xdr:nvCxnSpPr>
      <xdr:spPr>
        <a:xfrm>
          <a:off x="16230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112301</xdr:rowOff>
    </xdr:from>
    <xdr:to>
      <xdr:col>23</xdr:col>
      <xdr:colOff>517525</xdr:colOff>
      <xdr:row>39</xdr:row>
      <xdr:rowOff>98073</xdr:rowOff>
    </xdr:to>
    <xdr:cxnSp macro="">
      <xdr:nvCxnSpPr>
        <xdr:cNvPr id="508" name="直線コネクタ 507"/>
        <xdr:cNvCxnSpPr/>
      </xdr:nvCxnSpPr>
      <xdr:spPr>
        <a:xfrm>
          <a:off x="15481300" y="6627401"/>
          <a:ext cx="838200" cy="15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162961</xdr:rowOff>
    </xdr:from>
    <xdr:ext cx="469744" cy="259045"/>
    <xdr:sp macro="" textlink="">
      <xdr:nvSpPr>
        <xdr:cNvPr id="509" name="災害復旧事業費平均値テキスト"/>
        <xdr:cNvSpPr txBox="1"/>
      </xdr:nvSpPr>
      <xdr:spPr>
        <a:xfrm>
          <a:off x="16370300" y="6506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140084</xdr:rowOff>
    </xdr:from>
    <xdr:to>
      <xdr:col>23</xdr:col>
      <xdr:colOff>568325</xdr:colOff>
      <xdr:row>39</xdr:row>
      <xdr:rowOff>70234</xdr:rowOff>
    </xdr:to>
    <xdr:sp macro="" textlink="">
      <xdr:nvSpPr>
        <xdr:cNvPr id="510" name="フローチャート : 判断 509"/>
        <xdr:cNvSpPr/>
      </xdr:nvSpPr>
      <xdr:spPr>
        <a:xfrm>
          <a:off x="16268700" y="665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79524</xdr:rowOff>
    </xdr:from>
    <xdr:to>
      <xdr:col>22</xdr:col>
      <xdr:colOff>365125</xdr:colOff>
      <xdr:row>38</xdr:row>
      <xdr:rowOff>112301</xdr:rowOff>
    </xdr:to>
    <xdr:cxnSp macro="">
      <xdr:nvCxnSpPr>
        <xdr:cNvPr id="511" name="直線コネクタ 510"/>
        <xdr:cNvCxnSpPr/>
      </xdr:nvCxnSpPr>
      <xdr:spPr>
        <a:xfrm>
          <a:off x="14592300" y="6594624"/>
          <a:ext cx="889000" cy="3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12950</xdr:rowOff>
    </xdr:from>
    <xdr:to>
      <xdr:col>22</xdr:col>
      <xdr:colOff>415925</xdr:colOff>
      <xdr:row>39</xdr:row>
      <xdr:rowOff>114550</xdr:rowOff>
    </xdr:to>
    <xdr:sp macro="" textlink="">
      <xdr:nvSpPr>
        <xdr:cNvPr id="512" name="フローチャート : 判断 511"/>
        <xdr:cNvSpPr/>
      </xdr:nvSpPr>
      <xdr:spPr>
        <a:xfrm>
          <a:off x="15430500" y="66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105677</xdr:rowOff>
    </xdr:from>
    <xdr:ext cx="469744" cy="259045"/>
    <xdr:sp macro="" textlink="">
      <xdr:nvSpPr>
        <xdr:cNvPr id="513" name="テキスト ボックス 512"/>
        <xdr:cNvSpPr txBox="1"/>
      </xdr:nvSpPr>
      <xdr:spPr>
        <a:xfrm>
          <a:off x="15246427" y="679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79524</xdr:rowOff>
    </xdr:from>
    <xdr:to>
      <xdr:col>21</xdr:col>
      <xdr:colOff>161925</xdr:colOff>
      <xdr:row>39</xdr:row>
      <xdr:rowOff>21906</xdr:rowOff>
    </xdr:to>
    <xdr:cxnSp macro="">
      <xdr:nvCxnSpPr>
        <xdr:cNvPr id="514" name="直線コネクタ 513"/>
        <xdr:cNvCxnSpPr/>
      </xdr:nvCxnSpPr>
      <xdr:spPr>
        <a:xfrm flipV="1">
          <a:off x="13703300" y="6594624"/>
          <a:ext cx="889000" cy="11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149327</xdr:rowOff>
    </xdr:from>
    <xdr:to>
      <xdr:col>21</xdr:col>
      <xdr:colOff>212725</xdr:colOff>
      <xdr:row>39</xdr:row>
      <xdr:rowOff>79477</xdr:rowOff>
    </xdr:to>
    <xdr:sp macro="" textlink="">
      <xdr:nvSpPr>
        <xdr:cNvPr id="515" name="フローチャート : 判断 514"/>
        <xdr:cNvSpPr/>
      </xdr:nvSpPr>
      <xdr:spPr>
        <a:xfrm>
          <a:off x="14541500" y="66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70604</xdr:rowOff>
    </xdr:from>
    <xdr:ext cx="469744" cy="259045"/>
    <xdr:sp macro="" textlink="">
      <xdr:nvSpPr>
        <xdr:cNvPr id="516" name="テキスト ボックス 515"/>
        <xdr:cNvSpPr txBox="1"/>
      </xdr:nvSpPr>
      <xdr:spPr>
        <a:xfrm>
          <a:off x="14357427" y="6757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39758</xdr:rowOff>
    </xdr:from>
    <xdr:to>
      <xdr:col>19</xdr:col>
      <xdr:colOff>644525</xdr:colOff>
      <xdr:row>39</xdr:row>
      <xdr:rowOff>21906</xdr:rowOff>
    </xdr:to>
    <xdr:cxnSp macro="">
      <xdr:nvCxnSpPr>
        <xdr:cNvPr id="517" name="直線コネクタ 516"/>
        <xdr:cNvCxnSpPr/>
      </xdr:nvCxnSpPr>
      <xdr:spPr>
        <a:xfrm>
          <a:off x="12814300" y="6554858"/>
          <a:ext cx="889000" cy="15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149468</xdr:rowOff>
    </xdr:from>
    <xdr:to>
      <xdr:col>20</xdr:col>
      <xdr:colOff>9525</xdr:colOff>
      <xdr:row>39</xdr:row>
      <xdr:rowOff>79618</xdr:rowOff>
    </xdr:to>
    <xdr:sp macro="" textlink="">
      <xdr:nvSpPr>
        <xdr:cNvPr id="518" name="フローチャート : 判断 517"/>
        <xdr:cNvSpPr/>
      </xdr:nvSpPr>
      <xdr:spPr>
        <a:xfrm>
          <a:off x="13652500" y="666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70745</xdr:rowOff>
    </xdr:from>
    <xdr:ext cx="469744" cy="259045"/>
    <xdr:sp macro="" textlink="">
      <xdr:nvSpPr>
        <xdr:cNvPr id="519" name="テキスト ボックス 518"/>
        <xdr:cNvSpPr txBox="1"/>
      </xdr:nvSpPr>
      <xdr:spPr>
        <a:xfrm>
          <a:off x="13468427" y="675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93788</xdr:rowOff>
    </xdr:from>
    <xdr:to>
      <xdr:col>18</xdr:col>
      <xdr:colOff>492125</xdr:colOff>
      <xdr:row>38</xdr:row>
      <xdr:rowOff>23938</xdr:rowOff>
    </xdr:to>
    <xdr:sp macro="" textlink="">
      <xdr:nvSpPr>
        <xdr:cNvPr id="520" name="フローチャート : 判断 519"/>
        <xdr:cNvSpPr/>
      </xdr:nvSpPr>
      <xdr:spPr>
        <a:xfrm>
          <a:off x="12763500" y="643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40465</xdr:rowOff>
    </xdr:from>
    <xdr:ext cx="534377" cy="259045"/>
    <xdr:sp macro="" textlink="">
      <xdr:nvSpPr>
        <xdr:cNvPr id="521" name="テキスト ボックス 520"/>
        <xdr:cNvSpPr txBox="1"/>
      </xdr:nvSpPr>
      <xdr:spPr>
        <a:xfrm>
          <a:off x="12547111" y="621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47273</xdr:rowOff>
    </xdr:from>
    <xdr:to>
      <xdr:col>23</xdr:col>
      <xdr:colOff>568325</xdr:colOff>
      <xdr:row>39</xdr:row>
      <xdr:rowOff>148873</xdr:rowOff>
    </xdr:to>
    <xdr:sp macro="" textlink="">
      <xdr:nvSpPr>
        <xdr:cNvPr id="527" name="円/楕円 526"/>
        <xdr:cNvSpPr/>
      </xdr:nvSpPr>
      <xdr:spPr>
        <a:xfrm>
          <a:off x="16268700" y="673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133650</xdr:rowOff>
    </xdr:from>
    <xdr:ext cx="313932" cy="259045"/>
    <xdr:sp macro="" textlink="">
      <xdr:nvSpPr>
        <xdr:cNvPr id="528" name="災害復旧事業費該当値テキスト"/>
        <xdr:cNvSpPr txBox="1"/>
      </xdr:nvSpPr>
      <xdr:spPr>
        <a:xfrm>
          <a:off x="16370300" y="66487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61501</xdr:rowOff>
    </xdr:from>
    <xdr:to>
      <xdr:col>22</xdr:col>
      <xdr:colOff>415925</xdr:colOff>
      <xdr:row>38</xdr:row>
      <xdr:rowOff>163101</xdr:rowOff>
    </xdr:to>
    <xdr:sp macro="" textlink="">
      <xdr:nvSpPr>
        <xdr:cNvPr id="529" name="円/楕円 528"/>
        <xdr:cNvSpPr/>
      </xdr:nvSpPr>
      <xdr:spPr>
        <a:xfrm>
          <a:off x="15430500" y="657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8178</xdr:rowOff>
    </xdr:from>
    <xdr:ext cx="534377" cy="259045"/>
    <xdr:sp macro="" textlink="">
      <xdr:nvSpPr>
        <xdr:cNvPr id="530" name="テキスト ボックス 529"/>
        <xdr:cNvSpPr txBox="1"/>
      </xdr:nvSpPr>
      <xdr:spPr>
        <a:xfrm>
          <a:off x="15214111" y="635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28724</xdr:rowOff>
    </xdr:from>
    <xdr:to>
      <xdr:col>21</xdr:col>
      <xdr:colOff>212725</xdr:colOff>
      <xdr:row>38</xdr:row>
      <xdr:rowOff>130324</xdr:rowOff>
    </xdr:to>
    <xdr:sp macro="" textlink="">
      <xdr:nvSpPr>
        <xdr:cNvPr id="531" name="円/楕円 530"/>
        <xdr:cNvSpPr/>
      </xdr:nvSpPr>
      <xdr:spPr>
        <a:xfrm>
          <a:off x="14541500" y="654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146851</xdr:rowOff>
    </xdr:from>
    <xdr:ext cx="534377" cy="259045"/>
    <xdr:sp macro="" textlink="">
      <xdr:nvSpPr>
        <xdr:cNvPr id="532" name="テキスト ボックス 531"/>
        <xdr:cNvSpPr txBox="1"/>
      </xdr:nvSpPr>
      <xdr:spPr>
        <a:xfrm>
          <a:off x="14325111" y="631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17,528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142556</xdr:rowOff>
    </xdr:from>
    <xdr:to>
      <xdr:col>20</xdr:col>
      <xdr:colOff>9525</xdr:colOff>
      <xdr:row>39</xdr:row>
      <xdr:rowOff>72706</xdr:rowOff>
    </xdr:to>
    <xdr:sp macro="" textlink="">
      <xdr:nvSpPr>
        <xdr:cNvPr id="533" name="円/楕円 532"/>
        <xdr:cNvSpPr/>
      </xdr:nvSpPr>
      <xdr:spPr>
        <a:xfrm>
          <a:off x="13652500" y="665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89233</xdr:rowOff>
    </xdr:from>
    <xdr:ext cx="469744" cy="259045"/>
    <xdr:sp macro="" textlink="">
      <xdr:nvSpPr>
        <xdr:cNvPr id="534" name="テキスト ボックス 533"/>
        <xdr:cNvSpPr txBox="1"/>
      </xdr:nvSpPr>
      <xdr:spPr>
        <a:xfrm>
          <a:off x="13468427" y="643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160408</xdr:rowOff>
    </xdr:from>
    <xdr:to>
      <xdr:col>18</xdr:col>
      <xdr:colOff>492125</xdr:colOff>
      <xdr:row>38</xdr:row>
      <xdr:rowOff>90558</xdr:rowOff>
    </xdr:to>
    <xdr:sp macro="" textlink="">
      <xdr:nvSpPr>
        <xdr:cNvPr id="535" name="円/楕円 534"/>
        <xdr:cNvSpPr/>
      </xdr:nvSpPr>
      <xdr:spPr>
        <a:xfrm>
          <a:off x="12763500" y="650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81685</xdr:rowOff>
    </xdr:from>
    <xdr:ext cx="534377" cy="259045"/>
    <xdr:sp macro="" textlink="">
      <xdr:nvSpPr>
        <xdr:cNvPr id="536" name="テキスト ボックス 535"/>
        <xdr:cNvSpPr txBox="1"/>
      </xdr:nvSpPr>
      <xdr:spPr>
        <a:xfrm>
          <a:off x="12547111" y="65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21,181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フローチャート :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1" name="フローチャート :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2" name="テキスト ボックス 56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4" name="フローチャート :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5" name="テキスト ボックス 56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7" name="フローチャート :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8" name="テキスト ボックス 56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フローチャート :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70" name="テキスト ボックス 56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6" name="円/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8" name="円/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9" name="テキスト ボックス 57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80" name="円/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1" name="テキスト ボックス 58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2" name="円/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3" name="テキスト ボックス 58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4" name="円/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5" name="テキスト ボックス 58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96" name="テキスト ボックス 59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98" name="テキスト ボックス 597"/>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2" name="テキスト ボックス 60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157480</xdr:rowOff>
    </xdr:from>
    <xdr:to>
      <xdr:col>23</xdr:col>
      <xdr:colOff>516889</xdr:colOff>
      <xdr:row>79</xdr:row>
      <xdr:rowOff>134913</xdr:rowOff>
    </xdr:to>
    <xdr:cxnSp macro="">
      <xdr:nvCxnSpPr>
        <xdr:cNvPr id="610" name="直線コネクタ 609"/>
        <xdr:cNvCxnSpPr/>
      </xdr:nvCxnSpPr>
      <xdr:spPr>
        <a:xfrm flipV="1">
          <a:off x="16317595" y="12330430"/>
          <a:ext cx="1269" cy="134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138740</xdr:rowOff>
    </xdr:from>
    <xdr:ext cx="534377" cy="259045"/>
    <xdr:sp macro="" textlink="">
      <xdr:nvSpPr>
        <xdr:cNvPr id="611" name="公債費最小値テキスト"/>
        <xdr:cNvSpPr txBox="1"/>
      </xdr:nvSpPr>
      <xdr:spPr>
        <a:xfrm>
          <a:off x="16370300" y="1368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22,877</a:t>
          </a:r>
          <a:endParaRPr kumimoji="1" lang="ja-JP" altLang="en-US" sz="1000" b="1">
            <a:latin typeface="ＭＳ Ｐゴシック"/>
          </a:endParaRPr>
        </a:p>
      </xdr:txBody>
    </xdr:sp>
    <xdr:clientData/>
  </xdr:oneCellAnchor>
  <xdr:twoCellAnchor>
    <xdr:from>
      <xdr:col>23</xdr:col>
      <xdr:colOff>428625</xdr:colOff>
      <xdr:row>79</xdr:row>
      <xdr:rowOff>134913</xdr:rowOff>
    </xdr:from>
    <xdr:to>
      <xdr:col>23</xdr:col>
      <xdr:colOff>606425</xdr:colOff>
      <xdr:row>79</xdr:row>
      <xdr:rowOff>134913</xdr:rowOff>
    </xdr:to>
    <xdr:cxnSp macro="">
      <xdr:nvCxnSpPr>
        <xdr:cNvPr id="612" name="直線コネクタ 611"/>
        <xdr:cNvCxnSpPr/>
      </xdr:nvCxnSpPr>
      <xdr:spPr>
        <a:xfrm>
          <a:off x="16230600" y="1367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104157</xdr:rowOff>
    </xdr:from>
    <xdr:ext cx="599010" cy="259045"/>
    <xdr:sp macro="" textlink="">
      <xdr:nvSpPr>
        <xdr:cNvPr id="613" name="公債費最大値テキスト"/>
        <xdr:cNvSpPr txBox="1"/>
      </xdr:nvSpPr>
      <xdr:spPr>
        <a:xfrm>
          <a:off x="16370300" y="1210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129,100</a:t>
          </a:r>
          <a:endParaRPr kumimoji="1" lang="ja-JP" altLang="en-US" sz="1000" b="1">
            <a:latin typeface="ＭＳ Ｐゴシック"/>
          </a:endParaRPr>
        </a:p>
      </xdr:txBody>
    </xdr:sp>
    <xdr:clientData/>
  </xdr:oneCellAnchor>
  <xdr:twoCellAnchor>
    <xdr:from>
      <xdr:col>23</xdr:col>
      <xdr:colOff>428625</xdr:colOff>
      <xdr:row>71</xdr:row>
      <xdr:rowOff>157480</xdr:rowOff>
    </xdr:from>
    <xdr:to>
      <xdr:col>23</xdr:col>
      <xdr:colOff>606425</xdr:colOff>
      <xdr:row>71</xdr:row>
      <xdr:rowOff>157480</xdr:rowOff>
    </xdr:to>
    <xdr:cxnSp macro="">
      <xdr:nvCxnSpPr>
        <xdr:cNvPr id="614" name="直線コネクタ 613"/>
        <xdr:cNvCxnSpPr/>
      </xdr:nvCxnSpPr>
      <xdr:spPr>
        <a:xfrm>
          <a:off x="16230600" y="1233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155499</xdr:rowOff>
    </xdr:from>
    <xdr:to>
      <xdr:col>23</xdr:col>
      <xdr:colOff>517525</xdr:colOff>
      <xdr:row>78</xdr:row>
      <xdr:rowOff>66154</xdr:rowOff>
    </xdr:to>
    <xdr:cxnSp macro="">
      <xdr:nvCxnSpPr>
        <xdr:cNvPr id="615" name="直線コネクタ 614"/>
        <xdr:cNvCxnSpPr/>
      </xdr:nvCxnSpPr>
      <xdr:spPr>
        <a:xfrm flipV="1">
          <a:off x="15481300" y="13357149"/>
          <a:ext cx="838200" cy="8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46257</xdr:rowOff>
    </xdr:from>
    <xdr:ext cx="534377" cy="259045"/>
    <xdr:sp macro="" textlink="">
      <xdr:nvSpPr>
        <xdr:cNvPr id="616" name="公債費平均値テキスト"/>
        <xdr:cNvSpPr txBox="1"/>
      </xdr:nvSpPr>
      <xdr:spPr>
        <a:xfrm>
          <a:off x="16370300" y="13076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54,659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23380</xdr:rowOff>
    </xdr:from>
    <xdr:to>
      <xdr:col>23</xdr:col>
      <xdr:colOff>568325</xdr:colOff>
      <xdr:row>77</xdr:row>
      <xdr:rowOff>124980</xdr:rowOff>
    </xdr:to>
    <xdr:sp macro="" textlink="">
      <xdr:nvSpPr>
        <xdr:cNvPr id="617" name="フローチャート : 判断 616"/>
        <xdr:cNvSpPr/>
      </xdr:nvSpPr>
      <xdr:spPr>
        <a:xfrm>
          <a:off x="162687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66154</xdr:rowOff>
    </xdr:from>
    <xdr:to>
      <xdr:col>22</xdr:col>
      <xdr:colOff>365125</xdr:colOff>
      <xdr:row>78</xdr:row>
      <xdr:rowOff>85750</xdr:rowOff>
    </xdr:to>
    <xdr:cxnSp macro="">
      <xdr:nvCxnSpPr>
        <xdr:cNvPr id="618" name="直線コネクタ 617"/>
        <xdr:cNvCxnSpPr/>
      </xdr:nvCxnSpPr>
      <xdr:spPr>
        <a:xfrm flipV="1">
          <a:off x="14592300" y="13439254"/>
          <a:ext cx="88900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61988</xdr:rowOff>
    </xdr:from>
    <xdr:to>
      <xdr:col>22</xdr:col>
      <xdr:colOff>415925</xdr:colOff>
      <xdr:row>77</xdr:row>
      <xdr:rowOff>163588</xdr:rowOff>
    </xdr:to>
    <xdr:sp macro="" textlink="">
      <xdr:nvSpPr>
        <xdr:cNvPr id="619" name="フローチャート : 判断 618"/>
        <xdr:cNvSpPr/>
      </xdr:nvSpPr>
      <xdr:spPr>
        <a:xfrm>
          <a:off x="15430500" y="132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8665</xdr:rowOff>
    </xdr:from>
    <xdr:ext cx="534377" cy="259045"/>
    <xdr:sp macro="" textlink="">
      <xdr:nvSpPr>
        <xdr:cNvPr id="620" name="テキスト ボックス 619"/>
        <xdr:cNvSpPr txBox="1"/>
      </xdr:nvSpPr>
      <xdr:spPr>
        <a:xfrm>
          <a:off x="15214111" y="1303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85750</xdr:rowOff>
    </xdr:from>
    <xdr:to>
      <xdr:col>21</xdr:col>
      <xdr:colOff>161925</xdr:colOff>
      <xdr:row>78</xdr:row>
      <xdr:rowOff>98222</xdr:rowOff>
    </xdr:to>
    <xdr:cxnSp macro="">
      <xdr:nvCxnSpPr>
        <xdr:cNvPr id="621" name="直線コネクタ 620"/>
        <xdr:cNvCxnSpPr/>
      </xdr:nvCxnSpPr>
      <xdr:spPr>
        <a:xfrm flipV="1">
          <a:off x="13703300" y="13458850"/>
          <a:ext cx="889000" cy="1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96329</xdr:rowOff>
    </xdr:from>
    <xdr:to>
      <xdr:col>21</xdr:col>
      <xdr:colOff>212725</xdr:colOff>
      <xdr:row>78</xdr:row>
      <xdr:rowOff>26479</xdr:rowOff>
    </xdr:to>
    <xdr:sp macro="" textlink="">
      <xdr:nvSpPr>
        <xdr:cNvPr id="622" name="フローチャート : 判断 621"/>
        <xdr:cNvSpPr/>
      </xdr:nvSpPr>
      <xdr:spPr>
        <a:xfrm>
          <a:off x="14541500" y="1329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43006</xdr:rowOff>
    </xdr:from>
    <xdr:ext cx="534377" cy="259045"/>
    <xdr:sp macro="" textlink="">
      <xdr:nvSpPr>
        <xdr:cNvPr id="623" name="テキスト ボックス 622"/>
        <xdr:cNvSpPr txBox="1"/>
      </xdr:nvSpPr>
      <xdr:spPr>
        <a:xfrm>
          <a:off x="14325111" y="1307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98222</xdr:rowOff>
    </xdr:from>
    <xdr:to>
      <xdr:col>19</xdr:col>
      <xdr:colOff>644525</xdr:colOff>
      <xdr:row>78</xdr:row>
      <xdr:rowOff>125577</xdr:rowOff>
    </xdr:to>
    <xdr:cxnSp macro="">
      <xdr:nvCxnSpPr>
        <xdr:cNvPr id="624" name="直線コネクタ 623"/>
        <xdr:cNvCxnSpPr/>
      </xdr:nvCxnSpPr>
      <xdr:spPr>
        <a:xfrm flipV="1">
          <a:off x="12814300" y="13471322"/>
          <a:ext cx="889000" cy="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74473</xdr:rowOff>
    </xdr:from>
    <xdr:to>
      <xdr:col>20</xdr:col>
      <xdr:colOff>9525</xdr:colOff>
      <xdr:row>78</xdr:row>
      <xdr:rowOff>4623</xdr:rowOff>
    </xdr:to>
    <xdr:sp macro="" textlink="">
      <xdr:nvSpPr>
        <xdr:cNvPr id="625" name="フローチャート : 判断 624"/>
        <xdr:cNvSpPr/>
      </xdr:nvSpPr>
      <xdr:spPr>
        <a:xfrm>
          <a:off x="13652500" y="132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21150</xdr:rowOff>
    </xdr:from>
    <xdr:ext cx="534377" cy="259045"/>
    <xdr:sp macro="" textlink="">
      <xdr:nvSpPr>
        <xdr:cNvPr id="626" name="テキスト ボックス 625"/>
        <xdr:cNvSpPr txBox="1"/>
      </xdr:nvSpPr>
      <xdr:spPr>
        <a:xfrm>
          <a:off x="13436111" y="1305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61240</xdr:rowOff>
    </xdr:from>
    <xdr:to>
      <xdr:col>18</xdr:col>
      <xdr:colOff>492125</xdr:colOff>
      <xdr:row>77</xdr:row>
      <xdr:rowOff>162840</xdr:rowOff>
    </xdr:to>
    <xdr:sp macro="" textlink="">
      <xdr:nvSpPr>
        <xdr:cNvPr id="627" name="フローチャート : 判断 626"/>
        <xdr:cNvSpPr/>
      </xdr:nvSpPr>
      <xdr:spPr>
        <a:xfrm>
          <a:off x="12763500" y="1326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7917</xdr:rowOff>
    </xdr:from>
    <xdr:ext cx="534377" cy="259045"/>
    <xdr:sp macro="" textlink="">
      <xdr:nvSpPr>
        <xdr:cNvPr id="628" name="テキスト ボックス 627"/>
        <xdr:cNvSpPr txBox="1"/>
      </xdr:nvSpPr>
      <xdr:spPr>
        <a:xfrm>
          <a:off x="12547111" y="130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104699</xdr:rowOff>
    </xdr:from>
    <xdr:to>
      <xdr:col>23</xdr:col>
      <xdr:colOff>568325</xdr:colOff>
      <xdr:row>78</xdr:row>
      <xdr:rowOff>34849</xdr:rowOff>
    </xdr:to>
    <xdr:sp macro="" textlink="">
      <xdr:nvSpPr>
        <xdr:cNvPr id="634" name="円/楕円 633"/>
        <xdr:cNvSpPr/>
      </xdr:nvSpPr>
      <xdr:spPr>
        <a:xfrm>
          <a:off x="16268700" y="1330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83126</xdr:rowOff>
    </xdr:from>
    <xdr:ext cx="534377" cy="259045"/>
    <xdr:sp macro="" textlink="">
      <xdr:nvSpPr>
        <xdr:cNvPr id="635" name="公債費該当値テキスト"/>
        <xdr:cNvSpPr txBox="1"/>
      </xdr:nvSpPr>
      <xdr:spPr>
        <a:xfrm>
          <a:off x="16370300" y="1328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48,256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15354</xdr:rowOff>
    </xdr:from>
    <xdr:to>
      <xdr:col>22</xdr:col>
      <xdr:colOff>415925</xdr:colOff>
      <xdr:row>78</xdr:row>
      <xdr:rowOff>116954</xdr:rowOff>
    </xdr:to>
    <xdr:sp macro="" textlink="">
      <xdr:nvSpPr>
        <xdr:cNvPr id="636" name="円/楕円 635"/>
        <xdr:cNvSpPr/>
      </xdr:nvSpPr>
      <xdr:spPr>
        <a:xfrm>
          <a:off x="15430500" y="1338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108081</xdr:rowOff>
    </xdr:from>
    <xdr:ext cx="534377" cy="259045"/>
    <xdr:sp macro="" textlink="">
      <xdr:nvSpPr>
        <xdr:cNvPr id="637" name="テキスト ボックス 636"/>
        <xdr:cNvSpPr txBox="1"/>
      </xdr:nvSpPr>
      <xdr:spPr>
        <a:xfrm>
          <a:off x="15214111" y="1348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41,791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34950</xdr:rowOff>
    </xdr:from>
    <xdr:to>
      <xdr:col>21</xdr:col>
      <xdr:colOff>212725</xdr:colOff>
      <xdr:row>78</xdr:row>
      <xdr:rowOff>136550</xdr:rowOff>
    </xdr:to>
    <xdr:sp macro="" textlink="">
      <xdr:nvSpPr>
        <xdr:cNvPr id="638" name="円/楕円 637"/>
        <xdr:cNvSpPr/>
      </xdr:nvSpPr>
      <xdr:spPr>
        <a:xfrm>
          <a:off x="14541500" y="134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127677</xdr:rowOff>
    </xdr:from>
    <xdr:ext cx="534377" cy="259045"/>
    <xdr:sp macro="" textlink="">
      <xdr:nvSpPr>
        <xdr:cNvPr id="639" name="テキスト ボックス 638"/>
        <xdr:cNvSpPr txBox="1"/>
      </xdr:nvSpPr>
      <xdr:spPr>
        <a:xfrm>
          <a:off x="14325111" y="1350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40,248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47422</xdr:rowOff>
    </xdr:from>
    <xdr:to>
      <xdr:col>20</xdr:col>
      <xdr:colOff>9525</xdr:colOff>
      <xdr:row>78</xdr:row>
      <xdr:rowOff>149022</xdr:rowOff>
    </xdr:to>
    <xdr:sp macro="" textlink="">
      <xdr:nvSpPr>
        <xdr:cNvPr id="640" name="円/楕円 639"/>
        <xdr:cNvSpPr/>
      </xdr:nvSpPr>
      <xdr:spPr>
        <a:xfrm>
          <a:off x="13652500" y="1342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140149</xdr:rowOff>
    </xdr:from>
    <xdr:ext cx="534377" cy="259045"/>
    <xdr:sp macro="" textlink="">
      <xdr:nvSpPr>
        <xdr:cNvPr id="641" name="テキスト ボックス 640"/>
        <xdr:cNvSpPr txBox="1"/>
      </xdr:nvSpPr>
      <xdr:spPr>
        <a:xfrm>
          <a:off x="13436111" y="1351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39,266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74777</xdr:rowOff>
    </xdr:from>
    <xdr:to>
      <xdr:col>18</xdr:col>
      <xdr:colOff>492125</xdr:colOff>
      <xdr:row>79</xdr:row>
      <xdr:rowOff>4927</xdr:rowOff>
    </xdr:to>
    <xdr:sp macro="" textlink="">
      <xdr:nvSpPr>
        <xdr:cNvPr id="642" name="円/楕円 641"/>
        <xdr:cNvSpPr/>
      </xdr:nvSpPr>
      <xdr:spPr>
        <a:xfrm>
          <a:off x="12763500" y="134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167504</xdr:rowOff>
    </xdr:from>
    <xdr:ext cx="534377" cy="259045"/>
    <xdr:sp macro="" textlink="">
      <xdr:nvSpPr>
        <xdr:cNvPr id="643" name="テキスト ボックス 642"/>
        <xdr:cNvSpPr txBox="1"/>
      </xdr:nvSpPr>
      <xdr:spPr>
        <a:xfrm>
          <a:off x="12547111" y="1354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7" name="テキスト ボックス 65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9" name="テキスト ボックス 65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1" name="テキスト ボックス 66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5" name="テキスト ボックス 66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36979</xdr:rowOff>
    </xdr:from>
    <xdr:to>
      <xdr:col>23</xdr:col>
      <xdr:colOff>516889</xdr:colOff>
      <xdr:row>99</xdr:row>
      <xdr:rowOff>44056</xdr:rowOff>
    </xdr:to>
    <xdr:cxnSp macro="">
      <xdr:nvCxnSpPr>
        <xdr:cNvPr id="667" name="直線コネクタ 666"/>
        <xdr:cNvCxnSpPr/>
      </xdr:nvCxnSpPr>
      <xdr:spPr>
        <a:xfrm flipV="1">
          <a:off x="16317595" y="15638929"/>
          <a:ext cx="1269" cy="137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47883</xdr:rowOff>
    </xdr:from>
    <xdr:ext cx="378565" cy="259045"/>
    <xdr:sp macro="" textlink="">
      <xdr:nvSpPr>
        <xdr:cNvPr id="668" name="積立金最小値テキスト"/>
        <xdr:cNvSpPr txBox="1"/>
      </xdr:nvSpPr>
      <xdr:spPr>
        <a:xfrm>
          <a:off x="16370300" y="17021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428625</xdr:colOff>
      <xdr:row>99</xdr:row>
      <xdr:rowOff>44056</xdr:rowOff>
    </xdr:from>
    <xdr:to>
      <xdr:col>23</xdr:col>
      <xdr:colOff>606425</xdr:colOff>
      <xdr:row>99</xdr:row>
      <xdr:rowOff>44056</xdr:rowOff>
    </xdr:to>
    <xdr:cxnSp macro="">
      <xdr:nvCxnSpPr>
        <xdr:cNvPr id="669" name="直線コネクタ 668"/>
        <xdr:cNvCxnSpPr/>
      </xdr:nvCxnSpPr>
      <xdr:spPr>
        <a:xfrm>
          <a:off x="16230600" y="170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155106</xdr:rowOff>
    </xdr:from>
    <xdr:ext cx="599010" cy="259045"/>
    <xdr:sp macro="" textlink="">
      <xdr:nvSpPr>
        <xdr:cNvPr id="670" name="積立金最大値テキスト"/>
        <xdr:cNvSpPr txBox="1"/>
      </xdr:nvSpPr>
      <xdr:spPr>
        <a:xfrm>
          <a:off x="16370300" y="15414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723,922</a:t>
          </a:r>
          <a:endParaRPr kumimoji="1" lang="ja-JP" altLang="en-US" sz="1000" b="1">
            <a:latin typeface="ＭＳ Ｐゴシック"/>
          </a:endParaRPr>
        </a:p>
      </xdr:txBody>
    </xdr:sp>
    <xdr:clientData/>
  </xdr:oneCellAnchor>
  <xdr:twoCellAnchor>
    <xdr:from>
      <xdr:col>23</xdr:col>
      <xdr:colOff>428625</xdr:colOff>
      <xdr:row>91</xdr:row>
      <xdr:rowOff>36979</xdr:rowOff>
    </xdr:from>
    <xdr:to>
      <xdr:col>23</xdr:col>
      <xdr:colOff>606425</xdr:colOff>
      <xdr:row>91</xdr:row>
      <xdr:rowOff>36979</xdr:rowOff>
    </xdr:to>
    <xdr:cxnSp macro="">
      <xdr:nvCxnSpPr>
        <xdr:cNvPr id="671" name="直線コネクタ 670"/>
        <xdr:cNvCxnSpPr/>
      </xdr:nvCxnSpPr>
      <xdr:spPr>
        <a:xfrm>
          <a:off x="16230600" y="1563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7674</xdr:rowOff>
    </xdr:from>
    <xdr:to>
      <xdr:col>23</xdr:col>
      <xdr:colOff>517525</xdr:colOff>
      <xdr:row>99</xdr:row>
      <xdr:rowOff>14018</xdr:rowOff>
    </xdr:to>
    <xdr:cxnSp macro="">
      <xdr:nvCxnSpPr>
        <xdr:cNvPr id="672" name="直線コネクタ 671"/>
        <xdr:cNvCxnSpPr/>
      </xdr:nvCxnSpPr>
      <xdr:spPr>
        <a:xfrm>
          <a:off x="15481300" y="16981224"/>
          <a:ext cx="838200" cy="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114357</xdr:rowOff>
    </xdr:from>
    <xdr:ext cx="534377" cy="259045"/>
    <xdr:sp macro="" textlink="">
      <xdr:nvSpPr>
        <xdr:cNvPr id="673" name="積立金平均値テキスト"/>
        <xdr:cNvSpPr txBox="1"/>
      </xdr:nvSpPr>
      <xdr:spPr>
        <a:xfrm>
          <a:off x="16370300" y="1674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38,646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91480</xdr:rowOff>
    </xdr:from>
    <xdr:to>
      <xdr:col>23</xdr:col>
      <xdr:colOff>568325</xdr:colOff>
      <xdr:row>99</xdr:row>
      <xdr:rowOff>21630</xdr:rowOff>
    </xdr:to>
    <xdr:sp macro="" textlink="">
      <xdr:nvSpPr>
        <xdr:cNvPr id="674" name="フローチャート : 判断 673"/>
        <xdr:cNvSpPr/>
      </xdr:nvSpPr>
      <xdr:spPr>
        <a:xfrm>
          <a:off x="16268700" y="168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7674</xdr:rowOff>
    </xdr:from>
    <xdr:to>
      <xdr:col>22</xdr:col>
      <xdr:colOff>365125</xdr:colOff>
      <xdr:row>99</xdr:row>
      <xdr:rowOff>24259</xdr:rowOff>
    </xdr:to>
    <xdr:cxnSp macro="">
      <xdr:nvCxnSpPr>
        <xdr:cNvPr id="675" name="直線コネクタ 674"/>
        <xdr:cNvCxnSpPr/>
      </xdr:nvCxnSpPr>
      <xdr:spPr>
        <a:xfrm flipV="1">
          <a:off x="14592300" y="16981224"/>
          <a:ext cx="889000" cy="1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126529</xdr:rowOff>
    </xdr:from>
    <xdr:to>
      <xdr:col>22</xdr:col>
      <xdr:colOff>415925</xdr:colOff>
      <xdr:row>99</xdr:row>
      <xdr:rowOff>56679</xdr:rowOff>
    </xdr:to>
    <xdr:sp macro="" textlink="">
      <xdr:nvSpPr>
        <xdr:cNvPr id="676" name="フローチャート : 判断 675"/>
        <xdr:cNvSpPr/>
      </xdr:nvSpPr>
      <xdr:spPr>
        <a:xfrm>
          <a:off x="15430500" y="1692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73206</xdr:rowOff>
    </xdr:from>
    <xdr:ext cx="534377" cy="259045"/>
    <xdr:sp macro="" textlink="">
      <xdr:nvSpPr>
        <xdr:cNvPr id="677" name="テキスト ボックス 676"/>
        <xdr:cNvSpPr txBox="1"/>
      </xdr:nvSpPr>
      <xdr:spPr>
        <a:xfrm>
          <a:off x="15214111" y="1670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144769</xdr:rowOff>
    </xdr:from>
    <xdr:to>
      <xdr:col>21</xdr:col>
      <xdr:colOff>161925</xdr:colOff>
      <xdr:row>99</xdr:row>
      <xdr:rowOff>24259</xdr:rowOff>
    </xdr:to>
    <xdr:cxnSp macro="">
      <xdr:nvCxnSpPr>
        <xdr:cNvPr id="678" name="直線コネクタ 677"/>
        <xdr:cNvCxnSpPr/>
      </xdr:nvCxnSpPr>
      <xdr:spPr>
        <a:xfrm>
          <a:off x="13703300" y="16946869"/>
          <a:ext cx="889000" cy="5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126310</xdr:rowOff>
    </xdr:from>
    <xdr:to>
      <xdr:col>21</xdr:col>
      <xdr:colOff>212725</xdr:colOff>
      <xdr:row>99</xdr:row>
      <xdr:rowOff>56460</xdr:rowOff>
    </xdr:to>
    <xdr:sp macro="" textlink="">
      <xdr:nvSpPr>
        <xdr:cNvPr id="679" name="フローチャート : 判断 678"/>
        <xdr:cNvSpPr/>
      </xdr:nvSpPr>
      <xdr:spPr>
        <a:xfrm>
          <a:off x="14541500" y="1692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72987</xdr:rowOff>
    </xdr:from>
    <xdr:ext cx="534377" cy="259045"/>
    <xdr:sp macro="" textlink="">
      <xdr:nvSpPr>
        <xdr:cNvPr id="680" name="テキスト ボックス 679"/>
        <xdr:cNvSpPr txBox="1"/>
      </xdr:nvSpPr>
      <xdr:spPr>
        <a:xfrm>
          <a:off x="14325111" y="1670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101216</xdr:rowOff>
    </xdr:from>
    <xdr:to>
      <xdr:col>19</xdr:col>
      <xdr:colOff>644525</xdr:colOff>
      <xdr:row>98</xdr:row>
      <xdr:rowOff>144769</xdr:rowOff>
    </xdr:to>
    <xdr:cxnSp macro="">
      <xdr:nvCxnSpPr>
        <xdr:cNvPr id="681" name="直線コネクタ 680"/>
        <xdr:cNvCxnSpPr/>
      </xdr:nvCxnSpPr>
      <xdr:spPr>
        <a:xfrm>
          <a:off x="12814300" y="16903316"/>
          <a:ext cx="889000" cy="4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121149</xdr:rowOff>
    </xdr:from>
    <xdr:to>
      <xdr:col>20</xdr:col>
      <xdr:colOff>9525</xdr:colOff>
      <xdr:row>99</xdr:row>
      <xdr:rowOff>51299</xdr:rowOff>
    </xdr:to>
    <xdr:sp macro="" textlink="">
      <xdr:nvSpPr>
        <xdr:cNvPr id="682" name="フローチャート : 判断 681"/>
        <xdr:cNvSpPr/>
      </xdr:nvSpPr>
      <xdr:spPr>
        <a:xfrm>
          <a:off x="13652500" y="16923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42426</xdr:rowOff>
    </xdr:from>
    <xdr:ext cx="534377" cy="259045"/>
    <xdr:sp macro="" textlink="">
      <xdr:nvSpPr>
        <xdr:cNvPr id="683" name="テキスト ボックス 682"/>
        <xdr:cNvSpPr txBox="1"/>
      </xdr:nvSpPr>
      <xdr:spPr>
        <a:xfrm>
          <a:off x="13436111" y="1701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23,071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164477</xdr:rowOff>
    </xdr:from>
    <xdr:to>
      <xdr:col>18</xdr:col>
      <xdr:colOff>492125</xdr:colOff>
      <xdr:row>97</xdr:row>
      <xdr:rowOff>94627</xdr:rowOff>
    </xdr:to>
    <xdr:sp macro="" textlink="">
      <xdr:nvSpPr>
        <xdr:cNvPr id="684" name="フローチャート : 判断 683"/>
        <xdr:cNvSpPr/>
      </xdr:nvSpPr>
      <xdr:spPr>
        <a:xfrm>
          <a:off x="12763500" y="1662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111154</xdr:rowOff>
    </xdr:from>
    <xdr:ext cx="599010" cy="259045"/>
    <xdr:sp macro="" textlink="">
      <xdr:nvSpPr>
        <xdr:cNvPr id="685" name="テキスト ボックス 684"/>
        <xdr:cNvSpPr txBox="1"/>
      </xdr:nvSpPr>
      <xdr:spPr>
        <a:xfrm>
          <a:off x="12514794" y="16398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180,327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134668</xdr:rowOff>
    </xdr:from>
    <xdr:to>
      <xdr:col>23</xdr:col>
      <xdr:colOff>568325</xdr:colOff>
      <xdr:row>99</xdr:row>
      <xdr:rowOff>64818</xdr:rowOff>
    </xdr:to>
    <xdr:sp macro="" textlink="">
      <xdr:nvSpPr>
        <xdr:cNvPr id="691" name="円/楕円 690"/>
        <xdr:cNvSpPr/>
      </xdr:nvSpPr>
      <xdr:spPr>
        <a:xfrm>
          <a:off x="16268700" y="1693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69907</xdr:rowOff>
    </xdr:from>
    <xdr:ext cx="534377" cy="259045"/>
    <xdr:sp macro="" textlink="">
      <xdr:nvSpPr>
        <xdr:cNvPr id="692" name="積立金該当値テキスト"/>
        <xdr:cNvSpPr txBox="1"/>
      </xdr:nvSpPr>
      <xdr:spPr>
        <a:xfrm>
          <a:off x="16370300" y="1687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15,975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128324</xdr:rowOff>
    </xdr:from>
    <xdr:to>
      <xdr:col>22</xdr:col>
      <xdr:colOff>415925</xdr:colOff>
      <xdr:row>99</xdr:row>
      <xdr:rowOff>58474</xdr:rowOff>
    </xdr:to>
    <xdr:sp macro="" textlink="">
      <xdr:nvSpPr>
        <xdr:cNvPr id="693" name="円/楕円 692"/>
        <xdr:cNvSpPr/>
      </xdr:nvSpPr>
      <xdr:spPr>
        <a:xfrm>
          <a:off x="15430500" y="1693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49601</xdr:rowOff>
    </xdr:from>
    <xdr:ext cx="534377" cy="259045"/>
    <xdr:sp macro="" textlink="">
      <xdr:nvSpPr>
        <xdr:cNvPr id="694" name="テキスト ボックス 693"/>
        <xdr:cNvSpPr txBox="1"/>
      </xdr:nvSpPr>
      <xdr:spPr>
        <a:xfrm>
          <a:off x="15214111" y="1702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19,305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144909</xdr:rowOff>
    </xdr:from>
    <xdr:to>
      <xdr:col>21</xdr:col>
      <xdr:colOff>212725</xdr:colOff>
      <xdr:row>99</xdr:row>
      <xdr:rowOff>75059</xdr:rowOff>
    </xdr:to>
    <xdr:sp macro="" textlink="">
      <xdr:nvSpPr>
        <xdr:cNvPr id="695" name="円/楕円 694"/>
        <xdr:cNvSpPr/>
      </xdr:nvSpPr>
      <xdr:spPr>
        <a:xfrm>
          <a:off x="14541500" y="1694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66186</xdr:rowOff>
    </xdr:from>
    <xdr:ext cx="534377" cy="259045"/>
    <xdr:sp macro="" textlink="">
      <xdr:nvSpPr>
        <xdr:cNvPr id="696" name="テキスト ボックス 695"/>
        <xdr:cNvSpPr txBox="1"/>
      </xdr:nvSpPr>
      <xdr:spPr>
        <a:xfrm>
          <a:off x="14325111" y="1703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93969</xdr:rowOff>
    </xdr:from>
    <xdr:to>
      <xdr:col>20</xdr:col>
      <xdr:colOff>9525</xdr:colOff>
      <xdr:row>99</xdr:row>
      <xdr:rowOff>24119</xdr:rowOff>
    </xdr:to>
    <xdr:sp macro="" textlink="">
      <xdr:nvSpPr>
        <xdr:cNvPr id="697" name="円/楕円 696"/>
        <xdr:cNvSpPr/>
      </xdr:nvSpPr>
      <xdr:spPr>
        <a:xfrm>
          <a:off x="13652500" y="1689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40646</xdr:rowOff>
    </xdr:from>
    <xdr:ext cx="534377" cy="259045"/>
    <xdr:sp macro="" textlink="">
      <xdr:nvSpPr>
        <xdr:cNvPr id="698" name="テキスト ボックス 697"/>
        <xdr:cNvSpPr txBox="1"/>
      </xdr:nvSpPr>
      <xdr:spPr>
        <a:xfrm>
          <a:off x="13436111" y="1667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37,339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50416</xdr:rowOff>
    </xdr:from>
    <xdr:to>
      <xdr:col>18</xdr:col>
      <xdr:colOff>492125</xdr:colOff>
      <xdr:row>98</xdr:row>
      <xdr:rowOff>152016</xdr:rowOff>
    </xdr:to>
    <xdr:sp macro="" textlink="">
      <xdr:nvSpPr>
        <xdr:cNvPr id="699" name="円/楕円 698"/>
        <xdr:cNvSpPr/>
      </xdr:nvSpPr>
      <xdr:spPr>
        <a:xfrm>
          <a:off x="12763500" y="1685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143143</xdr:rowOff>
    </xdr:from>
    <xdr:ext cx="534377" cy="259045"/>
    <xdr:sp macro="" textlink="">
      <xdr:nvSpPr>
        <xdr:cNvPr id="700" name="テキスト ボックス 699"/>
        <xdr:cNvSpPr txBox="1"/>
      </xdr:nvSpPr>
      <xdr:spPr>
        <a:xfrm>
          <a:off x="12547111" y="1694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60,202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11" name="直線コネクタ 71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12" name="テキスト ボックス 71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3" name="直線コネクタ 71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4" name="テキスト ボックス 71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15" name="直線コネクタ 71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716" name="テキスト ボックス 715"/>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8" name="テキスト ボックス 71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133985</xdr:rowOff>
    </xdr:from>
    <xdr:to>
      <xdr:col>32</xdr:col>
      <xdr:colOff>186689</xdr:colOff>
      <xdr:row>38</xdr:row>
      <xdr:rowOff>25400</xdr:rowOff>
    </xdr:to>
    <xdr:cxnSp macro="">
      <xdr:nvCxnSpPr>
        <xdr:cNvPr id="720" name="直線コネクタ 719"/>
        <xdr:cNvCxnSpPr/>
      </xdr:nvCxnSpPr>
      <xdr:spPr>
        <a:xfrm flipV="1">
          <a:off x="22159595" y="52774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21"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22" name="直線コネクタ 72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80662</xdr:rowOff>
    </xdr:from>
    <xdr:ext cx="534377" cy="259045"/>
    <xdr:sp macro="" textlink="">
      <xdr:nvSpPr>
        <xdr:cNvPr id="723" name="投資及び出資金最大値テキスト"/>
        <xdr:cNvSpPr txBox="1"/>
      </xdr:nvSpPr>
      <xdr:spPr>
        <a:xfrm>
          <a:off x="22212300" y="505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22,100</a:t>
          </a:r>
          <a:endParaRPr kumimoji="1" lang="ja-JP" altLang="en-US" sz="1000" b="1">
            <a:latin typeface="ＭＳ Ｐゴシック"/>
          </a:endParaRPr>
        </a:p>
      </xdr:txBody>
    </xdr:sp>
    <xdr:clientData/>
  </xdr:oneCellAnchor>
  <xdr:twoCellAnchor>
    <xdr:from>
      <xdr:col>32</xdr:col>
      <xdr:colOff>98425</xdr:colOff>
      <xdr:row>30</xdr:row>
      <xdr:rowOff>133985</xdr:rowOff>
    </xdr:from>
    <xdr:to>
      <xdr:col>32</xdr:col>
      <xdr:colOff>276225</xdr:colOff>
      <xdr:row>30</xdr:row>
      <xdr:rowOff>133985</xdr:rowOff>
    </xdr:to>
    <xdr:cxnSp macro="">
      <xdr:nvCxnSpPr>
        <xdr:cNvPr id="724" name="直線コネクタ 723"/>
        <xdr:cNvCxnSpPr/>
      </xdr:nvCxnSpPr>
      <xdr:spPr>
        <a:xfrm>
          <a:off x="22072600" y="527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63576</xdr:rowOff>
    </xdr:from>
    <xdr:to>
      <xdr:col>32</xdr:col>
      <xdr:colOff>187325</xdr:colOff>
      <xdr:row>36</xdr:row>
      <xdr:rowOff>66262</xdr:rowOff>
    </xdr:to>
    <xdr:cxnSp macro="">
      <xdr:nvCxnSpPr>
        <xdr:cNvPr id="725" name="直線コネクタ 724"/>
        <xdr:cNvCxnSpPr/>
      </xdr:nvCxnSpPr>
      <xdr:spPr>
        <a:xfrm>
          <a:off x="21323300" y="6064326"/>
          <a:ext cx="838200" cy="17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141279</xdr:rowOff>
    </xdr:from>
    <xdr:ext cx="469744" cy="259045"/>
    <xdr:sp macro="" textlink="">
      <xdr:nvSpPr>
        <xdr:cNvPr id="726" name="投資及び出資金平均値テキスト"/>
        <xdr:cNvSpPr txBox="1"/>
      </xdr:nvSpPr>
      <xdr:spPr>
        <a:xfrm>
          <a:off x="22212300" y="631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162852</xdr:rowOff>
    </xdr:from>
    <xdr:to>
      <xdr:col>32</xdr:col>
      <xdr:colOff>238125</xdr:colOff>
      <xdr:row>37</xdr:row>
      <xdr:rowOff>93002</xdr:rowOff>
    </xdr:to>
    <xdr:sp macro="" textlink="">
      <xdr:nvSpPr>
        <xdr:cNvPr id="727" name="フローチャート : 判断 726"/>
        <xdr:cNvSpPr/>
      </xdr:nvSpPr>
      <xdr:spPr>
        <a:xfrm>
          <a:off x="221107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63576</xdr:rowOff>
    </xdr:from>
    <xdr:to>
      <xdr:col>31</xdr:col>
      <xdr:colOff>34925</xdr:colOff>
      <xdr:row>38</xdr:row>
      <xdr:rowOff>25400</xdr:rowOff>
    </xdr:to>
    <xdr:cxnSp macro="">
      <xdr:nvCxnSpPr>
        <xdr:cNvPr id="728" name="直線コネクタ 727"/>
        <xdr:cNvCxnSpPr/>
      </xdr:nvCxnSpPr>
      <xdr:spPr>
        <a:xfrm flipV="1">
          <a:off x="20434300" y="6064326"/>
          <a:ext cx="889000" cy="47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27635</xdr:rowOff>
    </xdr:from>
    <xdr:to>
      <xdr:col>31</xdr:col>
      <xdr:colOff>85725</xdr:colOff>
      <xdr:row>37</xdr:row>
      <xdr:rowOff>129235</xdr:rowOff>
    </xdr:to>
    <xdr:sp macro="" textlink="">
      <xdr:nvSpPr>
        <xdr:cNvPr id="729" name="フローチャート : 判断 728"/>
        <xdr:cNvSpPr/>
      </xdr:nvSpPr>
      <xdr:spPr>
        <a:xfrm>
          <a:off x="21272500" y="63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120362</xdr:rowOff>
    </xdr:from>
    <xdr:ext cx="469744" cy="259045"/>
    <xdr:sp macro="" textlink="">
      <xdr:nvSpPr>
        <xdr:cNvPr id="730" name="テキスト ボックス 729"/>
        <xdr:cNvSpPr txBox="1"/>
      </xdr:nvSpPr>
      <xdr:spPr>
        <a:xfrm>
          <a:off x="21088427" y="646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31" name="直線コネクタ 730"/>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57810</xdr:rowOff>
    </xdr:from>
    <xdr:to>
      <xdr:col>29</xdr:col>
      <xdr:colOff>568325</xdr:colOff>
      <xdr:row>37</xdr:row>
      <xdr:rowOff>159410</xdr:rowOff>
    </xdr:to>
    <xdr:sp macro="" textlink="">
      <xdr:nvSpPr>
        <xdr:cNvPr id="732" name="フローチャート : 判断 731"/>
        <xdr:cNvSpPr/>
      </xdr:nvSpPr>
      <xdr:spPr>
        <a:xfrm>
          <a:off x="20383500" y="64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4487</xdr:rowOff>
    </xdr:from>
    <xdr:ext cx="469744" cy="259045"/>
    <xdr:sp macro="" textlink="">
      <xdr:nvSpPr>
        <xdr:cNvPr id="733" name="テキスト ボックス 732"/>
        <xdr:cNvSpPr txBox="1"/>
      </xdr:nvSpPr>
      <xdr:spPr>
        <a:xfrm>
          <a:off x="20199427" y="61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34" name="直線コネクタ 733"/>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62497</xdr:rowOff>
    </xdr:from>
    <xdr:to>
      <xdr:col>28</xdr:col>
      <xdr:colOff>365125</xdr:colOff>
      <xdr:row>37</xdr:row>
      <xdr:rowOff>164097</xdr:rowOff>
    </xdr:to>
    <xdr:sp macro="" textlink="">
      <xdr:nvSpPr>
        <xdr:cNvPr id="735" name="フローチャート : 判断 734"/>
        <xdr:cNvSpPr/>
      </xdr:nvSpPr>
      <xdr:spPr>
        <a:xfrm>
          <a:off x="19494500" y="640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9174</xdr:rowOff>
    </xdr:from>
    <xdr:ext cx="469744" cy="259045"/>
    <xdr:sp macro="" textlink="">
      <xdr:nvSpPr>
        <xdr:cNvPr id="736" name="テキスト ボックス 735"/>
        <xdr:cNvSpPr txBox="1"/>
      </xdr:nvSpPr>
      <xdr:spPr>
        <a:xfrm>
          <a:off x="19310427" y="618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47638</xdr:rowOff>
    </xdr:from>
    <xdr:to>
      <xdr:col>27</xdr:col>
      <xdr:colOff>161925</xdr:colOff>
      <xdr:row>37</xdr:row>
      <xdr:rowOff>149238</xdr:rowOff>
    </xdr:to>
    <xdr:sp macro="" textlink="">
      <xdr:nvSpPr>
        <xdr:cNvPr id="737" name="フローチャート : 判断 736"/>
        <xdr:cNvSpPr/>
      </xdr:nvSpPr>
      <xdr:spPr>
        <a:xfrm>
          <a:off x="18605500" y="6391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165765</xdr:rowOff>
    </xdr:from>
    <xdr:ext cx="469744" cy="259045"/>
    <xdr:sp macro="" textlink="">
      <xdr:nvSpPr>
        <xdr:cNvPr id="738" name="テキスト ボックス 737"/>
        <xdr:cNvSpPr txBox="1"/>
      </xdr:nvSpPr>
      <xdr:spPr>
        <a:xfrm>
          <a:off x="18421427" y="616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15462</xdr:rowOff>
    </xdr:from>
    <xdr:to>
      <xdr:col>32</xdr:col>
      <xdr:colOff>238125</xdr:colOff>
      <xdr:row>36</xdr:row>
      <xdr:rowOff>117062</xdr:rowOff>
    </xdr:to>
    <xdr:sp macro="" textlink="">
      <xdr:nvSpPr>
        <xdr:cNvPr id="744" name="円/楕円 743"/>
        <xdr:cNvSpPr/>
      </xdr:nvSpPr>
      <xdr:spPr>
        <a:xfrm>
          <a:off x="22110700" y="618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38339</xdr:rowOff>
    </xdr:from>
    <xdr:ext cx="469744" cy="259045"/>
    <xdr:sp macro="" textlink="">
      <xdr:nvSpPr>
        <xdr:cNvPr id="745" name="投資及び出資金該当値テキスト"/>
        <xdr:cNvSpPr txBox="1"/>
      </xdr:nvSpPr>
      <xdr:spPr>
        <a:xfrm>
          <a:off x="22212300" y="6039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5,285</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12776</xdr:rowOff>
    </xdr:from>
    <xdr:to>
      <xdr:col>31</xdr:col>
      <xdr:colOff>85725</xdr:colOff>
      <xdr:row>35</xdr:row>
      <xdr:rowOff>114376</xdr:rowOff>
    </xdr:to>
    <xdr:sp macro="" textlink="">
      <xdr:nvSpPr>
        <xdr:cNvPr id="746" name="円/楕円 745"/>
        <xdr:cNvSpPr/>
      </xdr:nvSpPr>
      <xdr:spPr>
        <a:xfrm>
          <a:off x="21272500" y="601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33</xdr:row>
      <xdr:rowOff>130903</xdr:rowOff>
    </xdr:from>
    <xdr:ext cx="469744" cy="259045"/>
    <xdr:sp macro="" textlink="">
      <xdr:nvSpPr>
        <xdr:cNvPr id="747" name="テキスト ボックス 746"/>
        <xdr:cNvSpPr txBox="1"/>
      </xdr:nvSpPr>
      <xdr:spPr>
        <a:xfrm>
          <a:off x="21088427" y="578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8,332</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48" name="円/楕円 747"/>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49" name="テキスト ボックス 748"/>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50" name="円/楕円 749"/>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51" name="テキスト ボックス 750"/>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52" name="円/楕円 751"/>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53" name="テキスト ボックス 752"/>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7" name="テキスト ボックス 766"/>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69" name="テキスト ボックス 768"/>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1" name="テキスト ボックス 770"/>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57622</xdr:rowOff>
    </xdr:from>
    <xdr:to>
      <xdr:col>32</xdr:col>
      <xdr:colOff>186689</xdr:colOff>
      <xdr:row>59</xdr:row>
      <xdr:rowOff>98878</xdr:rowOff>
    </xdr:to>
    <xdr:cxnSp macro="">
      <xdr:nvCxnSpPr>
        <xdr:cNvPr id="779" name="直線コネクタ 778"/>
        <xdr:cNvCxnSpPr/>
      </xdr:nvCxnSpPr>
      <xdr:spPr>
        <a:xfrm flipV="1">
          <a:off x="22159595" y="8630122"/>
          <a:ext cx="1269" cy="1584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4299</xdr:rowOff>
    </xdr:from>
    <xdr:ext cx="534377" cy="259045"/>
    <xdr:sp macro="" textlink="">
      <xdr:nvSpPr>
        <xdr:cNvPr id="782" name="貸付金最大値テキスト"/>
        <xdr:cNvSpPr txBox="1"/>
      </xdr:nvSpPr>
      <xdr:spPr>
        <a:xfrm>
          <a:off x="22212300" y="840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14,554</a:t>
          </a:r>
          <a:endParaRPr kumimoji="1" lang="ja-JP" altLang="en-US" sz="1000" b="1">
            <a:latin typeface="ＭＳ Ｐゴシック"/>
          </a:endParaRPr>
        </a:p>
      </xdr:txBody>
    </xdr:sp>
    <xdr:clientData/>
  </xdr:oneCellAnchor>
  <xdr:twoCellAnchor>
    <xdr:from>
      <xdr:col>32</xdr:col>
      <xdr:colOff>98425</xdr:colOff>
      <xdr:row>50</xdr:row>
      <xdr:rowOff>57622</xdr:rowOff>
    </xdr:from>
    <xdr:to>
      <xdr:col>32</xdr:col>
      <xdr:colOff>276225</xdr:colOff>
      <xdr:row>50</xdr:row>
      <xdr:rowOff>57622</xdr:rowOff>
    </xdr:to>
    <xdr:cxnSp macro="">
      <xdr:nvCxnSpPr>
        <xdr:cNvPr id="783" name="直線コネクタ 782"/>
        <xdr:cNvCxnSpPr/>
      </xdr:nvCxnSpPr>
      <xdr:spPr>
        <a:xfrm>
          <a:off x="22072600" y="863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155049</xdr:rowOff>
    </xdr:from>
    <xdr:to>
      <xdr:col>32</xdr:col>
      <xdr:colOff>187325</xdr:colOff>
      <xdr:row>56</xdr:row>
      <xdr:rowOff>75801</xdr:rowOff>
    </xdr:to>
    <xdr:cxnSp macro="">
      <xdr:nvCxnSpPr>
        <xdr:cNvPr id="784" name="直線コネクタ 783"/>
        <xdr:cNvCxnSpPr/>
      </xdr:nvCxnSpPr>
      <xdr:spPr>
        <a:xfrm>
          <a:off x="21323300" y="9413349"/>
          <a:ext cx="838200" cy="26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32166</xdr:rowOff>
    </xdr:from>
    <xdr:ext cx="469744" cy="259045"/>
    <xdr:sp macro="" textlink="">
      <xdr:nvSpPr>
        <xdr:cNvPr id="785" name="貸付金平均値テキスト"/>
        <xdr:cNvSpPr txBox="1"/>
      </xdr:nvSpPr>
      <xdr:spPr>
        <a:xfrm>
          <a:off x="22212300" y="9804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3,098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53739</xdr:rowOff>
    </xdr:from>
    <xdr:to>
      <xdr:col>32</xdr:col>
      <xdr:colOff>238125</xdr:colOff>
      <xdr:row>57</xdr:row>
      <xdr:rowOff>155339</xdr:rowOff>
    </xdr:to>
    <xdr:sp macro="" textlink="">
      <xdr:nvSpPr>
        <xdr:cNvPr id="786" name="フローチャート : 判断 785"/>
        <xdr:cNvSpPr/>
      </xdr:nvSpPr>
      <xdr:spPr>
        <a:xfrm>
          <a:off x="221107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155049</xdr:rowOff>
    </xdr:from>
    <xdr:to>
      <xdr:col>31</xdr:col>
      <xdr:colOff>34925</xdr:colOff>
      <xdr:row>55</xdr:row>
      <xdr:rowOff>158314</xdr:rowOff>
    </xdr:to>
    <xdr:cxnSp macro="">
      <xdr:nvCxnSpPr>
        <xdr:cNvPr id="787" name="直線コネクタ 786"/>
        <xdr:cNvCxnSpPr/>
      </xdr:nvCxnSpPr>
      <xdr:spPr>
        <a:xfrm flipV="1">
          <a:off x="20434300" y="9413349"/>
          <a:ext cx="889000" cy="17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168039</xdr:rowOff>
    </xdr:from>
    <xdr:to>
      <xdr:col>31</xdr:col>
      <xdr:colOff>85725</xdr:colOff>
      <xdr:row>57</xdr:row>
      <xdr:rowOff>98189</xdr:rowOff>
    </xdr:to>
    <xdr:sp macro="" textlink="">
      <xdr:nvSpPr>
        <xdr:cNvPr id="788" name="フローチャート : 判断 787"/>
        <xdr:cNvSpPr/>
      </xdr:nvSpPr>
      <xdr:spPr>
        <a:xfrm>
          <a:off x="21272500" y="976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89316</xdr:rowOff>
    </xdr:from>
    <xdr:ext cx="469744" cy="259045"/>
    <xdr:sp macro="" textlink="">
      <xdr:nvSpPr>
        <xdr:cNvPr id="789" name="テキスト ボックス 788"/>
        <xdr:cNvSpPr txBox="1"/>
      </xdr:nvSpPr>
      <xdr:spPr>
        <a:xfrm>
          <a:off x="21088427" y="986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141877</xdr:rowOff>
    </xdr:from>
    <xdr:to>
      <xdr:col>29</xdr:col>
      <xdr:colOff>517525</xdr:colOff>
      <xdr:row>55</xdr:row>
      <xdr:rowOff>158314</xdr:rowOff>
    </xdr:to>
    <xdr:cxnSp macro="">
      <xdr:nvCxnSpPr>
        <xdr:cNvPr id="790" name="直線コネクタ 789"/>
        <xdr:cNvCxnSpPr/>
      </xdr:nvCxnSpPr>
      <xdr:spPr>
        <a:xfrm>
          <a:off x="19545300" y="9571627"/>
          <a:ext cx="889000" cy="1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169128</xdr:rowOff>
    </xdr:from>
    <xdr:to>
      <xdr:col>29</xdr:col>
      <xdr:colOff>568325</xdr:colOff>
      <xdr:row>56</xdr:row>
      <xdr:rowOff>99278</xdr:rowOff>
    </xdr:to>
    <xdr:sp macro="" textlink="">
      <xdr:nvSpPr>
        <xdr:cNvPr id="791" name="フローチャート : 判断 790"/>
        <xdr:cNvSpPr/>
      </xdr:nvSpPr>
      <xdr:spPr>
        <a:xfrm>
          <a:off x="20383500" y="95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90405</xdr:rowOff>
    </xdr:from>
    <xdr:ext cx="469744" cy="259045"/>
    <xdr:sp macro="" textlink="">
      <xdr:nvSpPr>
        <xdr:cNvPr id="792" name="テキスト ボックス 791"/>
        <xdr:cNvSpPr txBox="1"/>
      </xdr:nvSpPr>
      <xdr:spPr>
        <a:xfrm>
          <a:off x="20199427" y="969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5,188</a:t>
          </a:r>
          <a:endParaRPr kumimoji="1" lang="ja-JP" altLang="en-US" sz="1000" b="1">
            <a:solidFill>
              <a:srgbClr val="000080"/>
            </a:solidFill>
            <a:latin typeface="ＭＳ Ｐゴシック"/>
          </a:endParaRPr>
        </a:p>
      </xdr:txBody>
    </xdr:sp>
    <xdr:clientData/>
  </xdr:oneCellAnchor>
  <xdr:twoCellAnchor>
    <xdr:from>
      <xdr:col>27</xdr:col>
      <xdr:colOff>111125</xdr:colOff>
      <xdr:row>53</xdr:row>
      <xdr:rowOff>91477</xdr:rowOff>
    </xdr:from>
    <xdr:to>
      <xdr:col>28</xdr:col>
      <xdr:colOff>314325</xdr:colOff>
      <xdr:row>55</xdr:row>
      <xdr:rowOff>141877</xdr:rowOff>
    </xdr:to>
    <xdr:cxnSp macro="">
      <xdr:nvCxnSpPr>
        <xdr:cNvPr id="793" name="直線コネクタ 792"/>
        <xdr:cNvCxnSpPr/>
      </xdr:nvCxnSpPr>
      <xdr:spPr>
        <a:xfrm>
          <a:off x="18656300" y="9178327"/>
          <a:ext cx="889000" cy="39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131681</xdr:rowOff>
    </xdr:from>
    <xdr:to>
      <xdr:col>28</xdr:col>
      <xdr:colOff>365125</xdr:colOff>
      <xdr:row>56</xdr:row>
      <xdr:rowOff>61831</xdr:rowOff>
    </xdr:to>
    <xdr:sp macro="" textlink="">
      <xdr:nvSpPr>
        <xdr:cNvPr id="794" name="フローチャート : 判断 793"/>
        <xdr:cNvSpPr/>
      </xdr:nvSpPr>
      <xdr:spPr>
        <a:xfrm>
          <a:off x="19494500" y="956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52958</xdr:rowOff>
    </xdr:from>
    <xdr:ext cx="469744" cy="259045"/>
    <xdr:sp macro="" textlink="">
      <xdr:nvSpPr>
        <xdr:cNvPr id="795" name="テキスト ボックス 794"/>
        <xdr:cNvSpPr txBox="1"/>
      </xdr:nvSpPr>
      <xdr:spPr>
        <a:xfrm>
          <a:off x="19310427" y="965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5,532</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170543</xdr:rowOff>
    </xdr:from>
    <xdr:to>
      <xdr:col>27</xdr:col>
      <xdr:colOff>161925</xdr:colOff>
      <xdr:row>55</xdr:row>
      <xdr:rowOff>100693</xdr:rowOff>
    </xdr:to>
    <xdr:sp macro="" textlink="">
      <xdr:nvSpPr>
        <xdr:cNvPr id="796" name="フローチャート : 判断 795"/>
        <xdr:cNvSpPr/>
      </xdr:nvSpPr>
      <xdr:spPr>
        <a:xfrm>
          <a:off x="18605500" y="942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91820</xdr:rowOff>
    </xdr:from>
    <xdr:ext cx="469744" cy="259045"/>
    <xdr:sp macro="" textlink="">
      <xdr:nvSpPr>
        <xdr:cNvPr id="797" name="テキスト ボックス 796"/>
        <xdr:cNvSpPr txBox="1"/>
      </xdr:nvSpPr>
      <xdr:spPr>
        <a:xfrm>
          <a:off x="18421427" y="952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25001</xdr:rowOff>
    </xdr:from>
    <xdr:to>
      <xdr:col>32</xdr:col>
      <xdr:colOff>238125</xdr:colOff>
      <xdr:row>56</xdr:row>
      <xdr:rowOff>126601</xdr:rowOff>
    </xdr:to>
    <xdr:sp macro="" textlink="">
      <xdr:nvSpPr>
        <xdr:cNvPr id="803" name="円/楕円 802"/>
        <xdr:cNvSpPr/>
      </xdr:nvSpPr>
      <xdr:spPr>
        <a:xfrm>
          <a:off x="22110700" y="962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47878</xdr:rowOff>
    </xdr:from>
    <xdr:ext cx="469744" cy="259045"/>
    <xdr:sp macro="" textlink="">
      <xdr:nvSpPr>
        <xdr:cNvPr id="804" name="貸付金該当値テキスト"/>
        <xdr:cNvSpPr txBox="1"/>
      </xdr:nvSpPr>
      <xdr:spPr>
        <a:xfrm>
          <a:off x="22212300" y="947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4,937</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104249</xdr:rowOff>
    </xdr:from>
    <xdr:to>
      <xdr:col>31</xdr:col>
      <xdr:colOff>85725</xdr:colOff>
      <xdr:row>55</xdr:row>
      <xdr:rowOff>34399</xdr:rowOff>
    </xdr:to>
    <xdr:sp macro="" textlink="">
      <xdr:nvSpPr>
        <xdr:cNvPr id="805" name="円/楕円 804"/>
        <xdr:cNvSpPr/>
      </xdr:nvSpPr>
      <xdr:spPr>
        <a:xfrm>
          <a:off x="21272500" y="936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53</xdr:row>
      <xdr:rowOff>50926</xdr:rowOff>
    </xdr:from>
    <xdr:ext cx="469744" cy="259045"/>
    <xdr:sp macro="" textlink="">
      <xdr:nvSpPr>
        <xdr:cNvPr id="806" name="テキスト ボックス 805"/>
        <xdr:cNvSpPr txBox="1"/>
      </xdr:nvSpPr>
      <xdr:spPr>
        <a:xfrm>
          <a:off x="21088427" y="913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7,359</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107514</xdr:rowOff>
    </xdr:from>
    <xdr:to>
      <xdr:col>29</xdr:col>
      <xdr:colOff>568325</xdr:colOff>
      <xdr:row>56</xdr:row>
      <xdr:rowOff>37664</xdr:rowOff>
    </xdr:to>
    <xdr:sp macro="" textlink="">
      <xdr:nvSpPr>
        <xdr:cNvPr id="807" name="円/楕円 806"/>
        <xdr:cNvSpPr/>
      </xdr:nvSpPr>
      <xdr:spPr>
        <a:xfrm>
          <a:off x="20383500" y="953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54191</xdr:rowOff>
    </xdr:from>
    <xdr:ext cx="469744" cy="259045"/>
    <xdr:sp macro="" textlink="">
      <xdr:nvSpPr>
        <xdr:cNvPr id="808" name="テキスト ボックス 807"/>
        <xdr:cNvSpPr txBox="1"/>
      </xdr:nvSpPr>
      <xdr:spPr>
        <a:xfrm>
          <a:off x="20199427" y="931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5,754</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91077</xdr:rowOff>
    </xdr:from>
    <xdr:to>
      <xdr:col>28</xdr:col>
      <xdr:colOff>365125</xdr:colOff>
      <xdr:row>56</xdr:row>
      <xdr:rowOff>21227</xdr:rowOff>
    </xdr:to>
    <xdr:sp macro="" textlink="">
      <xdr:nvSpPr>
        <xdr:cNvPr id="809" name="円/楕円 808"/>
        <xdr:cNvSpPr/>
      </xdr:nvSpPr>
      <xdr:spPr>
        <a:xfrm>
          <a:off x="19494500" y="952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37754</xdr:rowOff>
    </xdr:from>
    <xdr:ext cx="469744" cy="259045"/>
    <xdr:sp macro="" textlink="">
      <xdr:nvSpPr>
        <xdr:cNvPr id="810" name="テキスト ボックス 809"/>
        <xdr:cNvSpPr txBox="1"/>
      </xdr:nvSpPr>
      <xdr:spPr>
        <a:xfrm>
          <a:off x="19310427" y="92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5,905</a:t>
          </a:r>
          <a:endParaRPr kumimoji="1" lang="ja-JP" altLang="en-US" sz="1000" b="1">
            <a:solidFill>
              <a:srgbClr val="FF0000"/>
            </a:solidFill>
            <a:latin typeface="ＭＳ Ｐゴシック"/>
          </a:endParaRPr>
        </a:p>
      </xdr:txBody>
    </xdr:sp>
    <xdr:clientData/>
  </xdr:oneCellAnchor>
  <xdr:twoCellAnchor>
    <xdr:from>
      <xdr:col>27</xdr:col>
      <xdr:colOff>60325</xdr:colOff>
      <xdr:row>53</xdr:row>
      <xdr:rowOff>40677</xdr:rowOff>
    </xdr:from>
    <xdr:to>
      <xdr:col>27</xdr:col>
      <xdr:colOff>161925</xdr:colOff>
      <xdr:row>53</xdr:row>
      <xdr:rowOff>142277</xdr:rowOff>
    </xdr:to>
    <xdr:sp macro="" textlink="">
      <xdr:nvSpPr>
        <xdr:cNvPr id="811" name="円/楕円 810"/>
        <xdr:cNvSpPr/>
      </xdr:nvSpPr>
      <xdr:spPr>
        <a:xfrm>
          <a:off x="18605500" y="912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51</xdr:row>
      <xdr:rowOff>158804</xdr:rowOff>
    </xdr:from>
    <xdr:ext cx="469744" cy="259045"/>
    <xdr:sp macro="" textlink="">
      <xdr:nvSpPr>
        <xdr:cNvPr id="812" name="テキスト ボックス 811"/>
        <xdr:cNvSpPr txBox="1"/>
      </xdr:nvSpPr>
      <xdr:spPr>
        <a:xfrm>
          <a:off x="18421427" y="890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4" name="直線コネクタ 82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5" name="テキスト ボックス 82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6" name="直線コネクタ 82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7" name="テキスト ボックス 82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8" name="直線コネクタ 82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9" name="テキスト ボックス 82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0" name="直線コネクタ 82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1" name="テキスト ボックス 83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2" name="直線コネクタ 83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3" name="テキスト ボックス 83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33801</xdr:rowOff>
    </xdr:from>
    <xdr:to>
      <xdr:col>32</xdr:col>
      <xdr:colOff>186689</xdr:colOff>
      <xdr:row>78</xdr:row>
      <xdr:rowOff>130366</xdr:rowOff>
    </xdr:to>
    <xdr:cxnSp macro="">
      <xdr:nvCxnSpPr>
        <xdr:cNvPr id="837" name="直線コネクタ 836"/>
        <xdr:cNvCxnSpPr/>
      </xdr:nvCxnSpPr>
      <xdr:spPr>
        <a:xfrm flipV="1">
          <a:off x="22159595" y="12035301"/>
          <a:ext cx="1269" cy="1468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134193</xdr:rowOff>
    </xdr:from>
    <xdr:ext cx="534377" cy="259045"/>
    <xdr:sp macro="" textlink="">
      <xdr:nvSpPr>
        <xdr:cNvPr id="838" name="繰出金最小値テキスト"/>
        <xdr:cNvSpPr txBox="1"/>
      </xdr:nvSpPr>
      <xdr:spPr>
        <a:xfrm>
          <a:off x="22212300" y="1350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24,490</a:t>
          </a:r>
          <a:endParaRPr kumimoji="1" lang="ja-JP" altLang="en-US" sz="1000" b="1">
            <a:latin typeface="ＭＳ Ｐゴシック"/>
          </a:endParaRPr>
        </a:p>
      </xdr:txBody>
    </xdr:sp>
    <xdr:clientData/>
  </xdr:oneCellAnchor>
  <xdr:twoCellAnchor>
    <xdr:from>
      <xdr:col>32</xdr:col>
      <xdr:colOff>98425</xdr:colOff>
      <xdr:row>78</xdr:row>
      <xdr:rowOff>130366</xdr:rowOff>
    </xdr:from>
    <xdr:to>
      <xdr:col>32</xdr:col>
      <xdr:colOff>276225</xdr:colOff>
      <xdr:row>78</xdr:row>
      <xdr:rowOff>130366</xdr:rowOff>
    </xdr:to>
    <xdr:cxnSp macro="">
      <xdr:nvCxnSpPr>
        <xdr:cNvPr id="839" name="直線コネクタ 838"/>
        <xdr:cNvCxnSpPr/>
      </xdr:nvCxnSpPr>
      <xdr:spPr>
        <a:xfrm>
          <a:off x="22072600" y="1350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151928</xdr:rowOff>
    </xdr:from>
    <xdr:ext cx="599010" cy="259045"/>
    <xdr:sp macro="" textlink="">
      <xdr:nvSpPr>
        <xdr:cNvPr id="840" name="繰出金最大値テキスト"/>
        <xdr:cNvSpPr txBox="1"/>
      </xdr:nvSpPr>
      <xdr:spPr>
        <a:xfrm>
          <a:off x="22212300" y="1181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101,559</a:t>
          </a:r>
          <a:endParaRPr kumimoji="1" lang="ja-JP" altLang="en-US" sz="1000" b="1">
            <a:latin typeface="ＭＳ Ｐゴシック"/>
          </a:endParaRPr>
        </a:p>
      </xdr:txBody>
    </xdr:sp>
    <xdr:clientData/>
  </xdr:oneCellAnchor>
  <xdr:twoCellAnchor>
    <xdr:from>
      <xdr:col>32</xdr:col>
      <xdr:colOff>98425</xdr:colOff>
      <xdr:row>70</xdr:row>
      <xdr:rowOff>33801</xdr:rowOff>
    </xdr:from>
    <xdr:to>
      <xdr:col>32</xdr:col>
      <xdr:colOff>276225</xdr:colOff>
      <xdr:row>70</xdr:row>
      <xdr:rowOff>33801</xdr:rowOff>
    </xdr:to>
    <xdr:cxnSp macro="">
      <xdr:nvCxnSpPr>
        <xdr:cNvPr id="841" name="直線コネクタ 840"/>
        <xdr:cNvCxnSpPr/>
      </xdr:nvCxnSpPr>
      <xdr:spPr>
        <a:xfrm>
          <a:off x="22072600" y="1203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100247</xdr:rowOff>
    </xdr:from>
    <xdr:to>
      <xdr:col>32</xdr:col>
      <xdr:colOff>187325</xdr:colOff>
      <xdr:row>74</xdr:row>
      <xdr:rowOff>107506</xdr:rowOff>
    </xdr:to>
    <xdr:cxnSp macro="">
      <xdr:nvCxnSpPr>
        <xdr:cNvPr id="842" name="直線コネクタ 841"/>
        <xdr:cNvCxnSpPr/>
      </xdr:nvCxnSpPr>
      <xdr:spPr>
        <a:xfrm flipV="1">
          <a:off x="21323300" y="12787547"/>
          <a:ext cx="838200" cy="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78129</xdr:rowOff>
    </xdr:from>
    <xdr:ext cx="534377" cy="259045"/>
    <xdr:sp macro="" textlink="">
      <xdr:nvSpPr>
        <xdr:cNvPr id="843" name="繰出金平均値テキスト"/>
        <xdr:cNvSpPr txBox="1"/>
      </xdr:nvSpPr>
      <xdr:spPr>
        <a:xfrm>
          <a:off x="22212300" y="1276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59,433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99702</xdr:rowOff>
    </xdr:from>
    <xdr:to>
      <xdr:col>32</xdr:col>
      <xdr:colOff>238125</xdr:colOff>
      <xdr:row>75</xdr:row>
      <xdr:rowOff>29852</xdr:rowOff>
    </xdr:to>
    <xdr:sp macro="" textlink="">
      <xdr:nvSpPr>
        <xdr:cNvPr id="844" name="フローチャート : 判断 843"/>
        <xdr:cNvSpPr/>
      </xdr:nvSpPr>
      <xdr:spPr>
        <a:xfrm>
          <a:off x="221107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107506</xdr:rowOff>
    </xdr:from>
    <xdr:to>
      <xdr:col>31</xdr:col>
      <xdr:colOff>34925</xdr:colOff>
      <xdr:row>75</xdr:row>
      <xdr:rowOff>7798</xdr:rowOff>
    </xdr:to>
    <xdr:cxnSp macro="">
      <xdr:nvCxnSpPr>
        <xdr:cNvPr id="845" name="直線コネクタ 844"/>
        <xdr:cNvCxnSpPr/>
      </xdr:nvCxnSpPr>
      <xdr:spPr>
        <a:xfrm flipV="1">
          <a:off x="20434300" y="12794806"/>
          <a:ext cx="889000" cy="7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118370</xdr:rowOff>
    </xdr:from>
    <xdr:to>
      <xdr:col>31</xdr:col>
      <xdr:colOff>85725</xdr:colOff>
      <xdr:row>75</xdr:row>
      <xdr:rowOff>48520</xdr:rowOff>
    </xdr:to>
    <xdr:sp macro="" textlink="">
      <xdr:nvSpPr>
        <xdr:cNvPr id="846" name="フローチャート : 判断 845"/>
        <xdr:cNvSpPr/>
      </xdr:nvSpPr>
      <xdr:spPr>
        <a:xfrm>
          <a:off x="21272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39647</xdr:rowOff>
    </xdr:from>
    <xdr:ext cx="534377" cy="259045"/>
    <xdr:sp macro="" textlink="">
      <xdr:nvSpPr>
        <xdr:cNvPr id="847" name="テキスト ボックス 846"/>
        <xdr:cNvSpPr txBox="1"/>
      </xdr:nvSpPr>
      <xdr:spPr>
        <a:xfrm>
          <a:off x="21056111" y="128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7798</xdr:rowOff>
    </xdr:from>
    <xdr:to>
      <xdr:col>29</xdr:col>
      <xdr:colOff>517525</xdr:colOff>
      <xdr:row>75</xdr:row>
      <xdr:rowOff>13856</xdr:rowOff>
    </xdr:to>
    <xdr:cxnSp macro="">
      <xdr:nvCxnSpPr>
        <xdr:cNvPr id="848" name="直線コネクタ 847"/>
        <xdr:cNvCxnSpPr/>
      </xdr:nvCxnSpPr>
      <xdr:spPr>
        <a:xfrm flipV="1">
          <a:off x="19545300" y="12866548"/>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151784</xdr:rowOff>
    </xdr:from>
    <xdr:to>
      <xdr:col>29</xdr:col>
      <xdr:colOff>568325</xdr:colOff>
      <xdr:row>75</xdr:row>
      <xdr:rowOff>81934</xdr:rowOff>
    </xdr:to>
    <xdr:sp macro="" textlink="">
      <xdr:nvSpPr>
        <xdr:cNvPr id="849" name="フローチャート : 判断 848"/>
        <xdr:cNvSpPr/>
      </xdr:nvSpPr>
      <xdr:spPr>
        <a:xfrm>
          <a:off x="20383500" y="1283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73061</xdr:rowOff>
    </xdr:from>
    <xdr:ext cx="534377" cy="259045"/>
    <xdr:sp macro="" textlink="">
      <xdr:nvSpPr>
        <xdr:cNvPr id="850" name="テキスト ボックス 849"/>
        <xdr:cNvSpPr txBox="1"/>
      </xdr:nvSpPr>
      <xdr:spPr>
        <a:xfrm>
          <a:off x="20167111" y="1293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56,699</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13856</xdr:rowOff>
    </xdr:from>
    <xdr:to>
      <xdr:col>28</xdr:col>
      <xdr:colOff>314325</xdr:colOff>
      <xdr:row>75</xdr:row>
      <xdr:rowOff>79007</xdr:rowOff>
    </xdr:to>
    <xdr:cxnSp macro="">
      <xdr:nvCxnSpPr>
        <xdr:cNvPr id="851" name="直線コネクタ 850"/>
        <xdr:cNvCxnSpPr/>
      </xdr:nvCxnSpPr>
      <xdr:spPr>
        <a:xfrm flipV="1">
          <a:off x="18656300" y="12872606"/>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13157</xdr:rowOff>
    </xdr:from>
    <xdr:to>
      <xdr:col>28</xdr:col>
      <xdr:colOff>365125</xdr:colOff>
      <xdr:row>75</xdr:row>
      <xdr:rowOff>114757</xdr:rowOff>
    </xdr:to>
    <xdr:sp macro="" textlink="">
      <xdr:nvSpPr>
        <xdr:cNvPr id="852" name="フローチャート : 判断 851"/>
        <xdr:cNvSpPr/>
      </xdr:nvSpPr>
      <xdr:spPr>
        <a:xfrm>
          <a:off x="19494500" y="1287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105884</xdr:rowOff>
    </xdr:from>
    <xdr:ext cx="534377" cy="259045"/>
    <xdr:sp macro="" textlink="">
      <xdr:nvSpPr>
        <xdr:cNvPr id="853" name="テキスト ボックス 852"/>
        <xdr:cNvSpPr txBox="1"/>
      </xdr:nvSpPr>
      <xdr:spPr>
        <a:xfrm>
          <a:off x="19278111" y="1296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54,976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17482</xdr:rowOff>
    </xdr:from>
    <xdr:to>
      <xdr:col>27</xdr:col>
      <xdr:colOff>161925</xdr:colOff>
      <xdr:row>75</xdr:row>
      <xdr:rowOff>119082</xdr:rowOff>
    </xdr:to>
    <xdr:sp macro="" textlink="">
      <xdr:nvSpPr>
        <xdr:cNvPr id="854" name="フローチャート : 判断 853"/>
        <xdr:cNvSpPr/>
      </xdr:nvSpPr>
      <xdr:spPr>
        <a:xfrm>
          <a:off x="18605500" y="1287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135609</xdr:rowOff>
    </xdr:from>
    <xdr:ext cx="534377" cy="259045"/>
    <xdr:sp macro="" textlink="">
      <xdr:nvSpPr>
        <xdr:cNvPr id="855" name="テキスト ボックス 854"/>
        <xdr:cNvSpPr txBox="1"/>
      </xdr:nvSpPr>
      <xdr:spPr>
        <a:xfrm>
          <a:off x="18389111" y="1265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54,749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49447</xdr:rowOff>
    </xdr:from>
    <xdr:to>
      <xdr:col>32</xdr:col>
      <xdr:colOff>238125</xdr:colOff>
      <xdr:row>74</xdr:row>
      <xdr:rowOff>151047</xdr:rowOff>
    </xdr:to>
    <xdr:sp macro="" textlink="">
      <xdr:nvSpPr>
        <xdr:cNvPr id="861" name="円/楕円 860"/>
        <xdr:cNvSpPr/>
      </xdr:nvSpPr>
      <xdr:spPr>
        <a:xfrm>
          <a:off x="22110700" y="1273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72324</xdr:rowOff>
    </xdr:from>
    <xdr:ext cx="534377" cy="259045"/>
    <xdr:sp macro="" textlink="">
      <xdr:nvSpPr>
        <xdr:cNvPr id="862" name="繰出金該当値テキスト"/>
        <xdr:cNvSpPr txBox="1"/>
      </xdr:nvSpPr>
      <xdr:spPr>
        <a:xfrm>
          <a:off x="22212300" y="125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62,071</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56706</xdr:rowOff>
    </xdr:from>
    <xdr:to>
      <xdr:col>31</xdr:col>
      <xdr:colOff>85725</xdr:colOff>
      <xdr:row>74</xdr:row>
      <xdr:rowOff>158306</xdr:rowOff>
    </xdr:to>
    <xdr:sp macro="" textlink="">
      <xdr:nvSpPr>
        <xdr:cNvPr id="863" name="円/楕円 862"/>
        <xdr:cNvSpPr/>
      </xdr:nvSpPr>
      <xdr:spPr>
        <a:xfrm>
          <a:off x="21272500" y="1274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3383</xdr:rowOff>
    </xdr:from>
    <xdr:ext cx="534377" cy="259045"/>
    <xdr:sp macro="" textlink="">
      <xdr:nvSpPr>
        <xdr:cNvPr id="864" name="テキスト ボックス 863"/>
        <xdr:cNvSpPr txBox="1"/>
      </xdr:nvSpPr>
      <xdr:spPr>
        <a:xfrm>
          <a:off x="21056111" y="1251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61,690</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128448</xdr:rowOff>
    </xdr:from>
    <xdr:to>
      <xdr:col>29</xdr:col>
      <xdr:colOff>568325</xdr:colOff>
      <xdr:row>75</xdr:row>
      <xdr:rowOff>58598</xdr:rowOff>
    </xdr:to>
    <xdr:sp macro="" textlink="">
      <xdr:nvSpPr>
        <xdr:cNvPr id="865" name="円/楕円 864"/>
        <xdr:cNvSpPr/>
      </xdr:nvSpPr>
      <xdr:spPr>
        <a:xfrm>
          <a:off x="20383500" y="1281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75125</xdr:rowOff>
    </xdr:from>
    <xdr:ext cx="534377" cy="259045"/>
    <xdr:sp macro="" textlink="">
      <xdr:nvSpPr>
        <xdr:cNvPr id="866" name="テキスト ボックス 865"/>
        <xdr:cNvSpPr txBox="1"/>
      </xdr:nvSpPr>
      <xdr:spPr>
        <a:xfrm>
          <a:off x="20167111" y="1259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57,924</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134506</xdr:rowOff>
    </xdr:from>
    <xdr:to>
      <xdr:col>28</xdr:col>
      <xdr:colOff>365125</xdr:colOff>
      <xdr:row>75</xdr:row>
      <xdr:rowOff>64656</xdr:rowOff>
    </xdr:to>
    <xdr:sp macro="" textlink="">
      <xdr:nvSpPr>
        <xdr:cNvPr id="867" name="円/楕円 866"/>
        <xdr:cNvSpPr/>
      </xdr:nvSpPr>
      <xdr:spPr>
        <a:xfrm>
          <a:off x="19494500" y="1282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81183</xdr:rowOff>
    </xdr:from>
    <xdr:ext cx="534377" cy="259045"/>
    <xdr:sp macro="" textlink="">
      <xdr:nvSpPr>
        <xdr:cNvPr id="868" name="テキスト ボックス 867"/>
        <xdr:cNvSpPr txBox="1"/>
      </xdr:nvSpPr>
      <xdr:spPr>
        <a:xfrm>
          <a:off x="19278111" y="1259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57,606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28207</xdr:rowOff>
    </xdr:from>
    <xdr:to>
      <xdr:col>27</xdr:col>
      <xdr:colOff>161925</xdr:colOff>
      <xdr:row>75</xdr:row>
      <xdr:rowOff>129807</xdr:rowOff>
    </xdr:to>
    <xdr:sp macro="" textlink="">
      <xdr:nvSpPr>
        <xdr:cNvPr id="869" name="円/楕円 868"/>
        <xdr:cNvSpPr/>
      </xdr:nvSpPr>
      <xdr:spPr>
        <a:xfrm>
          <a:off x="18605500" y="1288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120933</xdr:rowOff>
    </xdr:from>
    <xdr:ext cx="534377" cy="259045"/>
    <xdr:sp macro="" textlink="">
      <xdr:nvSpPr>
        <xdr:cNvPr id="870" name="テキスト ボックス 869"/>
        <xdr:cNvSpPr txBox="1"/>
      </xdr:nvSpPr>
      <xdr:spPr>
        <a:xfrm>
          <a:off x="18389111" y="1297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54,186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フローチャート :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5" name="フローチャート :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6" name="テキスト ボックス 89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8" name="フローチャート :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9" name="テキスト ボックス 89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1" name="フローチャート :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2" name="テキスト ボックス 90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フローチャート :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4" name="テキスト ボックス 90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0" name="円/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2" name="円/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3" name="テキスト ボックス 91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4" name="円/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5" name="テキスト ボックス 91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6" name="円/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7" name="テキスト ボックス 91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8" name="円/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9" name="テキスト ボックス 91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人件費や物件費等は概ね</a:t>
          </a:r>
          <a:r>
            <a:rPr kumimoji="1" lang="ja-JP" altLang="en-US" sz="1300">
              <a:solidFill>
                <a:schemeClr val="dk1"/>
              </a:solidFill>
              <a:effectLst/>
              <a:latin typeface="+mn-lt"/>
              <a:ea typeface="+mn-ea"/>
              <a:cs typeface="+mn-cs"/>
            </a:rPr>
            <a:t>横ばいとなっており、</a:t>
          </a:r>
          <a:r>
            <a:rPr kumimoji="1" lang="ja-JP" altLang="ja-JP" sz="1300">
              <a:solidFill>
                <a:schemeClr val="dk1"/>
              </a:solidFill>
              <a:effectLst/>
              <a:latin typeface="+mn-lt"/>
              <a:ea typeface="+mn-ea"/>
              <a:cs typeface="+mn-cs"/>
            </a:rPr>
            <a:t>類似団体内平均値と</a:t>
          </a:r>
          <a:r>
            <a:rPr kumimoji="1" lang="ja-JP" altLang="en-US" sz="1300">
              <a:solidFill>
                <a:schemeClr val="dk1"/>
              </a:solidFill>
              <a:effectLst/>
              <a:latin typeface="+mn-lt"/>
              <a:ea typeface="+mn-ea"/>
              <a:cs typeface="+mn-cs"/>
            </a:rPr>
            <a:t>比較し、低い数値</a:t>
          </a:r>
          <a:r>
            <a:rPr kumimoji="1" lang="ja-JP" altLang="ja-JP" sz="1300">
              <a:solidFill>
                <a:schemeClr val="dk1"/>
              </a:solidFill>
              <a:effectLst/>
              <a:latin typeface="+mn-lt"/>
              <a:ea typeface="+mn-ea"/>
              <a:cs typeface="+mn-cs"/>
            </a:rPr>
            <a:t>となっている。補助費等については今まで類似団体平均値と同程度で推移していたが、平成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以降</a:t>
          </a:r>
          <a:r>
            <a:rPr kumimoji="1" lang="ja-JP" altLang="ja-JP" sz="1300">
              <a:solidFill>
                <a:schemeClr val="dk1"/>
              </a:solidFill>
              <a:effectLst/>
              <a:latin typeface="+mn-lt"/>
              <a:ea typeface="+mn-ea"/>
              <a:cs typeface="+mn-cs"/>
            </a:rPr>
            <a:t>は病院事業に対する負担金等が増となったことから類似団体平均値を上回ることとなった。また、普通建設事業が類似団体平均値より下回っているが、これは経常経費が増加したことにより、普通建設事業に係る財源の確保が困難になっていることによる</a:t>
          </a:r>
          <a:r>
            <a:rPr kumimoji="1" lang="ja-JP" altLang="en-US" sz="1300">
              <a:solidFill>
                <a:schemeClr val="dk1"/>
              </a:solidFill>
              <a:effectLst/>
              <a:latin typeface="+mn-lt"/>
              <a:ea typeface="+mn-ea"/>
              <a:cs typeface="+mn-cs"/>
            </a:rPr>
            <a:t>ものである</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また、平成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年度に始まった小学校の統合に伴う校舎等の改修工事が完了したことから、平成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年度において更新整備が大幅な増加となった。</a:t>
          </a:r>
          <a:r>
            <a:rPr kumimoji="1" lang="ja-JP" altLang="ja-JP" sz="1300">
              <a:solidFill>
                <a:schemeClr val="dk1"/>
              </a:solidFill>
              <a:effectLst/>
              <a:latin typeface="+mn-lt"/>
              <a:ea typeface="+mn-ea"/>
              <a:cs typeface="+mn-cs"/>
            </a:rPr>
            <a:t>公債費等については類似団体平均値を下回っているが、</a:t>
          </a:r>
          <a:r>
            <a:rPr kumimoji="1" lang="ja-JP" altLang="en-US" sz="1300">
              <a:solidFill>
                <a:schemeClr val="dk1"/>
              </a:solidFill>
              <a:effectLst/>
              <a:latin typeface="+mn-lt"/>
              <a:ea typeface="+mn-ea"/>
              <a:cs typeface="+mn-cs"/>
            </a:rPr>
            <a:t>満期一括償還地方債の償還に充てるための減債基金への積立が開始したこと等により</a:t>
          </a:r>
          <a:r>
            <a:rPr kumimoji="1" lang="ja-JP" altLang="ja-JP" sz="1300">
              <a:solidFill>
                <a:schemeClr val="dk1"/>
              </a:solidFill>
              <a:effectLst/>
              <a:latin typeface="+mn-lt"/>
              <a:ea typeface="+mn-ea"/>
              <a:cs typeface="+mn-cs"/>
            </a:rPr>
            <a:t>増加傾向にあるため、今後計画的な起債を行う必要がある。投資及び出資金については、平成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以降</a:t>
          </a:r>
          <a:r>
            <a:rPr kumimoji="1" lang="ja-JP" altLang="ja-JP" sz="1300">
              <a:solidFill>
                <a:schemeClr val="dk1"/>
              </a:solidFill>
              <a:effectLst/>
              <a:latin typeface="+mn-lt"/>
              <a:ea typeface="+mn-ea"/>
              <a:cs typeface="+mn-cs"/>
            </a:rPr>
            <a:t>病院会計に対し、基盤安定のための出資を行っ</a:t>
          </a:r>
          <a:r>
            <a:rPr kumimoji="1" lang="ja-JP" altLang="en-US" sz="1300">
              <a:solidFill>
                <a:schemeClr val="dk1"/>
              </a:solidFill>
              <a:effectLst/>
              <a:latin typeface="+mn-lt"/>
              <a:ea typeface="+mn-ea"/>
              <a:cs typeface="+mn-cs"/>
            </a:rPr>
            <a:t>ている</a:t>
          </a:r>
          <a:r>
            <a:rPr kumimoji="1" lang="ja-JP" altLang="ja-JP" sz="1300">
              <a:solidFill>
                <a:schemeClr val="dk1"/>
              </a:solidFill>
              <a:effectLst/>
              <a:latin typeface="+mn-lt"/>
              <a:ea typeface="+mn-ea"/>
              <a:cs typeface="+mn-cs"/>
            </a:rPr>
            <a:t>ことから</a:t>
          </a:r>
          <a:r>
            <a:rPr kumimoji="1" lang="ja-JP" altLang="en-US" sz="1300">
              <a:solidFill>
                <a:schemeClr val="dk1"/>
              </a:solidFill>
              <a:effectLst/>
              <a:latin typeface="+mn-lt"/>
              <a:ea typeface="+mn-ea"/>
              <a:cs typeface="+mn-cs"/>
            </a:rPr>
            <a:t>類似団体平均を上回る数値となっている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宮城県涌谷町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16,768
16,704
82.16
8,083,532
7,455,908
275,546
4,844,282
6,613,185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75.5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153797</xdr:rowOff>
    </xdr:from>
    <xdr:to>
      <xdr:col>6</xdr:col>
      <xdr:colOff>510540</xdr:colOff>
      <xdr:row>38</xdr:row>
      <xdr:rowOff>169418</xdr:rowOff>
    </xdr:to>
    <xdr:cxnSp macro="">
      <xdr:nvCxnSpPr>
        <xdr:cNvPr id="56" name="直線コネクタ 55"/>
        <xdr:cNvCxnSpPr/>
      </xdr:nvCxnSpPr>
      <xdr:spPr>
        <a:xfrm flipV="1">
          <a:off x="4633595" y="5297297"/>
          <a:ext cx="1270" cy="138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1795</xdr:rowOff>
    </xdr:from>
    <xdr:ext cx="469744" cy="259045"/>
    <xdr:sp macro="" textlink="">
      <xdr:nvSpPr>
        <xdr:cNvPr id="57" name="議会費最小値テキスト"/>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4,122</a:t>
          </a:r>
          <a:endParaRPr kumimoji="1" lang="ja-JP" altLang="en-US" sz="1000" b="1">
            <a:latin typeface="ＭＳ Ｐゴシック"/>
          </a:endParaRPr>
        </a:p>
      </xdr:txBody>
    </xdr:sp>
    <xdr:clientData/>
  </xdr:oneCellAnchor>
  <xdr:twoCellAnchor>
    <xdr:from>
      <xdr:col>6</xdr:col>
      <xdr:colOff>422275</xdr:colOff>
      <xdr:row>38</xdr:row>
      <xdr:rowOff>169418</xdr:rowOff>
    </xdr:from>
    <xdr:to>
      <xdr:col>6</xdr:col>
      <xdr:colOff>600075</xdr:colOff>
      <xdr:row>38</xdr:row>
      <xdr:rowOff>169418</xdr:rowOff>
    </xdr:to>
    <xdr:cxnSp macro="">
      <xdr:nvCxnSpPr>
        <xdr:cNvPr id="58" name="直線コネクタ 57"/>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100474</xdr:rowOff>
    </xdr:from>
    <xdr:ext cx="469744" cy="259045"/>
    <xdr:sp macro="" textlink="">
      <xdr:nvSpPr>
        <xdr:cNvPr id="59" name="議会費最大値テキスト"/>
        <xdr:cNvSpPr txBox="1"/>
      </xdr:nvSpPr>
      <xdr:spPr>
        <a:xfrm>
          <a:off x="4686300" y="5072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a:t>
          </a:r>
          <a:endParaRPr kumimoji="1" lang="ja-JP" altLang="en-US" sz="1000" b="1">
            <a:latin typeface="ＭＳ Ｐゴシック"/>
          </a:endParaRPr>
        </a:p>
      </xdr:txBody>
    </xdr:sp>
    <xdr:clientData/>
  </xdr:oneCellAnchor>
  <xdr:twoCellAnchor>
    <xdr:from>
      <xdr:col>6</xdr:col>
      <xdr:colOff>422275</xdr:colOff>
      <xdr:row>30</xdr:row>
      <xdr:rowOff>153797</xdr:rowOff>
    </xdr:from>
    <xdr:to>
      <xdr:col>6</xdr:col>
      <xdr:colOff>600075</xdr:colOff>
      <xdr:row>30</xdr:row>
      <xdr:rowOff>153797</xdr:rowOff>
    </xdr:to>
    <xdr:cxnSp macro="">
      <xdr:nvCxnSpPr>
        <xdr:cNvPr id="60" name="直線コネクタ 59"/>
        <xdr:cNvCxnSpPr/>
      </xdr:nvCxnSpPr>
      <xdr:spPr>
        <a:xfrm>
          <a:off x="4546600" y="52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108458</xdr:rowOff>
    </xdr:from>
    <xdr:to>
      <xdr:col>6</xdr:col>
      <xdr:colOff>511175</xdr:colOff>
      <xdr:row>35</xdr:row>
      <xdr:rowOff>82550</xdr:rowOff>
    </xdr:to>
    <xdr:cxnSp macro="">
      <xdr:nvCxnSpPr>
        <xdr:cNvPr id="61" name="直線コネクタ 60"/>
        <xdr:cNvCxnSpPr/>
      </xdr:nvCxnSpPr>
      <xdr:spPr>
        <a:xfrm>
          <a:off x="3797300" y="5766308"/>
          <a:ext cx="838200" cy="3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53484</xdr:rowOff>
    </xdr:from>
    <xdr:ext cx="469744" cy="259045"/>
    <xdr:sp macro="" textlink="">
      <xdr:nvSpPr>
        <xdr:cNvPr id="62" name="議会費平均値テキスト"/>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30607</xdr:rowOff>
    </xdr:from>
    <xdr:to>
      <xdr:col>6</xdr:col>
      <xdr:colOff>561975</xdr:colOff>
      <xdr:row>35</xdr:row>
      <xdr:rowOff>132207</xdr:rowOff>
    </xdr:to>
    <xdr:sp macro="" textlink="">
      <xdr:nvSpPr>
        <xdr:cNvPr id="63" name="フローチャート : 判断 62"/>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108458</xdr:rowOff>
    </xdr:from>
    <xdr:to>
      <xdr:col>5</xdr:col>
      <xdr:colOff>358775</xdr:colOff>
      <xdr:row>33</xdr:row>
      <xdr:rowOff>142367</xdr:rowOff>
    </xdr:to>
    <xdr:cxnSp macro="">
      <xdr:nvCxnSpPr>
        <xdr:cNvPr id="64" name="直線コネクタ 63"/>
        <xdr:cNvCxnSpPr/>
      </xdr:nvCxnSpPr>
      <xdr:spPr>
        <a:xfrm flipV="1">
          <a:off x="2908300" y="5766308"/>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81661</xdr:rowOff>
    </xdr:from>
    <xdr:to>
      <xdr:col>5</xdr:col>
      <xdr:colOff>409575</xdr:colOff>
      <xdr:row>35</xdr:row>
      <xdr:rowOff>11811</xdr:rowOff>
    </xdr:to>
    <xdr:sp macro="" textlink="">
      <xdr:nvSpPr>
        <xdr:cNvPr id="65" name="フローチャート : 判断 64"/>
        <xdr:cNvSpPr/>
      </xdr:nvSpPr>
      <xdr:spPr>
        <a:xfrm>
          <a:off x="3746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2938</xdr:rowOff>
    </xdr:from>
    <xdr:ext cx="469744" cy="259045"/>
    <xdr:sp macro="" textlink="">
      <xdr:nvSpPr>
        <xdr:cNvPr id="66" name="テキスト ボックス 65"/>
        <xdr:cNvSpPr txBox="1"/>
      </xdr:nvSpPr>
      <xdr:spPr>
        <a:xfrm>
          <a:off x="3562427" y="600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129794</xdr:rowOff>
    </xdr:from>
    <xdr:to>
      <xdr:col>4</xdr:col>
      <xdr:colOff>155575</xdr:colOff>
      <xdr:row>33</xdr:row>
      <xdr:rowOff>142367</xdr:rowOff>
    </xdr:to>
    <xdr:cxnSp macro="">
      <xdr:nvCxnSpPr>
        <xdr:cNvPr id="67" name="直線コネクタ 66"/>
        <xdr:cNvCxnSpPr/>
      </xdr:nvCxnSpPr>
      <xdr:spPr>
        <a:xfrm>
          <a:off x="2019300" y="5787644"/>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45085</xdr:rowOff>
    </xdr:from>
    <xdr:to>
      <xdr:col>4</xdr:col>
      <xdr:colOff>206375</xdr:colOff>
      <xdr:row>34</xdr:row>
      <xdr:rowOff>146685</xdr:rowOff>
    </xdr:to>
    <xdr:sp macro="" textlink="">
      <xdr:nvSpPr>
        <xdr:cNvPr id="68" name="フローチャート : 判断 67"/>
        <xdr:cNvSpPr/>
      </xdr:nvSpPr>
      <xdr:spPr>
        <a:xfrm>
          <a:off x="2857500" y="587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137812</xdr:rowOff>
    </xdr:from>
    <xdr:ext cx="469744" cy="259045"/>
    <xdr:sp macro="" textlink="">
      <xdr:nvSpPr>
        <xdr:cNvPr id="69" name="テキスト ボックス 68"/>
        <xdr:cNvSpPr txBox="1"/>
      </xdr:nvSpPr>
      <xdr:spPr>
        <a:xfrm>
          <a:off x="2673427" y="596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129794</xdr:rowOff>
    </xdr:from>
    <xdr:to>
      <xdr:col>2</xdr:col>
      <xdr:colOff>638175</xdr:colOff>
      <xdr:row>34</xdr:row>
      <xdr:rowOff>129794</xdr:rowOff>
    </xdr:to>
    <xdr:cxnSp macro="">
      <xdr:nvCxnSpPr>
        <xdr:cNvPr id="70" name="直線コネクタ 69"/>
        <xdr:cNvCxnSpPr/>
      </xdr:nvCxnSpPr>
      <xdr:spPr>
        <a:xfrm flipV="1">
          <a:off x="1130300" y="5787644"/>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114046</xdr:rowOff>
    </xdr:from>
    <xdr:to>
      <xdr:col>3</xdr:col>
      <xdr:colOff>3175</xdr:colOff>
      <xdr:row>35</xdr:row>
      <xdr:rowOff>44196</xdr:rowOff>
    </xdr:to>
    <xdr:sp macro="" textlink="">
      <xdr:nvSpPr>
        <xdr:cNvPr id="71" name="フローチャート : 判断 70"/>
        <xdr:cNvSpPr/>
      </xdr:nvSpPr>
      <xdr:spPr>
        <a:xfrm>
          <a:off x="1968500" y="594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35323</xdr:rowOff>
    </xdr:from>
    <xdr:ext cx="469744" cy="259045"/>
    <xdr:sp macro="" textlink="">
      <xdr:nvSpPr>
        <xdr:cNvPr id="72" name="テキスト ボックス 71"/>
        <xdr:cNvSpPr txBox="1"/>
      </xdr:nvSpPr>
      <xdr:spPr>
        <a:xfrm>
          <a:off x="1784427" y="60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31750</xdr:rowOff>
    </xdr:from>
    <xdr:to>
      <xdr:col>1</xdr:col>
      <xdr:colOff>485775</xdr:colOff>
      <xdr:row>34</xdr:row>
      <xdr:rowOff>133350</xdr:rowOff>
    </xdr:to>
    <xdr:sp macro="" textlink="">
      <xdr:nvSpPr>
        <xdr:cNvPr id="73" name="フローチャート : 判断 72"/>
        <xdr:cNvSpPr/>
      </xdr:nvSpPr>
      <xdr:spPr>
        <a:xfrm>
          <a:off x="1079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149877</xdr:rowOff>
    </xdr:from>
    <xdr:ext cx="469744" cy="259045"/>
    <xdr:sp macro="" textlink="">
      <xdr:nvSpPr>
        <xdr:cNvPr id="74" name="テキスト ボックス 73"/>
        <xdr:cNvSpPr txBox="1"/>
      </xdr:nvSpPr>
      <xdr:spPr>
        <a:xfrm>
          <a:off x="895427" y="563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31750</xdr:rowOff>
    </xdr:from>
    <xdr:to>
      <xdr:col>6</xdr:col>
      <xdr:colOff>561975</xdr:colOff>
      <xdr:row>35</xdr:row>
      <xdr:rowOff>133350</xdr:rowOff>
    </xdr:to>
    <xdr:sp macro="" textlink="">
      <xdr:nvSpPr>
        <xdr:cNvPr id="80" name="円/楕円 79"/>
        <xdr:cNvSpPr/>
      </xdr:nvSpPr>
      <xdr:spPr>
        <a:xfrm>
          <a:off x="45847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10177</xdr:rowOff>
    </xdr:from>
    <xdr:ext cx="469744" cy="259045"/>
    <xdr:sp macro="" textlink="">
      <xdr:nvSpPr>
        <xdr:cNvPr id="81" name="議会費該当値テキスト"/>
        <xdr:cNvSpPr txBox="1"/>
      </xdr:nvSpPr>
      <xdr:spPr>
        <a:xfrm>
          <a:off x="4686300"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57658</xdr:rowOff>
    </xdr:from>
    <xdr:to>
      <xdr:col>5</xdr:col>
      <xdr:colOff>409575</xdr:colOff>
      <xdr:row>33</xdr:row>
      <xdr:rowOff>159258</xdr:rowOff>
    </xdr:to>
    <xdr:sp macro="" textlink="">
      <xdr:nvSpPr>
        <xdr:cNvPr id="82" name="円/楕円 81"/>
        <xdr:cNvSpPr/>
      </xdr:nvSpPr>
      <xdr:spPr>
        <a:xfrm>
          <a:off x="3746500" y="571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4335</xdr:rowOff>
    </xdr:from>
    <xdr:ext cx="469744" cy="259045"/>
    <xdr:sp macro="" textlink="">
      <xdr:nvSpPr>
        <xdr:cNvPr id="83" name="テキスト ボックス 82"/>
        <xdr:cNvSpPr txBox="1"/>
      </xdr:nvSpPr>
      <xdr:spPr>
        <a:xfrm>
          <a:off x="3562427" y="549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91567</xdr:rowOff>
    </xdr:from>
    <xdr:to>
      <xdr:col>4</xdr:col>
      <xdr:colOff>206375</xdr:colOff>
      <xdr:row>34</xdr:row>
      <xdr:rowOff>21717</xdr:rowOff>
    </xdr:to>
    <xdr:sp macro="" textlink="">
      <xdr:nvSpPr>
        <xdr:cNvPr id="84" name="円/楕円 83"/>
        <xdr:cNvSpPr/>
      </xdr:nvSpPr>
      <xdr:spPr>
        <a:xfrm>
          <a:off x="2857500" y="574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38244</xdr:rowOff>
    </xdr:from>
    <xdr:ext cx="469744" cy="259045"/>
    <xdr:sp macro="" textlink="">
      <xdr:nvSpPr>
        <xdr:cNvPr id="85" name="テキスト ボックス 84"/>
        <xdr:cNvSpPr txBox="1"/>
      </xdr:nvSpPr>
      <xdr:spPr>
        <a:xfrm>
          <a:off x="2673427" y="55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78994</xdr:rowOff>
    </xdr:from>
    <xdr:to>
      <xdr:col>3</xdr:col>
      <xdr:colOff>3175</xdr:colOff>
      <xdr:row>34</xdr:row>
      <xdr:rowOff>9144</xdr:rowOff>
    </xdr:to>
    <xdr:sp macro="" textlink="">
      <xdr:nvSpPr>
        <xdr:cNvPr id="86" name="円/楕円 85"/>
        <xdr:cNvSpPr/>
      </xdr:nvSpPr>
      <xdr:spPr>
        <a:xfrm>
          <a:off x="1968500" y="57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25671</xdr:rowOff>
    </xdr:from>
    <xdr:ext cx="469744" cy="259045"/>
    <xdr:sp macro="" textlink="">
      <xdr:nvSpPr>
        <xdr:cNvPr id="87" name="テキスト ボックス 86"/>
        <xdr:cNvSpPr txBox="1"/>
      </xdr:nvSpPr>
      <xdr:spPr>
        <a:xfrm>
          <a:off x="1784427" y="551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78994</xdr:rowOff>
    </xdr:from>
    <xdr:to>
      <xdr:col>1</xdr:col>
      <xdr:colOff>485775</xdr:colOff>
      <xdr:row>35</xdr:row>
      <xdr:rowOff>9144</xdr:rowOff>
    </xdr:to>
    <xdr:sp macro="" textlink="">
      <xdr:nvSpPr>
        <xdr:cNvPr id="88" name="円/楕円 87"/>
        <xdr:cNvSpPr/>
      </xdr:nvSpPr>
      <xdr:spPr>
        <a:xfrm>
          <a:off x="1079500" y="59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271</xdr:rowOff>
    </xdr:from>
    <xdr:ext cx="469744" cy="259045"/>
    <xdr:sp macro="" textlink="">
      <xdr:nvSpPr>
        <xdr:cNvPr id="89" name="テキスト ボックス 88"/>
        <xdr:cNvSpPr txBox="1"/>
      </xdr:nvSpPr>
      <xdr:spPr>
        <a:xfrm>
          <a:off x="895427" y="600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156742</xdr:rowOff>
    </xdr:from>
    <xdr:to>
      <xdr:col>6</xdr:col>
      <xdr:colOff>510540</xdr:colOff>
      <xdr:row>58</xdr:row>
      <xdr:rowOff>129056</xdr:rowOff>
    </xdr:to>
    <xdr:cxnSp macro="">
      <xdr:nvCxnSpPr>
        <xdr:cNvPr id="113" name="直線コネクタ 112"/>
        <xdr:cNvCxnSpPr/>
      </xdr:nvCxnSpPr>
      <xdr:spPr>
        <a:xfrm flipV="1">
          <a:off x="4633595" y="8557792"/>
          <a:ext cx="1270" cy="1515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132883</xdr:rowOff>
    </xdr:from>
    <xdr:ext cx="534377" cy="259045"/>
    <xdr:sp macro="" textlink="">
      <xdr:nvSpPr>
        <xdr:cNvPr id="114" name="総務費最小値テキスト"/>
        <xdr:cNvSpPr txBox="1"/>
      </xdr:nvSpPr>
      <xdr:spPr>
        <a:xfrm>
          <a:off x="4686300" y="1007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45,587</a:t>
          </a:r>
          <a:endParaRPr kumimoji="1" lang="ja-JP" altLang="en-US" sz="1000" b="1">
            <a:latin typeface="ＭＳ Ｐゴシック"/>
          </a:endParaRPr>
        </a:p>
      </xdr:txBody>
    </xdr:sp>
    <xdr:clientData/>
  </xdr:oneCellAnchor>
  <xdr:twoCellAnchor>
    <xdr:from>
      <xdr:col>6</xdr:col>
      <xdr:colOff>422275</xdr:colOff>
      <xdr:row>58</xdr:row>
      <xdr:rowOff>129056</xdr:rowOff>
    </xdr:from>
    <xdr:to>
      <xdr:col>6</xdr:col>
      <xdr:colOff>600075</xdr:colOff>
      <xdr:row>58</xdr:row>
      <xdr:rowOff>129056</xdr:rowOff>
    </xdr:to>
    <xdr:cxnSp macro="">
      <xdr:nvCxnSpPr>
        <xdr:cNvPr id="115" name="直線コネクタ 114"/>
        <xdr:cNvCxnSpPr/>
      </xdr:nvCxnSpPr>
      <xdr:spPr>
        <a:xfrm>
          <a:off x="4546600" y="10073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103419</xdr:rowOff>
    </xdr:from>
    <xdr:ext cx="599010" cy="259045"/>
    <xdr:sp macro="" textlink="">
      <xdr:nvSpPr>
        <xdr:cNvPr id="116" name="総務費最大値テキスト"/>
        <xdr:cNvSpPr txBox="1"/>
      </xdr:nvSpPr>
      <xdr:spPr>
        <a:xfrm>
          <a:off x="4686300" y="8333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841,054</a:t>
          </a:r>
          <a:endParaRPr kumimoji="1" lang="ja-JP" altLang="en-US" sz="1000" b="1">
            <a:latin typeface="ＭＳ Ｐゴシック"/>
          </a:endParaRPr>
        </a:p>
      </xdr:txBody>
    </xdr:sp>
    <xdr:clientData/>
  </xdr:oneCellAnchor>
  <xdr:twoCellAnchor>
    <xdr:from>
      <xdr:col>6</xdr:col>
      <xdr:colOff>422275</xdr:colOff>
      <xdr:row>49</xdr:row>
      <xdr:rowOff>156742</xdr:rowOff>
    </xdr:from>
    <xdr:to>
      <xdr:col>6</xdr:col>
      <xdr:colOff>600075</xdr:colOff>
      <xdr:row>49</xdr:row>
      <xdr:rowOff>156742</xdr:rowOff>
    </xdr:to>
    <xdr:cxnSp macro="">
      <xdr:nvCxnSpPr>
        <xdr:cNvPr id="117" name="直線コネクタ 116"/>
        <xdr:cNvCxnSpPr/>
      </xdr:nvCxnSpPr>
      <xdr:spPr>
        <a:xfrm>
          <a:off x="4546600" y="8557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78698</xdr:rowOff>
    </xdr:from>
    <xdr:to>
      <xdr:col>6</xdr:col>
      <xdr:colOff>511175</xdr:colOff>
      <xdr:row>58</xdr:row>
      <xdr:rowOff>93666</xdr:rowOff>
    </xdr:to>
    <xdr:cxnSp macro="">
      <xdr:nvCxnSpPr>
        <xdr:cNvPr id="118" name="直線コネクタ 117"/>
        <xdr:cNvCxnSpPr/>
      </xdr:nvCxnSpPr>
      <xdr:spPr>
        <a:xfrm>
          <a:off x="3797300" y="10022798"/>
          <a:ext cx="838200" cy="1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154357</xdr:rowOff>
    </xdr:from>
    <xdr:ext cx="599010" cy="259045"/>
    <xdr:sp macro="" textlink="">
      <xdr:nvSpPr>
        <xdr:cNvPr id="119" name="総務費平均値テキスト"/>
        <xdr:cNvSpPr txBox="1"/>
      </xdr:nvSpPr>
      <xdr:spPr>
        <a:xfrm>
          <a:off x="4686300" y="9755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107,648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131480</xdr:rowOff>
    </xdr:from>
    <xdr:to>
      <xdr:col>6</xdr:col>
      <xdr:colOff>561975</xdr:colOff>
      <xdr:row>58</xdr:row>
      <xdr:rowOff>61630</xdr:rowOff>
    </xdr:to>
    <xdr:sp macro="" textlink="">
      <xdr:nvSpPr>
        <xdr:cNvPr id="120" name="フローチャート : 判断 119"/>
        <xdr:cNvSpPr/>
      </xdr:nvSpPr>
      <xdr:spPr>
        <a:xfrm>
          <a:off x="4584700" y="99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78698</xdr:rowOff>
    </xdr:from>
    <xdr:to>
      <xdr:col>5</xdr:col>
      <xdr:colOff>358775</xdr:colOff>
      <xdr:row>58</xdr:row>
      <xdr:rowOff>98479</xdr:rowOff>
    </xdr:to>
    <xdr:cxnSp macro="">
      <xdr:nvCxnSpPr>
        <xdr:cNvPr id="121" name="直線コネクタ 120"/>
        <xdr:cNvCxnSpPr/>
      </xdr:nvCxnSpPr>
      <xdr:spPr>
        <a:xfrm flipV="1">
          <a:off x="2908300" y="10022798"/>
          <a:ext cx="889000" cy="1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15318</xdr:rowOff>
    </xdr:from>
    <xdr:to>
      <xdr:col>5</xdr:col>
      <xdr:colOff>409575</xdr:colOff>
      <xdr:row>58</xdr:row>
      <xdr:rowOff>116918</xdr:rowOff>
    </xdr:to>
    <xdr:sp macro="" textlink="">
      <xdr:nvSpPr>
        <xdr:cNvPr id="122" name="フローチャート : 判断 121"/>
        <xdr:cNvSpPr/>
      </xdr:nvSpPr>
      <xdr:spPr>
        <a:xfrm>
          <a:off x="3746500" y="995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133445</xdr:rowOff>
    </xdr:from>
    <xdr:ext cx="534377" cy="259045"/>
    <xdr:sp macro="" textlink="">
      <xdr:nvSpPr>
        <xdr:cNvPr id="123" name="テキスト ボックス 122"/>
        <xdr:cNvSpPr txBox="1"/>
      </xdr:nvSpPr>
      <xdr:spPr>
        <a:xfrm>
          <a:off x="3530111" y="973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50136</xdr:rowOff>
    </xdr:from>
    <xdr:to>
      <xdr:col>4</xdr:col>
      <xdr:colOff>155575</xdr:colOff>
      <xdr:row>58</xdr:row>
      <xdr:rowOff>98479</xdr:rowOff>
    </xdr:to>
    <xdr:cxnSp macro="">
      <xdr:nvCxnSpPr>
        <xdr:cNvPr id="124" name="直線コネクタ 123"/>
        <xdr:cNvCxnSpPr/>
      </xdr:nvCxnSpPr>
      <xdr:spPr>
        <a:xfrm>
          <a:off x="2019300" y="9994236"/>
          <a:ext cx="889000" cy="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17521</xdr:rowOff>
    </xdr:from>
    <xdr:to>
      <xdr:col>4</xdr:col>
      <xdr:colOff>206375</xdr:colOff>
      <xdr:row>58</xdr:row>
      <xdr:rowOff>119121</xdr:rowOff>
    </xdr:to>
    <xdr:sp macro="" textlink="">
      <xdr:nvSpPr>
        <xdr:cNvPr id="125" name="フローチャート : 判断 124"/>
        <xdr:cNvSpPr/>
      </xdr:nvSpPr>
      <xdr:spPr>
        <a:xfrm>
          <a:off x="2857500" y="996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135648</xdr:rowOff>
    </xdr:from>
    <xdr:ext cx="534377" cy="259045"/>
    <xdr:sp macro="" textlink="">
      <xdr:nvSpPr>
        <xdr:cNvPr id="126" name="テキスト ボックス 125"/>
        <xdr:cNvSpPr txBox="1"/>
      </xdr:nvSpPr>
      <xdr:spPr>
        <a:xfrm>
          <a:off x="2641111" y="973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77,469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14376</xdr:rowOff>
    </xdr:from>
    <xdr:to>
      <xdr:col>2</xdr:col>
      <xdr:colOff>638175</xdr:colOff>
      <xdr:row>58</xdr:row>
      <xdr:rowOff>50136</xdr:rowOff>
    </xdr:to>
    <xdr:cxnSp macro="">
      <xdr:nvCxnSpPr>
        <xdr:cNvPr id="127" name="直線コネクタ 126"/>
        <xdr:cNvCxnSpPr/>
      </xdr:nvCxnSpPr>
      <xdr:spPr>
        <a:xfrm>
          <a:off x="1130300" y="9958476"/>
          <a:ext cx="889000" cy="3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14395</xdr:rowOff>
    </xdr:from>
    <xdr:to>
      <xdr:col>3</xdr:col>
      <xdr:colOff>3175</xdr:colOff>
      <xdr:row>58</xdr:row>
      <xdr:rowOff>115995</xdr:rowOff>
    </xdr:to>
    <xdr:sp macro="" textlink="">
      <xdr:nvSpPr>
        <xdr:cNvPr id="128" name="フローチャート : 判断 127"/>
        <xdr:cNvSpPr/>
      </xdr:nvSpPr>
      <xdr:spPr>
        <a:xfrm>
          <a:off x="1968500" y="995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107122</xdr:rowOff>
    </xdr:from>
    <xdr:ext cx="534377" cy="259045"/>
    <xdr:sp macro="" textlink="">
      <xdr:nvSpPr>
        <xdr:cNvPr id="129" name="テキスト ボックス 128"/>
        <xdr:cNvSpPr txBox="1"/>
      </xdr:nvSpPr>
      <xdr:spPr>
        <a:xfrm>
          <a:off x="1752111" y="1005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79,110</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60405</xdr:rowOff>
    </xdr:from>
    <xdr:to>
      <xdr:col>1</xdr:col>
      <xdr:colOff>485775</xdr:colOff>
      <xdr:row>56</xdr:row>
      <xdr:rowOff>162005</xdr:rowOff>
    </xdr:to>
    <xdr:sp macro="" textlink="">
      <xdr:nvSpPr>
        <xdr:cNvPr id="130" name="フローチャート : 判断 129"/>
        <xdr:cNvSpPr/>
      </xdr:nvSpPr>
      <xdr:spPr>
        <a:xfrm>
          <a:off x="1079500" y="966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7082</xdr:rowOff>
    </xdr:from>
    <xdr:ext cx="599010" cy="259045"/>
    <xdr:sp macro="" textlink="">
      <xdr:nvSpPr>
        <xdr:cNvPr id="131" name="テキスト ボックス 130"/>
        <xdr:cNvSpPr txBox="1"/>
      </xdr:nvSpPr>
      <xdr:spPr>
        <a:xfrm>
          <a:off x="830794" y="9436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42866</xdr:rowOff>
    </xdr:from>
    <xdr:to>
      <xdr:col>6</xdr:col>
      <xdr:colOff>561975</xdr:colOff>
      <xdr:row>58</xdr:row>
      <xdr:rowOff>144466</xdr:rowOff>
    </xdr:to>
    <xdr:sp macro="" textlink="">
      <xdr:nvSpPr>
        <xdr:cNvPr id="137" name="円/楕円 136"/>
        <xdr:cNvSpPr/>
      </xdr:nvSpPr>
      <xdr:spPr>
        <a:xfrm>
          <a:off x="4584700" y="998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129243</xdr:rowOff>
    </xdr:from>
    <xdr:ext cx="534377" cy="259045"/>
    <xdr:sp macro="" textlink="">
      <xdr:nvSpPr>
        <xdr:cNvPr id="138" name="総務費該当値テキスト"/>
        <xdr:cNvSpPr txBox="1"/>
      </xdr:nvSpPr>
      <xdr:spPr>
        <a:xfrm>
          <a:off x="4686300" y="990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64,165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27898</xdr:rowOff>
    </xdr:from>
    <xdr:to>
      <xdr:col>5</xdr:col>
      <xdr:colOff>409575</xdr:colOff>
      <xdr:row>58</xdr:row>
      <xdr:rowOff>129498</xdr:rowOff>
    </xdr:to>
    <xdr:sp macro="" textlink="">
      <xdr:nvSpPr>
        <xdr:cNvPr id="139" name="円/楕円 138"/>
        <xdr:cNvSpPr/>
      </xdr:nvSpPr>
      <xdr:spPr>
        <a:xfrm>
          <a:off x="3746500" y="997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120625</xdr:rowOff>
    </xdr:from>
    <xdr:ext cx="534377" cy="259045"/>
    <xdr:sp macro="" textlink="">
      <xdr:nvSpPr>
        <xdr:cNvPr id="140" name="テキスト ボックス 139"/>
        <xdr:cNvSpPr txBox="1"/>
      </xdr:nvSpPr>
      <xdr:spPr>
        <a:xfrm>
          <a:off x="3530111" y="100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72,022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47679</xdr:rowOff>
    </xdr:from>
    <xdr:to>
      <xdr:col>4</xdr:col>
      <xdr:colOff>206375</xdr:colOff>
      <xdr:row>58</xdr:row>
      <xdr:rowOff>149279</xdr:rowOff>
    </xdr:to>
    <xdr:sp macro="" textlink="">
      <xdr:nvSpPr>
        <xdr:cNvPr id="141" name="円/楕円 140"/>
        <xdr:cNvSpPr/>
      </xdr:nvSpPr>
      <xdr:spPr>
        <a:xfrm>
          <a:off x="2857500" y="999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140406</xdr:rowOff>
    </xdr:from>
    <xdr:ext cx="534377" cy="259045"/>
    <xdr:sp macro="" textlink="">
      <xdr:nvSpPr>
        <xdr:cNvPr id="142" name="テキスト ボックス 141"/>
        <xdr:cNvSpPr txBox="1"/>
      </xdr:nvSpPr>
      <xdr:spPr>
        <a:xfrm>
          <a:off x="2641111" y="1008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61,638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170786</xdr:rowOff>
    </xdr:from>
    <xdr:to>
      <xdr:col>3</xdr:col>
      <xdr:colOff>3175</xdr:colOff>
      <xdr:row>58</xdr:row>
      <xdr:rowOff>100936</xdr:rowOff>
    </xdr:to>
    <xdr:sp macro="" textlink="">
      <xdr:nvSpPr>
        <xdr:cNvPr id="143" name="円/楕円 142"/>
        <xdr:cNvSpPr/>
      </xdr:nvSpPr>
      <xdr:spPr>
        <a:xfrm>
          <a:off x="1968500" y="994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117463</xdr:rowOff>
    </xdr:from>
    <xdr:ext cx="534377" cy="259045"/>
    <xdr:sp macro="" textlink="">
      <xdr:nvSpPr>
        <xdr:cNvPr id="144" name="テキスト ボックス 143"/>
        <xdr:cNvSpPr txBox="1"/>
      </xdr:nvSpPr>
      <xdr:spPr>
        <a:xfrm>
          <a:off x="1752111" y="971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87,015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135026</xdr:rowOff>
    </xdr:from>
    <xdr:to>
      <xdr:col>1</xdr:col>
      <xdr:colOff>485775</xdr:colOff>
      <xdr:row>58</xdr:row>
      <xdr:rowOff>65176</xdr:rowOff>
    </xdr:to>
    <xdr:sp macro="" textlink="">
      <xdr:nvSpPr>
        <xdr:cNvPr id="145" name="円/楕円 144"/>
        <xdr:cNvSpPr/>
      </xdr:nvSpPr>
      <xdr:spPr>
        <a:xfrm>
          <a:off x="1079500" y="990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56303</xdr:rowOff>
    </xdr:from>
    <xdr:ext cx="599010" cy="259045"/>
    <xdr:sp macro="" textlink="">
      <xdr:nvSpPr>
        <xdr:cNvPr id="146" name="テキスト ボックス 145"/>
        <xdr:cNvSpPr txBox="1"/>
      </xdr:nvSpPr>
      <xdr:spPr>
        <a:xfrm>
          <a:off x="830794" y="10000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143,432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86546</xdr:rowOff>
    </xdr:from>
    <xdr:to>
      <xdr:col>6</xdr:col>
      <xdr:colOff>510540</xdr:colOff>
      <xdr:row>79</xdr:row>
      <xdr:rowOff>14774</xdr:rowOff>
    </xdr:to>
    <xdr:cxnSp macro="">
      <xdr:nvCxnSpPr>
        <xdr:cNvPr id="169" name="直線コネクタ 168"/>
        <xdr:cNvCxnSpPr/>
      </xdr:nvCxnSpPr>
      <xdr:spPr>
        <a:xfrm flipV="1">
          <a:off x="4633595" y="12088046"/>
          <a:ext cx="1270" cy="14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18601</xdr:rowOff>
    </xdr:from>
    <xdr:ext cx="534377" cy="259045"/>
    <xdr:sp macro="" textlink="">
      <xdr:nvSpPr>
        <xdr:cNvPr id="170" name="民生費最小値テキスト"/>
        <xdr:cNvSpPr txBox="1"/>
      </xdr:nvSpPr>
      <xdr:spPr>
        <a:xfrm>
          <a:off x="4686300" y="1356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94,912</a:t>
          </a:r>
          <a:endParaRPr kumimoji="1" lang="ja-JP" altLang="en-US" sz="1000" b="1">
            <a:latin typeface="ＭＳ Ｐゴシック"/>
          </a:endParaRPr>
        </a:p>
      </xdr:txBody>
    </xdr:sp>
    <xdr:clientData/>
  </xdr:oneCellAnchor>
  <xdr:twoCellAnchor>
    <xdr:from>
      <xdr:col>6</xdr:col>
      <xdr:colOff>422275</xdr:colOff>
      <xdr:row>79</xdr:row>
      <xdr:rowOff>14774</xdr:rowOff>
    </xdr:from>
    <xdr:to>
      <xdr:col>6</xdr:col>
      <xdr:colOff>600075</xdr:colOff>
      <xdr:row>79</xdr:row>
      <xdr:rowOff>14774</xdr:rowOff>
    </xdr:to>
    <xdr:cxnSp macro="">
      <xdr:nvCxnSpPr>
        <xdr:cNvPr id="171" name="直線コネクタ 170"/>
        <xdr:cNvCxnSpPr/>
      </xdr:nvCxnSpPr>
      <xdr:spPr>
        <a:xfrm>
          <a:off x="4546600" y="1355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33223</xdr:rowOff>
    </xdr:from>
    <xdr:ext cx="599010" cy="259045"/>
    <xdr:sp macro="" textlink="">
      <xdr:nvSpPr>
        <xdr:cNvPr id="172" name="民生費最大値テキスト"/>
        <xdr:cNvSpPr txBox="1"/>
      </xdr:nvSpPr>
      <xdr:spPr>
        <a:xfrm>
          <a:off x="4686300" y="1186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255,813</a:t>
          </a:r>
          <a:endParaRPr kumimoji="1" lang="ja-JP" altLang="en-US" sz="1000" b="1">
            <a:latin typeface="ＭＳ Ｐゴシック"/>
          </a:endParaRPr>
        </a:p>
      </xdr:txBody>
    </xdr:sp>
    <xdr:clientData/>
  </xdr:oneCellAnchor>
  <xdr:twoCellAnchor>
    <xdr:from>
      <xdr:col>6</xdr:col>
      <xdr:colOff>422275</xdr:colOff>
      <xdr:row>70</xdr:row>
      <xdr:rowOff>86546</xdr:rowOff>
    </xdr:from>
    <xdr:to>
      <xdr:col>6</xdr:col>
      <xdr:colOff>600075</xdr:colOff>
      <xdr:row>70</xdr:row>
      <xdr:rowOff>86546</xdr:rowOff>
    </xdr:to>
    <xdr:cxnSp macro="">
      <xdr:nvCxnSpPr>
        <xdr:cNvPr id="173" name="直線コネクタ 172"/>
        <xdr:cNvCxnSpPr/>
      </xdr:nvCxnSpPr>
      <xdr:spPr>
        <a:xfrm>
          <a:off x="4546600" y="12088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166328</xdr:rowOff>
    </xdr:from>
    <xdr:to>
      <xdr:col>6</xdr:col>
      <xdr:colOff>511175</xdr:colOff>
      <xdr:row>78</xdr:row>
      <xdr:rowOff>55045</xdr:rowOff>
    </xdr:to>
    <xdr:cxnSp macro="">
      <xdr:nvCxnSpPr>
        <xdr:cNvPr id="174" name="直線コネクタ 173"/>
        <xdr:cNvCxnSpPr/>
      </xdr:nvCxnSpPr>
      <xdr:spPr>
        <a:xfrm flipV="1">
          <a:off x="3797300" y="13367978"/>
          <a:ext cx="838200" cy="6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99286</xdr:rowOff>
    </xdr:from>
    <xdr:ext cx="599010" cy="259045"/>
    <xdr:sp macro="" textlink="">
      <xdr:nvSpPr>
        <xdr:cNvPr id="175" name="民生費平均値テキスト"/>
        <xdr:cNvSpPr txBox="1"/>
      </xdr:nvSpPr>
      <xdr:spPr>
        <a:xfrm>
          <a:off x="4686300" y="12958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138,866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76409</xdr:rowOff>
    </xdr:from>
    <xdr:to>
      <xdr:col>6</xdr:col>
      <xdr:colOff>561975</xdr:colOff>
      <xdr:row>77</xdr:row>
      <xdr:rowOff>6559</xdr:rowOff>
    </xdr:to>
    <xdr:sp macro="" textlink="">
      <xdr:nvSpPr>
        <xdr:cNvPr id="176" name="フローチャート : 判断 175"/>
        <xdr:cNvSpPr/>
      </xdr:nvSpPr>
      <xdr:spPr>
        <a:xfrm>
          <a:off x="4584700" y="1310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55045</xdr:rowOff>
    </xdr:from>
    <xdr:to>
      <xdr:col>5</xdr:col>
      <xdr:colOff>358775</xdr:colOff>
      <xdr:row>78</xdr:row>
      <xdr:rowOff>65588</xdr:rowOff>
    </xdr:to>
    <xdr:cxnSp macro="">
      <xdr:nvCxnSpPr>
        <xdr:cNvPr id="177" name="直線コネクタ 176"/>
        <xdr:cNvCxnSpPr/>
      </xdr:nvCxnSpPr>
      <xdr:spPr>
        <a:xfrm flipV="1">
          <a:off x="2908300" y="13428145"/>
          <a:ext cx="889000" cy="1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122633</xdr:rowOff>
    </xdr:from>
    <xdr:to>
      <xdr:col>5</xdr:col>
      <xdr:colOff>409575</xdr:colOff>
      <xdr:row>77</xdr:row>
      <xdr:rowOff>52783</xdr:rowOff>
    </xdr:to>
    <xdr:sp macro="" textlink="">
      <xdr:nvSpPr>
        <xdr:cNvPr id="178" name="フローチャート : 判断 177"/>
        <xdr:cNvSpPr/>
      </xdr:nvSpPr>
      <xdr:spPr>
        <a:xfrm>
          <a:off x="3746500" y="1315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69309</xdr:rowOff>
    </xdr:from>
    <xdr:ext cx="599010" cy="259045"/>
    <xdr:sp macro="" textlink="">
      <xdr:nvSpPr>
        <xdr:cNvPr id="179" name="テキスト ボックス 178"/>
        <xdr:cNvSpPr txBox="1"/>
      </xdr:nvSpPr>
      <xdr:spPr>
        <a:xfrm>
          <a:off x="3497794" y="1292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65588</xdr:rowOff>
    </xdr:from>
    <xdr:to>
      <xdr:col>4</xdr:col>
      <xdr:colOff>155575</xdr:colOff>
      <xdr:row>78</xdr:row>
      <xdr:rowOff>140505</xdr:rowOff>
    </xdr:to>
    <xdr:cxnSp macro="">
      <xdr:nvCxnSpPr>
        <xdr:cNvPr id="180" name="直線コネクタ 179"/>
        <xdr:cNvCxnSpPr/>
      </xdr:nvCxnSpPr>
      <xdr:spPr>
        <a:xfrm flipV="1">
          <a:off x="2019300" y="13438688"/>
          <a:ext cx="889000" cy="7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72</xdr:row>
      <xdr:rowOff>118115</xdr:rowOff>
    </xdr:from>
    <xdr:to>
      <xdr:col>4</xdr:col>
      <xdr:colOff>206375</xdr:colOff>
      <xdr:row>73</xdr:row>
      <xdr:rowOff>48265</xdr:rowOff>
    </xdr:to>
    <xdr:sp macro="" textlink="">
      <xdr:nvSpPr>
        <xdr:cNvPr id="181" name="フローチャート : 判断 180"/>
        <xdr:cNvSpPr/>
      </xdr:nvSpPr>
      <xdr:spPr>
        <a:xfrm>
          <a:off x="2857500" y="1246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64792</xdr:rowOff>
    </xdr:from>
    <xdr:ext cx="599010" cy="259045"/>
    <xdr:sp macro="" textlink="">
      <xdr:nvSpPr>
        <xdr:cNvPr id="182" name="テキスト ボックス 181"/>
        <xdr:cNvSpPr txBox="1"/>
      </xdr:nvSpPr>
      <xdr:spPr>
        <a:xfrm>
          <a:off x="2608794" y="12237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209,305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39674</xdr:rowOff>
    </xdr:from>
    <xdr:to>
      <xdr:col>2</xdr:col>
      <xdr:colOff>638175</xdr:colOff>
      <xdr:row>78</xdr:row>
      <xdr:rowOff>140505</xdr:rowOff>
    </xdr:to>
    <xdr:cxnSp macro="">
      <xdr:nvCxnSpPr>
        <xdr:cNvPr id="183" name="直線コネクタ 182"/>
        <xdr:cNvCxnSpPr/>
      </xdr:nvCxnSpPr>
      <xdr:spPr>
        <a:xfrm>
          <a:off x="1130300" y="13241324"/>
          <a:ext cx="889000" cy="27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25578</xdr:rowOff>
    </xdr:from>
    <xdr:to>
      <xdr:col>3</xdr:col>
      <xdr:colOff>3175</xdr:colOff>
      <xdr:row>76</xdr:row>
      <xdr:rowOff>127178</xdr:rowOff>
    </xdr:to>
    <xdr:sp macro="" textlink="">
      <xdr:nvSpPr>
        <xdr:cNvPr id="184" name="フローチャート : 判断 183"/>
        <xdr:cNvSpPr/>
      </xdr:nvSpPr>
      <xdr:spPr>
        <a:xfrm>
          <a:off x="1968500" y="1305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143705</xdr:rowOff>
    </xdr:from>
    <xdr:ext cx="599010" cy="259045"/>
    <xdr:sp macro="" textlink="">
      <xdr:nvSpPr>
        <xdr:cNvPr id="185" name="テキスト ボックス 184"/>
        <xdr:cNvSpPr txBox="1"/>
      </xdr:nvSpPr>
      <xdr:spPr>
        <a:xfrm>
          <a:off x="1719794" y="1283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28377</xdr:rowOff>
    </xdr:from>
    <xdr:to>
      <xdr:col>1</xdr:col>
      <xdr:colOff>485775</xdr:colOff>
      <xdr:row>76</xdr:row>
      <xdr:rowOff>129977</xdr:rowOff>
    </xdr:to>
    <xdr:sp macro="" textlink="">
      <xdr:nvSpPr>
        <xdr:cNvPr id="186" name="フローチャート : 判断 185"/>
        <xdr:cNvSpPr/>
      </xdr:nvSpPr>
      <xdr:spPr>
        <a:xfrm>
          <a:off x="1079500" y="130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146503</xdr:rowOff>
    </xdr:from>
    <xdr:ext cx="599010" cy="259045"/>
    <xdr:sp macro="" textlink="">
      <xdr:nvSpPr>
        <xdr:cNvPr id="187" name="テキスト ボックス 186"/>
        <xdr:cNvSpPr txBox="1"/>
      </xdr:nvSpPr>
      <xdr:spPr>
        <a:xfrm>
          <a:off x="830794" y="12833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144,119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115528</xdr:rowOff>
    </xdr:from>
    <xdr:to>
      <xdr:col>6</xdr:col>
      <xdr:colOff>561975</xdr:colOff>
      <xdr:row>78</xdr:row>
      <xdr:rowOff>45678</xdr:rowOff>
    </xdr:to>
    <xdr:sp macro="" textlink="">
      <xdr:nvSpPr>
        <xdr:cNvPr id="193" name="円/楕円 192"/>
        <xdr:cNvSpPr/>
      </xdr:nvSpPr>
      <xdr:spPr>
        <a:xfrm>
          <a:off x="4584700" y="1331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93955</xdr:rowOff>
    </xdr:from>
    <xdr:ext cx="599010" cy="259045"/>
    <xdr:sp macro="" textlink="">
      <xdr:nvSpPr>
        <xdr:cNvPr id="194" name="民生費該当値テキスト"/>
        <xdr:cNvSpPr txBox="1"/>
      </xdr:nvSpPr>
      <xdr:spPr>
        <a:xfrm>
          <a:off x="4686300" y="13295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115,838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4245</xdr:rowOff>
    </xdr:from>
    <xdr:to>
      <xdr:col>5</xdr:col>
      <xdr:colOff>409575</xdr:colOff>
      <xdr:row>78</xdr:row>
      <xdr:rowOff>105845</xdr:rowOff>
    </xdr:to>
    <xdr:sp macro="" textlink="">
      <xdr:nvSpPr>
        <xdr:cNvPr id="195" name="円/楕円 194"/>
        <xdr:cNvSpPr/>
      </xdr:nvSpPr>
      <xdr:spPr>
        <a:xfrm>
          <a:off x="3746500" y="1337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96972</xdr:rowOff>
    </xdr:from>
    <xdr:ext cx="599010" cy="259045"/>
    <xdr:sp macro="" textlink="">
      <xdr:nvSpPr>
        <xdr:cNvPr id="196" name="テキスト ボックス 195"/>
        <xdr:cNvSpPr txBox="1"/>
      </xdr:nvSpPr>
      <xdr:spPr>
        <a:xfrm>
          <a:off x="3497794" y="13470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109,258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14788</xdr:rowOff>
    </xdr:from>
    <xdr:to>
      <xdr:col>4</xdr:col>
      <xdr:colOff>206375</xdr:colOff>
      <xdr:row>78</xdr:row>
      <xdr:rowOff>116388</xdr:rowOff>
    </xdr:to>
    <xdr:sp macro="" textlink="">
      <xdr:nvSpPr>
        <xdr:cNvPr id="197" name="円/楕円 196"/>
        <xdr:cNvSpPr/>
      </xdr:nvSpPr>
      <xdr:spPr>
        <a:xfrm>
          <a:off x="2857500" y="1338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107515</xdr:rowOff>
    </xdr:from>
    <xdr:ext cx="599010" cy="259045"/>
    <xdr:sp macro="" textlink="">
      <xdr:nvSpPr>
        <xdr:cNvPr id="198" name="テキスト ボックス 197"/>
        <xdr:cNvSpPr txBox="1"/>
      </xdr:nvSpPr>
      <xdr:spPr>
        <a:xfrm>
          <a:off x="2608794" y="13480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108,105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89705</xdr:rowOff>
    </xdr:from>
    <xdr:to>
      <xdr:col>3</xdr:col>
      <xdr:colOff>3175</xdr:colOff>
      <xdr:row>79</xdr:row>
      <xdr:rowOff>19855</xdr:rowOff>
    </xdr:to>
    <xdr:sp macro="" textlink="">
      <xdr:nvSpPr>
        <xdr:cNvPr id="199" name="円/楕円 198"/>
        <xdr:cNvSpPr/>
      </xdr:nvSpPr>
      <xdr:spPr>
        <a:xfrm>
          <a:off x="1968500" y="1346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10982</xdr:rowOff>
    </xdr:from>
    <xdr:ext cx="534377" cy="259045"/>
    <xdr:sp macro="" textlink="">
      <xdr:nvSpPr>
        <xdr:cNvPr id="200" name="テキスト ボックス 199"/>
        <xdr:cNvSpPr txBox="1"/>
      </xdr:nvSpPr>
      <xdr:spPr>
        <a:xfrm>
          <a:off x="1752111" y="1355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99,912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160324</xdr:rowOff>
    </xdr:from>
    <xdr:to>
      <xdr:col>1</xdr:col>
      <xdr:colOff>485775</xdr:colOff>
      <xdr:row>77</xdr:row>
      <xdr:rowOff>90474</xdr:rowOff>
    </xdr:to>
    <xdr:sp macro="" textlink="">
      <xdr:nvSpPr>
        <xdr:cNvPr id="201" name="円/楕円 200"/>
        <xdr:cNvSpPr/>
      </xdr:nvSpPr>
      <xdr:spPr>
        <a:xfrm>
          <a:off x="1079500" y="1319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81601</xdr:rowOff>
    </xdr:from>
    <xdr:ext cx="599010" cy="259045"/>
    <xdr:sp macro="" textlink="">
      <xdr:nvSpPr>
        <xdr:cNvPr id="202" name="テキスト ボックス 201"/>
        <xdr:cNvSpPr txBox="1"/>
      </xdr:nvSpPr>
      <xdr:spPr>
        <a:xfrm>
          <a:off x="830794" y="1328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12179</xdr:rowOff>
    </xdr:from>
    <xdr:to>
      <xdr:col>6</xdr:col>
      <xdr:colOff>510540</xdr:colOff>
      <xdr:row>97</xdr:row>
      <xdr:rowOff>166839</xdr:rowOff>
    </xdr:to>
    <xdr:cxnSp macro="">
      <xdr:nvCxnSpPr>
        <xdr:cNvPr id="226" name="直線コネクタ 225"/>
        <xdr:cNvCxnSpPr/>
      </xdr:nvCxnSpPr>
      <xdr:spPr>
        <a:xfrm flipV="1">
          <a:off x="4633595" y="15442679"/>
          <a:ext cx="1270" cy="1354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170666</xdr:rowOff>
    </xdr:from>
    <xdr:ext cx="534377" cy="259045"/>
    <xdr:sp macro="" textlink="">
      <xdr:nvSpPr>
        <xdr:cNvPr id="227" name="衛生費最小値テキスト"/>
        <xdr:cNvSpPr txBox="1"/>
      </xdr:nvSpPr>
      <xdr:spPr>
        <a:xfrm>
          <a:off x="4686300" y="1680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17,363</a:t>
          </a:r>
          <a:endParaRPr kumimoji="1" lang="ja-JP" altLang="en-US" sz="1000" b="1">
            <a:latin typeface="ＭＳ Ｐゴシック"/>
          </a:endParaRPr>
        </a:p>
      </xdr:txBody>
    </xdr:sp>
    <xdr:clientData/>
  </xdr:oneCellAnchor>
  <xdr:twoCellAnchor>
    <xdr:from>
      <xdr:col>6</xdr:col>
      <xdr:colOff>422275</xdr:colOff>
      <xdr:row>97</xdr:row>
      <xdr:rowOff>166839</xdr:rowOff>
    </xdr:from>
    <xdr:to>
      <xdr:col>6</xdr:col>
      <xdr:colOff>600075</xdr:colOff>
      <xdr:row>97</xdr:row>
      <xdr:rowOff>166839</xdr:rowOff>
    </xdr:to>
    <xdr:cxnSp macro="">
      <xdr:nvCxnSpPr>
        <xdr:cNvPr id="228" name="直線コネクタ 227"/>
        <xdr:cNvCxnSpPr/>
      </xdr:nvCxnSpPr>
      <xdr:spPr>
        <a:xfrm>
          <a:off x="4546600" y="1679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130306</xdr:rowOff>
    </xdr:from>
    <xdr:ext cx="599010" cy="259045"/>
    <xdr:sp macro="" textlink="">
      <xdr:nvSpPr>
        <xdr:cNvPr id="229" name="衛生費最大値テキスト"/>
        <xdr:cNvSpPr txBox="1"/>
      </xdr:nvSpPr>
      <xdr:spPr>
        <a:xfrm>
          <a:off x="4686300" y="1521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124,041</a:t>
          </a:r>
          <a:endParaRPr kumimoji="1" lang="ja-JP" altLang="en-US" sz="1000" b="1">
            <a:latin typeface="ＭＳ Ｐゴシック"/>
          </a:endParaRPr>
        </a:p>
      </xdr:txBody>
    </xdr:sp>
    <xdr:clientData/>
  </xdr:oneCellAnchor>
  <xdr:twoCellAnchor>
    <xdr:from>
      <xdr:col>6</xdr:col>
      <xdr:colOff>422275</xdr:colOff>
      <xdr:row>90</xdr:row>
      <xdr:rowOff>12179</xdr:rowOff>
    </xdr:from>
    <xdr:to>
      <xdr:col>6</xdr:col>
      <xdr:colOff>600075</xdr:colOff>
      <xdr:row>90</xdr:row>
      <xdr:rowOff>12179</xdr:rowOff>
    </xdr:to>
    <xdr:cxnSp macro="">
      <xdr:nvCxnSpPr>
        <xdr:cNvPr id="230" name="直線コネクタ 229"/>
        <xdr:cNvCxnSpPr/>
      </xdr:nvCxnSpPr>
      <xdr:spPr>
        <a:xfrm>
          <a:off x="4546600" y="15442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169393</xdr:rowOff>
    </xdr:from>
    <xdr:to>
      <xdr:col>6</xdr:col>
      <xdr:colOff>511175</xdr:colOff>
      <xdr:row>94</xdr:row>
      <xdr:rowOff>101194</xdr:rowOff>
    </xdr:to>
    <xdr:cxnSp macro="">
      <xdr:nvCxnSpPr>
        <xdr:cNvPr id="231" name="直線コネクタ 230"/>
        <xdr:cNvCxnSpPr/>
      </xdr:nvCxnSpPr>
      <xdr:spPr>
        <a:xfrm>
          <a:off x="3797300" y="16114243"/>
          <a:ext cx="838200" cy="10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91698</xdr:rowOff>
    </xdr:from>
    <xdr:ext cx="534377" cy="259045"/>
    <xdr:sp macro="" textlink="">
      <xdr:nvSpPr>
        <xdr:cNvPr id="232" name="衛生費平均値テキスト"/>
        <xdr:cNvSpPr txBox="1"/>
      </xdr:nvSpPr>
      <xdr:spPr>
        <a:xfrm>
          <a:off x="4686300" y="16379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113271</xdr:rowOff>
    </xdr:from>
    <xdr:to>
      <xdr:col>6</xdr:col>
      <xdr:colOff>561975</xdr:colOff>
      <xdr:row>96</xdr:row>
      <xdr:rowOff>43421</xdr:rowOff>
    </xdr:to>
    <xdr:sp macro="" textlink="">
      <xdr:nvSpPr>
        <xdr:cNvPr id="233" name="フローチャート : 判断 232"/>
        <xdr:cNvSpPr/>
      </xdr:nvSpPr>
      <xdr:spPr>
        <a:xfrm>
          <a:off x="4584700" y="1640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169393</xdr:rowOff>
    </xdr:from>
    <xdr:to>
      <xdr:col>5</xdr:col>
      <xdr:colOff>358775</xdr:colOff>
      <xdr:row>95</xdr:row>
      <xdr:rowOff>20955</xdr:rowOff>
    </xdr:to>
    <xdr:cxnSp macro="">
      <xdr:nvCxnSpPr>
        <xdr:cNvPr id="234" name="直線コネクタ 233"/>
        <xdr:cNvCxnSpPr/>
      </xdr:nvCxnSpPr>
      <xdr:spPr>
        <a:xfrm flipV="1">
          <a:off x="2908300" y="16114243"/>
          <a:ext cx="889000" cy="19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90132</xdr:rowOff>
    </xdr:from>
    <xdr:to>
      <xdr:col>5</xdr:col>
      <xdr:colOff>409575</xdr:colOff>
      <xdr:row>96</xdr:row>
      <xdr:rowOff>20282</xdr:rowOff>
    </xdr:to>
    <xdr:sp macro="" textlink="">
      <xdr:nvSpPr>
        <xdr:cNvPr id="235" name="フローチャート : 判断 234"/>
        <xdr:cNvSpPr/>
      </xdr:nvSpPr>
      <xdr:spPr>
        <a:xfrm>
          <a:off x="3746500" y="1637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11409</xdr:rowOff>
    </xdr:from>
    <xdr:ext cx="534377" cy="259045"/>
    <xdr:sp macro="" textlink="">
      <xdr:nvSpPr>
        <xdr:cNvPr id="236" name="テキスト ボックス 235"/>
        <xdr:cNvSpPr txBox="1"/>
      </xdr:nvSpPr>
      <xdr:spPr>
        <a:xfrm>
          <a:off x="3530111" y="1647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20955</xdr:rowOff>
    </xdr:from>
    <xdr:to>
      <xdr:col>4</xdr:col>
      <xdr:colOff>155575</xdr:colOff>
      <xdr:row>95</xdr:row>
      <xdr:rowOff>67563</xdr:rowOff>
    </xdr:to>
    <xdr:cxnSp macro="">
      <xdr:nvCxnSpPr>
        <xdr:cNvPr id="237" name="直線コネクタ 236"/>
        <xdr:cNvCxnSpPr/>
      </xdr:nvCxnSpPr>
      <xdr:spPr>
        <a:xfrm flipV="1">
          <a:off x="2019300" y="16308705"/>
          <a:ext cx="889000" cy="4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105626</xdr:rowOff>
    </xdr:from>
    <xdr:to>
      <xdr:col>4</xdr:col>
      <xdr:colOff>206375</xdr:colOff>
      <xdr:row>96</xdr:row>
      <xdr:rowOff>35776</xdr:rowOff>
    </xdr:to>
    <xdr:sp macro="" textlink="">
      <xdr:nvSpPr>
        <xdr:cNvPr id="238" name="フローチャート : 判断 237"/>
        <xdr:cNvSpPr/>
      </xdr:nvSpPr>
      <xdr:spPr>
        <a:xfrm>
          <a:off x="2857500" y="1639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26903</xdr:rowOff>
    </xdr:from>
    <xdr:ext cx="534377" cy="259045"/>
    <xdr:sp macro="" textlink="">
      <xdr:nvSpPr>
        <xdr:cNvPr id="239" name="テキスト ボックス 238"/>
        <xdr:cNvSpPr txBox="1"/>
      </xdr:nvSpPr>
      <xdr:spPr>
        <a:xfrm>
          <a:off x="2641111" y="1648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45,183</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42011</xdr:rowOff>
    </xdr:from>
    <xdr:to>
      <xdr:col>2</xdr:col>
      <xdr:colOff>638175</xdr:colOff>
      <xdr:row>95</xdr:row>
      <xdr:rowOff>67563</xdr:rowOff>
    </xdr:to>
    <xdr:cxnSp macro="">
      <xdr:nvCxnSpPr>
        <xdr:cNvPr id="240" name="直線コネクタ 239"/>
        <xdr:cNvCxnSpPr/>
      </xdr:nvCxnSpPr>
      <xdr:spPr>
        <a:xfrm>
          <a:off x="1130300" y="16329761"/>
          <a:ext cx="889000" cy="2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108407</xdr:rowOff>
    </xdr:from>
    <xdr:to>
      <xdr:col>3</xdr:col>
      <xdr:colOff>3175</xdr:colOff>
      <xdr:row>96</xdr:row>
      <xdr:rowOff>38557</xdr:rowOff>
    </xdr:to>
    <xdr:sp macro="" textlink="">
      <xdr:nvSpPr>
        <xdr:cNvPr id="241" name="フローチャート : 判断 240"/>
        <xdr:cNvSpPr/>
      </xdr:nvSpPr>
      <xdr:spPr>
        <a:xfrm>
          <a:off x="1968500" y="1639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29684</xdr:rowOff>
    </xdr:from>
    <xdr:ext cx="534377" cy="259045"/>
    <xdr:sp macro="" textlink="">
      <xdr:nvSpPr>
        <xdr:cNvPr id="242" name="テキスト ボックス 241"/>
        <xdr:cNvSpPr txBox="1"/>
      </xdr:nvSpPr>
      <xdr:spPr>
        <a:xfrm>
          <a:off x="1752111" y="1648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146608</xdr:rowOff>
    </xdr:from>
    <xdr:to>
      <xdr:col>1</xdr:col>
      <xdr:colOff>485775</xdr:colOff>
      <xdr:row>96</xdr:row>
      <xdr:rowOff>76758</xdr:rowOff>
    </xdr:to>
    <xdr:sp macro="" textlink="">
      <xdr:nvSpPr>
        <xdr:cNvPr id="243" name="フローチャート : 判断 242"/>
        <xdr:cNvSpPr/>
      </xdr:nvSpPr>
      <xdr:spPr>
        <a:xfrm>
          <a:off x="1079500" y="16434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67885</xdr:rowOff>
    </xdr:from>
    <xdr:ext cx="534377" cy="259045"/>
    <xdr:sp macro="" textlink="">
      <xdr:nvSpPr>
        <xdr:cNvPr id="244" name="テキスト ボックス 243"/>
        <xdr:cNvSpPr txBox="1"/>
      </xdr:nvSpPr>
      <xdr:spPr>
        <a:xfrm>
          <a:off x="863111" y="1652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41,956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50394</xdr:rowOff>
    </xdr:from>
    <xdr:to>
      <xdr:col>6</xdr:col>
      <xdr:colOff>561975</xdr:colOff>
      <xdr:row>94</xdr:row>
      <xdr:rowOff>151994</xdr:rowOff>
    </xdr:to>
    <xdr:sp macro="" textlink="">
      <xdr:nvSpPr>
        <xdr:cNvPr id="250" name="円/楕円 249"/>
        <xdr:cNvSpPr/>
      </xdr:nvSpPr>
      <xdr:spPr>
        <a:xfrm>
          <a:off x="4584700" y="1616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73271</xdr:rowOff>
    </xdr:from>
    <xdr:ext cx="534377" cy="259045"/>
    <xdr:sp macro="" textlink="">
      <xdr:nvSpPr>
        <xdr:cNvPr id="251" name="衛生費該当値テキスト"/>
        <xdr:cNvSpPr txBox="1"/>
      </xdr:nvSpPr>
      <xdr:spPr>
        <a:xfrm>
          <a:off x="4686300" y="1601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63,032</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118593</xdr:rowOff>
    </xdr:from>
    <xdr:to>
      <xdr:col>5</xdr:col>
      <xdr:colOff>409575</xdr:colOff>
      <xdr:row>94</xdr:row>
      <xdr:rowOff>48743</xdr:rowOff>
    </xdr:to>
    <xdr:sp macro="" textlink="">
      <xdr:nvSpPr>
        <xdr:cNvPr id="252" name="円/楕円 251"/>
        <xdr:cNvSpPr/>
      </xdr:nvSpPr>
      <xdr:spPr>
        <a:xfrm>
          <a:off x="3746500" y="160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65270</xdr:rowOff>
    </xdr:from>
    <xdr:ext cx="534377" cy="259045"/>
    <xdr:sp macro="" textlink="">
      <xdr:nvSpPr>
        <xdr:cNvPr id="253" name="テキスト ボックス 252"/>
        <xdr:cNvSpPr txBox="1"/>
      </xdr:nvSpPr>
      <xdr:spPr>
        <a:xfrm>
          <a:off x="3530111" y="1583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71,162</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141605</xdr:rowOff>
    </xdr:from>
    <xdr:to>
      <xdr:col>4</xdr:col>
      <xdr:colOff>206375</xdr:colOff>
      <xdr:row>95</xdr:row>
      <xdr:rowOff>71755</xdr:rowOff>
    </xdr:to>
    <xdr:sp macro="" textlink="">
      <xdr:nvSpPr>
        <xdr:cNvPr id="254" name="円/楕円 253"/>
        <xdr:cNvSpPr/>
      </xdr:nvSpPr>
      <xdr:spPr>
        <a:xfrm>
          <a:off x="2857500" y="1625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88282</xdr:rowOff>
    </xdr:from>
    <xdr:ext cx="534377" cy="259045"/>
    <xdr:sp macro="" textlink="">
      <xdr:nvSpPr>
        <xdr:cNvPr id="255" name="テキスト ボックス 254"/>
        <xdr:cNvSpPr txBox="1"/>
      </xdr:nvSpPr>
      <xdr:spPr>
        <a:xfrm>
          <a:off x="2641111" y="1603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55,850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16763</xdr:rowOff>
    </xdr:from>
    <xdr:to>
      <xdr:col>3</xdr:col>
      <xdr:colOff>3175</xdr:colOff>
      <xdr:row>95</xdr:row>
      <xdr:rowOff>118363</xdr:rowOff>
    </xdr:to>
    <xdr:sp macro="" textlink="">
      <xdr:nvSpPr>
        <xdr:cNvPr id="256" name="円/楕円 255"/>
        <xdr:cNvSpPr/>
      </xdr:nvSpPr>
      <xdr:spPr>
        <a:xfrm>
          <a:off x="1968500" y="1630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134890</xdr:rowOff>
    </xdr:from>
    <xdr:ext cx="534377" cy="259045"/>
    <xdr:sp macro="" textlink="">
      <xdr:nvSpPr>
        <xdr:cNvPr id="257" name="テキスト ボックス 256"/>
        <xdr:cNvSpPr txBox="1"/>
      </xdr:nvSpPr>
      <xdr:spPr>
        <a:xfrm>
          <a:off x="1752111" y="1607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52,180</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162661</xdr:rowOff>
    </xdr:from>
    <xdr:to>
      <xdr:col>1</xdr:col>
      <xdr:colOff>485775</xdr:colOff>
      <xdr:row>95</xdr:row>
      <xdr:rowOff>92811</xdr:rowOff>
    </xdr:to>
    <xdr:sp macro="" textlink="">
      <xdr:nvSpPr>
        <xdr:cNvPr id="258" name="円/楕円 257"/>
        <xdr:cNvSpPr/>
      </xdr:nvSpPr>
      <xdr:spPr>
        <a:xfrm>
          <a:off x="1079500" y="162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109338</xdr:rowOff>
    </xdr:from>
    <xdr:ext cx="534377" cy="259045"/>
    <xdr:sp macro="" textlink="">
      <xdr:nvSpPr>
        <xdr:cNvPr id="259" name="テキスト ボックス 258"/>
        <xdr:cNvSpPr txBox="1"/>
      </xdr:nvSpPr>
      <xdr:spPr>
        <a:xfrm>
          <a:off x="863111" y="1605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32715</xdr:rowOff>
    </xdr:from>
    <xdr:to>
      <xdr:col>15</xdr:col>
      <xdr:colOff>180340</xdr:colOff>
      <xdr:row>38</xdr:row>
      <xdr:rowOff>139700</xdr:rowOff>
    </xdr:to>
    <xdr:cxnSp macro="">
      <xdr:nvCxnSpPr>
        <xdr:cNvPr id="281" name="直線コネクタ 280"/>
        <xdr:cNvCxnSpPr/>
      </xdr:nvCxnSpPr>
      <xdr:spPr>
        <a:xfrm flipV="1">
          <a:off x="10475595" y="5519115"/>
          <a:ext cx="1270"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150842</xdr:rowOff>
    </xdr:from>
    <xdr:ext cx="469744" cy="259045"/>
    <xdr:sp macro="" textlink="">
      <xdr:nvSpPr>
        <xdr:cNvPr id="284" name="労働費最大値テキスト"/>
        <xdr:cNvSpPr txBox="1"/>
      </xdr:nvSpPr>
      <xdr:spPr>
        <a:xfrm>
          <a:off x="10528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15</xdr:col>
      <xdr:colOff>92075</xdr:colOff>
      <xdr:row>32</xdr:row>
      <xdr:rowOff>32715</xdr:rowOff>
    </xdr:from>
    <xdr:to>
      <xdr:col>15</xdr:col>
      <xdr:colOff>269875</xdr:colOff>
      <xdr:row>32</xdr:row>
      <xdr:rowOff>32715</xdr:rowOff>
    </xdr:to>
    <xdr:cxnSp macro="">
      <xdr:nvCxnSpPr>
        <xdr:cNvPr id="285" name="直線コネクタ 284"/>
        <xdr:cNvCxnSpPr/>
      </xdr:nvCxnSpPr>
      <xdr:spPr>
        <a:xfrm>
          <a:off x="10388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61519</xdr:rowOff>
    </xdr:from>
    <xdr:to>
      <xdr:col>15</xdr:col>
      <xdr:colOff>180975</xdr:colOff>
      <xdr:row>37</xdr:row>
      <xdr:rowOff>75235</xdr:rowOff>
    </xdr:to>
    <xdr:cxnSp macro="">
      <xdr:nvCxnSpPr>
        <xdr:cNvPr id="286" name="直線コネクタ 285"/>
        <xdr:cNvCxnSpPr/>
      </xdr:nvCxnSpPr>
      <xdr:spPr>
        <a:xfrm flipV="1">
          <a:off x="9639300" y="6405169"/>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30751</xdr:rowOff>
    </xdr:from>
    <xdr:ext cx="378565" cy="259045"/>
    <xdr:sp macro="" textlink="">
      <xdr:nvSpPr>
        <xdr:cNvPr id="287" name="労働費平均値テキスト"/>
        <xdr:cNvSpPr txBox="1"/>
      </xdr:nvSpPr>
      <xdr:spPr>
        <a:xfrm>
          <a:off x="10528300" y="63744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52324</xdr:rowOff>
    </xdr:from>
    <xdr:to>
      <xdr:col>15</xdr:col>
      <xdr:colOff>231775</xdr:colOff>
      <xdr:row>37</xdr:row>
      <xdr:rowOff>153924</xdr:rowOff>
    </xdr:to>
    <xdr:sp macro="" textlink="">
      <xdr:nvSpPr>
        <xdr:cNvPr id="288" name="フローチャート : 判断 287"/>
        <xdr:cNvSpPr/>
      </xdr:nvSpPr>
      <xdr:spPr>
        <a:xfrm>
          <a:off x="104267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65176</xdr:rowOff>
    </xdr:from>
    <xdr:to>
      <xdr:col>14</xdr:col>
      <xdr:colOff>28575</xdr:colOff>
      <xdr:row>37</xdr:row>
      <xdr:rowOff>75235</xdr:rowOff>
    </xdr:to>
    <xdr:cxnSp macro="">
      <xdr:nvCxnSpPr>
        <xdr:cNvPr id="289" name="直線コネクタ 288"/>
        <xdr:cNvCxnSpPr/>
      </xdr:nvCxnSpPr>
      <xdr:spPr>
        <a:xfrm>
          <a:off x="8750300" y="6237376"/>
          <a:ext cx="889000" cy="18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33122</xdr:rowOff>
    </xdr:from>
    <xdr:to>
      <xdr:col>14</xdr:col>
      <xdr:colOff>79375</xdr:colOff>
      <xdr:row>36</xdr:row>
      <xdr:rowOff>134722</xdr:rowOff>
    </xdr:to>
    <xdr:sp macro="" textlink="">
      <xdr:nvSpPr>
        <xdr:cNvPr id="290" name="フローチャート : 判断 289"/>
        <xdr:cNvSpPr/>
      </xdr:nvSpPr>
      <xdr:spPr>
        <a:xfrm>
          <a:off x="9588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34</xdr:row>
      <xdr:rowOff>151249</xdr:rowOff>
    </xdr:from>
    <xdr:ext cx="378565" cy="259045"/>
    <xdr:sp macro="" textlink="">
      <xdr:nvSpPr>
        <xdr:cNvPr id="291" name="テキスト ボックス 290"/>
        <xdr:cNvSpPr txBox="1"/>
      </xdr:nvSpPr>
      <xdr:spPr>
        <a:xfrm>
          <a:off x="9450017" y="5980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65176</xdr:rowOff>
    </xdr:from>
    <xdr:to>
      <xdr:col>12</xdr:col>
      <xdr:colOff>511175</xdr:colOff>
      <xdr:row>37</xdr:row>
      <xdr:rowOff>41402</xdr:rowOff>
    </xdr:to>
    <xdr:cxnSp macro="">
      <xdr:nvCxnSpPr>
        <xdr:cNvPr id="292" name="直線コネクタ 291"/>
        <xdr:cNvCxnSpPr/>
      </xdr:nvCxnSpPr>
      <xdr:spPr>
        <a:xfrm flipV="1">
          <a:off x="7861300" y="6237376"/>
          <a:ext cx="889000" cy="14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33</xdr:row>
      <xdr:rowOff>143764</xdr:rowOff>
    </xdr:from>
    <xdr:to>
      <xdr:col>12</xdr:col>
      <xdr:colOff>561975</xdr:colOff>
      <xdr:row>34</xdr:row>
      <xdr:rowOff>73914</xdr:rowOff>
    </xdr:to>
    <xdr:sp macro="" textlink="">
      <xdr:nvSpPr>
        <xdr:cNvPr id="293" name="フローチャート : 判断 292"/>
        <xdr:cNvSpPr/>
      </xdr:nvSpPr>
      <xdr:spPr>
        <a:xfrm>
          <a:off x="8699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90441</xdr:rowOff>
    </xdr:from>
    <xdr:ext cx="469744" cy="259045"/>
    <xdr:sp macro="" textlink="">
      <xdr:nvSpPr>
        <xdr:cNvPr id="294" name="テキスト ボックス 293"/>
        <xdr:cNvSpPr txBox="1"/>
      </xdr:nvSpPr>
      <xdr:spPr>
        <a:xfrm>
          <a:off x="8515427"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6655</xdr:rowOff>
    </xdr:from>
    <xdr:to>
      <xdr:col>11</xdr:col>
      <xdr:colOff>307975</xdr:colOff>
      <xdr:row>37</xdr:row>
      <xdr:rowOff>41402</xdr:rowOff>
    </xdr:to>
    <xdr:cxnSp macro="">
      <xdr:nvCxnSpPr>
        <xdr:cNvPr id="295" name="直線コネクタ 294"/>
        <xdr:cNvCxnSpPr/>
      </xdr:nvCxnSpPr>
      <xdr:spPr>
        <a:xfrm>
          <a:off x="6972300" y="6350305"/>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31</xdr:row>
      <xdr:rowOff>115418</xdr:rowOff>
    </xdr:from>
    <xdr:to>
      <xdr:col>11</xdr:col>
      <xdr:colOff>358775</xdr:colOff>
      <xdr:row>32</xdr:row>
      <xdr:rowOff>45568</xdr:rowOff>
    </xdr:to>
    <xdr:sp macro="" textlink="">
      <xdr:nvSpPr>
        <xdr:cNvPr id="296" name="フローチャート : 判断 295"/>
        <xdr:cNvSpPr/>
      </xdr:nvSpPr>
      <xdr:spPr>
        <a:xfrm>
          <a:off x="7810500" y="54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62095</xdr:rowOff>
    </xdr:from>
    <xdr:ext cx="469744" cy="259045"/>
    <xdr:sp macro="" textlink="">
      <xdr:nvSpPr>
        <xdr:cNvPr id="297" name="テキスト ボックス 296"/>
        <xdr:cNvSpPr txBox="1"/>
      </xdr:nvSpPr>
      <xdr:spPr>
        <a:xfrm>
          <a:off x="7626427" y="5205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a:t>
          </a:r>
          <a:endParaRPr kumimoji="1" lang="ja-JP" altLang="en-US" sz="1000" b="1">
            <a:solidFill>
              <a:srgbClr val="000080"/>
            </a:solidFill>
            <a:latin typeface="ＭＳ Ｐゴシック"/>
          </a:endParaRPr>
        </a:p>
      </xdr:txBody>
    </xdr:sp>
    <xdr:clientData/>
  </xdr:oneCellAnchor>
  <xdr:twoCellAnchor>
    <xdr:from>
      <xdr:col>10</xdr:col>
      <xdr:colOff>53975</xdr:colOff>
      <xdr:row>31</xdr:row>
      <xdr:rowOff>75641</xdr:rowOff>
    </xdr:from>
    <xdr:to>
      <xdr:col>10</xdr:col>
      <xdr:colOff>155575</xdr:colOff>
      <xdr:row>32</xdr:row>
      <xdr:rowOff>5791</xdr:rowOff>
    </xdr:to>
    <xdr:sp macro="" textlink="">
      <xdr:nvSpPr>
        <xdr:cNvPr id="298" name="フローチャート : 判断 297"/>
        <xdr:cNvSpPr/>
      </xdr:nvSpPr>
      <xdr:spPr>
        <a:xfrm>
          <a:off x="6921500" y="539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22318</xdr:rowOff>
    </xdr:from>
    <xdr:ext cx="469744" cy="259045"/>
    <xdr:sp macro="" textlink="">
      <xdr:nvSpPr>
        <xdr:cNvPr id="299" name="テキスト ボックス 298"/>
        <xdr:cNvSpPr txBox="1"/>
      </xdr:nvSpPr>
      <xdr:spPr>
        <a:xfrm>
          <a:off x="6737427" y="516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10719</xdr:rowOff>
    </xdr:from>
    <xdr:to>
      <xdr:col>15</xdr:col>
      <xdr:colOff>231775</xdr:colOff>
      <xdr:row>37</xdr:row>
      <xdr:rowOff>112319</xdr:rowOff>
    </xdr:to>
    <xdr:sp macro="" textlink="">
      <xdr:nvSpPr>
        <xdr:cNvPr id="305" name="円/楕円 304"/>
        <xdr:cNvSpPr/>
      </xdr:nvSpPr>
      <xdr:spPr>
        <a:xfrm>
          <a:off x="10426700" y="635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33596</xdr:rowOff>
    </xdr:from>
    <xdr:ext cx="378565" cy="259045"/>
    <xdr:sp macro="" textlink="">
      <xdr:nvSpPr>
        <xdr:cNvPr id="306" name="労働費該当値テキスト"/>
        <xdr:cNvSpPr txBox="1"/>
      </xdr:nvSpPr>
      <xdr:spPr>
        <a:xfrm>
          <a:off x="10528300" y="6205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24435</xdr:rowOff>
    </xdr:from>
    <xdr:to>
      <xdr:col>14</xdr:col>
      <xdr:colOff>79375</xdr:colOff>
      <xdr:row>37</xdr:row>
      <xdr:rowOff>126035</xdr:rowOff>
    </xdr:to>
    <xdr:sp macro="" textlink="">
      <xdr:nvSpPr>
        <xdr:cNvPr id="307" name="円/楕円 306"/>
        <xdr:cNvSpPr/>
      </xdr:nvSpPr>
      <xdr:spPr>
        <a:xfrm>
          <a:off x="9588500" y="63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117162</xdr:rowOff>
    </xdr:from>
    <xdr:ext cx="378565" cy="259045"/>
    <xdr:sp macro="" textlink="">
      <xdr:nvSpPr>
        <xdr:cNvPr id="308" name="テキスト ボックス 307"/>
        <xdr:cNvSpPr txBox="1"/>
      </xdr:nvSpPr>
      <xdr:spPr>
        <a:xfrm>
          <a:off x="9450017" y="6460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14376</xdr:rowOff>
    </xdr:from>
    <xdr:to>
      <xdr:col>12</xdr:col>
      <xdr:colOff>561975</xdr:colOff>
      <xdr:row>36</xdr:row>
      <xdr:rowOff>115976</xdr:rowOff>
    </xdr:to>
    <xdr:sp macro="" textlink="">
      <xdr:nvSpPr>
        <xdr:cNvPr id="309" name="円/楕円 308"/>
        <xdr:cNvSpPr/>
      </xdr:nvSpPr>
      <xdr:spPr>
        <a:xfrm>
          <a:off x="8699500" y="61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107103</xdr:rowOff>
    </xdr:from>
    <xdr:ext cx="378565" cy="259045"/>
    <xdr:sp macro="" textlink="">
      <xdr:nvSpPr>
        <xdr:cNvPr id="310" name="テキスト ボックス 309"/>
        <xdr:cNvSpPr txBox="1"/>
      </xdr:nvSpPr>
      <xdr:spPr>
        <a:xfrm>
          <a:off x="8561017" y="6279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162052</xdr:rowOff>
    </xdr:from>
    <xdr:to>
      <xdr:col>11</xdr:col>
      <xdr:colOff>358775</xdr:colOff>
      <xdr:row>37</xdr:row>
      <xdr:rowOff>92202</xdr:rowOff>
    </xdr:to>
    <xdr:sp macro="" textlink="">
      <xdr:nvSpPr>
        <xdr:cNvPr id="311" name="円/楕円 310"/>
        <xdr:cNvSpPr/>
      </xdr:nvSpPr>
      <xdr:spPr>
        <a:xfrm>
          <a:off x="7810500" y="633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83329</xdr:rowOff>
    </xdr:from>
    <xdr:ext cx="378565" cy="259045"/>
    <xdr:sp macro="" textlink="">
      <xdr:nvSpPr>
        <xdr:cNvPr id="312" name="テキスト ボックス 311"/>
        <xdr:cNvSpPr txBox="1"/>
      </xdr:nvSpPr>
      <xdr:spPr>
        <a:xfrm>
          <a:off x="7672017"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127305</xdr:rowOff>
    </xdr:from>
    <xdr:to>
      <xdr:col>10</xdr:col>
      <xdr:colOff>155575</xdr:colOff>
      <xdr:row>37</xdr:row>
      <xdr:rowOff>57455</xdr:rowOff>
    </xdr:to>
    <xdr:sp macro="" textlink="">
      <xdr:nvSpPr>
        <xdr:cNvPr id="313" name="円/楕円 312"/>
        <xdr:cNvSpPr/>
      </xdr:nvSpPr>
      <xdr:spPr>
        <a:xfrm>
          <a:off x="6921500" y="62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48582</xdr:rowOff>
    </xdr:from>
    <xdr:ext cx="378565" cy="259045"/>
    <xdr:sp macro="" textlink="">
      <xdr:nvSpPr>
        <xdr:cNvPr id="314" name="テキスト ボックス 313"/>
        <xdr:cNvSpPr txBox="1"/>
      </xdr:nvSpPr>
      <xdr:spPr>
        <a:xfrm>
          <a:off x="6783017" y="6392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94163</xdr:rowOff>
    </xdr:from>
    <xdr:to>
      <xdr:col>15</xdr:col>
      <xdr:colOff>180340</xdr:colOff>
      <xdr:row>58</xdr:row>
      <xdr:rowOff>103732</xdr:rowOff>
    </xdr:to>
    <xdr:cxnSp macro="">
      <xdr:nvCxnSpPr>
        <xdr:cNvPr id="336" name="直線コネクタ 335"/>
        <xdr:cNvCxnSpPr/>
      </xdr:nvCxnSpPr>
      <xdr:spPr>
        <a:xfrm flipV="1">
          <a:off x="10475595" y="9009563"/>
          <a:ext cx="1270" cy="103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107559</xdr:rowOff>
    </xdr:from>
    <xdr:ext cx="469744" cy="259045"/>
    <xdr:sp macro="" textlink="">
      <xdr:nvSpPr>
        <xdr:cNvPr id="337" name="農林水産業費最小値テキスト"/>
        <xdr:cNvSpPr txBox="1"/>
      </xdr:nvSpPr>
      <xdr:spPr>
        <a:xfrm>
          <a:off x="10528300" y="1005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7,867</a:t>
          </a:r>
          <a:endParaRPr kumimoji="1" lang="ja-JP" altLang="en-US" sz="1000" b="1">
            <a:latin typeface="ＭＳ Ｐゴシック"/>
          </a:endParaRPr>
        </a:p>
      </xdr:txBody>
    </xdr:sp>
    <xdr:clientData/>
  </xdr:oneCellAnchor>
  <xdr:twoCellAnchor>
    <xdr:from>
      <xdr:col>15</xdr:col>
      <xdr:colOff>92075</xdr:colOff>
      <xdr:row>58</xdr:row>
      <xdr:rowOff>103732</xdr:rowOff>
    </xdr:from>
    <xdr:to>
      <xdr:col>15</xdr:col>
      <xdr:colOff>269875</xdr:colOff>
      <xdr:row>58</xdr:row>
      <xdr:rowOff>103732</xdr:rowOff>
    </xdr:to>
    <xdr:cxnSp macro="">
      <xdr:nvCxnSpPr>
        <xdr:cNvPr id="338" name="直線コネクタ 337"/>
        <xdr:cNvCxnSpPr/>
      </xdr:nvCxnSpPr>
      <xdr:spPr>
        <a:xfrm>
          <a:off x="10388600" y="1004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40840</xdr:rowOff>
    </xdr:from>
    <xdr:ext cx="599010" cy="259045"/>
    <xdr:sp macro="" textlink="">
      <xdr:nvSpPr>
        <xdr:cNvPr id="339" name="農林水産業費最大値テキスト"/>
        <xdr:cNvSpPr txBox="1"/>
      </xdr:nvSpPr>
      <xdr:spPr>
        <a:xfrm>
          <a:off x="10528300" y="878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234,960</a:t>
          </a:r>
          <a:endParaRPr kumimoji="1" lang="ja-JP" altLang="en-US" sz="1000" b="1">
            <a:latin typeface="ＭＳ Ｐゴシック"/>
          </a:endParaRPr>
        </a:p>
      </xdr:txBody>
    </xdr:sp>
    <xdr:clientData/>
  </xdr:oneCellAnchor>
  <xdr:twoCellAnchor>
    <xdr:from>
      <xdr:col>15</xdr:col>
      <xdr:colOff>92075</xdr:colOff>
      <xdr:row>52</xdr:row>
      <xdr:rowOff>94163</xdr:rowOff>
    </xdr:from>
    <xdr:to>
      <xdr:col>15</xdr:col>
      <xdr:colOff>269875</xdr:colOff>
      <xdr:row>52</xdr:row>
      <xdr:rowOff>94163</xdr:rowOff>
    </xdr:to>
    <xdr:cxnSp macro="">
      <xdr:nvCxnSpPr>
        <xdr:cNvPr id="340" name="直線コネクタ 339"/>
        <xdr:cNvCxnSpPr/>
      </xdr:nvCxnSpPr>
      <xdr:spPr>
        <a:xfrm>
          <a:off x="10388600" y="90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2403</xdr:rowOff>
    </xdr:from>
    <xdr:to>
      <xdr:col>15</xdr:col>
      <xdr:colOff>180975</xdr:colOff>
      <xdr:row>58</xdr:row>
      <xdr:rowOff>6476</xdr:rowOff>
    </xdr:to>
    <xdr:cxnSp macro="">
      <xdr:nvCxnSpPr>
        <xdr:cNvPr id="341" name="直線コネクタ 340"/>
        <xdr:cNvCxnSpPr/>
      </xdr:nvCxnSpPr>
      <xdr:spPr>
        <a:xfrm>
          <a:off x="9639300" y="9946503"/>
          <a:ext cx="838200" cy="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112920</xdr:rowOff>
    </xdr:from>
    <xdr:ext cx="534377" cy="259045"/>
    <xdr:sp macro="" textlink="">
      <xdr:nvSpPr>
        <xdr:cNvPr id="342" name="農林水産業費平均値テキスト"/>
        <xdr:cNvSpPr txBox="1"/>
      </xdr:nvSpPr>
      <xdr:spPr>
        <a:xfrm>
          <a:off x="10528300" y="9714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37,250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90043</xdr:rowOff>
    </xdr:from>
    <xdr:to>
      <xdr:col>15</xdr:col>
      <xdr:colOff>231775</xdr:colOff>
      <xdr:row>58</xdr:row>
      <xdr:rowOff>20193</xdr:rowOff>
    </xdr:to>
    <xdr:sp macro="" textlink="">
      <xdr:nvSpPr>
        <xdr:cNvPr id="343" name="フローチャート : 判断 342"/>
        <xdr:cNvSpPr/>
      </xdr:nvSpPr>
      <xdr:spPr>
        <a:xfrm>
          <a:off x="10426700" y="986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2403</xdr:rowOff>
    </xdr:from>
    <xdr:to>
      <xdr:col>14</xdr:col>
      <xdr:colOff>28575</xdr:colOff>
      <xdr:row>58</xdr:row>
      <xdr:rowOff>39971</xdr:rowOff>
    </xdr:to>
    <xdr:cxnSp macro="">
      <xdr:nvCxnSpPr>
        <xdr:cNvPr id="344" name="直線コネクタ 343"/>
        <xdr:cNvCxnSpPr/>
      </xdr:nvCxnSpPr>
      <xdr:spPr>
        <a:xfrm flipV="1">
          <a:off x="8750300" y="9946503"/>
          <a:ext cx="889000" cy="3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132407</xdr:rowOff>
    </xdr:from>
    <xdr:to>
      <xdr:col>14</xdr:col>
      <xdr:colOff>79375</xdr:colOff>
      <xdr:row>58</xdr:row>
      <xdr:rowOff>62557</xdr:rowOff>
    </xdr:to>
    <xdr:sp macro="" textlink="">
      <xdr:nvSpPr>
        <xdr:cNvPr id="345" name="フローチャート : 判断 344"/>
        <xdr:cNvSpPr/>
      </xdr:nvSpPr>
      <xdr:spPr>
        <a:xfrm>
          <a:off x="9588500" y="99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53684</xdr:rowOff>
    </xdr:from>
    <xdr:ext cx="534377" cy="259045"/>
    <xdr:sp macro="" textlink="">
      <xdr:nvSpPr>
        <xdr:cNvPr id="346" name="テキスト ボックス 345"/>
        <xdr:cNvSpPr txBox="1"/>
      </xdr:nvSpPr>
      <xdr:spPr>
        <a:xfrm>
          <a:off x="9372111" y="999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37260</xdr:rowOff>
    </xdr:from>
    <xdr:to>
      <xdr:col>12</xdr:col>
      <xdr:colOff>511175</xdr:colOff>
      <xdr:row>58</xdr:row>
      <xdr:rowOff>39971</xdr:rowOff>
    </xdr:to>
    <xdr:cxnSp macro="">
      <xdr:nvCxnSpPr>
        <xdr:cNvPr id="347" name="直線コネクタ 346"/>
        <xdr:cNvCxnSpPr/>
      </xdr:nvCxnSpPr>
      <xdr:spPr>
        <a:xfrm>
          <a:off x="7861300" y="9981360"/>
          <a:ext cx="8890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107480</xdr:rowOff>
    </xdr:from>
    <xdr:to>
      <xdr:col>12</xdr:col>
      <xdr:colOff>561975</xdr:colOff>
      <xdr:row>58</xdr:row>
      <xdr:rowOff>37630</xdr:rowOff>
    </xdr:to>
    <xdr:sp macro="" textlink="">
      <xdr:nvSpPr>
        <xdr:cNvPr id="348" name="フローチャート : 判断 347"/>
        <xdr:cNvSpPr/>
      </xdr:nvSpPr>
      <xdr:spPr>
        <a:xfrm>
          <a:off x="8699500" y="988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54157</xdr:rowOff>
    </xdr:from>
    <xdr:ext cx="534377" cy="259045"/>
    <xdr:sp macro="" textlink="">
      <xdr:nvSpPr>
        <xdr:cNvPr id="349" name="テキスト ボックス 348"/>
        <xdr:cNvSpPr txBox="1"/>
      </xdr:nvSpPr>
      <xdr:spPr>
        <a:xfrm>
          <a:off x="8483111" y="965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37260</xdr:rowOff>
    </xdr:from>
    <xdr:to>
      <xdr:col>11</xdr:col>
      <xdr:colOff>307975</xdr:colOff>
      <xdr:row>58</xdr:row>
      <xdr:rowOff>47168</xdr:rowOff>
    </xdr:to>
    <xdr:cxnSp macro="">
      <xdr:nvCxnSpPr>
        <xdr:cNvPr id="350" name="直線コネクタ 349"/>
        <xdr:cNvCxnSpPr/>
      </xdr:nvCxnSpPr>
      <xdr:spPr>
        <a:xfrm flipV="1">
          <a:off x="6972300" y="9981360"/>
          <a:ext cx="889000" cy="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98310</xdr:rowOff>
    </xdr:from>
    <xdr:to>
      <xdr:col>11</xdr:col>
      <xdr:colOff>358775</xdr:colOff>
      <xdr:row>58</xdr:row>
      <xdr:rowOff>28460</xdr:rowOff>
    </xdr:to>
    <xdr:sp macro="" textlink="">
      <xdr:nvSpPr>
        <xdr:cNvPr id="351" name="フローチャート : 判断 350"/>
        <xdr:cNvSpPr/>
      </xdr:nvSpPr>
      <xdr:spPr>
        <a:xfrm>
          <a:off x="7810500" y="98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44987</xdr:rowOff>
    </xdr:from>
    <xdr:ext cx="534377" cy="259045"/>
    <xdr:sp macro="" textlink="">
      <xdr:nvSpPr>
        <xdr:cNvPr id="352" name="テキスト ボックス 351"/>
        <xdr:cNvSpPr txBox="1"/>
      </xdr:nvSpPr>
      <xdr:spPr>
        <a:xfrm>
          <a:off x="7594111" y="964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35,442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131428</xdr:rowOff>
    </xdr:from>
    <xdr:to>
      <xdr:col>10</xdr:col>
      <xdr:colOff>155575</xdr:colOff>
      <xdr:row>58</xdr:row>
      <xdr:rowOff>61578</xdr:rowOff>
    </xdr:to>
    <xdr:sp macro="" textlink="">
      <xdr:nvSpPr>
        <xdr:cNvPr id="353" name="フローチャート : 判断 352"/>
        <xdr:cNvSpPr/>
      </xdr:nvSpPr>
      <xdr:spPr>
        <a:xfrm>
          <a:off x="6921500" y="990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78105</xdr:rowOff>
    </xdr:from>
    <xdr:ext cx="534377" cy="259045"/>
    <xdr:sp macro="" textlink="">
      <xdr:nvSpPr>
        <xdr:cNvPr id="354" name="テキスト ボックス 353"/>
        <xdr:cNvSpPr txBox="1"/>
      </xdr:nvSpPr>
      <xdr:spPr>
        <a:xfrm>
          <a:off x="6705111" y="967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28,198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127126</xdr:rowOff>
    </xdr:from>
    <xdr:to>
      <xdr:col>15</xdr:col>
      <xdr:colOff>231775</xdr:colOff>
      <xdr:row>58</xdr:row>
      <xdr:rowOff>57276</xdr:rowOff>
    </xdr:to>
    <xdr:sp macro="" textlink="">
      <xdr:nvSpPr>
        <xdr:cNvPr id="360" name="円/楕円 359"/>
        <xdr:cNvSpPr/>
      </xdr:nvSpPr>
      <xdr:spPr>
        <a:xfrm>
          <a:off x="10426700" y="989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68470</xdr:rowOff>
    </xdr:from>
    <xdr:ext cx="534377" cy="259045"/>
    <xdr:sp macro="" textlink="">
      <xdr:nvSpPr>
        <xdr:cNvPr id="361" name="農林水産業費該当値テキスト"/>
        <xdr:cNvSpPr txBox="1"/>
      </xdr:nvSpPr>
      <xdr:spPr>
        <a:xfrm>
          <a:off x="10528300" y="98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29,139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123053</xdr:rowOff>
    </xdr:from>
    <xdr:to>
      <xdr:col>14</xdr:col>
      <xdr:colOff>79375</xdr:colOff>
      <xdr:row>58</xdr:row>
      <xdr:rowOff>53203</xdr:rowOff>
    </xdr:to>
    <xdr:sp macro="" textlink="">
      <xdr:nvSpPr>
        <xdr:cNvPr id="362" name="円/楕円 361"/>
        <xdr:cNvSpPr/>
      </xdr:nvSpPr>
      <xdr:spPr>
        <a:xfrm>
          <a:off x="9588500" y="989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69730</xdr:rowOff>
    </xdr:from>
    <xdr:ext cx="534377" cy="259045"/>
    <xdr:sp macro="" textlink="">
      <xdr:nvSpPr>
        <xdr:cNvPr id="363" name="テキスト ボックス 362"/>
        <xdr:cNvSpPr txBox="1"/>
      </xdr:nvSpPr>
      <xdr:spPr>
        <a:xfrm>
          <a:off x="9372111" y="967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30,030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160621</xdr:rowOff>
    </xdr:from>
    <xdr:to>
      <xdr:col>12</xdr:col>
      <xdr:colOff>561975</xdr:colOff>
      <xdr:row>58</xdr:row>
      <xdr:rowOff>90771</xdr:rowOff>
    </xdr:to>
    <xdr:sp macro="" textlink="">
      <xdr:nvSpPr>
        <xdr:cNvPr id="364" name="円/楕円 363"/>
        <xdr:cNvSpPr/>
      </xdr:nvSpPr>
      <xdr:spPr>
        <a:xfrm>
          <a:off x="8699500" y="993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81898</xdr:rowOff>
    </xdr:from>
    <xdr:ext cx="534377" cy="259045"/>
    <xdr:sp macro="" textlink="">
      <xdr:nvSpPr>
        <xdr:cNvPr id="365" name="テキスト ボックス 364"/>
        <xdr:cNvSpPr txBox="1"/>
      </xdr:nvSpPr>
      <xdr:spPr>
        <a:xfrm>
          <a:off x="8483111" y="1002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157910</xdr:rowOff>
    </xdr:from>
    <xdr:to>
      <xdr:col>11</xdr:col>
      <xdr:colOff>358775</xdr:colOff>
      <xdr:row>58</xdr:row>
      <xdr:rowOff>88060</xdr:rowOff>
    </xdr:to>
    <xdr:sp macro="" textlink="">
      <xdr:nvSpPr>
        <xdr:cNvPr id="366" name="円/楕円 365"/>
        <xdr:cNvSpPr/>
      </xdr:nvSpPr>
      <xdr:spPr>
        <a:xfrm>
          <a:off x="7810500" y="99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79187</xdr:rowOff>
    </xdr:from>
    <xdr:ext cx="534377" cy="259045"/>
    <xdr:sp macro="" textlink="">
      <xdr:nvSpPr>
        <xdr:cNvPr id="367" name="テキスト ボックス 366"/>
        <xdr:cNvSpPr txBox="1"/>
      </xdr:nvSpPr>
      <xdr:spPr>
        <a:xfrm>
          <a:off x="7594111" y="1002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22,406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167818</xdr:rowOff>
    </xdr:from>
    <xdr:to>
      <xdr:col>10</xdr:col>
      <xdr:colOff>155575</xdr:colOff>
      <xdr:row>58</xdr:row>
      <xdr:rowOff>97968</xdr:rowOff>
    </xdr:to>
    <xdr:sp macro="" textlink="">
      <xdr:nvSpPr>
        <xdr:cNvPr id="368" name="円/楕円 367"/>
        <xdr:cNvSpPr/>
      </xdr:nvSpPr>
      <xdr:spPr>
        <a:xfrm>
          <a:off x="6921500" y="994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89095</xdr:rowOff>
    </xdr:from>
    <xdr:ext cx="534377" cy="259045"/>
    <xdr:sp macro="" textlink="">
      <xdr:nvSpPr>
        <xdr:cNvPr id="369" name="テキスト ボックス 368"/>
        <xdr:cNvSpPr txBox="1"/>
      </xdr:nvSpPr>
      <xdr:spPr>
        <a:xfrm>
          <a:off x="6705111" y="1003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0" name="直線コネクタ 37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1" name="テキスト ボックス 38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2" name="直線コネクタ 38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3" name="テキスト ボックス 38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4" name="直線コネクタ 38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5" name="テキスト ボックス 38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6" name="直線コネクタ 38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7" name="テキスト ボックス 38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8" name="直線コネクタ 38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9" name="テキスト ボックス 38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0" name="直線コネクタ 38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1" name="テキスト ボックス 39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13970</xdr:rowOff>
    </xdr:from>
    <xdr:to>
      <xdr:col>15</xdr:col>
      <xdr:colOff>180340</xdr:colOff>
      <xdr:row>79</xdr:row>
      <xdr:rowOff>22330</xdr:rowOff>
    </xdr:to>
    <xdr:cxnSp macro="">
      <xdr:nvCxnSpPr>
        <xdr:cNvPr id="395" name="直線コネクタ 394"/>
        <xdr:cNvCxnSpPr/>
      </xdr:nvCxnSpPr>
      <xdr:spPr>
        <a:xfrm flipV="1">
          <a:off x="10475595" y="12015470"/>
          <a:ext cx="1270" cy="155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26157</xdr:rowOff>
    </xdr:from>
    <xdr:ext cx="469744" cy="259045"/>
    <xdr:sp macro="" textlink="">
      <xdr:nvSpPr>
        <xdr:cNvPr id="396" name="商工費最小値テキスト"/>
        <xdr:cNvSpPr txBox="1"/>
      </xdr:nvSpPr>
      <xdr:spPr>
        <a:xfrm>
          <a:off x="10528300" y="1357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15</xdr:col>
      <xdr:colOff>92075</xdr:colOff>
      <xdr:row>79</xdr:row>
      <xdr:rowOff>22330</xdr:rowOff>
    </xdr:from>
    <xdr:to>
      <xdr:col>15</xdr:col>
      <xdr:colOff>269875</xdr:colOff>
      <xdr:row>79</xdr:row>
      <xdr:rowOff>22330</xdr:rowOff>
    </xdr:to>
    <xdr:cxnSp macro="">
      <xdr:nvCxnSpPr>
        <xdr:cNvPr id="397" name="直線コネクタ 396"/>
        <xdr:cNvCxnSpPr/>
      </xdr:nvCxnSpPr>
      <xdr:spPr>
        <a:xfrm>
          <a:off x="10388600" y="135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132097</xdr:rowOff>
    </xdr:from>
    <xdr:ext cx="534377" cy="259045"/>
    <xdr:sp macro="" textlink="">
      <xdr:nvSpPr>
        <xdr:cNvPr id="398" name="商工費最大値テキスト"/>
        <xdr:cNvSpPr txBox="1"/>
      </xdr:nvSpPr>
      <xdr:spPr>
        <a:xfrm>
          <a:off x="10528300" y="1179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49,850</a:t>
          </a:r>
          <a:endParaRPr kumimoji="1" lang="ja-JP" altLang="en-US" sz="1000" b="1">
            <a:latin typeface="ＭＳ Ｐゴシック"/>
          </a:endParaRPr>
        </a:p>
      </xdr:txBody>
    </xdr:sp>
    <xdr:clientData/>
  </xdr:oneCellAnchor>
  <xdr:twoCellAnchor>
    <xdr:from>
      <xdr:col>15</xdr:col>
      <xdr:colOff>92075</xdr:colOff>
      <xdr:row>70</xdr:row>
      <xdr:rowOff>13970</xdr:rowOff>
    </xdr:from>
    <xdr:to>
      <xdr:col>15</xdr:col>
      <xdr:colOff>269875</xdr:colOff>
      <xdr:row>70</xdr:row>
      <xdr:rowOff>13970</xdr:rowOff>
    </xdr:to>
    <xdr:cxnSp macro="">
      <xdr:nvCxnSpPr>
        <xdr:cNvPr id="399" name="直線コネクタ 398"/>
        <xdr:cNvCxnSpPr/>
      </xdr:nvCxnSpPr>
      <xdr:spPr>
        <a:xfrm>
          <a:off x="10388600" y="1201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3421</xdr:rowOff>
    </xdr:from>
    <xdr:to>
      <xdr:col>15</xdr:col>
      <xdr:colOff>180975</xdr:colOff>
      <xdr:row>77</xdr:row>
      <xdr:rowOff>65340</xdr:rowOff>
    </xdr:to>
    <xdr:cxnSp macro="">
      <xdr:nvCxnSpPr>
        <xdr:cNvPr id="400" name="直線コネクタ 399"/>
        <xdr:cNvCxnSpPr/>
      </xdr:nvCxnSpPr>
      <xdr:spPr>
        <a:xfrm>
          <a:off x="9639300" y="12862171"/>
          <a:ext cx="838200" cy="40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111907</xdr:rowOff>
    </xdr:from>
    <xdr:ext cx="534377" cy="259045"/>
    <xdr:sp macro="" textlink="">
      <xdr:nvSpPr>
        <xdr:cNvPr id="401" name="商工費平均値テキスト"/>
        <xdr:cNvSpPr txBox="1"/>
      </xdr:nvSpPr>
      <xdr:spPr>
        <a:xfrm>
          <a:off x="10528300" y="1297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14,496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89030</xdr:rowOff>
    </xdr:from>
    <xdr:to>
      <xdr:col>15</xdr:col>
      <xdr:colOff>231775</xdr:colOff>
      <xdr:row>77</xdr:row>
      <xdr:rowOff>19180</xdr:rowOff>
    </xdr:to>
    <xdr:sp macro="" textlink="">
      <xdr:nvSpPr>
        <xdr:cNvPr id="402" name="フローチャート : 判断 401"/>
        <xdr:cNvSpPr/>
      </xdr:nvSpPr>
      <xdr:spPr>
        <a:xfrm>
          <a:off x="10426700" y="1311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3421</xdr:rowOff>
    </xdr:from>
    <xdr:to>
      <xdr:col>14</xdr:col>
      <xdr:colOff>28575</xdr:colOff>
      <xdr:row>77</xdr:row>
      <xdr:rowOff>120628</xdr:rowOff>
    </xdr:to>
    <xdr:cxnSp macro="">
      <xdr:nvCxnSpPr>
        <xdr:cNvPr id="403" name="直線コネクタ 402"/>
        <xdr:cNvCxnSpPr/>
      </xdr:nvCxnSpPr>
      <xdr:spPr>
        <a:xfrm flipV="1">
          <a:off x="8750300" y="12862171"/>
          <a:ext cx="889000" cy="46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51214</xdr:rowOff>
    </xdr:from>
    <xdr:to>
      <xdr:col>14</xdr:col>
      <xdr:colOff>79375</xdr:colOff>
      <xdr:row>76</xdr:row>
      <xdr:rowOff>152814</xdr:rowOff>
    </xdr:to>
    <xdr:sp macro="" textlink="">
      <xdr:nvSpPr>
        <xdr:cNvPr id="404" name="フローチャート : 判断 403"/>
        <xdr:cNvSpPr/>
      </xdr:nvSpPr>
      <xdr:spPr>
        <a:xfrm>
          <a:off x="9588500" y="130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143941</xdr:rowOff>
    </xdr:from>
    <xdr:ext cx="534377" cy="259045"/>
    <xdr:sp macro="" textlink="">
      <xdr:nvSpPr>
        <xdr:cNvPr id="405" name="テキスト ボックス 404"/>
        <xdr:cNvSpPr txBox="1"/>
      </xdr:nvSpPr>
      <xdr:spPr>
        <a:xfrm>
          <a:off x="9372111" y="1317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120628</xdr:rowOff>
    </xdr:from>
    <xdr:to>
      <xdr:col>12</xdr:col>
      <xdr:colOff>511175</xdr:colOff>
      <xdr:row>77</xdr:row>
      <xdr:rowOff>154135</xdr:rowOff>
    </xdr:to>
    <xdr:cxnSp macro="">
      <xdr:nvCxnSpPr>
        <xdr:cNvPr id="406" name="直線コネクタ 405"/>
        <xdr:cNvCxnSpPr/>
      </xdr:nvCxnSpPr>
      <xdr:spPr>
        <a:xfrm flipV="1">
          <a:off x="7861300" y="13322278"/>
          <a:ext cx="889000" cy="3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166004</xdr:rowOff>
    </xdr:from>
    <xdr:to>
      <xdr:col>12</xdr:col>
      <xdr:colOff>561975</xdr:colOff>
      <xdr:row>76</xdr:row>
      <xdr:rowOff>96154</xdr:rowOff>
    </xdr:to>
    <xdr:sp macro="" textlink="">
      <xdr:nvSpPr>
        <xdr:cNvPr id="407" name="フローチャート : 判断 406"/>
        <xdr:cNvSpPr/>
      </xdr:nvSpPr>
      <xdr:spPr>
        <a:xfrm>
          <a:off x="8699500" y="1302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112681</xdr:rowOff>
    </xdr:from>
    <xdr:ext cx="534377" cy="259045"/>
    <xdr:sp macro="" textlink="">
      <xdr:nvSpPr>
        <xdr:cNvPr id="408" name="テキスト ボックス 407"/>
        <xdr:cNvSpPr txBox="1"/>
      </xdr:nvSpPr>
      <xdr:spPr>
        <a:xfrm>
          <a:off x="8483111" y="1279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17,389</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145514</xdr:rowOff>
    </xdr:from>
    <xdr:to>
      <xdr:col>11</xdr:col>
      <xdr:colOff>307975</xdr:colOff>
      <xdr:row>77</xdr:row>
      <xdr:rowOff>154135</xdr:rowOff>
    </xdr:to>
    <xdr:cxnSp macro="">
      <xdr:nvCxnSpPr>
        <xdr:cNvPr id="409" name="直線コネクタ 408"/>
        <xdr:cNvCxnSpPr/>
      </xdr:nvCxnSpPr>
      <xdr:spPr>
        <a:xfrm>
          <a:off x="6972300" y="13347164"/>
          <a:ext cx="889000" cy="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109474</xdr:rowOff>
    </xdr:from>
    <xdr:to>
      <xdr:col>11</xdr:col>
      <xdr:colOff>358775</xdr:colOff>
      <xdr:row>77</xdr:row>
      <xdr:rowOff>39624</xdr:rowOff>
    </xdr:to>
    <xdr:sp macro="" textlink="">
      <xdr:nvSpPr>
        <xdr:cNvPr id="410" name="フローチャート : 判断 409"/>
        <xdr:cNvSpPr/>
      </xdr:nvSpPr>
      <xdr:spPr>
        <a:xfrm>
          <a:off x="7810500" y="1313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56151</xdr:rowOff>
    </xdr:from>
    <xdr:ext cx="534377" cy="259045"/>
    <xdr:sp macro="" textlink="">
      <xdr:nvSpPr>
        <xdr:cNvPr id="411" name="テキスト ボックス 410"/>
        <xdr:cNvSpPr txBox="1"/>
      </xdr:nvSpPr>
      <xdr:spPr>
        <a:xfrm>
          <a:off x="7594111" y="129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13,870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105032</xdr:rowOff>
    </xdr:from>
    <xdr:to>
      <xdr:col>10</xdr:col>
      <xdr:colOff>155575</xdr:colOff>
      <xdr:row>77</xdr:row>
      <xdr:rowOff>35182</xdr:rowOff>
    </xdr:to>
    <xdr:sp macro="" textlink="">
      <xdr:nvSpPr>
        <xdr:cNvPr id="412" name="フローチャート : 判断 411"/>
        <xdr:cNvSpPr/>
      </xdr:nvSpPr>
      <xdr:spPr>
        <a:xfrm>
          <a:off x="6921500" y="131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51709</xdr:rowOff>
    </xdr:from>
    <xdr:ext cx="534377" cy="259045"/>
    <xdr:sp macro="" textlink="">
      <xdr:nvSpPr>
        <xdr:cNvPr id="413" name="テキスト ボックス 412"/>
        <xdr:cNvSpPr txBox="1"/>
      </xdr:nvSpPr>
      <xdr:spPr>
        <a:xfrm>
          <a:off x="6705111" y="1291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14540</xdr:rowOff>
    </xdr:from>
    <xdr:to>
      <xdr:col>15</xdr:col>
      <xdr:colOff>231775</xdr:colOff>
      <xdr:row>77</xdr:row>
      <xdr:rowOff>116140</xdr:rowOff>
    </xdr:to>
    <xdr:sp macro="" textlink="">
      <xdr:nvSpPr>
        <xdr:cNvPr id="419" name="円/楕円 418"/>
        <xdr:cNvSpPr/>
      </xdr:nvSpPr>
      <xdr:spPr>
        <a:xfrm>
          <a:off x="10426700" y="1321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164417</xdr:rowOff>
    </xdr:from>
    <xdr:ext cx="534377" cy="259045"/>
    <xdr:sp macro="" textlink="">
      <xdr:nvSpPr>
        <xdr:cNvPr id="420" name="商工費該当値テキスト"/>
        <xdr:cNvSpPr txBox="1"/>
      </xdr:nvSpPr>
      <xdr:spPr>
        <a:xfrm>
          <a:off x="10528300" y="1319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11,527</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124071</xdr:rowOff>
    </xdr:from>
    <xdr:to>
      <xdr:col>14</xdr:col>
      <xdr:colOff>79375</xdr:colOff>
      <xdr:row>75</xdr:row>
      <xdr:rowOff>54221</xdr:rowOff>
    </xdr:to>
    <xdr:sp macro="" textlink="">
      <xdr:nvSpPr>
        <xdr:cNvPr id="421" name="円/楕円 420"/>
        <xdr:cNvSpPr/>
      </xdr:nvSpPr>
      <xdr:spPr>
        <a:xfrm>
          <a:off x="9588500" y="128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70748</xdr:rowOff>
    </xdr:from>
    <xdr:ext cx="534377" cy="259045"/>
    <xdr:sp macro="" textlink="">
      <xdr:nvSpPr>
        <xdr:cNvPr id="422" name="テキスト ボックス 421"/>
        <xdr:cNvSpPr txBox="1"/>
      </xdr:nvSpPr>
      <xdr:spPr>
        <a:xfrm>
          <a:off x="9372111" y="1258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23,923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69828</xdr:rowOff>
    </xdr:from>
    <xdr:to>
      <xdr:col>12</xdr:col>
      <xdr:colOff>561975</xdr:colOff>
      <xdr:row>77</xdr:row>
      <xdr:rowOff>171428</xdr:rowOff>
    </xdr:to>
    <xdr:sp macro="" textlink="">
      <xdr:nvSpPr>
        <xdr:cNvPr id="423" name="円/楕円 422"/>
        <xdr:cNvSpPr/>
      </xdr:nvSpPr>
      <xdr:spPr>
        <a:xfrm>
          <a:off x="8699500" y="1327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162555</xdr:rowOff>
    </xdr:from>
    <xdr:ext cx="469744" cy="259045"/>
    <xdr:sp macro="" textlink="">
      <xdr:nvSpPr>
        <xdr:cNvPr id="424" name="テキスト ボックス 423"/>
        <xdr:cNvSpPr txBox="1"/>
      </xdr:nvSpPr>
      <xdr:spPr>
        <a:xfrm>
          <a:off x="8515427" y="13364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103335</xdr:rowOff>
    </xdr:from>
    <xdr:to>
      <xdr:col>11</xdr:col>
      <xdr:colOff>358775</xdr:colOff>
      <xdr:row>78</xdr:row>
      <xdr:rowOff>33485</xdr:rowOff>
    </xdr:to>
    <xdr:sp macro="" textlink="">
      <xdr:nvSpPr>
        <xdr:cNvPr id="425" name="円/楕円 424"/>
        <xdr:cNvSpPr/>
      </xdr:nvSpPr>
      <xdr:spPr>
        <a:xfrm>
          <a:off x="7810500" y="1330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24612</xdr:rowOff>
    </xdr:from>
    <xdr:ext cx="469744" cy="259045"/>
    <xdr:sp macro="" textlink="">
      <xdr:nvSpPr>
        <xdr:cNvPr id="426" name="テキスト ボックス 425"/>
        <xdr:cNvSpPr txBox="1"/>
      </xdr:nvSpPr>
      <xdr:spPr>
        <a:xfrm>
          <a:off x="7626427" y="1339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94714</xdr:rowOff>
    </xdr:from>
    <xdr:to>
      <xdr:col>10</xdr:col>
      <xdr:colOff>155575</xdr:colOff>
      <xdr:row>78</xdr:row>
      <xdr:rowOff>24864</xdr:rowOff>
    </xdr:to>
    <xdr:sp macro="" textlink="">
      <xdr:nvSpPr>
        <xdr:cNvPr id="427" name="円/楕円 426"/>
        <xdr:cNvSpPr/>
      </xdr:nvSpPr>
      <xdr:spPr>
        <a:xfrm>
          <a:off x="6921500" y="1329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15991</xdr:rowOff>
    </xdr:from>
    <xdr:ext cx="469744" cy="259045"/>
    <xdr:sp macro="" textlink="">
      <xdr:nvSpPr>
        <xdr:cNvPr id="428" name="テキスト ボックス 427"/>
        <xdr:cNvSpPr txBox="1"/>
      </xdr:nvSpPr>
      <xdr:spPr>
        <a:xfrm>
          <a:off x="6737427" y="1338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8" name="テキスト ボックス 44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1873</xdr:rowOff>
    </xdr:from>
    <xdr:to>
      <xdr:col>15</xdr:col>
      <xdr:colOff>180340</xdr:colOff>
      <xdr:row>99</xdr:row>
      <xdr:rowOff>12954</xdr:rowOff>
    </xdr:to>
    <xdr:cxnSp macro="">
      <xdr:nvCxnSpPr>
        <xdr:cNvPr id="452" name="直線コネクタ 451"/>
        <xdr:cNvCxnSpPr/>
      </xdr:nvCxnSpPr>
      <xdr:spPr>
        <a:xfrm flipV="1">
          <a:off x="10475595" y="15432373"/>
          <a:ext cx="1270" cy="1554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16781</xdr:rowOff>
    </xdr:from>
    <xdr:ext cx="534377" cy="259045"/>
    <xdr:sp macro="" textlink="">
      <xdr:nvSpPr>
        <xdr:cNvPr id="453" name="土木費最小値テキスト"/>
        <xdr:cNvSpPr txBox="1"/>
      </xdr:nvSpPr>
      <xdr:spPr>
        <a:xfrm>
          <a:off x="10528300" y="1699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24,800</a:t>
          </a:r>
          <a:endParaRPr kumimoji="1" lang="ja-JP" altLang="en-US" sz="1000" b="1">
            <a:latin typeface="ＭＳ Ｐゴシック"/>
          </a:endParaRPr>
        </a:p>
      </xdr:txBody>
    </xdr:sp>
    <xdr:clientData/>
  </xdr:oneCellAnchor>
  <xdr:twoCellAnchor>
    <xdr:from>
      <xdr:col>15</xdr:col>
      <xdr:colOff>92075</xdr:colOff>
      <xdr:row>99</xdr:row>
      <xdr:rowOff>12954</xdr:rowOff>
    </xdr:from>
    <xdr:to>
      <xdr:col>15</xdr:col>
      <xdr:colOff>269875</xdr:colOff>
      <xdr:row>99</xdr:row>
      <xdr:rowOff>12954</xdr:rowOff>
    </xdr:to>
    <xdr:cxnSp macro="">
      <xdr:nvCxnSpPr>
        <xdr:cNvPr id="454" name="直線コネクタ 453"/>
        <xdr:cNvCxnSpPr/>
      </xdr:nvCxnSpPr>
      <xdr:spPr>
        <a:xfrm>
          <a:off x="10388600" y="169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120000</xdr:rowOff>
    </xdr:from>
    <xdr:ext cx="690189" cy="259045"/>
    <xdr:sp macro="" textlink="">
      <xdr:nvSpPr>
        <xdr:cNvPr id="455" name="土木費最大値テキスト"/>
        <xdr:cNvSpPr txBox="1"/>
      </xdr:nvSpPr>
      <xdr:spPr>
        <a:xfrm>
          <a:off x="10528300" y="152076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1,248,526</a:t>
          </a:r>
          <a:endParaRPr kumimoji="1" lang="ja-JP" altLang="en-US" sz="1000" b="1">
            <a:latin typeface="ＭＳ Ｐゴシック"/>
          </a:endParaRPr>
        </a:p>
      </xdr:txBody>
    </xdr:sp>
    <xdr:clientData/>
  </xdr:oneCellAnchor>
  <xdr:twoCellAnchor>
    <xdr:from>
      <xdr:col>15</xdr:col>
      <xdr:colOff>92075</xdr:colOff>
      <xdr:row>90</xdr:row>
      <xdr:rowOff>1873</xdr:rowOff>
    </xdr:from>
    <xdr:to>
      <xdr:col>15</xdr:col>
      <xdr:colOff>269875</xdr:colOff>
      <xdr:row>90</xdr:row>
      <xdr:rowOff>1873</xdr:rowOff>
    </xdr:to>
    <xdr:cxnSp macro="">
      <xdr:nvCxnSpPr>
        <xdr:cNvPr id="456" name="直線コネクタ 455"/>
        <xdr:cNvCxnSpPr/>
      </xdr:nvCxnSpPr>
      <xdr:spPr>
        <a:xfrm>
          <a:off x="10388600" y="15432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6975</xdr:rowOff>
    </xdr:from>
    <xdr:to>
      <xdr:col>15</xdr:col>
      <xdr:colOff>180975</xdr:colOff>
      <xdr:row>99</xdr:row>
      <xdr:rowOff>12954</xdr:rowOff>
    </xdr:to>
    <xdr:cxnSp macro="">
      <xdr:nvCxnSpPr>
        <xdr:cNvPr id="457" name="直線コネクタ 456"/>
        <xdr:cNvCxnSpPr/>
      </xdr:nvCxnSpPr>
      <xdr:spPr>
        <a:xfrm>
          <a:off x="9639300" y="16980525"/>
          <a:ext cx="838200" cy="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73668</xdr:rowOff>
    </xdr:from>
    <xdr:ext cx="534377" cy="259045"/>
    <xdr:sp macro="" textlink="">
      <xdr:nvSpPr>
        <xdr:cNvPr id="458" name="土木費平均値テキスト"/>
        <xdr:cNvSpPr txBox="1"/>
      </xdr:nvSpPr>
      <xdr:spPr>
        <a:xfrm>
          <a:off x="10528300" y="16704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90,007</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50791</xdr:rowOff>
    </xdr:from>
    <xdr:to>
      <xdr:col>15</xdr:col>
      <xdr:colOff>231775</xdr:colOff>
      <xdr:row>98</xdr:row>
      <xdr:rowOff>152391</xdr:rowOff>
    </xdr:to>
    <xdr:sp macro="" textlink="">
      <xdr:nvSpPr>
        <xdr:cNvPr id="459" name="フローチャート : 判断 458"/>
        <xdr:cNvSpPr/>
      </xdr:nvSpPr>
      <xdr:spPr>
        <a:xfrm>
          <a:off x="10426700" y="16852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121293</xdr:rowOff>
    </xdr:from>
    <xdr:to>
      <xdr:col>14</xdr:col>
      <xdr:colOff>28575</xdr:colOff>
      <xdr:row>99</xdr:row>
      <xdr:rowOff>6975</xdr:rowOff>
    </xdr:to>
    <xdr:cxnSp macro="">
      <xdr:nvCxnSpPr>
        <xdr:cNvPr id="460" name="直線コネクタ 459"/>
        <xdr:cNvCxnSpPr/>
      </xdr:nvCxnSpPr>
      <xdr:spPr>
        <a:xfrm>
          <a:off x="8750300" y="16923393"/>
          <a:ext cx="889000" cy="5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99403</xdr:rowOff>
    </xdr:from>
    <xdr:to>
      <xdr:col>14</xdr:col>
      <xdr:colOff>79375</xdr:colOff>
      <xdr:row>99</xdr:row>
      <xdr:rowOff>29553</xdr:rowOff>
    </xdr:to>
    <xdr:sp macro="" textlink="">
      <xdr:nvSpPr>
        <xdr:cNvPr id="461" name="フローチャート : 判断 460"/>
        <xdr:cNvSpPr/>
      </xdr:nvSpPr>
      <xdr:spPr>
        <a:xfrm>
          <a:off x="9588500" y="1690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46080</xdr:rowOff>
    </xdr:from>
    <xdr:ext cx="534377" cy="259045"/>
    <xdr:sp macro="" textlink="">
      <xdr:nvSpPr>
        <xdr:cNvPr id="462" name="テキスト ボックス 461"/>
        <xdr:cNvSpPr txBox="1"/>
      </xdr:nvSpPr>
      <xdr:spPr>
        <a:xfrm>
          <a:off x="9372111" y="1667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121293</xdr:rowOff>
    </xdr:from>
    <xdr:to>
      <xdr:col>12</xdr:col>
      <xdr:colOff>511175</xdr:colOff>
      <xdr:row>98</xdr:row>
      <xdr:rowOff>146545</xdr:rowOff>
    </xdr:to>
    <xdr:cxnSp macro="">
      <xdr:nvCxnSpPr>
        <xdr:cNvPr id="463" name="直線コネクタ 462"/>
        <xdr:cNvCxnSpPr/>
      </xdr:nvCxnSpPr>
      <xdr:spPr>
        <a:xfrm flipV="1">
          <a:off x="7861300" y="16923393"/>
          <a:ext cx="889000" cy="2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91246</xdr:rowOff>
    </xdr:from>
    <xdr:to>
      <xdr:col>12</xdr:col>
      <xdr:colOff>561975</xdr:colOff>
      <xdr:row>99</xdr:row>
      <xdr:rowOff>21396</xdr:rowOff>
    </xdr:to>
    <xdr:sp macro="" textlink="">
      <xdr:nvSpPr>
        <xdr:cNvPr id="464" name="フローチャート : 判断 463"/>
        <xdr:cNvSpPr/>
      </xdr:nvSpPr>
      <xdr:spPr>
        <a:xfrm>
          <a:off x="8699500" y="1689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12523</xdr:rowOff>
    </xdr:from>
    <xdr:ext cx="534377" cy="259045"/>
    <xdr:sp macro="" textlink="">
      <xdr:nvSpPr>
        <xdr:cNvPr id="465" name="テキスト ボックス 464"/>
        <xdr:cNvSpPr txBox="1"/>
      </xdr:nvSpPr>
      <xdr:spPr>
        <a:xfrm>
          <a:off x="8483111" y="1698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58,153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146545</xdr:rowOff>
    </xdr:from>
    <xdr:to>
      <xdr:col>11</xdr:col>
      <xdr:colOff>307975</xdr:colOff>
      <xdr:row>98</xdr:row>
      <xdr:rowOff>163675</xdr:rowOff>
    </xdr:to>
    <xdr:cxnSp macro="">
      <xdr:nvCxnSpPr>
        <xdr:cNvPr id="466" name="直線コネクタ 465"/>
        <xdr:cNvCxnSpPr/>
      </xdr:nvCxnSpPr>
      <xdr:spPr>
        <a:xfrm flipV="1">
          <a:off x="6972300" y="16948645"/>
          <a:ext cx="889000" cy="1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88466</xdr:rowOff>
    </xdr:from>
    <xdr:to>
      <xdr:col>11</xdr:col>
      <xdr:colOff>358775</xdr:colOff>
      <xdr:row>99</xdr:row>
      <xdr:rowOff>18616</xdr:rowOff>
    </xdr:to>
    <xdr:sp macro="" textlink="">
      <xdr:nvSpPr>
        <xdr:cNvPr id="467" name="フローチャート : 判断 466"/>
        <xdr:cNvSpPr/>
      </xdr:nvSpPr>
      <xdr:spPr>
        <a:xfrm>
          <a:off x="7810500" y="1689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35143</xdr:rowOff>
    </xdr:from>
    <xdr:ext cx="534377" cy="259045"/>
    <xdr:sp macro="" textlink="">
      <xdr:nvSpPr>
        <xdr:cNvPr id="468" name="テキスト ボックス 467"/>
        <xdr:cNvSpPr txBox="1"/>
      </xdr:nvSpPr>
      <xdr:spPr>
        <a:xfrm>
          <a:off x="7594111" y="1666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60,342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105637</xdr:rowOff>
    </xdr:from>
    <xdr:to>
      <xdr:col>10</xdr:col>
      <xdr:colOff>155575</xdr:colOff>
      <xdr:row>99</xdr:row>
      <xdr:rowOff>35787</xdr:rowOff>
    </xdr:to>
    <xdr:sp macro="" textlink="">
      <xdr:nvSpPr>
        <xdr:cNvPr id="469" name="フローチャート : 判断 468"/>
        <xdr:cNvSpPr/>
      </xdr:nvSpPr>
      <xdr:spPr>
        <a:xfrm>
          <a:off x="6921500" y="1690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52314</xdr:rowOff>
    </xdr:from>
    <xdr:ext cx="534377" cy="259045"/>
    <xdr:sp macro="" textlink="">
      <xdr:nvSpPr>
        <xdr:cNvPr id="470" name="テキスト ボックス 469"/>
        <xdr:cNvSpPr txBox="1"/>
      </xdr:nvSpPr>
      <xdr:spPr>
        <a:xfrm>
          <a:off x="6705111" y="166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133604</xdr:rowOff>
    </xdr:from>
    <xdr:to>
      <xdr:col>15</xdr:col>
      <xdr:colOff>231775</xdr:colOff>
      <xdr:row>99</xdr:row>
      <xdr:rowOff>63754</xdr:rowOff>
    </xdr:to>
    <xdr:sp macro="" textlink="">
      <xdr:nvSpPr>
        <xdr:cNvPr id="476" name="円/楕円 475"/>
        <xdr:cNvSpPr/>
      </xdr:nvSpPr>
      <xdr:spPr>
        <a:xfrm>
          <a:off x="10426700" y="1693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48531</xdr:rowOff>
    </xdr:from>
    <xdr:ext cx="534377" cy="259045"/>
    <xdr:sp macro="" textlink="">
      <xdr:nvSpPr>
        <xdr:cNvPr id="477" name="土木費該当値テキスト"/>
        <xdr:cNvSpPr txBox="1"/>
      </xdr:nvSpPr>
      <xdr:spPr>
        <a:xfrm>
          <a:off x="10528300" y="168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24,800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127625</xdr:rowOff>
    </xdr:from>
    <xdr:to>
      <xdr:col>14</xdr:col>
      <xdr:colOff>79375</xdr:colOff>
      <xdr:row>99</xdr:row>
      <xdr:rowOff>57775</xdr:rowOff>
    </xdr:to>
    <xdr:sp macro="" textlink="">
      <xdr:nvSpPr>
        <xdr:cNvPr id="478" name="円/楕円 477"/>
        <xdr:cNvSpPr/>
      </xdr:nvSpPr>
      <xdr:spPr>
        <a:xfrm>
          <a:off x="9588500" y="1692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48902</xdr:rowOff>
    </xdr:from>
    <xdr:ext cx="534377" cy="259045"/>
    <xdr:sp macro="" textlink="">
      <xdr:nvSpPr>
        <xdr:cNvPr id="479" name="テキスト ボックス 478"/>
        <xdr:cNvSpPr txBox="1"/>
      </xdr:nvSpPr>
      <xdr:spPr>
        <a:xfrm>
          <a:off x="9372111" y="1702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29,508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70493</xdr:rowOff>
    </xdr:from>
    <xdr:to>
      <xdr:col>12</xdr:col>
      <xdr:colOff>561975</xdr:colOff>
      <xdr:row>99</xdr:row>
      <xdr:rowOff>643</xdr:rowOff>
    </xdr:to>
    <xdr:sp macro="" textlink="">
      <xdr:nvSpPr>
        <xdr:cNvPr id="480" name="円/楕円 479"/>
        <xdr:cNvSpPr/>
      </xdr:nvSpPr>
      <xdr:spPr>
        <a:xfrm>
          <a:off x="8699500" y="1687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17170</xdr:rowOff>
    </xdr:from>
    <xdr:ext cx="534377" cy="259045"/>
    <xdr:sp macro="" textlink="">
      <xdr:nvSpPr>
        <xdr:cNvPr id="481" name="テキスト ボックス 480"/>
        <xdr:cNvSpPr txBox="1"/>
      </xdr:nvSpPr>
      <xdr:spPr>
        <a:xfrm>
          <a:off x="8483111" y="1664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74,493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95745</xdr:rowOff>
    </xdr:from>
    <xdr:to>
      <xdr:col>11</xdr:col>
      <xdr:colOff>358775</xdr:colOff>
      <xdr:row>99</xdr:row>
      <xdr:rowOff>25895</xdr:rowOff>
    </xdr:to>
    <xdr:sp macro="" textlink="">
      <xdr:nvSpPr>
        <xdr:cNvPr id="482" name="円/楕円 481"/>
        <xdr:cNvSpPr/>
      </xdr:nvSpPr>
      <xdr:spPr>
        <a:xfrm>
          <a:off x="7810500" y="1689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17022</xdr:rowOff>
    </xdr:from>
    <xdr:ext cx="534377" cy="259045"/>
    <xdr:sp macro="" textlink="">
      <xdr:nvSpPr>
        <xdr:cNvPr id="483" name="テキスト ボックス 482"/>
        <xdr:cNvSpPr txBox="1"/>
      </xdr:nvSpPr>
      <xdr:spPr>
        <a:xfrm>
          <a:off x="7594111" y="1699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54,611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112875</xdr:rowOff>
    </xdr:from>
    <xdr:to>
      <xdr:col>10</xdr:col>
      <xdr:colOff>155575</xdr:colOff>
      <xdr:row>99</xdr:row>
      <xdr:rowOff>43025</xdr:rowOff>
    </xdr:to>
    <xdr:sp macro="" textlink="">
      <xdr:nvSpPr>
        <xdr:cNvPr id="484" name="円/楕円 483"/>
        <xdr:cNvSpPr/>
      </xdr:nvSpPr>
      <xdr:spPr>
        <a:xfrm>
          <a:off x="6921500" y="1691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34152</xdr:rowOff>
    </xdr:from>
    <xdr:ext cx="534377" cy="259045"/>
    <xdr:sp macro="" textlink="">
      <xdr:nvSpPr>
        <xdr:cNvPr id="485" name="テキスト ボックス 484"/>
        <xdr:cNvSpPr txBox="1"/>
      </xdr:nvSpPr>
      <xdr:spPr>
        <a:xfrm>
          <a:off x="6705111" y="1700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59342</xdr:rowOff>
    </xdr:from>
    <xdr:to>
      <xdr:col>23</xdr:col>
      <xdr:colOff>516889</xdr:colOff>
      <xdr:row>38</xdr:row>
      <xdr:rowOff>128019</xdr:rowOff>
    </xdr:to>
    <xdr:cxnSp macro="">
      <xdr:nvCxnSpPr>
        <xdr:cNvPr id="511" name="直線コネクタ 510"/>
        <xdr:cNvCxnSpPr/>
      </xdr:nvCxnSpPr>
      <xdr:spPr>
        <a:xfrm flipV="1">
          <a:off x="16317595" y="5374292"/>
          <a:ext cx="1269" cy="126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131846</xdr:rowOff>
    </xdr:from>
    <xdr:ext cx="534377" cy="259045"/>
    <xdr:sp macro="" textlink="">
      <xdr:nvSpPr>
        <xdr:cNvPr id="512" name="消防費最小値テキスト"/>
        <xdr:cNvSpPr txBox="1"/>
      </xdr:nvSpPr>
      <xdr:spPr>
        <a:xfrm>
          <a:off x="16370300" y="664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13,073</a:t>
          </a:r>
          <a:endParaRPr kumimoji="1" lang="ja-JP" altLang="en-US" sz="1000" b="1">
            <a:latin typeface="ＭＳ Ｐゴシック"/>
          </a:endParaRPr>
        </a:p>
      </xdr:txBody>
    </xdr:sp>
    <xdr:clientData/>
  </xdr:oneCellAnchor>
  <xdr:twoCellAnchor>
    <xdr:from>
      <xdr:col>23</xdr:col>
      <xdr:colOff>428625</xdr:colOff>
      <xdr:row>38</xdr:row>
      <xdr:rowOff>128019</xdr:rowOff>
    </xdr:from>
    <xdr:to>
      <xdr:col>23</xdr:col>
      <xdr:colOff>606425</xdr:colOff>
      <xdr:row>38</xdr:row>
      <xdr:rowOff>128019</xdr:rowOff>
    </xdr:to>
    <xdr:cxnSp macro="">
      <xdr:nvCxnSpPr>
        <xdr:cNvPr id="513" name="直線コネクタ 512"/>
        <xdr:cNvCxnSpPr/>
      </xdr:nvCxnSpPr>
      <xdr:spPr>
        <a:xfrm>
          <a:off x="16230600" y="66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6019</xdr:rowOff>
    </xdr:from>
    <xdr:ext cx="599010" cy="259045"/>
    <xdr:sp macro="" textlink="">
      <xdr:nvSpPr>
        <xdr:cNvPr id="514" name="消防費最大値テキスト"/>
        <xdr:cNvSpPr txBox="1"/>
      </xdr:nvSpPr>
      <xdr:spPr>
        <a:xfrm>
          <a:off x="16370300" y="5149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129,632</a:t>
          </a:r>
          <a:endParaRPr kumimoji="1" lang="ja-JP" altLang="en-US" sz="1000" b="1">
            <a:latin typeface="ＭＳ Ｐゴシック"/>
          </a:endParaRPr>
        </a:p>
      </xdr:txBody>
    </xdr:sp>
    <xdr:clientData/>
  </xdr:oneCellAnchor>
  <xdr:twoCellAnchor>
    <xdr:from>
      <xdr:col>23</xdr:col>
      <xdr:colOff>428625</xdr:colOff>
      <xdr:row>31</xdr:row>
      <xdr:rowOff>59342</xdr:rowOff>
    </xdr:from>
    <xdr:to>
      <xdr:col>23</xdr:col>
      <xdr:colOff>606425</xdr:colOff>
      <xdr:row>31</xdr:row>
      <xdr:rowOff>59342</xdr:rowOff>
    </xdr:to>
    <xdr:cxnSp macro="">
      <xdr:nvCxnSpPr>
        <xdr:cNvPr id="515" name="直線コネクタ 514"/>
        <xdr:cNvCxnSpPr/>
      </xdr:nvCxnSpPr>
      <xdr:spPr>
        <a:xfrm>
          <a:off x="16230600" y="5374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85358</xdr:rowOff>
    </xdr:from>
    <xdr:to>
      <xdr:col>23</xdr:col>
      <xdr:colOff>517525</xdr:colOff>
      <xdr:row>38</xdr:row>
      <xdr:rowOff>89005</xdr:rowOff>
    </xdr:to>
    <xdr:cxnSp macro="">
      <xdr:nvCxnSpPr>
        <xdr:cNvPr id="516" name="直線コネクタ 515"/>
        <xdr:cNvCxnSpPr/>
      </xdr:nvCxnSpPr>
      <xdr:spPr>
        <a:xfrm>
          <a:off x="15481300" y="6600458"/>
          <a:ext cx="838200" cy="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133842</xdr:rowOff>
    </xdr:from>
    <xdr:ext cx="534377" cy="259045"/>
    <xdr:sp macro="" textlink="">
      <xdr:nvSpPr>
        <xdr:cNvPr id="517" name="消防費平均値テキスト"/>
        <xdr:cNvSpPr txBox="1"/>
      </xdr:nvSpPr>
      <xdr:spPr>
        <a:xfrm>
          <a:off x="16370300" y="6306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25,723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110965</xdr:rowOff>
    </xdr:from>
    <xdr:to>
      <xdr:col>23</xdr:col>
      <xdr:colOff>568325</xdr:colOff>
      <xdr:row>38</xdr:row>
      <xdr:rowOff>41115</xdr:rowOff>
    </xdr:to>
    <xdr:sp macro="" textlink="">
      <xdr:nvSpPr>
        <xdr:cNvPr id="518" name="フローチャート : 判断 517"/>
        <xdr:cNvSpPr/>
      </xdr:nvSpPr>
      <xdr:spPr>
        <a:xfrm>
          <a:off x="16268700" y="645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14242</xdr:rowOff>
    </xdr:from>
    <xdr:to>
      <xdr:col>22</xdr:col>
      <xdr:colOff>365125</xdr:colOff>
      <xdr:row>38</xdr:row>
      <xdr:rowOff>85358</xdr:rowOff>
    </xdr:to>
    <xdr:cxnSp macro="">
      <xdr:nvCxnSpPr>
        <xdr:cNvPr id="519" name="直線コネクタ 518"/>
        <xdr:cNvCxnSpPr/>
      </xdr:nvCxnSpPr>
      <xdr:spPr>
        <a:xfrm>
          <a:off x="14592300" y="6529342"/>
          <a:ext cx="889000" cy="7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99165</xdr:rowOff>
    </xdr:from>
    <xdr:to>
      <xdr:col>22</xdr:col>
      <xdr:colOff>415925</xdr:colOff>
      <xdr:row>38</xdr:row>
      <xdr:rowOff>29315</xdr:rowOff>
    </xdr:to>
    <xdr:sp macro="" textlink="">
      <xdr:nvSpPr>
        <xdr:cNvPr id="520" name="フローチャート : 判断 519"/>
        <xdr:cNvSpPr/>
      </xdr:nvSpPr>
      <xdr:spPr>
        <a:xfrm>
          <a:off x="15430500" y="64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45842</xdr:rowOff>
    </xdr:from>
    <xdr:ext cx="534377" cy="259045"/>
    <xdr:sp macro="" textlink="">
      <xdr:nvSpPr>
        <xdr:cNvPr id="521" name="テキスト ボックス 520"/>
        <xdr:cNvSpPr txBox="1"/>
      </xdr:nvSpPr>
      <xdr:spPr>
        <a:xfrm>
          <a:off x="15214111" y="621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14242</xdr:rowOff>
    </xdr:from>
    <xdr:to>
      <xdr:col>21</xdr:col>
      <xdr:colOff>161925</xdr:colOff>
      <xdr:row>38</xdr:row>
      <xdr:rowOff>60517</xdr:rowOff>
    </xdr:to>
    <xdr:cxnSp macro="">
      <xdr:nvCxnSpPr>
        <xdr:cNvPr id="522" name="直線コネクタ 521"/>
        <xdr:cNvCxnSpPr/>
      </xdr:nvCxnSpPr>
      <xdr:spPr>
        <a:xfrm flipV="1">
          <a:off x="13703300" y="6529342"/>
          <a:ext cx="889000" cy="4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149523</xdr:rowOff>
    </xdr:from>
    <xdr:to>
      <xdr:col>21</xdr:col>
      <xdr:colOff>212725</xdr:colOff>
      <xdr:row>38</xdr:row>
      <xdr:rowOff>79673</xdr:rowOff>
    </xdr:to>
    <xdr:sp macro="" textlink="">
      <xdr:nvSpPr>
        <xdr:cNvPr id="523" name="フローチャート : 判断 522"/>
        <xdr:cNvSpPr/>
      </xdr:nvSpPr>
      <xdr:spPr>
        <a:xfrm>
          <a:off x="14541500" y="649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70800</xdr:rowOff>
    </xdr:from>
    <xdr:ext cx="534377" cy="259045"/>
    <xdr:sp macro="" textlink="">
      <xdr:nvSpPr>
        <xdr:cNvPr id="524" name="テキスト ボックス 523"/>
        <xdr:cNvSpPr txBox="1"/>
      </xdr:nvSpPr>
      <xdr:spPr>
        <a:xfrm>
          <a:off x="14325111" y="658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100903</xdr:rowOff>
    </xdr:from>
    <xdr:to>
      <xdr:col>19</xdr:col>
      <xdr:colOff>644525</xdr:colOff>
      <xdr:row>38</xdr:row>
      <xdr:rowOff>60517</xdr:rowOff>
    </xdr:to>
    <xdr:cxnSp macro="">
      <xdr:nvCxnSpPr>
        <xdr:cNvPr id="525" name="直線コネクタ 524"/>
        <xdr:cNvCxnSpPr/>
      </xdr:nvCxnSpPr>
      <xdr:spPr>
        <a:xfrm>
          <a:off x="12814300" y="6444553"/>
          <a:ext cx="889000" cy="13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161508</xdr:rowOff>
    </xdr:from>
    <xdr:to>
      <xdr:col>20</xdr:col>
      <xdr:colOff>9525</xdr:colOff>
      <xdr:row>38</xdr:row>
      <xdr:rowOff>91658</xdr:rowOff>
    </xdr:to>
    <xdr:sp macro="" textlink="">
      <xdr:nvSpPr>
        <xdr:cNvPr id="526" name="フローチャート : 判断 525"/>
        <xdr:cNvSpPr/>
      </xdr:nvSpPr>
      <xdr:spPr>
        <a:xfrm>
          <a:off x="13652500" y="650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108185</xdr:rowOff>
    </xdr:from>
    <xdr:ext cx="534377" cy="259045"/>
    <xdr:sp macro="" textlink="">
      <xdr:nvSpPr>
        <xdr:cNvPr id="527" name="テキスト ボックス 526"/>
        <xdr:cNvSpPr txBox="1"/>
      </xdr:nvSpPr>
      <xdr:spPr>
        <a:xfrm>
          <a:off x="13436111" y="628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21,080</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138081</xdr:rowOff>
    </xdr:from>
    <xdr:to>
      <xdr:col>18</xdr:col>
      <xdr:colOff>492125</xdr:colOff>
      <xdr:row>38</xdr:row>
      <xdr:rowOff>68231</xdr:rowOff>
    </xdr:to>
    <xdr:sp macro="" textlink="">
      <xdr:nvSpPr>
        <xdr:cNvPr id="528" name="フローチャート : 判断 527"/>
        <xdr:cNvSpPr/>
      </xdr:nvSpPr>
      <xdr:spPr>
        <a:xfrm>
          <a:off x="12763500" y="648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59358</xdr:rowOff>
    </xdr:from>
    <xdr:ext cx="534377" cy="259045"/>
    <xdr:sp macro="" textlink="">
      <xdr:nvSpPr>
        <xdr:cNvPr id="529" name="テキスト ボックス 528"/>
        <xdr:cNvSpPr txBox="1"/>
      </xdr:nvSpPr>
      <xdr:spPr>
        <a:xfrm>
          <a:off x="12547111" y="657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38205</xdr:rowOff>
    </xdr:from>
    <xdr:to>
      <xdr:col>23</xdr:col>
      <xdr:colOff>568325</xdr:colOff>
      <xdr:row>38</xdr:row>
      <xdr:rowOff>139805</xdr:rowOff>
    </xdr:to>
    <xdr:sp macro="" textlink="">
      <xdr:nvSpPr>
        <xdr:cNvPr id="535" name="円/楕円 534"/>
        <xdr:cNvSpPr/>
      </xdr:nvSpPr>
      <xdr:spPr>
        <a:xfrm>
          <a:off x="16268700" y="655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124582</xdr:rowOff>
    </xdr:from>
    <xdr:ext cx="534377" cy="259045"/>
    <xdr:sp macro="" textlink="">
      <xdr:nvSpPr>
        <xdr:cNvPr id="536" name="消防費該当値テキスト"/>
        <xdr:cNvSpPr txBox="1"/>
      </xdr:nvSpPr>
      <xdr:spPr>
        <a:xfrm>
          <a:off x="16370300" y="646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16,657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34558</xdr:rowOff>
    </xdr:from>
    <xdr:to>
      <xdr:col>22</xdr:col>
      <xdr:colOff>415925</xdr:colOff>
      <xdr:row>38</xdr:row>
      <xdr:rowOff>136158</xdr:rowOff>
    </xdr:to>
    <xdr:sp macro="" textlink="">
      <xdr:nvSpPr>
        <xdr:cNvPr id="537" name="円/楕円 536"/>
        <xdr:cNvSpPr/>
      </xdr:nvSpPr>
      <xdr:spPr>
        <a:xfrm>
          <a:off x="15430500" y="654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127285</xdr:rowOff>
    </xdr:from>
    <xdr:ext cx="534377" cy="259045"/>
    <xdr:sp macro="" textlink="">
      <xdr:nvSpPr>
        <xdr:cNvPr id="538" name="テキスト ボックス 537"/>
        <xdr:cNvSpPr txBox="1"/>
      </xdr:nvSpPr>
      <xdr:spPr>
        <a:xfrm>
          <a:off x="15214111" y="66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16,992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134892</xdr:rowOff>
    </xdr:from>
    <xdr:to>
      <xdr:col>21</xdr:col>
      <xdr:colOff>212725</xdr:colOff>
      <xdr:row>38</xdr:row>
      <xdr:rowOff>65043</xdr:rowOff>
    </xdr:to>
    <xdr:sp macro="" textlink="">
      <xdr:nvSpPr>
        <xdr:cNvPr id="539" name="円/楕円 538"/>
        <xdr:cNvSpPr/>
      </xdr:nvSpPr>
      <xdr:spPr>
        <a:xfrm>
          <a:off x="14541500" y="64785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81569</xdr:rowOff>
    </xdr:from>
    <xdr:ext cx="534377" cy="259045"/>
    <xdr:sp macro="" textlink="">
      <xdr:nvSpPr>
        <xdr:cNvPr id="540" name="テキスト ボックス 539"/>
        <xdr:cNvSpPr txBox="1"/>
      </xdr:nvSpPr>
      <xdr:spPr>
        <a:xfrm>
          <a:off x="14325111" y="625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23,525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9717</xdr:rowOff>
    </xdr:from>
    <xdr:to>
      <xdr:col>20</xdr:col>
      <xdr:colOff>9525</xdr:colOff>
      <xdr:row>38</xdr:row>
      <xdr:rowOff>111317</xdr:rowOff>
    </xdr:to>
    <xdr:sp macro="" textlink="">
      <xdr:nvSpPr>
        <xdr:cNvPr id="541" name="円/楕円 540"/>
        <xdr:cNvSpPr/>
      </xdr:nvSpPr>
      <xdr:spPr>
        <a:xfrm>
          <a:off x="13652500" y="652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102444</xdr:rowOff>
    </xdr:from>
    <xdr:ext cx="534377" cy="259045"/>
    <xdr:sp macro="" textlink="">
      <xdr:nvSpPr>
        <xdr:cNvPr id="542" name="テキスト ボックス 541"/>
        <xdr:cNvSpPr txBox="1"/>
      </xdr:nvSpPr>
      <xdr:spPr>
        <a:xfrm>
          <a:off x="13436111" y="661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19,274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50103</xdr:rowOff>
    </xdr:from>
    <xdr:to>
      <xdr:col>18</xdr:col>
      <xdr:colOff>492125</xdr:colOff>
      <xdr:row>37</xdr:row>
      <xdr:rowOff>151703</xdr:rowOff>
    </xdr:to>
    <xdr:sp macro="" textlink="">
      <xdr:nvSpPr>
        <xdr:cNvPr id="543" name="円/楕円 542"/>
        <xdr:cNvSpPr/>
      </xdr:nvSpPr>
      <xdr:spPr>
        <a:xfrm>
          <a:off x="12763500" y="639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168230</xdr:rowOff>
    </xdr:from>
    <xdr:ext cx="534377" cy="259045"/>
    <xdr:sp macro="" textlink="">
      <xdr:nvSpPr>
        <xdr:cNvPr id="544" name="テキスト ボックス 543"/>
        <xdr:cNvSpPr txBox="1"/>
      </xdr:nvSpPr>
      <xdr:spPr>
        <a:xfrm>
          <a:off x="12547111" y="616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31,314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140767</xdr:rowOff>
    </xdr:from>
    <xdr:to>
      <xdr:col>23</xdr:col>
      <xdr:colOff>516889</xdr:colOff>
      <xdr:row>59</xdr:row>
      <xdr:rowOff>103060</xdr:rowOff>
    </xdr:to>
    <xdr:cxnSp macro="">
      <xdr:nvCxnSpPr>
        <xdr:cNvPr id="569" name="直線コネクタ 568"/>
        <xdr:cNvCxnSpPr/>
      </xdr:nvCxnSpPr>
      <xdr:spPr>
        <a:xfrm flipV="1">
          <a:off x="16317595" y="8541817"/>
          <a:ext cx="1269" cy="1676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106887</xdr:rowOff>
    </xdr:from>
    <xdr:ext cx="534377" cy="259045"/>
    <xdr:sp macro="" textlink="">
      <xdr:nvSpPr>
        <xdr:cNvPr id="570" name="教育費最小値テキスト"/>
        <xdr:cNvSpPr txBox="1"/>
      </xdr:nvSpPr>
      <xdr:spPr>
        <a:xfrm>
          <a:off x="16370300" y="1022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25,385</a:t>
          </a:r>
          <a:endParaRPr kumimoji="1" lang="ja-JP" altLang="en-US" sz="1000" b="1">
            <a:latin typeface="ＭＳ Ｐゴシック"/>
          </a:endParaRPr>
        </a:p>
      </xdr:txBody>
    </xdr:sp>
    <xdr:clientData/>
  </xdr:oneCellAnchor>
  <xdr:twoCellAnchor>
    <xdr:from>
      <xdr:col>23</xdr:col>
      <xdr:colOff>428625</xdr:colOff>
      <xdr:row>59</xdr:row>
      <xdr:rowOff>103060</xdr:rowOff>
    </xdr:from>
    <xdr:to>
      <xdr:col>23</xdr:col>
      <xdr:colOff>606425</xdr:colOff>
      <xdr:row>59</xdr:row>
      <xdr:rowOff>103060</xdr:rowOff>
    </xdr:to>
    <xdr:cxnSp macro="">
      <xdr:nvCxnSpPr>
        <xdr:cNvPr id="571" name="直線コネクタ 570"/>
        <xdr:cNvCxnSpPr/>
      </xdr:nvCxnSpPr>
      <xdr:spPr>
        <a:xfrm>
          <a:off x="16230600" y="1021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87444</xdr:rowOff>
    </xdr:from>
    <xdr:ext cx="599010" cy="259045"/>
    <xdr:sp macro="" textlink="">
      <xdr:nvSpPr>
        <xdr:cNvPr id="572" name="教育費最大値テキスト"/>
        <xdr:cNvSpPr txBox="1"/>
      </xdr:nvSpPr>
      <xdr:spPr>
        <a:xfrm>
          <a:off x="16370300" y="831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157,416</a:t>
          </a:r>
          <a:endParaRPr kumimoji="1" lang="ja-JP" altLang="en-US" sz="1000" b="1">
            <a:latin typeface="ＭＳ Ｐゴシック"/>
          </a:endParaRPr>
        </a:p>
      </xdr:txBody>
    </xdr:sp>
    <xdr:clientData/>
  </xdr:oneCellAnchor>
  <xdr:twoCellAnchor>
    <xdr:from>
      <xdr:col>23</xdr:col>
      <xdr:colOff>428625</xdr:colOff>
      <xdr:row>49</xdr:row>
      <xdr:rowOff>140767</xdr:rowOff>
    </xdr:from>
    <xdr:to>
      <xdr:col>23</xdr:col>
      <xdr:colOff>606425</xdr:colOff>
      <xdr:row>49</xdr:row>
      <xdr:rowOff>140767</xdr:rowOff>
    </xdr:to>
    <xdr:cxnSp macro="">
      <xdr:nvCxnSpPr>
        <xdr:cNvPr id="573" name="直線コネクタ 572"/>
        <xdr:cNvCxnSpPr/>
      </xdr:nvCxnSpPr>
      <xdr:spPr>
        <a:xfrm>
          <a:off x="16230600" y="854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115329</xdr:rowOff>
    </xdr:from>
    <xdr:to>
      <xdr:col>23</xdr:col>
      <xdr:colOff>517525</xdr:colOff>
      <xdr:row>57</xdr:row>
      <xdr:rowOff>14212</xdr:rowOff>
    </xdr:to>
    <xdr:cxnSp macro="">
      <xdr:nvCxnSpPr>
        <xdr:cNvPr id="574" name="直線コネクタ 573"/>
        <xdr:cNvCxnSpPr/>
      </xdr:nvCxnSpPr>
      <xdr:spPr>
        <a:xfrm flipV="1">
          <a:off x="15481300" y="9716529"/>
          <a:ext cx="838200" cy="7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127944</xdr:rowOff>
    </xdr:from>
    <xdr:ext cx="534377" cy="259045"/>
    <xdr:sp macro="" textlink="">
      <xdr:nvSpPr>
        <xdr:cNvPr id="575" name="教育費平均値テキスト"/>
        <xdr:cNvSpPr txBox="1"/>
      </xdr:nvSpPr>
      <xdr:spPr>
        <a:xfrm>
          <a:off x="16370300" y="972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58,227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149517</xdr:rowOff>
    </xdr:from>
    <xdr:to>
      <xdr:col>23</xdr:col>
      <xdr:colOff>568325</xdr:colOff>
      <xdr:row>57</xdr:row>
      <xdr:rowOff>79667</xdr:rowOff>
    </xdr:to>
    <xdr:sp macro="" textlink="">
      <xdr:nvSpPr>
        <xdr:cNvPr id="576" name="フローチャート : 判断 575"/>
        <xdr:cNvSpPr/>
      </xdr:nvSpPr>
      <xdr:spPr>
        <a:xfrm>
          <a:off x="16268700" y="975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14212</xdr:rowOff>
    </xdr:from>
    <xdr:to>
      <xdr:col>22</xdr:col>
      <xdr:colOff>365125</xdr:colOff>
      <xdr:row>57</xdr:row>
      <xdr:rowOff>100635</xdr:rowOff>
    </xdr:to>
    <xdr:cxnSp macro="">
      <xdr:nvCxnSpPr>
        <xdr:cNvPr id="577" name="直線コネクタ 576"/>
        <xdr:cNvCxnSpPr/>
      </xdr:nvCxnSpPr>
      <xdr:spPr>
        <a:xfrm flipV="1">
          <a:off x="14592300" y="9786862"/>
          <a:ext cx="889000" cy="8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133439</xdr:rowOff>
    </xdr:from>
    <xdr:to>
      <xdr:col>22</xdr:col>
      <xdr:colOff>415925</xdr:colOff>
      <xdr:row>57</xdr:row>
      <xdr:rowOff>63589</xdr:rowOff>
    </xdr:to>
    <xdr:sp macro="" textlink="">
      <xdr:nvSpPr>
        <xdr:cNvPr id="578" name="フローチャート : 判断 577"/>
        <xdr:cNvSpPr/>
      </xdr:nvSpPr>
      <xdr:spPr>
        <a:xfrm>
          <a:off x="15430500" y="973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80116</xdr:rowOff>
    </xdr:from>
    <xdr:ext cx="534377" cy="259045"/>
    <xdr:sp macro="" textlink="">
      <xdr:nvSpPr>
        <xdr:cNvPr id="579" name="テキスト ボックス 578"/>
        <xdr:cNvSpPr txBox="1"/>
      </xdr:nvSpPr>
      <xdr:spPr>
        <a:xfrm>
          <a:off x="15214111" y="950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100635</xdr:rowOff>
    </xdr:from>
    <xdr:to>
      <xdr:col>21</xdr:col>
      <xdr:colOff>161925</xdr:colOff>
      <xdr:row>57</xdr:row>
      <xdr:rowOff>129007</xdr:rowOff>
    </xdr:to>
    <xdr:cxnSp macro="">
      <xdr:nvCxnSpPr>
        <xdr:cNvPr id="580" name="直線コネクタ 579"/>
        <xdr:cNvCxnSpPr/>
      </xdr:nvCxnSpPr>
      <xdr:spPr>
        <a:xfrm flipV="1">
          <a:off x="13703300" y="9873285"/>
          <a:ext cx="889000" cy="2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149682</xdr:rowOff>
    </xdr:from>
    <xdr:to>
      <xdr:col>21</xdr:col>
      <xdr:colOff>212725</xdr:colOff>
      <xdr:row>57</xdr:row>
      <xdr:rowOff>79832</xdr:rowOff>
    </xdr:to>
    <xdr:sp macro="" textlink="">
      <xdr:nvSpPr>
        <xdr:cNvPr id="581" name="フローチャート : 判断 580"/>
        <xdr:cNvSpPr/>
      </xdr:nvSpPr>
      <xdr:spPr>
        <a:xfrm>
          <a:off x="14541500" y="97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96359</xdr:rowOff>
    </xdr:from>
    <xdr:ext cx="534377" cy="259045"/>
    <xdr:sp macro="" textlink="">
      <xdr:nvSpPr>
        <xdr:cNvPr id="582" name="テキスト ボックス 581"/>
        <xdr:cNvSpPr txBox="1"/>
      </xdr:nvSpPr>
      <xdr:spPr>
        <a:xfrm>
          <a:off x="14325111" y="952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58,214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85242</xdr:rowOff>
    </xdr:from>
    <xdr:to>
      <xdr:col>19</xdr:col>
      <xdr:colOff>644525</xdr:colOff>
      <xdr:row>57</xdr:row>
      <xdr:rowOff>129007</xdr:rowOff>
    </xdr:to>
    <xdr:cxnSp macro="">
      <xdr:nvCxnSpPr>
        <xdr:cNvPr id="583" name="直線コネクタ 582"/>
        <xdr:cNvCxnSpPr/>
      </xdr:nvCxnSpPr>
      <xdr:spPr>
        <a:xfrm>
          <a:off x="12814300" y="9857892"/>
          <a:ext cx="889000" cy="4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162916</xdr:rowOff>
    </xdr:from>
    <xdr:to>
      <xdr:col>20</xdr:col>
      <xdr:colOff>9525</xdr:colOff>
      <xdr:row>57</xdr:row>
      <xdr:rowOff>93066</xdr:rowOff>
    </xdr:to>
    <xdr:sp macro="" textlink="">
      <xdr:nvSpPr>
        <xdr:cNvPr id="584" name="フローチャート : 判断 583"/>
        <xdr:cNvSpPr/>
      </xdr:nvSpPr>
      <xdr:spPr>
        <a:xfrm>
          <a:off x="13652500" y="97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109593</xdr:rowOff>
    </xdr:from>
    <xdr:ext cx="534377" cy="259045"/>
    <xdr:sp macro="" textlink="">
      <xdr:nvSpPr>
        <xdr:cNvPr id="585" name="テキスト ボックス 584"/>
        <xdr:cNvSpPr txBox="1"/>
      </xdr:nvSpPr>
      <xdr:spPr>
        <a:xfrm>
          <a:off x="13436111" y="953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57,172</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56007</xdr:rowOff>
    </xdr:from>
    <xdr:to>
      <xdr:col>18</xdr:col>
      <xdr:colOff>492125</xdr:colOff>
      <xdr:row>57</xdr:row>
      <xdr:rowOff>157607</xdr:rowOff>
    </xdr:to>
    <xdr:sp macro="" textlink="">
      <xdr:nvSpPr>
        <xdr:cNvPr id="586" name="フローチャート : 判断 585"/>
        <xdr:cNvSpPr/>
      </xdr:nvSpPr>
      <xdr:spPr>
        <a:xfrm>
          <a:off x="12763500" y="982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148734</xdr:rowOff>
    </xdr:from>
    <xdr:ext cx="534377" cy="259045"/>
    <xdr:sp macro="" textlink="">
      <xdr:nvSpPr>
        <xdr:cNvPr id="587" name="テキスト ボックス 586"/>
        <xdr:cNvSpPr txBox="1"/>
      </xdr:nvSpPr>
      <xdr:spPr>
        <a:xfrm>
          <a:off x="12547111" y="992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52,090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64529</xdr:rowOff>
    </xdr:from>
    <xdr:to>
      <xdr:col>23</xdr:col>
      <xdr:colOff>568325</xdr:colOff>
      <xdr:row>56</xdr:row>
      <xdr:rowOff>166129</xdr:rowOff>
    </xdr:to>
    <xdr:sp macro="" textlink="">
      <xdr:nvSpPr>
        <xdr:cNvPr id="593" name="円/楕円 592"/>
        <xdr:cNvSpPr/>
      </xdr:nvSpPr>
      <xdr:spPr>
        <a:xfrm>
          <a:off x="16268700" y="966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87406</xdr:rowOff>
    </xdr:from>
    <xdr:ext cx="534377" cy="259045"/>
    <xdr:sp macro="" textlink="">
      <xdr:nvSpPr>
        <xdr:cNvPr id="594" name="教育費該当値テキスト"/>
        <xdr:cNvSpPr txBox="1"/>
      </xdr:nvSpPr>
      <xdr:spPr>
        <a:xfrm>
          <a:off x="16370300" y="951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64,919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134862</xdr:rowOff>
    </xdr:from>
    <xdr:to>
      <xdr:col>22</xdr:col>
      <xdr:colOff>415925</xdr:colOff>
      <xdr:row>57</xdr:row>
      <xdr:rowOff>65012</xdr:rowOff>
    </xdr:to>
    <xdr:sp macro="" textlink="">
      <xdr:nvSpPr>
        <xdr:cNvPr id="595" name="円/楕円 594"/>
        <xdr:cNvSpPr/>
      </xdr:nvSpPr>
      <xdr:spPr>
        <a:xfrm>
          <a:off x="15430500" y="973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56139</xdr:rowOff>
    </xdr:from>
    <xdr:ext cx="534377" cy="259045"/>
    <xdr:sp macro="" textlink="">
      <xdr:nvSpPr>
        <xdr:cNvPr id="596" name="テキスト ボックス 595"/>
        <xdr:cNvSpPr txBox="1"/>
      </xdr:nvSpPr>
      <xdr:spPr>
        <a:xfrm>
          <a:off x="15214111" y="982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59,381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49835</xdr:rowOff>
    </xdr:from>
    <xdr:to>
      <xdr:col>21</xdr:col>
      <xdr:colOff>212725</xdr:colOff>
      <xdr:row>57</xdr:row>
      <xdr:rowOff>151435</xdr:rowOff>
    </xdr:to>
    <xdr:sp macro="" textlink="">
      <xdr:nvSpPr>
        <xdr:cNvPr id="597" name="円/楕円 596"/>
        <xdr:cNvSpPr/>
      </xdr:nvSpPr>
      <xdr:spPr>
        <a:xfrm>
          <a:off x="14541500" y="982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142562</xdr:rowOff>
    </xdr:from>
    <xdr:ext cx="534377" cy="259045"/>
    <xdr:sp macro="" textlink="">
      <xdr:nvSpPr>
        <xdr:cNvPr id="598" name="テキスト ボックス 597"/>
        <xdr:cNvSpPr txBox="1"/>
      </xdr:nvSpPr>
      <xdr:spPr>
        <a:xfrm>
          <a:off x="14325111" y="991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52,576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78207</xdr:rowOff>
    </xdr:from>
    <xdr:to>
      <xdr:col>20</xdr:col>
      <xdr:colOff>9525</xdr:colOff>
      <xdr:row>58</xdr:row>
      <xdr:rowOff>8357</xdr:rowOff>
    </xdr:to>
    <xdr:sp macro="" textlink="">
      <xdr:nvSpPr>
        <xdr:cNvPr id="599" name="円/楕円 598"/>
        <xdr:cNvSpPr/>
      </xdr:nvSpPr>
      <xdr:spPr>
        <a:xfrm>
          <a:off x="13652500" y="98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170934</xdr:rowOff>
    </xdr:from>
    <xdr:ext cx="534377" cy="259045"/>
    <xdr:sp macro="" textlink="">
      <xdr:nvSpPr>
        <xdr:cNvPr id="600" name="テキスト ボックス 599"/>
        <xdr:cNvSpPr txBox="1"/>
      </xdr:nvSpPr>
      <xdr:spPr>
        <a:xfrm>
          <a:off x="13436111" y="994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50,342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34442</xdr:rowOff>
    </xdr:from>
    <xdr:to>
      <xdr:col>18</xdr:col>
      <xdr:colOff>492125</xdr:colOff>
      <xdr:row>57</xdr:row>
      <xdr:rowOff>136042</xdr:rowOff>
    </xdr:to>
    <xdr:sp macro="" textlink="">
      <xdr:nvSpPr>
        <xdr:cNvPr id="601" name="円/楕円 600"/>
        <xdr:cNvSpPr/>
      </xdr:nvSpPr>
      <xdr:spPr>
        <a:xfrm>
          <a:off x="12763500" y="980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152569</xdr:rowOff>
    </xdr:from>
    <xdr:ext cx="534377" cy="259045"/>
    <xdr:sp macro="" textlink="">
      <xdr:nvSpPr>
        <xdr:cNvPr id="602" name="テキスト ボックス 601"/>
        <xdr:cNvSpPr txBox="1"/>
      </xdr:nvSpPr>
      <xdr:spPr>
        <a:xfrm>
          <a:off x="12547111" y="958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53,788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21,081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22" name="テキスト ボックス 62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4" name="テキスト ボックス 62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112954</xdr:rowOff>
    </xdr:from>
    <xdr:to>
      <xdr:col>23</xdr:col>
      <xdr:colOff>516889</xdr:colOff>
      <xdr:row>79</xdr:row>
      <xdr:rowOff>98879</xdr:rowOff>
    </xdr:to>
    <xdr:cxnSp macro="">
      <xdr:nvCxnSpPr>
        <xdr:cNvPr id="628" name="直線コネクタ 627"/>
        <xdr:cNvCxnSpPr/>
      </xdr:nvCxnSpPr>
      <xdr:spPr>
        <a:xfrm flipV="1">
          <a:off x="16317595" y="12114454"/>
          <a:ext cx="1269" cy="1528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59631</xdr:rowOff>
    </xdr:from>
    <xdr:ext cx="599010" cy="259045"/>
    <xdr:sp macro="" textlink="">
      <xdr:nvSpPr>
        <xdr:cNvPr id="631" name="災害復旧費最大値テキスト"/>
        <xdr:cNvSpPr txBox="1"/>
      </xdr:nvSpPr>
      <xdr:spPr>
        <a:xfrm>
          <a:off x="16370300" y="1188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140,457</a:t>
          </a:r>
          <a:endParaRPr kumimoji="1" lang="ja-JP" altLang="en-US" sz="1000" b="1">
            <a:latin typeface="ＭＳ Ｐゴシック"/>
          </a:endParaRPr>
        </a:p>
      </xdr:txBody>
    </xdr:sp>
    <xdr:clientData/>
  </xdr:oneCellAnchor>
  <xdr:twoCellAnchor>
    <xdr:from>
      <xdr:col>23</xdr:col>
      <xdr:colOff>428625</xdr:colOff>
      <xdr:row>70</xdr:row>
      <xdr:rowOff>112954</xdr:rowOff>
    </xdr:from>
    <xdr:to>
      <xdr:col>23</xdr:col>
      <xdr:colOff>606425</xdr:colOff>
      <xdr:row>70</xdr:row>
      <xdr:rowOff>112954</xdr:rowOff>
    </xdr:to>
    <xdr:cxnSp macro="">
      <xdr:nvCxnSpPr>
        <xdr:cNvPr id="632" name="直線コネクタ 631"/>
        <xdr:cNvCxnSpPr/>
      </xdr:nvCxnSpPr>
      <xdr:spPr>
        <a:xfrm>
          <a:off x="16230600" y="12114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112300</xdr:rowOff>
    </xdr:from>
    <xdr:to>
      <xdr:col>23</xdr:col>
      <xdr:colOff>517525</xdr:colOff>
      <xdr:row>79</xdr:row>
      <xdr:rowOff>98073</xdr:rowOff>
    </xdr:to>
    <xdr:cxnSp macro="">
      <xdr:nvCxnSpPr>
        <xdr:cNvPr id="633" name="直線コネクタ 632"/>
        <xdr:cNvCxnSpPr/>
      </xdr:nvCxnSpPr>
      <xdr:spPr>
        <a:xfrm>
          <a:off x="15481300" y="13485400"/>
          <a:ext cx="838200" cy="15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162961</xdr:rowOff>
    </xdr:from>
    <xdr:ext cx="469744" cy="259045"/>
    <xdr:sp macro="" textlink="">
      <xdr:nvSpPr>
        <xdr:cNvPr id="634" name="災害復旧費平均値テキスト"/>
        <xdr:cNvSpPr txBox="1"/>
      </xdr:nvSpPr>
      <xdr:spPr>
        <a:xfrm>
          <a:off x="16370300" y="13364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140084</xdr:rowOff>
    </xdr:from>
    <xdr:to>
      <xdr:col>23</xdr:col>
      <xdr:colOff>568325</xdr:colOff>
      <xdr:row>79</xdr:row>
      <xdr:rowOff>70234</xdr:rowOff>
    </xdr:to>
    <xdr:sp macro="" textlink="">
      <xdr:nvSpPr>
        <xdr:cNvPr id="635" name="フローチャート : 判断 634"/>
        <xdr:cNvSpPr/>
      </xdr:nvSpPr>
      <xdr:spPr>
        <a:xfrm>
          <a:off x="16268700" y="1351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79524</xdr:rowOff>
    </xdr:from>
    <xdr:to>
      <xdr:col>22</xdr:col>
      <xdr:colOff>365125</xdr:colOff>
      <xdr:row>78</xdr:row>
      <xdr:rowOff>112300</xdr:rowOff>
    </xdr:to>
    <xdr:cxnSp macro="">
      <xdr:nvCxnSpPr>
        <xdr:cNvPr id="636" name="直線コネクタ 635"/>
        <xdr:cNvCxnSpPr/>
      </xdr:nvCxnSpPr>
      <xdr:spPr>
        <a:xfrm>
          <a:off x="14592300" y="13452624"/>
          <a:ext cx="889000" cy="3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12950</xdr:rowOff>
    </xdr:from>
    <xdr:to>
      <xdr:col>22</xdr:col>
      <xdr:colOff>415925</xdr:colOff>
      <xdr:row>79</xdr:row>
      <xdr:rowOff>114550</xdr:rowOff>
    </xdr:to>
    <xdr:sp macro="" textlink="">
      <xdr:nvSpPr>
        <xdr:cNvPr id="637" name="フローチャート : 判断 636"/>
        <xdr:cNvSpPr/>
      </xdr:nvSpPr>
      <xdr:spPr>
        <a:xfrm>
          <a:off x="15430500" y="135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105677</xdr:rowOff>
    </xdr:from>
    <xdr:ext cx="469744" cy="259045"/>
    <xdr:sp macro="" textlink="">
      <xdr:nvSpPr>
        <xdr:cNvPr id="638" name="テキスト ボックス 637"/>
        <xdr:cNvSpPr txBox="1"/>
      </xdr:nvSpPr>
      <xdr:spPr>
        <a:xfrm>
          <a:off x="15246427" y="1365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79524</xdr:rowOff>
    </xdr:from>
    <xdr:to>
      <xdr:col>21</xdr:col>
      <xdr:colOff>161925</xdr:colOff>
      <xdr:row>79</xdr:row>
      <xdr:rowOff>21329</xdr:rowOff>
    </xdr:to>
    <xdr:cxnSp macro="">
      <xdr:nvCxnSpPr>
        <xdr:cNvPr id="639" name="直線コネクタ 638"/>
        <xdr:cNvCxnSpPr/>
      </xdr:nvCxnSpPr>
      <xdr:spPr>
        <a:xfrm flipV="1">
          <a:off x="13703300" y="13452624"/>
          <a:ext cx="889000" cy="11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149293</xdr:rowOff>
    </xdr:from>
    <xdr:to>
      <xdr:col>21</xdr:col>
      <xdr:colOff>212725</xdr:colOff>
      <xdr:row>79</xdr:row>
      <xdr:rowOff>79443</xdr:rowOff>
    </xdr:to>
    <xdr:sp macro="" textlink="">
      <xdr:nvSpPr>
        <xdr:cNvPr id="640" name="フローチャート : 判断 639"/>
        <xdr:cNvSpPr/>
      </xdr:nvSpPr>
      <xdr:spPr>
        <a:xfrm>
          <a:off x="14541500" y="1352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70570</xdr:rowOff>
    </xdr:from>
    <xdr:ext cx="469744" cy="259045"/>
    <xdr:sp macro="" textlink="">
      <xdr:nvSpPr>
        <xdr:cNvPr id="641" name="テキスト ボックス 640"/>
        <xdr:cNvSpPr txBox="1"/>
      </xdr:nvSpPr>
      <xdr:spPr>
        <a:xfrm>
          <a:off x="14357427" y="1361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39759</xdr:rowOff>
    </xdr:from>
    <xdr:to>
      <xdr:col>19</xdr:col>
      <xdr:colOff>644525</xdr:colOff>
      <xdr:row>79</xdr:row>
      <xdr:rowOff>21329</xdr:rowOff>
    </xdr:to>
    <xdr:cxnSp macro="">
      <xdr:nvCxnSpPr>
        <xdr:cNvPr id="642" name="直線コネクタ 641"/>
        <xdr:cNvCxnSpPr/>
      </xdr:nvCxnSpPr>
      <xdr:spPr>
        <a:xfrm>
          <a:off x="12814300" y="13412859"/>
          <a:ext cx="889000" cy="15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149436</xdr:rowOff>
    </xdr:from>
    <xdr:to>
      <xdr:col>20</xdr:col>
      <xdr:colOff>9525</xdr:colOff>
      <xdr:row>79</xdr:row>
      <xdr:rowOff>79586</xdr:rowOff>
    </xdr:to>
    <xdr:sp macro="" textlink="">
      <xdr:nvSpPr>
        <xdr:cNvPr id="643" name="フローチャート : 判断 642"/>
        <xdr:cNvSpPr/>
      </xdr:nvSpPr>
      <xdr:spPr>
        <a:xfrm>
          <a:off x="13652500" y="135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70713</xdr:rowOff>
    </xdr:from>
    <xdr:ext cx="469744" cy="259045"/>
    <xdr:sp macro="" textlink="">
      <xdr:nvSpPr>
        <xdr:cNvPr id="644" name="テキスト ボックス 643"/>
        <xdr:cNvSpPr txBox="1"/>
      </xdr:nvSpPr>
      <xdr:spPr>
        <a:xfrm>
          <a:off x="13468427" y="1361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93788</xdr:rowOff>
    </xdr:from>
    <xdr:to>
      <xdr:col>18</xdr:col>
      <xdr:colOff>492125</xdr:colOff>
      <xdr:row>78</xdr:row>
      <xdr:rowOff>23938</xdr:rowOff>
    </xdr:to>
    <xdr:sp macro="" textlink="">
      <xdr:nvSpPr>
        <xdr:cNvPr id="645" name="フローチャート : 判断 644"/>
        <xdr:cNvSpPr/>
      </xdr:nvSpPr>
      <xdr:spPr>
        <a:xfrm>
          <a:off x="12763500" y="13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40465</xdr:rowOff>
    </xdr:from>
    <xdr:ext cx="534377" cy="259045"/>
    <xdr:sp macro="" textlink="">
      <xdr:nvSpPr>
        <xdr:cNvPr id="646" name="テキスト ボックス 645"/>
        <xdr:cNvSpPr txBox="1"/>
      </xdr:nvSpPr>
      <xdr:spPr>
        <a:xfrm>
          <a:off x="12547111" y="1307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47273</xdr:rowOff>
    </xdr:from>
    <xdr:to>
      <xdr:col>23</xdr:col>
      <xdr:colOff>568325</xdr:colOff>
      <xdr:row>79</xdr:row>
      <xdr:rowOff>148873</xdr:rowOff>
    </xdr:to>
    <xdr:sp macro="" textlink="">
      <xdr:nvSpPr>
        <xdr:cNvPr id="652" name="円/楕円 651"/>
        <xdr:cNvSpPr/>
      </xdr:nvSpPr>
      <xdr:spPr>
        <a:xfrm>
          <a:off x="16268700" y="1359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133650</xdr:rowOff>
    </xdr:from>
    <xdr:ext cx="313932" cy="259045"/>
    <xdr:sp macro="" textlink="">
      <xdr:nvSpPr>
        <xdr:cNvPr id="653" name="災害復旧費該当値テキスト"/>
        <xdr:cNvSpPr txBox="1"/>
      </xdr:nvSpPr>
      <xdr:spPr>
        <a:xfrm>
          <a:off x="16370300" y="135067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61500</xdr:rowOff>
    </xdr:from>
    <xdr:to>
      <xdr:col>22</xdr:col>
      <xdr:colOff>415925</xdr:colOff>
      <xdr:row>78</xdr:row>
      <xdr:rowOff>163100</xdr:rowOff>
    </xdr:to>
    <xdr:sp macro="" textlink="">
      <xdr:nvSpPr>
        <xdr:cNvPr id="654" name="円/楕円 653"/>
        <xdr:cNvSpPr/>
      </xdr:nvSpPr>
      <xdr:spPr>
        <a:xfrm>
          <a:off x="15430500" y="134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8177</xdr:rowOff>
    </xdr:from>
    <xdr:ext cx="534377" cy="259045"/>
    <xdr:sp macro="" textlink="">
      <xdr:nvSpPr>
        <xdr:cNvPr id="655" name="テキスト ボックス 654"/>
        <xdr:cNvSpPr txBox="1"/>
      </xdr:nvSpPr>
      <xdr:spPr>
        <a:xfrm>
          <a:off x="15214111" y="1320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28724</xdr:rowOff>
    </xdr:from>
    <xdr:to>
      <xdr:col>21</xdr:col>
      <xdr:colOff>212725</xdr:colOff>
      <xdr:row>78</xdr:row>
      <xdr:rowOff>130324</xdr:rowOff>
    </xdr:to>
    <xdr:sp macro="" textlink="">
      <xdr:nvSpPr>
        <xdr:cNvPr id="656" name="円/楕円 655"/>
        <xdr:cNvSpPr/>
      </xdr:nvSpPr>
      <xdr:spPr>
        <a:xfrm>
          <a:off x="14541500" y="1340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146851</xdr:rowOff>
    </xdr:from>
    <xdr:ext cx="534377" cy="259045"/>
    <xdr:sp macro="" textlink="">
      <xdr:nvSpPr>
        <xdr:cNvPr id="657" name="テキスト ボックス 656"/>
        <xdr:cNvSpPr txBox="1"/>
      </xdr:nvSpPr>
      <xdr:spPr>
        <a:xfrm>
          <a:off x="14325111" y="1317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17,528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141979</xdr:rowOff>
    </xdr:from>
    <xdr:to>
      <xdr:col>20</xdr:col>
      <xdr:colOff>9525</xdr:colOff>
      <xdr:row>79</xdr:row>
      <xdr:rowOff>72129</xdr:rowOff>
    </xdr:to>
    <xdr:sp macro="" textlink="">
      <xdr:nvSpPr>
        <xdr:cNvPr id="658" name="円/楕円 657"/>
        <xdr:cNvSpPr/>
      </xdr:nvSpPr>
      <xdr:spPr>
        <a:xfrm>
          <a:off x="13652500" y="1351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88656</xdr:rowOff>
    </xdr:from>
    <xdr:ext cx="469744" cy="259045"/>
    <xdr:sp macro="" textlink="">
      <xdr:nvSpPr>
        <xdr:cNvPr id="659" name="テキスト ボックス 658"/>
        <xdr:cNvSpPr txBox="1"/>
      </xdr:nvSpPr>
      <xdr:spPr>
        <a:xfrm>
          <a:off x="13468427" y="1329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160409</xdr:rowOff>
    </xdr:from>
    <xdr:to>
      <xdr:col>18</xdr:col>
      <xdr:colOff>492125</xdr:colOff>
      <xdr:row>78</xdr:row>
      <xdr:rowOff>90559</xdr:rowOff>
    </xdr:to>
    <xdr:sp macro="" textlink="">
      <xdr:nvSpPr>
        <xdr:cNvPr id="660" name="円/楕円 659"/>
        <xdr:cNvSpPr/>
      </xdr:nvSpPr>
      <xdr:spPr>
        <a:xfrm>
          <a:off x="12763500" y="1336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81686</xdr:rowOff>
    </xdr:from>
    <xdr:ext cx="534377" cy="259045"/>
    <xdr:sp macro="" textlink="">
      <xdr:nvSpPr>
        <xdr:cNvPr id="661" name="テキスト ボックス 660"/>
        <xdr:cNvSpPr txBox="1"/>
      </xdr:nvSpPr>
      <xdr:spPr>
        <a:xfrm>
          <a:off x="12547111" y="1345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21,181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4" name="テキスト ボックス 67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157480</xdr:rowOff>
    </xdr:from>
    <xdr:to>
      <xdr:col>23</xdr:col>
      <xdr:colOff>516889</xdr:colOff>
      <xdr:row>99</xdr:row>
      <xdr:rowOff>134913</xdr:rowOff>
    </xdr:to>
    <xdr:cxnSp macro="">
      <xdr:nvCxnSpPr>
        <xdr:cNvPr id="686" name="直線コネクタ 685"/>
        <xdr:cNvCxnSpPr/>
      </xdr:nvCxnSpPr>
      <xdr:spPr>
        <a:xfrm flipV="1">
          <a:off x="16317595" y="15759430"/>
          <a:ext cx="1269" cy="134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138740</xdr:rowOff>
    </xdr:from>
    <xdr:ext cx="534377" cy="259045"/>
    <xdr:sp macro="" textlink="">
      <xdr:nvSpPr>
        <xdr:cNvPr id="687" name="公債費最小値テキスト"/>
        <xdr:cNvSpPr txBox="1"/>
      </xdr:nvSpPr>
      <xdr:spPr>
        <a:xfrm>
          <a:off x="16370300" y="1711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22,877</a:t>
          </a:r>
          <a:endParaRPr kumimoji="1" lang="ja-JP" altLang="en-US" sz="1000" b="1">
            <a:latin typeface="ＭＳ Ｐゴシック"/>
          </a:endParaRPr>
        </a:p>
      </xdr:txBody>
    </xdr:sp>
    <xdr:clientData/>
  </xdr:oneCellAnchor>
  <xdr:twoCellAnchor>
    <xdr:from>
      <xdr:col>23</xdr:col>
      <xdr:colOff>428625</xdr:colOff>
      <xdr:row>99</xdr:row>
      <xdr:rowOff>134913</xdr:rowOff>
    </xdr:from>
    <xdr:to>
      <xdr:col>23</xdr:col>
      <xdr:colOff>606425</xdr:colOff>
      <xdr:row>99</xdr:row>
      <xdr:rowOff>134913</xdr:rowOff>
    </xdr:to>
    <xdr:cxnSp macro="">
      <xdr:nvCxnSpPr>
        <xdr:cNvPr id="688" name="直線コネクタ 687"/>
        <xdr:cNvCxnSpPr/>
      </xdr:nvCxnSpPr>
      <xdr:spPr>
        <a:xfrm>
          <a:off x="16230600" y="1710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104157</xdr:rowOff>
    </xdr:from>
    <xdr:ext cx="599010" cy="259045"/>
    <xdr:sp macro="" textlink="">
      <xdr:nvSpPr>
        <xdr:cNvPr id="689" name="公債費最大値テキスト"/>
        <xdr:cNvSpPr txBox="1"/>
      </xdr:nvSpPr>
      <xdr:spPr>
        <a:xfrm>
          <a:off x="16370300" y="1553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129,100</a:t>
          </a:r>
          <a:endParaRPr kumimoji="1" lang="ja-JP" altLang="en-US" sz="1000" b="1">
            <a:latin typeface="ＭＳ Ｐゴシック"/>
          </a:endParaRPr>
        </a:p>
      </xdr:txBody>
    </xdr:sp>
    <xdr:clientData/>
  </xdr:oneCellAnchor>
  <xdr:twoCellAnchor>
    <xdr:from>
      <xdr:col>23</xdr:col>
      <xdr:colOff>428625</xdr:colOff>
      <xdr:row>91</xdr:row>
      <xdr:rowOff>157480</xdr:rowOff>
    </xdr:from>
    <xdr:to>
      <xdr:col>23</xdr:col>
      <xdr:colOff>606425</xdr:colOff>
      <xdr:row>91</xdr:row>
      <xdr:rowOff>157480</xdr:rowOff>
    </xdr:to>
    <xdr:cxnSp macro="">
      <xdr:nvCxnSpPr>
        <xdr:cNvPr id="690" name="直線コネクタ 689"/>
        <xdr:cNvCxnSpPr/>
      </xdr:nvCxnSpPr>
      <xdr:spPr>
        <a:xfrm>
          <a:off x="16230600" y="1575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155499</xdr:rowOff>
    </xdr:from>
    <xdr:to>
      <xdr:col>23</xdr:col>
      <xdr:colOff>517525</xdr:colOff>
      <xdr:row>98</xdr:row>
      <xdr:rowOff>66154</xdr:rowOff>
    </xdr:to>
    <xdr:cxnSp macro="">
      <xdr:nvCxnSpPr>
        <xdr:cNvPr id="691" name="直線コネクタ 690"/>
        <xdr:cNvCxnSpPr/>
      </xdr:nvCxnSpPr>
      <xdr:spPr>
        <a:xfrm flipV="1">
          <a:off x="15481300" y="16786149"/>
          <a:ext cx="838200" cy="8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45547</xdr:rowOff>
    </xdr:from>
    <xdr:ext cx="534377" cy="259045"/>
    <xdr:sp macro="" textlink="">
      <xdr:nvSpPr>
        <xdr:cNvPr id="692" name="公債費平均値テキスト"/>
        <xdr:cNvSpPr txBox="1"/>
      </xdr:nvSpPr>
      <xdr:spPr>
        <a:xfrm>
          <a:off x="16370300" y="16504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54,715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22670</xdr:rowOff>
    </xdr:from>
    <xdr:to>
      <xdr:col>23</xdr:col>
      <xdr:colOff>568325</xdr:colOff>
      <xdr:row>97</xdr:row>
      <xdr:rowOff>124270</xdr:rowOff>
    </xdr:to>
    <xdr:sp macro="" textlink="">
      <xdr:nvSpPr>
        <xdr:cNvPr id="693" name="フローチャート : 判断 692"/>
        <xdr:cNvSpPr/>
      </xdr:nvSpPr>
      <xdr:spPr>
        <a:xfrm>
          <a:off x="162687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66154</xdr:rowOff>
    </xdr:from>
    <xdr:to>
      <xdr:col>22</xdr:col>
      <xdr:colOff>365125</xdr:colOff>
      <xdr:row>98</xdr:row>
      <xdr:rowOff>85750</xdr:rowOff>
    </xdr:to>
    <xdr:cxnSp macro="">
      <xdr:nvCxnSpPr>
        <xdr:cNvPr id="694" name="直線コネクタ 693"/>
        <xdr:cNvCxnSpPr/>
      </xdr:nvCxnSpPr>
      <xdr:spPr>
        <a:xfrm flipV="1">
          <a:off x="14592300" y="16868254"/>
          <a:ext cx="88900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61964</xdr:rowOff>
    </xdr:from>
    <xdr:to>
      <xdr:col>22</xdr:col>
      <xdr:colOff>415925</xdr:colOff>
      <xdr:row>97</xdr:row>
      <xdr:rowOff>163564</xdr:rowOff>
    </xdr:to>
    <xdr:sp macro="" textlink="">
      <xdr:nvSpPr>
        <xdr:cNvPr id="695" name="フローチャート : 判断 694"/>
        <xdr:cNvSpPr/>
      </xdr:nvSpPr>
      <xdr:spPr>
        <a:xfrm>
          <a:off x="15430500" y="1669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8641</xdr:rowOff>
    </xdr:from>
    <xdr:ext cx="534377" cy="259045"/>
    <xdr:sp macro="" textlink="">
      <xdr:nvSpPr>
        <xdr:cNvPr id="696" name="テキスト ボックス 695"/>
        <xdr:cNvSpPr txBox="1"/>
      </xdr:nvSpPr>
      <xdr:spPr>
        <a:xfrm>
          <a:off x="15214111" y="164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85750</xdr:rowOff>
    </xdr:from>
    <xdr:to>
      <xdr:col>21</xdr:col>
      <xdr:colOff>161925</xdr:colOff>
      <xdr:row>98</xdr:row>
      <xdr:rowOff>98222</xdr:rowOff>
    </xdr:to>
    <xdr:cxnSp macro="">
      <xdr:nvCxnSpPr>
        <xdr:cNvPr id="697" name="直線コネクタ 696"/>
        <xdr:cNvCxnSpPr/>
      </xdr:nvCxnSpPr>
      <xdr:spPr>
        <a:xfrm flipV="1">
          <a:off x="13703300" y="16887850"/>
          <a:ext cx="889000" cy="1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96329</xdr:rowOff>
    </xdr:from>
    <xdr:to>
      <xdr:col>21</xdr:col>
      <xdr:colOff>212725</xdr:colOff>
      <xdr:row>98</xdr:row>
      <xdr:rowOff>26479</xdr:rowOff>
    </xdr:to>
    <xdr:sp macro="" textlink="">
      <xdr:nvSpPr>
        <xdr:cNvPr id="698" name="フローチャート : 判断 697"/>
        <xdr:cNvSpPr/>
      </xdr:nvSpPr>
      <xdr:spPr>
        <a:xfrm>
          <a:off x="14541500" y="1672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43006</xdr:rowOff>
    </xdr:from>
    <xdr:ext cx="534377" cy="259045"/>
    <xdr:sp macro="" textlink="">
      <xdr:nvSpPr>
        <xdr:cNvPr id="699" name="テキスト ボックス 698"/>
        <xdr:cNvSpPr txBox="1"/>
      </xdr:nvSpPr>
      <xdr:spPr>
        <a:xfrm>
          <a:off x="14325111" y="1650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98222</xdr:rowOff>
    </xdr:from>
    <xdr:to>
      <xdr:col>19</xdr:col>
      <xdr:colOff>644525</xdr:colOff>
      <xdr:row>98</xdr:row>
      <xdr:rowOff>125577</xdr:rowOff>
    </xdr:to>
    <xdr:cxnSp macro="">
      <xdr:nvCxnSpPr>
        <xdr:cNvPr id="700" name="直線コネクタ 699"/>
        <xdr:cNvCxnSpPr/>
      </xdr:nvCxnSpPr>
      <xdr:spPr>
        <a:xfrm flipV="1">
          <a:off x="12814300" y="16900322"/>
          <a:ext cx="889000" cy="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74473</xdr:rowOff>
    </xdr:from>
    <xdr:to>
      <xdr:col>20</xdr:col>
      <xdr:colOff>9525</xdr:colOff>
      <xdr:row>98</xdr:row>
      <xdr:rowOff>4623</xdr:rowOff>
    </xdr:to>
    <xdr:sp macro="" textlink="">
      <xdr:nvSpPr>
        <xdr:cNvPr id="701" name="フローチャート : 判断 700"/>
        <xdr:cNvSpPr/>
      </xdr:nvSpPr>
      <xdr:spPr>
        <a:xfrm>
          <a:off x="13652500" y="1670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21150</xdr:rowOff>
    </xdr:from>
    <xdr:ext cx="534377" cy="259045"/>
    <xdr:sp macro="" textlink="">
      <xdr:nvSpPr>
        <xdr:cNvPr id="702" name="テキスト ボックス 701"/>
        <xdr:cNvSpPr txBox="1"/>
      </xdr:nvSpPr>
      <xdr:spPr>
        <a:xfrm>
          <a:off x="13436111" y="1648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61227</xdr:rowOff>
    </xdr:from>
    <xdr:to>
      <xdr:col>18</xdr:col>
      <xdr:colOff>492125</xdr:colOff>
      <xdr:row>97</xdr:row>
      <xdr:rowOff>162827</xdr:rowOff>
    </xdr:to>
    <xdr:sp macro="" textlink="">
      <xdr:nvSpPr>
        <xdr:cNvPr id="703" name="フローチャート : 判断 702"/>
        <xdr:cNvSpPr/>
      </xdr:nvSpPr>
      <xdr:spPr>
        <a:xfrm>
          <a:off x="12763500" y="1669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7904</xdr:rowOff>
    </xdr:from>
    <xdr:ext cx="534377" cy="259045"/>
    <xdr:sp macro="" textlink="">
      <xdr:nvSpPr>
        <xdr:cNvPr id="704" name="テキスト ボックス 703"/>
        <xdr:cNvSpPr txBox="1"/>
      </xdr:nvSpPr>
      <xdr:spPr>
        <a:xfrm>
          <a:off x="12547111" y="1646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104699</xdr:rowOff>
    </xdr:from>
    <xdr:to>
      <xdr:col>23</xdr:col>
      <xdr:colOff>568325</xdr:colOff>
      <xdr:row>98</xdr:row>
      <xdr:rowOff>34849</xdr:rowOff>
    </xdr:to>
    <xdr:sp macro="" textlink="">
      <xdr:nvSpPr>
        <xdr:cNvPr id="710" name="円/楕円 709"/>
        <xdr:cNvSpPr/>
      </xdr:nvSpPr>
      <xdr:spPr>
        <a:xfrm>
          <a:off x="16268700" y="1673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83126</xdr:rowOff>
    </xdr:from>
    <xdr:ext cx="534377" cy="259045"/>
    <xdr:sp macro="" textlink="">
      <xdr:nvSpPr>
        <xdr:cNvPr id="711" name="公債費該当値テキスト"/>
        <xdr:cNvSpPr txBox="1"/>
      </xdr:nvSpPr>
      <xdr:spPr>
        <a:xfrm>
          <a:off x="16370300" y="1671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48,256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15354</xdr:rowOff>
    </xdr:from>
    <xdr:to>
      <xdr:col>22</xdr:col>
      <xdr:colOff>415925</xdr:colOff>
      <xdr:row>98</xdr:row>
      <xdr:rowOff>116954</xdr:rowOff>
    </xdr:to>
    <xdr:sp macro="" textlink="">
      <xdr:nvSpPr>
        <xdr:cNvPr id="712" name="円/楕円 711"/>
        <xdr:cNvSpPr/>
      </xdr:nvSpPr>
      <xdr:spPr>
        <a:xfrm>
          <a:off x="15430500" y="1681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108081</xdr:rowOff>
    </xdr:from>
    <xdr:ext cx="534377" cy="259045"/>
    <xdr:sp macro="" textlink="">
      <xdr:nvSpPr>
        <xdr:cNvPr id="713" name="テキスト ボックス 712"/>
        <xdr:cNvSpPr txBox="1"/>
      </xdr:nvSpPr>
      <xdr:spPr>
        <a:xfrm>
          <a:off x="15214111" y="1691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41,791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34950</xdr:rowOff>
    </xdr:from>
    <xdr:to>
      <xdr:col>21</xdr:col>
      <xdr:colOff>212725</xdr:colOff>
      <xdr:row>98</xdr:row>
      <xdr:rowOff>136550</xdr:rowOff>
    </xdr:to>
    <xdr:sp macro="" textlink="">
      <xdr:nvSpPr>
        <xdr:cNvPr id="714" name="円/楕円 713"/>
        <xdr:cNvSpPr/>
      </xdr:nvSpPr>
      <xdr:spPr>
        <a:xfrm>
          <a:off x="14541500" y="1683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127677</xdr:rowOff>
    </xdr:from>
    <xdr:ext cx="534377" cy="259045"/>
    <xdr:sp macro="" textlink="">
      <xdr:nvSpPr>
        <xdr:cNvPr id="715" name="テキスト ボックス 714"/>
        <xdr:cNvSpPr txBox="1"/>
      </xdr:nvSpPr>
      <xdr:spPr>
        <a:xfrm>
          <a:off x="14325111" y="1692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40,248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47422</xdr:rowOff>
    </xdr:from>
    <xdr:to>
      <xdr:col>20</xdr:col>
      <xdr:colOff>9525</xdr:colOff>
      <xdr:row>98</xdr:row>
      <xdr:rowOff>149022</xdr:rowOff>
    </xdr:to>
    <xdr:sp macro="" textlink="">
      <xdr:nvSpPr>
        <xdr:cNvPr id="716" name="円/楕円 715"/>
        <xdr:cNvSpPr/>
      </xdr:nvSpPr>
      <xdr:spPr>
        <a:xfrm>
          <a:off x="13652500" y="1684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140149</xdr:rowOff>
    </xdr:from>
    <xdr:ext cx="534377" cy="259045"/>
    <xdr:sp macro="" textlink="">
      <xdr:nvSpPr>
        <xdr:cNvPr id="717" name="テキスト ボックス 716"/>
        <xdr:cNvSpPr txBox="1"/>
      </xdr:nvSpPr>
      <xdr:spPr>
        <a:xfrm>
          <a:off x="13436111" y="1694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39,266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74777</xdr:rowOff>
    </xdr:from>
    <xdr:to>
      <xdr:col>18</xdr:col>
      <xdr:colOff>492125</xdr:colOff>
      <xdr:row>99</xdr:row>
      <xdr:rowOff>4927</xdr:rowOff>
    </xdr:to>
    <xdr:sp macro="" textlink="">
      <xdr:nvSpPr>
        <xdr:cNvPr id="718" name="円/楕円 717"/>
        <xdr:cNvSpPr/>
      </xdr:nvSpPr>
      <xdr:spPr>
        <a:xfrm>
          <a:off x="12763500" y="1687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167504</xdr:rowOff>
    </xdr:from>
    <xdr:ext cx="534377" cy="259045"/>
    <xdr:sp macro="" textlink="">
      <xdr:nvSpPr>
        <xdr:cNvPr id="719" name="テキスト ボックス 718"/>
        <xdr:cNvSpPr txBox="1"/>
      </xdr:nvSpPr>
      <xdr:spPr>
        <a:xfrm>
          <a:off x="12547111" y="1696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37" name="テキスト ボックス 73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157607</xdr:rowOff>
    </xdr:from>
    <xdr:to>
      <xdr:col>32</xdr:col>
      <xdr:colOff>186689</xdr:colOff>
      <xdr:row>39</xdr:row>
      <xdr:rowOff>44450</xdr:rowOff>
    </xdr:to>
    <xdr:cxnSp macro="">
      <xdr:nvCxnSpPr>
        <xdr:cNvPr id="743" name="直線コネクタ 742"/>
        <xdr:cNvCxnSpPr/>
      </xdr:nvCxnSpPr>
      <xdr:spPr>
        <a:xfrm flipV="1">
          <a:off x="22159595" y="5472557"/>
          <a:ext cx="1269" cy="1258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52671</xdr:rowOff>
    </xdr:from>
    <xdr:ext cx="249299" cy="259045"/>
    <xdr:sp macro="" textlink="">
      <xdr:nvSpPr>
        <xdr:cNvPr id="744" name="諸支出金最小値テキスト"/>
        <xdr:cNvSpPr txBox="1"/>
      </xdr:nvSpPr>
      <xdr:spPr>
        <a:xfrm>
          <a:off x="22212300" y="67392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104284</xdr:rowOff>
    </xdr:from>
    <xdr:ext cx="534377" cy="259045"/>
    <xdr:sp macro="" textlink="">
      <xdr:nvSpPr>
        <xdr:cNvPr id="746" name="諸支出金最大値テキスト"/>
        <xdr:cNvSpPr txBox="1"/>
      </xdr:nvSpPr>
      <xdr:spPr>
        <a:xfrm>
          <a:off x="22212300" y="524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16,515</a:t>
          </a:r>
          <a:endParaRPr kumimoji="1" lang="ja-JP" altLang="en-US" sz="1000" b="1">
            <a:latin typeface="ＭＳ Ｐゴシック"/>
          </a:endParaRPr>
        </a:p>
      </xdr:txBody>
    </xdr:sp>
    <xdr:clientData/>
  </xdr:oneCellAnchor>
  <xdr:twoCellAnchor>
    <xdr:from>
      <xdr:col>32</xdr:col>
      <xdr:colOff>98425</xdr:colOff>
      <xdr:row>31</xdr:row>
      <xdr:rowOff>157607</xdr:rowOff>
    </xdr:from>
    <xdr:to>
      <xdr:col>32</xdr:col>
      <xdr:colOff>276225</xdr:colOff>
      <xdr:row>31</xdr:row>
      <xdr:rowOff>157607</xdr:rowOff>
    </xdr:to>
    <xdr:cxnSp macro="">
      <xdr:nvCxnSpPr>
        <xdr:cNvPr id="747" name="直線コネクタ 746"/>
        <xdr:cNvCxnSpPr/>
      </xdr:nvCxnSpPr>
      <xdr:spPr>
        <a:xfrm>
          <a:off x="22072600" y="547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141571</xdr:rowOff>
    </xdr:from>
    <xdr:ext cx="378565" cy="259045"/>
    <xdr:sp macro="" textlink="">
      <xdr:nvSpPr>
        <xdr:cNvPr id="749" name="諸支出金平均値テキスト"/>
        <xdr:cNvSpPr txBox="1"/>
      </xdr:nvSpPr>
      <xdr:spPr>
        <a:xfrm>
          <a:off x="22212300" y="6485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118694</xdr:rowOff>
    </xdr:from>
    <xdr:to>
      <xdr:col>32</xdr:col>
      <xdr:colOff>238125</xdr:colOff>
      <xdr:row>39</xdr:row>
      <xdr:rowOff>48844</xdr:rowOff>
    </xdr:to>
    <xdr:sp macro="" textlink="">
      <xdr:nvSpPr>
        <xdr:cNvPr id="750" name="フローチャート : 判断 749"/>
        <xdr:cNvSpPr/>
      </xdr:nvSpPr>
      <xdr:spPr>
        <a:xfrm>
          <a:off x="22110700" y="66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140945</xdr:rowOff>
    </xdr:from>
    <xdr:to>
      <xdr:col>31</xdr:col>
      <xdr:colOff>85725</xdr:colOff>
      <xdr:row>39</xdr:row>
      <xdr:rowOff>71095</xdr:rowOff>
    </xdr:to>
    <xdr:sp macro="" textlink="">
      <xdr:nvSpPr>
        <xdr:cNvPr id="752" name="フローチャート : 判断 751"/>
        <xdr:cNvSpPr/>
      </xdr:nvSpPr>
      <xdr:spPr>
        <a:xfrm>
          <a:off x="21272500" y="66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87621</xdr:rowOff>
    </xdr:from>
    <xdr:ext cx="378565" cy="259045"/>
    <xdr:sp macro="" textlink="">
      <xdr:nvSpPr>
        <xdr:cNvPr id="753" name="テキスト ボックス 752"/>
        <xdr:cNvSpPr txBox="1"/>
      </xdr:nvSpPr>
      <xdr:spPr>
        <a:xfrm>
          <a:off x="21134017" y="6431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160224</xdr:rowOff>
    </xdr:from>
    <xdr:to>
      <xdr:col>29</xdr:col>
      <xdr:colOff>568325</xdr:colOff>
      <xdr:row>39</xdr:row>
      <xdr:rowOff>90374</xdr:rowOff>
    </xdr:to>
    <xdr:sp macro="" textlink="">
      <xdr:nvSpPr>
        <xdr:cNvPr id="755" name="フローチャート : 判断 754"/>
        <xdr:cNvSpPr/>
      </xdr:nvSpPr>
      <xdr:spPr>
        <a:xfrm>
          <a:off x="20383500" y="66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106900</xdr:rowOff>
    </xdr:from>
    <xdr:ext cx="313932" cy="259045"/>
    <xdr:sp macro="" textlink="">
      <xdr:nvSpPr>
        <xdr:cNvPr id="756" name="テキスト ボックス 755"/>
        <xdr:cNvSpPr txBox="1"/>
      </xdr:nvSpPr>
      <xdr:spPr>
        <a:xfrm>
          <a:off x="20277333" y="64505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165100</xdr:rowOff>
    </xdr:from>
    <xdr:to>
      <xdr:col>28</xdr:col>
      <xdr:colOff>365125</xdr:colOff>
      <xdr:row>39</xdr:row>
      <xdr:rowOff>95250</xdr:rowOff>
    </xdr:to>
    <xdr:sp macro="" textlink="">
      <xdr:nvSpPr>
        <xdr:cNvPr id="758" name="フローチャート : 判断 757"/>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9" name="テキスト ボックス 75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0" name="フローチャート : 判断 759"/>
        <xdr:cNvSpPr/>
      </xdr:nvSpPr>
      <xdr:spPr>
        <a:xfrm>
          <a:off x="18605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1" name="テキスト ボックス 76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97121</xdr:rowOff>
    </xdr:from>
    <xdr:ext cx="249299" cy="259045"/>
    <xdr:sp macro="" textlink="">
      <xdr:nvSpPr>
        <xdr:cNvPr id="768" name="諸支出金該当値テキスト"/>
        <xdr:cNvSpPr txBox="1"/>
      </xdr:nvSpPr>
      <xdr:spPr>
        <a:xfrm>
          <a:off x="22212300" y="66122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111777</xdr:rowOff>
    </xdr:from>
    <xdr:ext cx="249299" cy="259045"/>
    <xdr:sp macro="" textlink="">
      <xdr:nvSpPr>
        <xdr:cNvPr id="774" name="テキスト ボックス 773"/>
        <xdr:cNvSpPr txBox="1"/>
      </xdr:nvSpPr>
      <xdr:spPr>
        <a:xfrm>
          <a:off x="19420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111777</xdr:rowOff>
    </xdr:from>
    <xdr:ext cx="249299" cy="259045"/>
    <xdr:sp macro="" textlink="">
      <xdr:nvSpPr>
        <xdr:cNvPr id="776" name="テキスト ボックス 775"/>
        <xdr:cNvSpPr txBox="1"/>
      </xdr:nvSpPr>
      <xdr:spPr>
        <a:xfrm>
          <a:off x="18531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議会費については、平成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1</a:t>
          </a:r>
          <a:r>
            <a:rPr kumimoji="1" lang="ja-JP" altLang="en-US" sz="1300">
              <a:solidFill>
                <a:schemeClr val="dk1"/>
              </a:solidFill>
              <a:effectLst/>
              <a:latin typeface="+mn-lt"/>
              <a:ea typeface="+mn-ea"/>
              <a:cs typeface="+mn-cs"/>
            </a:rPr>
            <a:t>月に議員定数を削減したことに伴い、議員報酬等が減となった。</a:t>
          </a:r>
          <a:r>
            <a:rPr kumimoji="1" lang="ja-JP" altLang="ja-JP" sz="1300">
              <a:solidFill>
                <a:schemeClr val="dk1"/>
              </a:solidFill>
              <a:effectLst/>
              <a:latin typeface="+mn-lt"/>
              <a:ea typeface="+mn-ea"/>
              <a:cs typeface="+mn-cs"/>
            </a:rPr>
            <a:t>民生費について平成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年度以降、主に委託費等が類似団体と比較して低いため、類似団体平均値を下回る状態が続いている。今後、他の歳出とバランスを取りながら、適正化に努める。衛生費については、平成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以降</a:t>
          </a:r>
          <a:r>
            <a:rPr kumimoji="1" lang="ja-JP" altLang="ja-JP" sz="1300">
              <a:solidFill>
                <a:schemeClr val="dk1"/>
              </a:solidFill>
              <a:effectLst/>
              <a:latin typeface="+mn-lt"/>
              <a:ea typeface="+mn-ea"/>
              <a:cs typeface="+mn-cs"/>
            </a:rPr>
            <a:t>大幅に増加しているが、病院会計に対する負担金等が増加</a:t>
          </a:r>
          <a:r>
            <a:rPr kumimoji="1" lang="ja-JP" altLang="en-US" sz="1300">
              <a:solidFill>
                <a:schemeClr val="dk1"/>
              </a:solidFill>
              <a:effectLst/>
              <a:latin typeface="+mn-lt"/>
              <a:ea typeface="+mn-ea"/>
              <a:cs typeface="+mn-cs"/>
            </a:rPr>
            <a:t>しているた</a:t>
          </a:r>
          <a:r>
            <a:rPr kumimoji="1" lang="ja-JP" altLang="ja-JP" sz="1300">
              <a:solidFill>
                <a:schemeClr val="dk1"/>
              </a:solidFill>
              <a:effectLst/>
              <a:latin typeface="+mn-lt"/>
              <a:ea typeface="+mn-ea"/>
              <a:cs typeface="+mn-cs"/>
            </a:rPr>
            <a:t>めである。商工費については、平成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から開始した</a:t>
          </a:r>
          <a:r>
            <a:rPr kumimoji="1" lang="ja-JP" altLang="ja-JP" sz="1300">
              <a:solidFill>
                <a:schemeClr val="dk1"/>
              </a:solidFill>
              <a:effectLst/>
              <a:latin typeface="+mn-lt"/>
              <a:ea typeface="+mn-ea"/>
              <a:cs typeface="+mn-cs"/>
            </a:rPr>
            <a:t>企業誘致に向けた町有地造成事業</a:t>
          </a:r>
          <a:r>
            <a:rPr kumimoji="1" lang="ja-JP" altLang="en-US" sz="1300">
              <a:solidFill>
                <a:schemeClr val="dk1"/>
              </a:solidFill>
              <a:effectLst/>
              <a:latin typeface="+mn-lt"/>
              <a:ea typeface="+mn-ea"/>
              <a:cs typeface="+mn-cs"/>
            </a:rPr>
            <a:t>が、平成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年度事業分で繰越となったことから、平成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年度については減少となった</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教育費については</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から開始した小学校の統合による改修工事が完了したことにより大幅な増となった。公債費については、満期一括償還地方債の償還に充てるための減債基金への積立を開始したことにより増となった。今後</a:t>
          </a:r>
          <a:r>
            <a:rPr kumimoji="1" lang="ja-JP" altLang="ja-JP" sz="1300">
              <a:solidFill>
                <a:schemeClr val="dk1"/>
              </a:solidFill>
              <a:effectLst/>
              <a:latin typeface="+mn-lt"/>
              <a:ea typeface="+mn-ea"/>
              <a:cs typeface="+mn-cs"/>
            </a:rPr>
            <a:t>より一層計画的な起債に努める。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宮城県涌谷町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実質収支、単年度収支では黒字となったが、実質単年度収支では赤字となった。要因としては</a:t>
          </a:r>
          <a:r>
            <a:rPr kumimoji="1" lang="ja-JP" altLang="en-US" sz="1300">
              <a:solidFill>
                <a:schemeClr val="dk1"/>
              </a:solidFill>
              <a:effectLst/>
              <a:latin typeface="+mn-lt"/>
              <a:ea typeface="+mn-ea"/>
              <a:cs typeface="+mn-cs"/>
            </a:rPr>
            <a:t>小学校改修工事、病院事業会計への出資金及び負担金等について、</a:t>
          </a:r>
          <a:r>
            <a:rPr kumimoji="1" lang="ja-JP" altLang="ja-JP" sz="1300">
              <a:solidFill>
                <a:schemeClr val="dk1"/>
              </a:solidFill>
              <a:effectLst/>
              <a:latin typeface="+mn-lt"/>
              <a:ea typeface="+mn-ea"/>
              <a:cs typeface="+mn-cs"/>
            </a:rPr>
            <a:t>財政調整基金繰入金によって財源手当したことにより赤字となった</a:t>
          </a:r>
          <a:r>
            <a:rPr kumimoji="1" lang="ja-JP" altLang="en-US" sz="1300">
              <a:solidFill>
                <a:schemeClr val="dk1"/>
              </a:solidFill>
              <a:effectLst/>
              <a:latin typeface="+mn-lt"/>
              <a:ea typeface="+mn-ea"/>
              <a:cs typeface="+mn-cs"/>
            </a:rPr>
            <a:t>ものである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予算の適正な把握に努め、実質単年度収支が改善できるよう努める。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宮城県涌谷町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・国民健康保険病院事業会計においては、入院・外来ともに業務予定量を下回り、</a:t>
          </a:r>
          <a:r>
            <a:rPr kumimoji="1" lang="en-US" altLang="ja-JP" sz="1000">
              <a:solidFill>
                <a:schemeClr val="dk1"/>
              </a:solidFill>
              <a:effectLst/>
              <a:latin typeface="+mn-lt"/>
              <a:ea typeface="+mn-ea"/>
              <a:cs typeface="+mn-cs"/>
            </a:rPr>
            <a:t>128,951</a:t>
          </a:r>
          <a:r>
            <a:rPr kumimoji="1" lang="ja-JP" altLang="ja-JP" sz="1000">
              <a:solidFill>
                <a:schemeClr val="dk1"/>
              </a:solidFill>
              <a:effectLst/>
              <a:latin typeface="+mn-lt"/>
              <a:ea typeface="+mn-ea"/>
              <a:cs typeface="+mn-cs"/>
            </a:rPr>
            <a:t>千円の純損失計上となり、経営基盤強化が急務となっている。</a:t>
          </a:r>
          <a:endParaRPr lang="ja-JP" altLang="ja-JP" sz="1000">
            <a:effectLst/>
          </a:endParaRPr>
        </a:p>
        <a:p>
          <a:r>
            <a:rPr kumimoji="1" lang="ja-JP" altLang="ja-JP" sz="1000">
              <a:solidFill>
                <a:schemeClr val="dk1"/>
              </a:solidFill>
              <a:effectLst/>
              <a:latin typeface="+mn-lt"/>
              <a:ea typeface="+mn-ea"/>
              <a:cs typeface="+mn-cs"/>
            </a:rPr>
            <a:t>・水道事業会計については、給水収益について</a:t>
          </a:r>
          <a:r>
            <a:rPr kumimoji="1" lang="en-US" altLang="ja-JP" sz="1000">
              <a:solidFill>
                <a:schemeClr val="dk1"/>
              </a:solidFill>
              <a:effectLst/>
              <a:latin typeface="+mn-lt"/>
              <a:ea typeface="+mn-ea"/>
              <a:cs typeface="+mn-cs"/>
            </a:rPr>
            <a:t>1.4</a:t>
          </a:r>
          <a:r>
            <a:rPr kumimoji="1" lang="ja-JP" altLang="ja-JP" sz="1000">
              <a:solidFill>
                <a:schemeClr val="dk1"/>
              </a:solidFill>
              <a:effectLst/>
              <a:latin typeface="+mn-lt"/>
              <a:ea typeface="+mn-ea"/>
              <a:cs typeface="+mn-cs"/>
            </a:rPr>
            <a:t>ﾎﾟｲﾝﾄの</a:t>
          </a:r>
          <a:r>
            <a:rPr kumimoji="1" lang="ja-JP" altLang="en-US" sz="1000">
              <a:solidFill>
                <a:schemeClr val="dk1"/>
              </a:solidFill>
              <a:effectLst/>
              <a:latin typeface="+mn-lt"/>
              <a:ea typeface="+mn-ea"/>
              <a:cs typeface="+mn-cs"/>
            </a:rPr>
            <a:t>減</a:t>
          </a:r>
          <a:r>
            <a:rPr kumimoji="1" lang="ja-JP" altLang="ja-JP" sz="1000">
              <a:solidFill>
                <a:schemeClr val="dk1"/>
              </a:solidFill>
              <a:effectLst/>
              <a:latin typeface="+mn-lt"/>
              <a:ea typeface="+mn-ea"/>
              <a:cs typeface="+mn-cs"/>
            </a:rPr>
            <a:t>となって</a:t>
          </a:r>
          <a:r>
            <a:rPr kumimoji="1" lang="ja-JP" altLang="en-US" sz="1000">
              <a:solidFill>
                <a:schemeClr val="dk1"/>
              </a:solidFill>
              <a:effectLst/>
              <a:latin typeface="+mn-lt"/>
              <a:ea typeface="+mn-ea"/>
              <a:cs typeface="+mn-cs"/>
            </a:rPr>
            <a:t>おり、</a:t>
          </a:r>
          <a:r>
            <a:rPr kumimoji="1" lang="ja-JP" altLang="ja-JP" sz="1000">
              <a:solidFill>
                <a:schemeClr val="dk1"/>
              </a:solidFill>
              <a:effectLst/>
              <a:latin typeface="+mn-lt"/>
              <a:ea typeface="+mn-ea"/>
              <a:cs typeface="+mn-cs"/>
            </a:rPr>
            <a:t>今後においても給水人口が減少する見込みであることから注意が必要である。</a:t>
          </a:r>
          <a:endParaRPr lang="ja-JP" altLang="ja-JP" sz="1000">
            <a:effectLst/>
          </a:endParaRPr>
        </a:p>
        <a:p>
          <a:r>
            <a:rPr kumimoji="1" lang="ja-JP" altLang="ja-JP" sz="1000">
              <a:solidFill>
                <a:schemeClr val="dk1"/>
              </a:solidFill>
              <a:effectLst/>
              <a:latin typeface="+mn-lt"/>
              <a:ea typeface="+mn-ea"/>
              <a:cs typeface="+mn-cs"/>
            </a:rPr>
            <a:t>・老人保健施設事業会計においては、</a:t>
          </a:r>
          <a:r>
            <a:rPr kumimoji="1" lang="en-US" altLang="ja-JP" sz="1000">
              <a:solidFill>
                <a:schemeClr val="dk1"/>
              </a:solidFill>
              <a:effectLst/>
              <a:latin typeface="+mn-lt"/>
              <a:ea typeface="+mn-ea"/>
              <a:cs typeface="+mn-cs"/>
            </a:rPr>
            <a:t>13,147</a:t>
          </a:r>
          <a:r>
            <a:rPr kumimoji="1" lang="ja-JP" altLang="ja-JP" sz="1000">
              <a:solidFill>
                <a:schemeClr val="dk1"/>
              </a:solidFill>
              <a:effectLst/>
              <a:latin typeface="+mn-lt"/>
              <a:ea typeface="+mn-ea"/>
              <a:cs typeface="+mn-cs"/>
            </a:rPr>
            <a:t>千円の純</a:t>
          </a:r>
          <a:r>
            <a:rPr kumimoji="1" lang="ja-JP" altLang="en-US" sz="1000">
              <a:solidFill>
                <a:schemeClr val="dk1"/>
              </a:solidFill>
              <a:effectLst/>
              <a:latin typeface="+mn-lt"/>
              <a:ea typeface="+mn-ea"/>
              <a:cs typeface="+mn-cs"/>
            </a:rPr>
            <a:t>損失</a:t>
          </a:r>
          <a:r>
            <a:rPr kumimoji="1" lang="ja-JP" altLang="ja-JP" sz="1000">
              <a:solidFill>
                <a:schemeClr val="dk1"/>
              </a:solidFill>
              <a:effectLst/>
              <a:latin typeface="+mn-lt"/>
              <a:ea typeface="+mn-ea"/>
              <a:cs typeface="+mn-cs"/>
            </a:rPr>
            <a:t>を計上し</a:t>
          </a:r>
          <a:r>
            <a:rPr kumimoji="1" lang="ja-JP" altLang="en-US" sz="1000">
              <a:solidFill>
                <a:schemeClr val="dk1"/>
              </a:solidFill>
              <a:effectLst/>
              <a:latin typeface="+mn-lt"/>
              <a:ea typeface="+mn-ea"/>
              <a:cs typeface="+mn-cs"/>
            </a:rPr>
            <a:t>ており</a:t>
          </a:r>
          <a:r>
            <a:rPr kumimoji="1" lang="ja-JP" altLang="ja-JP" sz="1000">
              <a:solidFill>
                <a:schemeClr val="dk1"/>
              </a:solidFill>
              <a:effectLst/>
              <a:latin typeface="+mn-lt"/>
              <a:ea typeface="+mn-ea"/>
              <a:cs typeface="+mn-cs"/>
            </a:rPr>
            <a:t>、業務予定定量を若干下回る実績と</a:t>
          </a:r>
          <a:r>
            <a:rPr kumimoji="1" lang="ja-JP" altLang="en-US" sz="1000">
              <a:solidFill>
                <a:schemeClr val="dk1"/>
              </a:solidFill>
              <a:effectLst/>
              <a:latin typeface="+mn-lt"/>
              <a:ea typeface="+mn-ea"/>
              <a:cs typeface="+mn-cs"/>
            </a:rPr>
            <a:t>なっている。</a:t>
          </a:r>
          <a:r>
            <a:rPr kumimoji="1" lang="ja-JP" altLang="ja-JP" sz="1000">
              <a:solidFill>
                <a:schemeClr val="dk1"/>
              </a:solidFill>
              <a:effectLst/>
              <a:latin typeface="+mn-lt"/>
              <a:ea typeface="+mn-ea"/>
              <a:cs typeface="+mn-cs"/>
            </a:rPr>
            <a:t>総収益が</a:t>
          </a:r>
          <a:r>
            <a:rPr kumimoji="1" lang="en-US" altLang="ja-JP" sz="1000">
              <a:solidFill>
                <a:schemeClr val="dk1"/>
              </a:solidFill>
              <a:effectLst/>
              <a:latin typeface="+mn-lt"/>
              <a:ea typeface="+mn-ea"/>
              <a:cs typeface="+mn-cs"/>
            </a:rPr>
            <a:t>0.1</a:t>
          </a:r>
          <a:r>
            <a:rPr kumimoji="1" lang="ja-JP" altLang="ja-JP" sz="1000">
              <a:solidFill>
                <a:schemeClr val="dk1"/>
              </a:solidFill>
              <a:effectLst/>
              <a:latin typeface="+mn-lt"/>
              <a:ea typeface="+mn-ea"/>
              <a:cs typeface="+mn-cs"/>
            </a:rPr>
            <a:t>ﾎﾟｲﾝﾄの減となり、総費用は</a:t>
          </a:r>
          <a:r>
            <a:rPr kumimoji="1" lang="en-US" altLang="ja-JP" sz="1000">
              <a:solidFill>
                <a:schemeClr val="dk1"/>
              </a:solidFill>
              <a:effectLst/>
              <a:latin typeface="+mn-lt"/>
              <a:ea typeface="+mn-ea"/>
              <a:cs typeface="+mn-cs"/>
            </a:rPr>
            <a:t>2.3</a:t>
          </a:r>
          <a:r>
            <a:rPr kumimoji="1" lang="ja-JP" altLang="ja-JP" sz="1000">
              <a:solidFill>
                <a:schemeClr val="dk1"/>
              </a:solidFill>
              <a:effectLst/>
              <a:latin typeface="+mn-lt"/>
              <a:ea typeface="+mn-ea"/>
              <a:cs typeface="+mn-cs"/>
            </a:rPr>
            <a:t>ﾎﾟｲﾝﾄの増となった。</a:t>
          </a:r>
          <a:endParaRPr lang="ja-JP" altLang="ja-JP" sz="1000">
            <a:effectLst/>
          </a:endParaRPr>
        </a:p>
        <a:p>
          <a:r>
            <a:rPr kumimoji="1" lang="ja-JP" altLang="ja-JP" sz="1000">
              <a:solidFill>
                <a:schemeClr val="dk1"/>
              </a:solidFill>
              <a:effectLst/>
              <a:latin typeface="+mn-lt"/>
              <a:ea typeface="+mn-ea"/>
              <a:cs typeface="+mn-cs"/>
            </a:rPr>
            <a:t>・訪問看護ｽﾃｰｼｮﾝ事業会計については、</a:t>
          </a:r>
          <a:r>
            <a:rPr kumimoji="1" lang="en-US" altLang="ja-JP" sz="1000">
              <a:solidFill>
                <a:schemeClr val="dk1"/>
              </a:solidFill>
              <a:effectLst/>
              <a:latin typeface="+mn-lt"/>
              <a:ea typeface="+mn-ea"/>
              <a:cs typeface="+mn-cs"/>
            </a:rPr>
            <a:t>2,849</a:t>
          </a:r>
          <a:r>
            <a:rPr kumimoji="1" lang="ja-JP" altLang="ja-JP" sz="1000">
              <a:solidFill>
                <a:schemeClr val="dk1"/>
              </a:solidFill>
              <a:effectLst/>
              <a:latin typeface="+mn-lt"/>
              <a:ea typeface="+mn-ea"/>
              <a:cs typeface="+mn-cs"/>
            </a:rPr>
            <a:t>千円の純利益を出し</a:t>
          </a:r>
          <a:r>
            <a:rPr kumimoji="1" lang="ja-JP" altLang="en-US" sz="1000">
              <a:solidFill>
                <a:schemeClr val="dk1"/>
              </a:solidFill>
              <a:effectLst/>
              <a:latin typeface="+mn-lt"/>
              <a:ea typeface="+mn-ea"/>
              <a:cs typeface="+mn-cs"/>
            </a:rPr>
            <a:t>ており</a:t>
          </a:r>
          <a:r>
            <a:rPr kumimoji="1" lang="ja-JP" altLang="ja-JP" sz="1000">
              <a:solidFill>
                <a:schemeClr val="dk1"/>
              </a:solidFill>
              <a:effectLst/>
              <a:latin typeface="+mn-lt"/>
              <a:ea typeface="+mn-ea"/>
              <a:cs typeface="+mn-cs"/>
            </a:rPr>
            <a:t>、総収益では</a:t>
          </a:r>
          <a:r>
            <a:rPr kumimoji="1" lang="en-US" altLang="ja-JP" sz="1000">
              <a:solidFill>
                <a:schemeClr val="dk1"/>
              </a:solidFill>
              <a:effectLst/>
              <a:latin typeface="+mn-lt"/>
              <a:ea typeface="+mn-ea"/>
              <a:cs typeface="+mn-cs"/>
            </a:rPr>
            <a:t>3.7</a:t>
          </a:r>
          <a:r>
            <a:rPr kumimoji="1" lang="ja-JP" altLang="ja-JP" sz="1000">
              <a:solidFill>
                <a:schemeClr val="dk1"/>
              </a:solidFill>
              <a:effectLst/>
              <a:latin typeface="+mn-lt"/>
              <a:ea typeface="+mn-ea"/>
              <a:cs typeface="+mn-cs"/>
            </a:rPr>
            <a:t>ﾎﾟｲﾝﾄの</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、総費用では</a:t>
          </a:r>
          <a:r>
            <a:rPr kumimoji="1" lang="en-US" altLang="ja-JP" sz="1000">
              <a:solidFill>
                <a:schemeClr val="dk1"/>
              </a:solidFill>
              <a:effectLst/>
              <a:latin typeface="+mn-lt"/>
              <a:ea typeface="+mn-ea"/>
              <a:cs typeface="+mn-cs"/>
            </a:rPr>
            <a:t>1.6</a:t>
          </a:r>
          <a:r>
            <a:rPr kumimoji="1" lang="ja-JP" altLang="ja-JP" sz="1000">
              <a:solidFill>
                <a:schemeClr val="dk1"/>
              </a:solidFill>
              <a:effectLst/>
              <a:latin typeface="+mn-lt"/>
              <a:ea typeface="+mn-ea"/>
              <a:cs typeface="+mn-cs"/>
            </a:rPr>
            <a:t>ﾎﾟｲﾝﾄの増となったこと等から純利益が</a:t>
          </a:r>
          <a:r>
            <a:rPr kumimoji="1" lang="ja-JP" altLang="en-US" sz="1000">
              <a:solidFill>
                <a:schemeClr val="dk1"/>
              </a:solidFill>
              <a:effectLst/>
              <a:latin typeface="+mn-lt"/>
              <a:ea typeface="+mn-ea"/>
              <a:cs typeface="+mn-cs"/>
            </a:rPr>
            <a:t>若干の増加</a:t>
          </a:r>
          <a:r>
            <a:rPr kumimoji="1" lang="ja-JP" altLang="ja-JP" sz="1000">
              <a:solidFill>
                <a:schemeClr val="dk1"/>
              </a:solidFill>
              <a:effectLst/>
              <a:latin typeface="+mn-lt"/>
              <a:ea typeface="+mn-ea"/>
              <a:cs typeface="+mn-cs"/>
            </a:rPr>
            <a:t>となった。</a:t>
          </a:r>
          <a:endParaRPr lang="ja-JP" altLang="ja-JP" sz="1000">
            <a:effectLst/>
          </a:endParaRPr>
        </a:p>
        <a:p>
          <a:r>
            <a:rPr kumimoji="1" lang="ja-JP" altLang="ja-JP" sz="1000">
              <a:solidFill>
                <a:schemeClr val="dk1"/>
              </a:solidFill>
              <a:effectLst/>
              <a:latin typeface="+mn-lt"/>
              <a:ea typeface="+mn-ea"/>
              <a:cs typeface="+mn-cs"/>
            </a:rPr>
            <a:t>・国民健康保険事業勘定特別会計は、歳入においては、保険税は</a:t>
          </a:r>
          <a:r>
            <a:rPr kumimoji="1" lang="en-US" altLang="ja-JP" sz="1000">
              <a:solidFill>
                <a:schemeClr val="dk1"/>
              </a:solidFill>
              <a:effectLst/>
              <a:latin typeface="+mn-lt"/>
              <a:ea typeface="+mn-ea"/>
              <a:cs typeface="+mn-cs"/>
            </a:rPr>
            <a:t>3,453</a:t>
          </a:r>
          <a:r>
            <a:rPr kumimoji="1" lang="ja-JP" altLang="en-US" sz="1000">
              <a:solidFill>
                <a:schemeClr val="dk1"/>
              </a:solidFill>
              <a:effectLst/>
              <a:latin typeface="+mn-lt"/>
              <a:ea typeface="+mn-ea"/>
              <a:cs typeface="+mn-cs"/>
            </a:rPr>
            <a:t>千円の増</a:t>
          </a:r>
          <a:r>
            <a:rPr kumimoji="1" lang="ja-JP" altLang="ja-JP" sz="1000">
              <a:solidFill>
                <a:schemeClr val="dk1"/>
              </a:solidFill>
              <a:effectLst/>
              <a:latin typeface="+mn-lt"/>
              <a:ea typeface="+mn-ea"/>
              <a:cs typeface="+mn-cs"/>
            </a:rPr>
            <a:t>となっているが、</a:t>
          </a:r>
          <a:r>
            <a:rPr kumimoji="1" lang="ja-JP" altLang="en-US" sz="1000">
              <a:solidFill>
                <a:schemeClr val="dk1"/>
              </a:solidFill>
              <a:effectLst/>
              <a:latin typeface="+mn-lt"/>
              <a:ea typeface="+mn-ea"/>
              <a:cs typeface="+mn-cs"/>
            </a:rPr>
            <a:t>前期高齢者交付金の</a:t>
          </a:r>
          <a:r>
            <a:rPr kumimoji="1" lang="en-US" altLang="ja-JP" sz="1000">
              <a:solidFill>
                <a:schemeClr val="dk1"/>
              </a:solidFill>
              <a:effectLst/>
              <a:latin typeface="+mn-lt"/>
              <a:ea typeface="+mn-ea"/>
              <a:cs typeface="+mn-cs"/>
            </a:rPr>
            <a:t>16,685</a:t>
          </a:r>
          <a:r>
            <a:rPr kumimoji="1" lang="ja-JP" altLang="en-US" sz="1000">
              <a:solidFill>
                <a:schemeClr val="dk1"/>
              </a:solidFill>
              <a:effectLst/>
              <a:latin typeface="+mn-lt"/>
              <a:ea typeface="+mn-ea"/>
              <a:cs typeface="+mn-cs"/>
            </a:rPr>
            <a:t>千円</a:t>
          </a:r>
          <a:r>
            <a:rPr kumimoji="1" lang="ja-JP" altLang="ja-JP" sz="1000">
              <a:solidFill>
                <a:schemeClr val="dk1"/>
              </a:solidFill>
              <a:effectLst/>
              <a:latin typeface="+mn-lt"/>
              <a:ea typeface="+mn-ea"/>
              <a:cs typeface="+mn-cs"/>
            </a:rPr>
            <a:t>の</a:t>
          </a:r>
          <a:r>
            <a:rPr kumimoji="1" lang="ja-JP" altLang="en-US" sz="1000">
              <a:solidFill>
                <a:schemeClr val="dk1"/>
              </a:solidFill>
              <a:effectLst/>
              <a:latin typeface="+mn-lt"/>
              <a:ea typeface="+mn-ea"/>
              <a:cs typeface="+mn-cs"/>
            </a:rPr>
            <a:t>減、療養給付費等交付金の</a:t>
          </a:r>
          <a:r>
            <a:rPr kumimoji="1" lang="en-US" altLang="ja-JP" sz="1000">
              <a:solidFill>
                <a:schemeClr val="dk1"/>
              </a:solidFill>
              <a:effectLst/>
              <a:latin typeface="+mn-lt"/>
              <a:ea typeface="+mn-ea"/>
              <a:cs typeface="+mn-cs"/>
            </a:rPr>
            <a:t>42,218</a:t>
          </a:r>
          <a:r>
            <a:rPr kumimoji="1" lang="ja-JP" altLang="en-US" sz="1000">
              <a:solidFill>
                <a:schemeClr val="dk1"/>
              </a:solidFill>
              <a:effectLst/>
              <a:latin typeface="+mn-lt"/>
              <a:ea typeface="+mn-ea"/>
              <a:cs typeface="+mn-cs"/>
            </a:rPr>
            <a:t>千円の減</a:t>
          </a:r>
          <a:r>
            <a:rPr kumimoji="1" lang="ja-JP" altLang="ja-JP" sz="1000">
              <a:solidFill>
                <a:schemeClr val="dk1"/>
              </a:solidFill>
              <a:effectLst/>
              <a:latin typeface="+mn-lt"/>
              <a:ea typeface="+mn-ea"/>
              <a:cs typeface="+mn-cs"/>
            </a:rPr>
            <a:t>等により歳入総額で</a:t>
          </a:r>
          <a:r>
            <a:rPr kumimoji="1" lang="en-US" altLang="ja-JP" sz="1000">
              <a:solidFill>
                <a:schemeClr val="dk1"/>
              </a:solidFill>
              <a:effectLst/>
              <a:latin typeface="+mn-lt"/>
              <a:ea typeface="+mn-ea"/>
              <a:cs typeface="+mn-cs"/>
            </a:rPr>
            <a:t>4.4</a:t>
          </a:r>
          <a:r>
            <a:rPr kumimoji="1" lang="ja-JP" altLang="ja-JP" sz="1000">
              <a:solidFill>
                <a:schemeClr val="dk1"/>
              </a:solidFill>
              <a:effectLst/>
              <a:latin typeface="+mn-lt"/>
              <a:ea typeface="+mn-ea"/>
              <a:cs typeface="+mn-cs"/>
            </a:rPr>
            <a:t>ﾎﾟｲﾝﾄの</a:t>
          </a:r>
          <a:r>
            <a:rPr kumimoji="1" lang="ja-JP" altLang="en-US" sz="1000">
              <a:solidFill>
                <a:schemeClr val="dk1"/>
              </a:solidFill>
              <a:effectLst/>
              <a:latin typeface="+mn-lt"/>
              <a:ea typeface="+mn-ea"/>
              <a:cs typeface="+mn-cs"/>
            </a:rPr>
            <a:t>減</a:t>
          </a:r>
          <a:r>
            <a:rPr kumimoji="1" lang="ja-JP" altLang="ja-JP" sz="1000">
              <a:solidFill>
                <a:schemeClr val="dk1"/>
              </a:solidFill>
              <a:effectLst/>
              <a:latin typeface="+mn-lt"/>
              <a:ea typeface="+mn-ea"/>
              <a:cs typeface="+mn-cs"/>
            </a:rPr>
            <a:t>となっている。歳出においては、給付費が</a:t>
          </a:r>
          <a:r>
            <a:rPr kumimoji="1" lang="en-US" altLang="ja-JP" sz="1000">
              <a:solidFill>
                <a:schemeClr val="dk1"/>
              </a:solidFill>
              <a:effectLst/>
              <a:latin typeface="+mn-lt"/>
              <a:ea typeface="+mn-ea"/>
              <a:cs typeface="+mn-cs"/>
            </a:rPr>
            <a:t>17,730</a:t>
          </a:r>
          <a:r>
            <a:rPr kumimoji="1" lang="ja-JP" altLang="en-US" sz="1000">
              <a:solidFill>
                <a:schemeClr val="dk1"/>
              </a:solidFill>
              <a:effectLst/>
              <a:latin typeface="+mn-lt"/>
              <a:ea typeface="+mn-ea"/>
              <a:cs typeface="+mn-cs"/>
            </a:rPr>
            <a:t>千円の減</a:t>
          </a:r>
          <a:r>
            <a:rPr kumimoji="1" lang="ja-JP" altLang="ja-JP" sz="1000">
              <a:solidFill>
                <a:schemeClr val="dk1"/>
              </a:solidFill>
              <a:effectLst/>
              <a:latin typeface="+mn-lt"/>
              <a:ea typeface="+mn-ea"/>
              <a:cs typeface="+mn-cs"/>
            </a:rPr>
            <a:t>となって</a:t>
          </a:r>
          <a:r>
            <a:rPr kumimoji="1" lang="ja-JP" altLang="en-US" sz="1000">
              <a:solidFill>
                <a:schemeClr val="dk1"/>
              </a:solidFill>
              <a:effectLst/>
              <a:latin typeface="+mn-lt"/>
              <a:ea typeface="+mn-ea"/>
              <a:cs typeface="+mn-cs"/>
            </a:rPr>
            <a:t>おり</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また、後期高齢者納付金が</a:t>
          </a:r>
          <a:r>
            <a:rPr kumimoji="1" lang="en-US" altLang="ja-JP" sz="1000">
              <a:solidFill>
                <a:schemeClr val="dk1"/>
              </a:solidFill>
              <a:effectLst/>
              <a:latin typeface="+mn-lt"/>
              <a:ea typeface="+mn-ea"/>
              <a:cs typeface="+mn-cs"/>
            </a:rPr>
            <a:t>14,300</a:t>
          </a:r>
          <a:r>
            <a:rPr kumimoji="1" lang="ja-JP" altLang="en-US" sz="1000">
              <a:solidFill>
                <a:schemeClr val="dk1"/>
              </a:solidFill>
              <a:effectLst/>
              <a:latin typeface="+mn-lt"/>
              <a:ea typeface="+mn-ea"/>
              <a:cs typeface="+mn-cs"/>
            </a:rPr>
            <a:t>千円の減、介護納付金が</a:t>
          </a:r>
          <a:r>
            <a:rPr kumimoji="1" lang="en-US" altLang="ja-JP" sz="1000">
              <a:solidFill>
                <a:schemeClr val="dk1"/>
              </a:solidFill>
              <a:effectLst/>
              <a:latin typeface="+mn-lt"/>
              <a:ea typeface="+mn-ea"/>
              <a:cs typeface="+mn-cs"/>
            </a:rPr>
            <a:t>15,549</a:t>
          </a:r>
          <a:r>
            <a:rPr kumimoji="1" lang="ja-JP" altLang="en-US" sz="1000">
              <a:solidFill>
                <a:schemeClr val="dk1"/>
              </a:solidFill>
              <a:effectLst/>
              <a:latin typeface="+mn-lt"/>
              <a:ea typeface="+mn-ea"/>
              <a:cs typeface="+mn-cs"/>
            </a:rPr>
            <a:t>千円の減、共同事業拠出金の</a:t>
          </a:r>
          <a:r>
            <a:rPr kumimoji="1" lang="en-US" altLang="ja-JP" sz="1000">
              <a:solidFill>
                <a:schemeClr val="dk1"/>
              </a:solidFill>
              <a:effectLst/>
              <a:latin typeface="+mn-lt"/>
              <a:ea typeface="+mn-ea"/>
              <a:cs typeface="+mn-cs"/>
            </a:rPr>
            <a:t>34,245</a:t>
          </a:r>
          <a:r>
            <a:rPr kumimoji="1" lang="ja-JP" altLang="en-US" sz="1000">
              <a:solidFill>
                <a:schemeClr val="dk1"/>
              </a:solidFill>
              <a:effectLst/>
              <a:latin typeface="+mn-lt"/>
              <a:ea typeface="+mn-ea"/>
              <a:cs typeface="+mn-cs"/>
            </a:rPr>
            <a:t>千円の減等</a:t>
          </a:r>
          <a:r>
            <a:rPr kumimoji="1" lang="ja-JP" altLang="ja-JP" sz="1000">
              <a:solidFill>
                <a:schemeClr val="dk1"/>
              </a:solidFill>
              <a:effectLst/>
              <a:latin typeface="+mn-lt"/>
              <a:ea typeface="+mn-ea"/>
              <a:cs typeface="+mn-cs"/>
            </a:rPr>
            <a:t>により総額で</a:t>
          </a:r>
          <a:r>
            <a:rPr kumimoji="1" lang="en-US" altLang="ja-JP" sz="1000">
              <a:solidFill>
                <a:schemeClr val="dk1"/>
              </a:solidFill>
              <a:effectLst/>
              <a:latin typeface="+mn-lt"/>
              <a:ea typeface="+mn-ea"/>
              <a:cs typeface="+mn-cs"/>
            </a:rPr>
            <a:t>5.4</a:t>
          </a:r>
          <a:r>
            <a:rPr kumimoji="1" lang="ja-JP" altLang="ja-JP" sz="1000">
              <a:solidFill>
                <a:schemeClr val="dk1"/>
              </a:solidFill>
              <a:effectLst/>
              <a:latin typeface="+mn-lt"/>
              <a:ea typeface="+mn-ea"/>
              <a:cs typeface="+mn-cs"/>
            </a:rPr>
            <a:t>ﾎﾟｲﾝﾄの</a:t>
          </a:r>
          <a:r>
            <a:rPr kumimoji="1" lang="ja-JP" altLang="en-US" sz="1000">
              <a:solidFill>
                <a:schemeClr val="dk1"/>
              </a:solidFill>
              <a:effectLst/>
              <a:latin typeface="+mn-lt"/>
              <a:ea typeface="+mn-ea"/>
              <a:cs typeface="+mn-cs"/>
            </a:rPr>
            <a:t>減</a:t>
          </a:r>
          <a:r>
            <a:rPr kumimoji="1" lang="ja-JP" altLang="ja-JP" sz="1000">
              <a:solidFill>
                <a:schemeClr val="dk1"/>
              </a:solidFill>
              <a:effectLst/>
              <a:latin typeface="+mn-lt"/>
              <a:ea typeface="+mn-ea"/>
              <a:cs typeface="+mn-cs"/>
            </a:rPr>
            <a:t>となった。今後も高齢化等により医療費の増加が見込まれ、税率改正や所得の増加なくして医療費に比例する保険税による増収は期待できず、財政状況は今後も厳しいと予想される。</a:t>
          </a:r>
          <a:endParaRPr lang="ja-JP" altLang="ja-JP" sz="1000">
            <a:effectLst/>
          </a:endParaRPr>
        </a:p>
        <a:p>
          <a:r>
            <a:rPr kumimoji="1" lang="ja-JP" altLang="ja-JP" sz="1000">
              <a:solidFill>
                <a:schemeClr val="dk1"/>
              </a:solidFill>
              <a:effectLst/>
              <a:latin typeface="+mn-lt"/>
              <a:ea typeface="+mn-ea"/>
              <a:cs typeface="+mn-cs"/>
            </a:rPr>
            <a:t>・公共下水道事業特別会計においては、実質収支では</a:t>
          </a:r>
          <a:r>
            <a:rPr kumimoji="1" lang="en-US" altLang="ja-JP" sz="1000">
              <a:solidFill>
                <a:schemeClr val="dk1"/>
              </a:solidFill>
              <a:effectLst/>
              <a:latin typeface="+mn-lt"/>
              <a:ea typeface="+mn-ea"/>
              <a:cs typeface="+mn-cs"/>
            </a:rPr>
            <a:t>11,339</a:t>
          </a:r>
          <a:r>
            <a:rPr kumimoji="1" lang="ja-JP" altLang="ja-JP" sz="1000">
              <a:solidFill>
                <a:schemeClr val="dk1"/>
              </a:solidFill>
              <a:effectLst/>
              <a:latin typeface="+mn-lt"/>
              <a:ea typeface="+mn-ea"/>
              <a:cs typeface="+mn-cs"/>
            </a:rPr>
            <a:t>千円の黒字となったが、接続率が</a:t>
          </a:r>
          <a:r>
            <a:rPr kumimoji="1" lang="en-US" altLang="ja-JP" sz="1000">
              <a:solidFill>
                <a:schemeClr val="dk1"/>
              </a:solidFill>
              <a:effectLst/>
              <a:latin typeface="+mn-lt"/>
              <a:ea typeface="+mn-ea"/>
              <a:cs typeface="+mn-cs"/>
            </a:rPr>
            <a:t>62%</a:t>
          </a:r>
          <a:r>
            <a:rPr kumimoji="1" lang="ja-JP" altLang="ja-JP" sz="1000">
              <a:solidFill>
                <a:schemeClr val="dk1"/>
              </a:solidFill>
              <a:effectLst/>
              <a:latin typeface="+mn-lt"/>
              <a:ea typeface="+mn-ea"/>
              <a:cs typeface="+mn-cs"/>
            </a:rPr>
            <a:t>と低くなっており、接続率向上が必要である。</a:t>
          </a:r>
          <a:endParaRPr lang="ja-JP" altLang="ja-JP" sz="1000">
            <a:effectLst/>
          </a:endParaRPr>
        </a:p>
        <a:p>
          <a:r>
            <a:rPr kumimoji="1" lang="ja-JP" altLang="ja-JP" sz="1000">
              <a:solidFill>
                <a:schemeClr val="dk1"/>
              </a:solidFill>
              <a:effectLst/>
              <a:latin typeface="+mn-lt"/>
              <a:ea typeface="+mn-ea"/>
              <a:cs typeface="+mn-cs"/>
            </a:rPr>
            <a:t>・農業集落排水事業特別会計においては、実質収支では</a:t>
          </a:r>
          <a:r>
            <a:rPr kumimoji="1" lang="en-US" altLang="ja-JP" sz="1000">
              <a:solidFill>
                <a:schemeClr val="dk1"/>
              </a:solidFill>
              <a:effectLst/>
              <a:latin typeface="+mn-lt"/>
              <a:ea typeface="+mn-ea"/>
              <a:cs typeface="+mn-cs"/>
            </a:rPr>
            <a:t>3,999</a:t>
          </a:r>
          <a:r>
            <a:rPr kumimoji="1" lang="ja-JP" altLang="ja-JP" sz="1000">
              <a:solidFill>
                <a:schemeClr val="dk1"/>
              </a:solidFill>
              <a:effectLst/>
              <a:latin typeface="+mn-lt"/>
              <a:ea typeface="+mn-ea"/>
              <a:cs typeface="+mn-cs"/>
            </a:rPr>
            <a:t>千円の黒字となったが、接続率が</a:t>
          </a:r>
          <a:r>
            <a:rPr kumimoji="1" lang="en-US" altLang="ja-JP" sz="1000">
              <a:solidFill>
                <a:schemeClr val="dk1"/>
              </a:solidFill>
              <a:effectLst/>
              <a:latin typeface="+mn-lt"/>
              <a:ea typeface="+mn-ea"/>
              <a:cs typeface="+mn-cs"/>
            </a:rPr>
            <a:t>50.4%</a:t>
          </a:r>
          <a:r>
            <a:rPr kumimoji="1" lang="ja-JP" altLang="ja-JP" sz="1000">
              <a:solidFill>
                <a:schemeClr val="dk1"/>
              </a:solidFill>
              <a:effectLst/>
              <a:latin typeface="+mn-lt"/>
              <a:ea typeface="+mn-ea"/>
              <a:cs typeface="+mn-cs"/>
            </a:rPr>
            <a:t>と低くなっており、接続率向上が必要である。</a:t>
          </a:r>
          <a:endParaRPr lang="ja-JP" altLang="ja-JP" sz="1000">
            <a:effectLst/>
          </a:endParaRPr>
        </a:p>
        <a:p>
          <a:r>
            <a:rPr kumimoji="1" lang="ja-JP" altLang="ja-JP" sz="1000">
              <a:solidFill>
                <a:schemeClr val="dk1"/>
              </a:solidFill>
              <a:effectLst/>
              <a:latin typeface="+mn-lt"/>
              <a:ea typeface="+mn-ea"/>
              <a:cs typeface="+mn-cs"/>
            </a:rPr>
            <a:t>・介護保険事業特別会計においては、被保険者の増により歳入歳出ともに増加しており、今後も高齢化が進み、ｻｰﾋﾞｽ受給者が増えることが見込まれることから、財政状況は今後も厳しいと予想される。</a:t>
          </a:r>
          <a:endParaRPr lang="ja-JP" altLang="ja-JP" sz="1000">
            <a:effectLst/>
          </a:endParaRPr>
        </a:p>
        <a:p>
          <a:r>
            <a:rPr kumimoji="1" lang="ja-JP" altLang="ja-JP" sz="1000">
              <a:solidFill>
                <a:schemeClr val="dk1"/>
              </a:solidFill>
              <a:effectLst/>
              <a:latin typeface="+mn-lt"/>
              <a:ea typeface="+mn-ea"/>
              <a:cs typeface="+mn-cs"/>
            </a:rPr>
            <a:t>・その他会計については、後期高齢者医療保険事業勘定特別会計、宅地造成事業特別会計となっており、実質収支ではいずれも黒字となっている。</a:t>
          </a:r>
          <a:endParaRPr lang="ja-JP" altLang="ja-JP" sz="10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8083532</v>
      </c>
      <c r="BO4" s="411"/>
      <c r="BP4" s="411"/>
      <c r="BQ4" s="411"/>
      <c r="BR4" s="411"/>
      <c r="BS4" s="411"/>
      <c r="BT4" s="411"/>
      <c r="BU4" s="412"/>
      <c r="BV4" s="410">
        <v>8705707</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5.7</v>
      </c>
      <c r="CU4" s="588"/>
      <c r="CV4" s="588"/>
      <c r="CW4" s="588"/>
      <c r="CX4" s="588"/>
      <c r="CY4" s="588"/>
      <c r="CZ4" s="588"/>
      <c r="DA4" s="589"/>
      <c r="DB4" s="587">
        <v>3.9</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7455908</v>
      </c>
      <c r="BO5" s="416"/>
      <c r="BP5" s="416"/>
      <c r="BQ5" s="416"/>
      <c r="BR5" s="416"/>
      <c r="BS5" s="416"/>
      <c r="BT5" s="416"/>
      <c r="BU5" s="417"/>
      <c r="BV5" s="415">
        <v>8078133</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94.7</v>
      </c>
      <c r="CU5" s="386"/>
      <c r="CV5" s="386"/>
      <c r="CW5" s="386"/>
      <c r="CX5" s="386"/>
      <c r="CY5" s="386"/>
      <c r="CZ5" s="386"/>
      <c r="DA5" s="387"/>
      <c r="DB5" s="385">
        <v>96.9</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627624</v>
      </c>
      <c r="BO6" s="416"/>
      <c r="BP6" s="416"/>
      <c r="BQ6" s="416"/>
      <c r="BR6" s="416"/>
      <c r="BS6" s="416"/>
      <c r="BT6" s="416"/>
      <c r="BU6" s="417"/>
      <c r="BV6" s="415">
        <v>627574</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99.2</v>
      </c>
      <c r="CU6" s="562"/>
      <c r="CV6" s="562"/>
      <c r="CW6" s="562"/>
      <c r="CX6" s="562"/>
      <c r="CY6" s="562"/>
      <c r="CZ6" s="562"/>
      <c r="DA6" s="563"/>
      <c r="DB6" s="561">
        <v>102.7</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352078</v>
      </c>
      <c r="BO7" s="416"/>
      <c r="BP7" s="416"/>
      <c r="BQ7" s="416"/>
      <c r="BR7" s="416"/>
      <c r="BS7" s="416"/>
      <c r="BT7" s="416"/>
      <c r="BU7" s="417"/>
      <c r="BV7" s="415">
        <v>437005</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4844282</v>
      </c>
      <c r="CU7" s="416"/>
      <c r="CV7" s="416"/>
      <c r="CW7" s="416"/>
      <c r="CX7" s="416"/>
      <c r="CY7" s="416"/>
      <c r="CZ7" s="416"/>
      <c r="DA7" s="417"/>
      <c r="DB7" s="415">
        <v>4927798</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275546</v>
      </c>
      <c r="BO8" s="416"/>
      <c r="BP8" s="416"/>
      <c r="BQ8" s="416"/>
      <c r="BR8" s="416"/>
      <c r="BS8" s="416"/>
      <c r="BT8" s="416"/>
      <c r="BU8" s="417"/>
      <c r="BV8" s="415">
        <v>190569</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0.36</v>
      </c>
      <c r="CU8" s="525"/>
      <c r="CV8" s="525"/>
      <c r="CW8" s="525"/>
      <c r="CX8" s="525"/>
      <c r="CY8" s="525"/>
      <c r="CZ8" s="525"/>
      <c r="DA8" s="526"/>
      <c r="DB8" s="524">
        <v>0.35</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16701</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84977</v>
      </c>
      <c r="BO9" s="416"/>
      <c r="BP9" s="416"/>
      <c r="BQ9" s="416"/>
      <c r="BR9" s="416"/>
      <c r="BS9" s="416"/>
      <c r="BT9" s="416"/>
      <c r="BU9" s="417"/>
      <c r="BV9" s="415">
        <v>44709</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12.4</v>
      </c>
      <c r="CU9" s="386"/>
      <c r="CV9" s="386"/>
      <c r="CW9" s="386"/>
      <c r="CX9" s="386"/>
      <c r="CY9" s="386"/>
      <c r="CZ9" s="386"/>
      <c r="DA9" s="387"/>
      <c r="DB9" s="385">
        <v>10.3</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17494</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110585</v>
      </c>
      <c r="BO10" s="416"/>
      <c r="BP10" s="416"/>
      <c r="BQ10" s="416"/>
      <c r="BR10" s="416"/>
      <c r="BS10" s="416"/>
      <c r="BT10" s="416"/>
      <c r="BU10" s="417"/>
      <c r="BV10" s="415">
        <v>77961</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100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v>5659</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16768</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391000</v>
      </c>
      <c r="BO12" s="416"/>
      <c r="BP12" s="416"/>
      <c r="BQ12" s="416"/>
      <c r="BR12" s="416"/>
      <c r="BS12" s="416"/>
      <c r="BT12" s="416"/>
      <c r="BU12" s="417"/>
      <c r="BV12" s="415">
        <v>218000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16704</v>
      </c>
      <c r="S13" s="517"/>
      <c r="T13" s="517"/>
      <c r="U13" s="517"/>
      <c r="V13" s="518"/>
      <c r="W13" s="504" t="s">
        <v>124</v>
      </c>
      <c r="X13" s="428"/>
      <c r="Y13" s="428"/>
      <c r="Z13" s="428"/>
      <c r="AA13" s="428"/>
      <c r="AB13" s="429"/>
      <c r="AC13" s="391">
        <v>1121</v>
      </c>
      <c r="AD13" s="392"/>
      <c r="AE13" s="392"/>
      <c r="AF13" s="392"/>
      <c r="AG13" s="393"/>
      <c r="AH13" s="391">
        <v>1134</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-195438</v>
      </c>
      <c r="BO13" s="416"/>
      <c r="BP13" s="416"/>
      <c r="BQ13" s="416"/>
      <c r="BR13" s="416"/>
      <c r="BS13" s="416"/>
      <c r="BT13" s="416"/>
      <c r="BU13" s="417"/>
      <c r="BV13" s="415">
        <v>-89671</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11.4</v>
      </c>
      <c r="CU13" s="386"/>
      <c r="CV13" s="386"/>
      <c r="CW13" s="386"/>
      <c r="CX13" s="386"/>
      <c r="CY13" s="386"/>
      <c r="CZ13" s="386"/>
      <c r="DA13" s="387"/>
      <c r="DB13" s="385">
        <v>10.1</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16984</v>
      </c>
      <c r="S14" s="517"/>
      <c r="T14" s="517"/>
      <c r="U14" s="517"/>
      <c r="V14" s="518"/>
      <c r="W14" s="519"/>
      <c r="X14" s="431"/>
      <c r="Y14" s="431"/>
      <c r="Z14" s="431"/>
      <c r="AA14" s="431"/>
      <c r="AB14" s="432"/>
      <c r="AC14" s="509">
        <v>13.7</v>
      </c>
      <c r="AD14" s="510"/>
      <c r="AE14" s="510"/>
      <c r="AF14" s="510"/>
      <c r="AG14" s="511"/>
      <c r="AH14" s="509">
        <v>13.8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75.5</v>
      </c>
      <c r="CU14" s="488"/>
      <c r="CV14" s="488"/>
      <c r="CW14" s="488"/>
      <c r="CX14" s="488"/>
      <c r="CY14" s="488"/>
      <c r="CZ14" s="488"/>
      <c r="DA14" s="489"/>
      <c r="DB14" s="520">
        <v>73.8</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16934</v>
      </c>
      <c r="S15" s="517"/>
      <c r="T15" s="517"/>
      <c r="U15" s="517"/>
      <c r="V15" s="518"/>
      <c r="W15" s="504" t="s">
        <v>131</v>
      </c>
      <c r="X15" s="428"/>
      <c r="Y15" s="428"/>
      <c r="Z15" s="428"/>
      <c r="AA15" s="428"/>
      <c r="AB15" s="429"/>
      <c r="AC15" s="391">
        <v>2570</v>
      </c>
      <c r="AD15" s="392"/>
      <c r="AE15" s="392"/>
      <c r="AF15" s="392"/>
      <c r="AG15" s="393"/>
      <c r="AH15" s="391">
        <v>2620</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1564382</v>
      </c>
      <c r="BO15" s="411"/>
      <c r="BP15" s="411"/>
      <c r="BQ15" s="411"/>
      <c r="BR15" s="411"/>
      <c r="BS15" s="411"/>
      <c r="BT15" s="411"/>
      <c r="BU15" s="412"/>
      <c r="BV15" s="410">
        <v>1545709</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31.5</v>
      </c>
      <c r="AD16" s="510"/>
      <c r="AE16" s="510"/>
      <c r="AF16" s="510"/>
      <c r="AG16" s="511"/>
      <c r="AH16" s="509">
        <v>31.9</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4236750</v>
      </c>
      <c r="BO16" s="416"/>
      <c r="BP16" s="416"/>
      <c r="BQ16" s="416"/>
      <c r="BR16" s="416"/>
      <c r="BS16" s="416"/>
      <c r="BT16" s="416"/>
      <c r="BU16" s="417"/>
      <c r="BV16" s="415">
        <v>4257947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4464</v>
      </c>
      <c r="AD17" s="392"/>
      <c r="AE17" s="392"/>
      <c r="AF17" s="392"/>
      <c r="AG17" s="393"/>
      <c r="AH17" s="391">
        <v>4463</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1954458</v>
      </c>
      <c r="BO17" s="416"/>
      <c r="BP17" s="416"/>
      <c r="BQ17" s="416"/>
      <c r="BR17" s="416"/>
      <c r="BS17" s="416"/>
      <c r="BT17" s="416"/>
      <c r="BU17" s="417"/>
      <c r="BV17" s="415">
        <v>1934602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82.16</v>
      </c>
      <c r="M18" s="480"/>
      <c r="N18" s="480"/>
      <c r="O18" s="480"/>
      <c r="P18" s="480"/>
      <c r="Q18" s="480"/>
      <c r="R18" s="481"/>
      <c r="S18" s="481"/>
      <c r="T18" s="481"/>
      <c r="U18" s="481"/>
      <c r="V18" s="482"/>
      <c r="W18" s="496"/>
      <c r="X18" s="497"/>
      <c r="Y18" s="497"/>
      <c r="Z18" s="497"/>
      <c r="AA18" s="497"/>
      <c r="AB18" s="505"/>
      <c r="AC18" s="379">
        <v>54.7</v>
      </c>
      <c r="AD18" s="380"/>
      <c r="AE18" s="380"/>
      <c r="AF18" s="380"/>
      <c r="AG18" s="483"/>
      <c r="AH18" s="379">
        <v>54.3</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4601868</v>
      </c>
      <c r="BO18" s="416"/>
      <c r="BP18" s="416"/>
      <c r="BQ18" s="416"/>
      <c r="BR18" s="416"/>
      <c r="BS18" s="416"/>
      <c r="BT18" s="416"/>
      <c r="BU18" s="417"/>
      <c r="BV18" s="415">
        <v>4807513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203</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6257717</v>
      </c>
      <c r="BO19" s="416"/>
      <c r="BP19" s="416"/>
      <c r="BQ19" s="416"/>
      <c r="BR19" s="416"/>
      <c r="BS19" s="416"/>
      <c r="BT19" s="416"/>
      <c r="BU19" s="417"/>
      <c r="BV19" s="415">
        <v>6643352</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5476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6613185</v>
      </c>
      <c r="BO23" s="416"/>
      <c r="BP23" s="416"/>
      <c r="BQ23" s="416"/>
      <c r="BR23" s="416"/>
      <c r="BS23" s="416"/>
      <c r="BT23" s="416"/>
      <c r="BU23" s="417"/>
      <c r="BV23" s="415">
        <v>6758573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7440</v>
      </c>
      <c r="R24" s="392"/>
      <c r="S24" s="392"/>
      <c r="T24" s="392"/>
      <c r="U24" s="392"/>
      <c r="V24" s="393"/>
      <c r="W24" s="457"/>
      <c r="X24" s="448"/>
      <c r="Y24" s="449"/>
      <c r="Z24" s="388" t="s">
        <v>155</v>
      </c>
      <c r="AA24" s="389"/>
      <c r="AB24" s="389"/>
      <c r="AC24" s="389"/>
      <c r="AD24" s="389"/>
      <c r="AE24" s="389"/>
      <c r="AF24" s="389"/>
      <c r="AG24" s="390"/>
      <c r="AH24" s="391">
        <v>140</v>
      </c>
      <c r="AI24" s="392"/>
      <c r="AJ24" s="392"/>
      <c r="AK24" s="392"/>
      <c r="AL24" s="393"/>
      <c r="AM24" s="391">
        <v>394380</v>
      </c>
      <c r="AN24" s="392"/>
      <c r="AO24" s="392"/>
      <c r="AP24" s="392"/>
      <c r="AQ24" s="392"/>
      <c r="AR24" s="393"/>
      <c r="AS24" s="391">
        <v>2817</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4973341</v>
      </c>
      <c r="BO24" s="416"/>
      <c r="BP24" s="416"/>
      <c r="BQ24" s="416"/>
      <c r="BR24" s="416"/>
      <c r="BS24" s="416"/>
      <c r="BT24" s="416"/>
      <c r="BU24" s="417"/>
      <c r="BV24" s="415">
        <v>5006020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6300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289222</v>
      </c>
      <c r="BO25" s="411"/>
      <c r="BP25" s="411"/>
      <c r="BQ25" s="411"/>
      <c r="BR25" s="411"/>
      <c r="BS25" s="411"/>
      <c r="BT25" s="411"/>
      <c r="BU25" s="412"/>
      <c r="BV25" s="410">
        <v>486557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5230</v>
      </c>
      <c r="R26" s="392"/>
      <c r="S26" s="392"/>
      <c r="T26" s="392"/>
      <c r="U26" s="392"/>
      <c r="V26" s="393"/>
      <c r="W26" s="457"/>
      <c r="X26" s="448"/>
      <c r="Y26" s="449"/>
      <c r="Z26" s="388" t="s">
        <v>161</v>
      </c>
      <c r="AA26" s="470"/>
      <c r="AB26" s="470"/>
      <c r="AC26" s="470"/>
      <c r="AD26" s="470"/>
      <c r="AE26" s="470"/>
      <c r="AF26" s="470"/>
      <c r="AG26" s="471"/>
      <c r="AH26" s="391">
        <v>10</v>
      </c>
      <c r="AI26" s="392"/>
      <c r="AJ26" s="392"/>
      <c r="AK26" s="392"/>
      <c r="AL26" s="393"/>
      <c r="AM26" s="391">
        <v>26420</v>
      </c>
      <c r="AN26" s="392"/>
      <c r="AO26" s="392"/>
      <c r="AP26" s="392"/>
      <c r="AQ26" s="392"/>
      <c r="AR26" s="393"/>
      <c r="AS26" s="391">
        <v>2642</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3250</v>
      </c>
      <c r="R27" s="392"/>
      <c r="S27" s="392"/>
      <c r="T27" s="392"/>
      <c r="U27" s="392"/>
      <c r="V27" s="393"/>
      <c r="W27" s="457"/>
      <c r="X27" s="448"/>
      <c r="Y27" s="449"/>
      <c r="Z27" s="388" t="s">
        <v>164</v>
      </c>
      <c r="AA27" s="389"/>
      <c r="AB27" s="389"/>
      <c r="AC27" s="389"/>
      <c r="AD27" s="389"/>
      <c r="AE27" s="389"/>
      <c r="AF27" s="389"/>
      <c r="AG27" s="390"/>
      <c r="AH27" s="391">
        <v>19</v>
      </c>
      <c r="AI27" s="392"/>
      <c r="AJ27" s="392"/>
      <c r="AK27" s="392"/>
      <c r="AL27" s="393"/>
      <c r="AM27" s="391">
        <v>50331</v>
      </c>
      <c r="AN27" s="392"/>
      <c r="AO27" s="392"/>
      <c r="AP27" s="392"/>
      <c r="AQ27" s="392"/>
      <c r="AR27" s="393"/>
      <c r="AS27" s="391">
        <v>2649</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162993</v>
      </c>
      <c r="BO27" s="419"/>
      <c r="BP27" s="419"/>
      <c r="BQ27" s="419"/>
      <c r="BR27" s="419"/>
      <c r="BS27" s="419"/>
      <c r="BT27" s="419"/>
      <c r="BU27" s="420"/>
      <c r="BV27" s="418">
        <v>159836</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2540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709894</v>
      </c>
      <c r="BO28" s="411"/>
      <c r="BP28" s="411"/>
      <c r="BQ28" s="411"/>
      <c r="BR28" s="411"/>
      <c r="BS28" s="411"/>
      <c r="BT28" s="411"/>
      <c r="BU28" s="412"/>
      <c r="BV28" s="410">
        <v>990309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11</v>
      </c>
      <c r="M29" s="392"/>
      <c r="N29" s="392"/>
      <c r="O29" s="392"/>
      <c r="P29" s="393"/>
      <c r="Q29" s="391">
        <v>2370</v>
      </c>
      <c r="R29" s="392"/>
      <c r="S29" s="392"/>
      <c r="T29" s="392"/>
      <c r="U29" s="392"/>
      <c r="V29" s="393"/>
      <c r="W29" s="458"/>
      <c r="X29" s="459"/>
      <c r="Y29" s="460"/>
      <c r="Z29" s="388" t="s">
        <v>171</v>
      </c>
      <c r="AA29" s="389"/>
      <c r="AB29" s="389"/>
      <c r="AC29" s="389"/>
      <c r="AD29" s="389"/>
      <c r="AE29" s="389"/>
      <c r="AF29" s="389"/>
      <c r="AG29" s="390"/>
      <c r="AH29" s="391">
        <v>159</v>
      </c>
      <c r="AI29" s="392"/>
      <c r="AJ29" s="392"/>
      <c r="AK29" s="392"/>
      <c r="AL29" s="393"/>
      <c r="AM29" s="391">
        <v>444711</v>
      </c>
      <c r="AN29" s="392"/>
      <c r="AO29" s="392"/>
      <c r="AP29" s="392"/>
      <c r="AQ29" s="392"/>
      <c r="AR29" s="393"/>
      <c r="AS29" s="391">
        <v>2797</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179405</v>
      </c>
      <c r="BO29" s="416"/>
      <c r="BP29" s="416"/>
      <c r="BQ29" s="416"/>
      <c r="BR29" s="416"/>
      <c r="BS29" s="416"/>
      <c r="BT29" s="416"/>
      <c r="BU29" s="417"/>
      <c r="BV29" s="415">
        <v>178172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93.3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406342</v>
      </c>
      <c r="BO30" s="419"/>
      <c r="BP30" s="419"/>
      <c r="BQ30" s="419"/>
      <c r="BR30" s="419"/>
      <c r="BS30" s="419"/>
      <c r="BT30" s="419"/>
      <c r="BU30" s="420"/>
      <c r="BV30" s="418">
        <v>316000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国民健康保険事業勘定特別会計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国民健康保険病院事業会計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IF('各会計、関係団体の財政状況及び健全化判断比率'!B35="","",'各会計、関係団体の財政状況及び健全化判断比率'!B35)</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12</v>
      </c>
      <c r="BX34" s="375"/>
      <c r="BY34" s="374" t="str">
        <f>IF('各会計、関係団体の財政状況及び健全化判断比率'!B68="","",'各会計、関係団体の財政状況及び健全化判断比率'!B68)</f>
        <v>宮城県市町村職員退職手当組合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介護保険事業勘定特別会計</v>
      </c>
      <c r="X35" s="374"/>
      <c r="Y35" s="374"/>
      <c r="Z35" s="374"/>
      <c r="AA35" s="374"/>
      <c r="AB35" s="374"/>
      <c r="AC35" s="374"/>
      <c r="AD35" s="374"/>
      <c r="AE35" s="374"/>
      <c r="AF35" s="374"/>
      <c r="AG35" s="374"/>
      <c r="AH35" s="374"/>
      <c r="AI35" s="374"/>
      <c r="AJ35" s="374"/>
      <c r="AK35" s="374"/>
      <c r="AL35" s="167"/>
      <c r="AM35" s="375">
        <f t="shared" ref="AM35:AM43" si="0">IF(AO35="","",AM34+1)</f>
        <v>6</v>
      </c>
      <c r="AN35" s="375"/>
      <c r="AO35" s="374" t="str">
        <f>IF('各会計、関係団体の財政状況及び健全化判断比率'!B32="","",'各会計、関係団体の財政状況及び健全化判断比率'!B32)</f>
        <v>老人保健施設事業会計</v>
      </c>
      <c r="AP35" s="374"/>
      <c r="AQ35" s="374"/>
      <c r="AR35" s="374"/>
      <c r="AS35" s="374"/>
      <c r="AT35" s="374"/>
      <c r="AU35" s="374"/>
      <c r="AV35" s="374"/>
      <c r="AW35" s="374"/>
      <c r="AX35" s="374"/>
      <c r="AY35" s="374"/>
      <c r="AZ35" s="374"/>
      <c r="BA35" s="374"/>
      <c r="BB35" s="374"/>
      <c r="BC35" s="374"/>
      <c r="BD35" s="167"/>
      <c r="BE35" s="375">
        <f t="shared" ref="BE35:BE43" si="1">IF(BG35="","",BE34+1)</f>
        <v>10</v>
      </c>
      <c r="BF35" s="375"/>
      <c r="BG35" s="374" t="str">
        <f>IF('各会計、関係団体の財政状況及び健全化判断比率'!B36="","",'各会計、関係団体の財政状況及び健全化判断比率'!B36)</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13</v>
      </c>
      <c r="BX35" s="375"/>
      <c r="BY35" s="374" t="str">
        <f>IF('各会計、関係団体の財政状況及び健全化判断比率'!B69="","",'各会計、関係団体の財政状況及び健全化判断比率'!B69)</f>
        <v>宮城県市町村非常勤消防団員補償報償組合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後期高齢者医療保険事業勘定特別会計</v>
      </c>
      <c r="X36" s="374"/>
      <c r="Y36" s="374"/>
      <c r="Z36" s="374"/>
      <c r="AA36" s="374"/>
      <c r="AB36" s="374"/>
      <c r="AC36" s="374"/>
      <c r="AD36" s="374"/>
      <c r="AE36" s="374"/>
      <c r="AF36" s="374"/>
      <c r="AG36" s="374"/>
      <c r="AH36" s="374"/>
      <c r="AI36" s="374"/>
      <c r="AJ36" s="374"/>
      <c r="AK36" s="374"/>
      <c r="AL36" s="167"/>
      <c r="AM36" s="375">
        <f t="shared" si="0"/>
        <v>7</v>
      </c>
      <c r="AN36" s="375"/>
      <c r="AO36" s="374" t="str">
        <f>IF('各会計、関係団体の財政状況及び健全化判断比率'!B33="","",'各会計、関係団体の財政状況及び健全化判断比率'!B33)</f>
        <v>訪問看護ステーション事業会計</v>
      </c>
      <c r="AP36" s="374"/>
      <c r="AQ36" s="374"/>
      <c r="AR36" s="374"/>
      <c r="AS36" s="374"/>
      <c r="AT36" s="374"/>
      <c r="AU36" s="374"/>
      <c r="AV36" s="374"/>
      <c r="AW36" s="374"/>
      <c r="AX36" s="374"/>
      <c r="AY36" s="374"/>
      <c r="AZ36" s="374"/>
      <c r="BA36" s="374"/>
      <c r="BB36" s="374"/>
      <c r="BC36" s="374"/>
      <c r="BD36" s="167"/>
      <c r="BE36" s="375">
        <f t="shared" si="1"/>
        <v>11</v>
      </c>
      <c r="BF36" s="375"/>
      <c r="BG36" s="374" t="str">
        <f>IF('各会計、関係団体の財政状況及び健全化判断比率'!B37="","",'各会計、関係団体の財政状況及び健全化判断比率'!B37)</f>
        <v>宅地造成事業特別会計</v>
      </c>
      <c r="BH36" s="374"/>
      <c r="BI36" s="374"/>
      <c r="BJ36" s="374"/>
      <c r="BK36" s="374"/>
      <c r="BL36" s="374"/>
      <c r="BM36" s="374"/>
      <c r="BN36" s="374"/>
      <c r="BO36" s="374"/>
      <c r="BP36" s="374"/>
      <c r="BQ36" s="374"/>
      <c r="BR36" s="374"/>
      <c r="BS36" s="374"/>
      <c r="BT36" s="374"/>
      <c r="BU36" s="374"/>
      <c r="BV36" s="167"/>
      <c r="BW36" s="375">
        <f t="shared" si="2"/>
        <v>14</v>
      </c>
      <c r="BX36" s="375"/>
      <c r="BY36" s="374" t="str">
        <f>IF('各会計、関係団体の財政状況及び健全化判断比率'!B70="","",'各会計、関係団体の財政状況及び健全化判断比率'!B70)</f>
        <v>大崎地域広域行政事務組合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f t="shared" si="0"/>
        <v>8</v>
      </c>
      <c r="AN37" s="375"/>
      <c r="AO37" s="374" t="str">
        <f>IF('各会計、関係団体の財政状況及び健全化判断比率'!B34="","",'各会計、関係団体の財政状況及び健全化判断比率'!B34)</f>
        <v>水道事業会計</v>
      </c>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15</v>
      </c>
      <c r="BX37" s="375"/>
      <c r="BY37" s="374" t="str">
        <f>IF('各会計、関係団体の財政状況及び健全化判断比率'!B71="","",'各会計、関係団体の財政状況及び健全化判断比率'!B71)</f>
        <v>宮城県市町村自治振興センター</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16</v>
      </c>
      <c r="BX38" s="375"/>
      <c r="BY38" s="374" t="str">
        <f>IF('各会計、関係団体の財政状況及び健全化判断比率'!B72="","",'各会計、関係団体の財政状況及び健全化判断比率'!B72)</f>
        <v>宮城県後期高齢者医療広域連合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17</v>
      </c>
      <c r="BX39" s="375"/>
      <c r="BY39" s="374" t="str">
        <f>IF('各会計、関係団体の財政状況及び健全化判断比率'!B73="","",'各会計、関係団体の財政状況及び健全化判断比率'!B73)</f>
        <v>宮城県後期高齢者医療事業会計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533</v>
      </c>
      <c r="G33" s="29" t="s">
        <v>534</v>
      </c>
      <c r="H33" s="29" t="s">
        <v>535</v>
      </c>
      <c r="I33" s="29" t="s">
        <v>536</v>
      </c>
      <c r="J33" s="30" t="s">
        <v>537</v>
      </c>
      <c r="K33" s="22"/>
      <c r="L33" s="22"/>
      <c r="M33" s="22"/>
      <c r="N33" s="22"/>
      <c r="O33" s="22"/>
      <c r="P33" s="22"/>
    </row>
    <row r="34" spans="1:16" ht="39" customHeight="1" x14ac:dyDescent="0.15">
      <c r="A34" s="22"/>
      <c r="B34" s="31"/>
      <c r="C34" s="1187" t="s">
        <v>542</v>
      </c>
      <c r="D34" s="1187"/>
      <c r="E34" s="1188"/>
      <c r="F34" s="32">
        <v>6.06</v>
      </c>
      <c r="G34" s="33">
        <v>6.14</v>
      </c>
      <c r="H34" s="33">
        <v>6.8</v>
      </c>
      <c r="I34" s="33">
        <v>6.75</v>
      </c>
      <c r="J34" s="34">
        <v>7.24</v>
      </c>
      <c r="K34" s="22"/>
      <c r="L34" s="22"/>
      <c r="M34" s="22"/>
      <c r="N34" s="22"/>
      <c r="O34" s="22"/>
      <c r="P34" s="22"/>
    </row>
    <row r="35" spans="1:16" ht="39" customHeight="1" x14ac:dyDescent="0.15">
      <c r="A35" s="22"/>
      <c r="B35" s="35"/>
      <c r="C35" s="1181" t="s">
        <v>543</v>
      </c>
      <c r="D35" s="1182"/>
      <c r="E35" s="1183"/>
      <c r="F35" s="36">
        <v>6.76</v>
      </c>
      <c r="G35" s="37">
        <v>4.55</v>
      </c>
      <c r="H35" s="37">
        <v>3.03</v>
      </c>
      <c r="I35" s="37">
        <v>3.86</v>
      </c>
      <c r="J35" s="38">
        <v>5.68</v>
      </c>
      <c r="K35" s="22"/>
      <c r="L35" s="22"/>
      <c r="M35" s="22"/>
      <c r="N35" s="22"/>
      <c r="O35" s="22"/>
      <c r="P35" s="22"/>
    </row>
    <row r="36" spans="1:16" ht="39" customHeight="1" x14ac:dyDescent="0.15">
      <c r="A36" s="22"/>
      <c r="B36" s="35"/>
      <c r="C36" s="1181" t="s">
        <v>544</v>
      </c>
      <c r="D36" s="1182"/>
      <c r="E36" s="1183"/>
      <c r="F36" s="36">
        <v>9.56</v>
      </c>
      <c r="G36" s="37">
        <v>8.0500000000000007</v>
      </c>
      <c r="H36" s="37">
        <v>5.77</v>
      </c>
      <c r="I36" s="37">
        <v>5.92</v>
      </c>
      <c r="J36" s="38">
        <v>5.36</v>
      </c>
      <c r="K36" s="22"/>
      <c r="L36" s="22"/>
      <c r="M36" s="22"/>
      <c r="N36" s="22"/>
      <c r="O36" s="22"/>
      <c r="P36" s="22"/>
    </row>
    <row r="37" spans="1:16" ht="39" customHeight="1" x14ac:dyDescent="0.15">
      <c r="A37" s="22"/>
      <c r="B37" s="35"/>
      <c r="C37" s="1181" t="s">
        <v>545</v>
      </c>
      <c r="D37" s="1182"/>
      <c r="E37" s="1183"/>
      <c r="F37" s="36">
        <v>2.84</v>
      </c>
      <c r="G37" s="37">
        <v>2.93</v>
      </c>
      <c r="H37" s="37">
        <v>3.27</v>
      </c>
      <c r="I37" s="37">
        <v>2.96</v>
      </c>
      <c r="J37" s="38">
        <v>2.48</v>
      </c>
      <c r="K37" s="22"/>
      <c r="L37" s="22"/>
      <c r="M37" s="22"/>
      <c r="N37" s="22"/>
      <c r="O37" s="22"/>
      <c r="P37" s="22"/>
    </row>
    <row r="38" spans="1:16" ht="39" customHeight="1" x14ac:dyDescent="0.15">
      <c r="A38" s="22"/>
      <c r="B38" s="35"/>
      <c r="C38" s="1181" t="s">
        <v>546</v>
      </c>
      <c r="D38" s="1182"/>
      <c r="E38" s="1183"/>
      <c r="F38" s="36">
        <v>1.79</v>
      </c>
      <c r="G38" s="37">
        <v>1.9</v>
      </c>
      <c r="H38" s="37">
        <v>2.04</v>
      </c>
      <c r="I38" s="37">
        <v>1.99</v>
      </c>
      <c r="J38" s="38">
        <v>2.1</v>
      </c>
      <c r="K38" s="22"/>
      <c r="L38" s="22"/>
      <c r="M38" s="22"/>
      <c r="N38" s="22"/>
      <c r="O38" s="22"/>
      <c r="P38" s="22"/>
    </row>
    <row r="39" spans="1:16" ht="39" customHeight="1" x14ac:dyDescent="0.15">
      <c r="A39" s="22"/>
      <c r="B39" s="35"/>
      <c r="C39" s="1181" t="s">
        <v>547</v>
      </c>
      <c r="D39" s="1182"/>
      <c r="E39" s="1183"/>
      <c r="F39" s="36">
        <v>2.69</v>
      </c>
      <c r="G39" s="37">
        <v>1.57</v>
      </c>
      <c r="H39" s="37">
        <v>2.11</v>
      </c>
      <c r="I39" s="37">
        <v>1.61</v>
      </c>
      <c r="J39" s="38">
        <v>2.1</v>
      </c>
      <c r="K39" s="22"/>
      <c r="L39" s="22"/>
      <c r="M39" s="22"/>
      <c r="N39" s="22"/>
      <c r="O39" s="22"/>
      <c r="P39" s="22"/>
    </row>
    <row r="40" spans="1:16" ht="39" customHeight="1" x14ac:dyDescent="0.15">
      <c r="A40" s="22"/>
      <c r="B40" s="35"/>
      <c r="C40" s="1181" t="s">
        <v>548</v>
      </c>
      <c r="D40" s="1182"/>
      <c r="E40" s="1183"/>
      <c r="F40" s="36">
        <v>0.36</v>
      </c>
      <c r="G40" s="37">
        <v>0.51</v>
      </c>
      <c r="H40" s="37">
        <v>0.28000000000000003</v>
      </c>
      <c r="I40" s="37">
        <v>1.87</v>
      </c>
      <c r="J40" s="38">
        <v>1.41</v>
      </c>
      <c r="K40" s="22"/>
      <c r="L40" s="22"/>
      <c r="M40" s="22"/>
      <c r="N40" s="22"/>
      <c r="O40" s="22"/>
      <c r="P40" s="22"/>
    </row>
    <row r="41" spans="1:16" ht="39" customHeight="1" x14ac:dyDescent="0.15">
      <c r="A41" s="22"/>
      <c r="B41" s="35"/>
      <c r="C41" s="1181" t="s">
        <v>549</v>
      </c>
      <c r="D41" s="1182"/>
      <c r="E41" s="1183"/>
      <c r="F41" s="36">
        <v>0.68</v>
      </c>
      <c r="G41" s="37">
        <v>0.66</v>
      </c>
      <c r="H41" s="37">
        <v>0.78</v>
      </c>
      <c r="I41" s="37">
        <v>0.65</v>
      </c>
      <c r="J41" s="38">
        <v>1.31</v>
      </c>
      <c r="K41" s="22"/>
      <c r="L41" s="22"/>
      <c r="M41" s="22"/>
      <c r="N41" s="22"/>
      <c r="O41" s="22"/>
      <c r="P41" s="22"/>
    </row>
    <row r="42" spans="1:16" ht="39" customHeight="1" x14ac:dyDescent="0.15">
      <c r="A42" s="22"/>
      <c r="B42" s="39"/>
      <c r="C42" s="1181" t="s">
        <v>550</v>
      </c>
      <c r="D42" s="1182"/>
      <c r="E42" s="1183"/>
      <c r="F42" s="36" t="s">
        <v>494</v>
      </c>
      <c r="G42" s="37" t="s">
        <v>494</v>
      </c>
      <c r="H42" s="37" t="s">
        <v>494</v>
      </c>
      <c r="I42" s="37" t="s">
        <v>494</v>
      </c>
      <c r="J42" s="38" t="s">
        <v>494</v>
      </c>
      <c r="K42" s="22"/>
      <c r="L42" s="22"/>
      <c r="M42" s="22"/>
      <c r="N42" s="22"/>
      <c r="O42" s="22"/>
      <c r="P42" s="22"/>
    </row>
    <row r="43" spans="1:16" ht="39" customHeight="1" thickBot="1" x14ac:dyDescent="0.2">
      <c r="A43" s="22"/>
      <c r="B43" s="40"/>
      <c r="C43" s="1184" t="s">
        <v>551</v>
      </c>
      <c r="D43" s="1185"/>
      <c r="E43" s="1186"/>
      <c r="F43" s="41">
        <v>0.88</v>
      </c>
      <c r="G43" s="42">
        <v>0.26</v>
      </c>
      <c r="H43" s="42">
        <v>0.22</v>
      </c>
      <c r="I43" s="42">
        <v>0.2</v>
      </c>
      <c r="J43" s="43">
        <v>0.17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 bottom="0" header="0" footer="0"/>
  <pageSetup paperSize="9" scale="61" orientation="landscape" r:id="rId1"/>
  <headerFooter alignWithMargins="0">
    <oddFooter>&amp;C&amp;P / &amp;N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533</v>
      </c>
      <c r="L44" s="56" t="s">
        <v>534</v>
      </c>
      <c r="M44" s="56" t="s">
        <v>535</v>
      </c>
      <c r="N44" s="56" t="s">
        <v>536</v>
      </c>
      <c r="O44" s="57" t="s">
        <v>537</v>
      </c>
      <c r="P44" s="48"/>
      <c r="Q44" s="48"/>
      <c r="R44" s="48"/>
      <c r="S44" s="48"/>
      <c r="T44" s="48"/>
      <c r="U44" s="48"/>
    </row>
    <row r="45" spans="1:21" ht="30.75" customHeight="1" x14ac:dyDescent="0.15">
      <c r="A45" s="48"/>
      <c r="B45" s="1197" t="s">
        <v>10</v>
      </c>
      <c r="C45" s="1198"/>
      <c r="D45" s="58"/>
      <c r="E45" s="1203" t="s">
        <v>11</v>
      </c>
      <c r="F45" s="1203"/>
      <c r="G45" s="1203"/>
      <c r="H45" s="1203"/>
      <c r="I45" s="1203"/>
      <c r="J45" s="1204"/>
      <c r="K45" s="59">
        <v>647</v>
      </c>
      <c r="L45" s="60">
        <v>682</v>
      </c>
      <c r="M45" s="60">
        <v>691</v>
      </c>
      <c r="N45" s="60">
        <v>710</v>
      </c>
      <c r="O45" s="61">
        <v>729</v>
      </c>
      <c r="P45" s="48"/>
      <c r="Q45" s="48"/>
      <c r="R45" s="48"/>
      <c r="S45" s="48"/>
      <c r="T45" s="48"/>
      <c r="U45" s="48"/>
    </row>
    <row r="46" spans="1:21" ht="30.75" customHeight="1" x14ac:dyDescent="0.15">
      <c r="A46" s="48"/>
      <c r="B46" s="1199"/>
      <c r="C46" s="1200"/>
      <c r="D46" s="62"/>
      <c r="E46" s="1191" t="s">
        <v>12</v>
      </c>
      <c r="F46" s="1191"/>
      <c r="G46" s="1191"/>
      <c r="H46" s="1191"/>
      <c r="I46" s="1191"/>
      <c r="J46" s="1192"/>
      <c r="K46" s="63" t="s">
        <v>494</v>
      </c>
      <c r="L46" s="64" t="s">
        <v>494</v>
      </c>
      <c r="M46" s="64" t="s">
        <v>494</v>
      </c>
      <c r="N46" s="64" t="s">
        <v>494</v>
      </c>
      <c r="O46" s="65" t="s">
        <v>494</v>
      </c>
      <c r="P46" s="48"/>
      <c r="Q46" s="48"/>
      <c r="R46" s="48"/>
      <c r="S46" s="48"/>
      <c r="T46" s="48"/>
      <c r="U46" s="48"/>
    </row>
    <row r="47" spans="1:21" ht="30.75" customHeight="1" x14ac:dyDescent="0.15">
      <c r="A47" s="48"/>
      <c r="B47" s="1199"/>
      <c r="C47" s="1200"/>
      <c r="D47" s="62"/>
      <c r="E47" s="1191" t="s">
        <v>13</v>
      </c>
      <c r="F47" s="1191"/>
      <c r="G47" s="1191"/>
      <c r="H47" s="1191"/>
      <c r="I47" s="1191"/>
      <c r="J47" s="1192"/>
      <c r="K47" s="63" t="s">
        <v>494</v>
      </c>
      <c r="L47" s="64" t="s">
        <v>494</v>
      </c>
      <c r="M47" s="64" t="s">
        <v>494</v>
      </c>
      <c r="N47" s="64" t="s">
        <v>494</v>
      </c>
      <c r="O47" s="65">
        <v>13</v>
      </c>
      <c r="P47" s="48"/>
      <c r="Q47" s="48"/>
      <c r="R47" s="48"/>
      <c r="S47" s="48"/>
      <c r="T47" s="48"/>
      <c r="U47" s="48"/>
    </row>
    <row r="48" spans="1:21" ht="30.75" customHeight="1" x14ac:dyDescent="0.15">
      <c r="A48" s="48"/>
      <c r="B48" s="1199"/>
      <c r="C48" s="1200"/>
      <c r="D48" s="62"/>
      <c r="E48" s="1191" t="s">
        <v>14</v>
      </c>
      <c r="F48" s="1191"/>
      <c r="G48" s="1191"/>
      <c r="H48" s="1191"/>
      <c r="I48" s="1191"/>
      <c r="J48" s="1192"/>
      <c r="K48" s="63">
        <v>358</v>
      </c>
      <c r="L48" s="64">
        <v>342</v>
      </c>
      <c r="M48" s="64">
        <v>370</v>
      </c>
      <c r="N48" s="64">
        <v>457</v>
      </c>
      <c r="O48" s="65">
        <v>464</v>
      </c>
      <c r="P48" s="48"/>
      <c r="Q48" s="48"/>
      <c r="R48" s="48"/>
      <c r="S48" s="48"/>
      <c r="T48" s="48"/>
      <c r="U48" s="48"/>
    </row>
    <row r="49" spans="1:21" ht="30.75" customHeight="1" x14ac:dyDescent="0.15">
      <c r="A49" s="48"/>
      <c r="B49" s="1199"/>
      <c r="C49" s="1200"/>
      <c r="D49" s="62"/>
      <c r="E49" s="1191" t="s">
        <v>15</v>
      </c>
      <c r="F49" s="1191"/>
      <c r="G49" s="1191"/>
      <c r="H49" s="1191"/>
      <c r="I49" s="1191"/>
      <c r="J49" s="1192"/>
      <c r="K49" s="63">
        <v>99</v>
      </c>
      <c r="L49" s="64">
        <v>126</v>
      </c>
      <c r="M49" s="64">
        <v>144</v>
      </c>
      <c r="N49" s="64">
        <v>148</v>
      </c>
      <c r="O49" s="65">
        <v>142</v>
      </c>
      <c r="P49" s="48"/>
      <c r="Q49" s="48"/>
      <c r="R49" s="48"/>
      <c r="S49" s="48"/>
      <c r="T49" s="48"/>
      <c r="U49" s="48"/>
    </row>
    <row r="50" spans="1:21" ht="30.75" customHeight="1" x14ac:dyDescent="0.15">
      <c r="A50" s="48"/>
      <c r="B50" s="1199"/>
      <c r="C50" s="1200"/>
      <c r="D50" s="62"/>
      <c r="E50" s="1191" t="s">
        <v>16</v>
      </c>
      <c r="F50" s="1191"/>
      <c r="G50" s="1191"/>
      <c r="H50" s="1191"/>
      <c r="I50" s="1191"/>
      <c r="J50" s="1192"/>
      <c r="K50" s="63">
        <v>3</v>
      </c>
      <c r="L50" s="64">
        <v>3</v>
      </c>
      <c r="M50" s="64">
        <v>3</v>
      </c>
      <c r="N50" s="64">
        <v>3</v>
      </c>
      <c r="O50" s="65">
        <v>0</v>
      </c>
      <c r="P50" s="48"/>
      <c r="Q50" s="48"/>
      <c r="R50" s="48"/>
      <c r="S50" s="48"/>
      <c r="T50" s="48"/>
      <c r="U50" s="48"/>
    </row>
    <row r="51" spans="1:21" ht="30.75" customHeight="1" x14ac:dyDescent="0.15">
      <c r="A51" s="48"/>
      <c r="B51" s="1201"/>
      <c r="C51" s="1202"/>
      <c r="D51" s="66"/>
      <c r="E51" s="1191" t="s">
        <v>17</v>
      </c>
      <c r="F51" s="1191"/>
      <c r="G51" s="1191"/>
      <c r="H51" s="1191"/>
      <c r="I51" s="1191"/>
      <c r="J51" s="1192"/>
      <c r="K51" s="63" t="s">
        <v>494</v>
      </c>
      <c r="L51" s="64" t="s">
        <v>494</v>
      </c>
      <c r="M51" s="64" t="s">
        <v>494</v>
      </c>
      <c r="N51" s="64" t="s">
        <v>494</v>
      </c>
      <c r="O51" s="65" t="s">
        <v>494</v>
      </c>
      <c r="P51" s="48"/>
      <c r="Q51" s="48"/>
      <c r="R51" s="48"/>
      <c r="S51" s="48"/>
      <c r="T51" s="48"/>
      <c r="U51" s="48"/>
    </row>
    <row r="52" spans="1:21" ht="30.75" customHeight="1" x14ac:dyDescent="0.15">
      <c r="A52" s="48"/>
      <c r="B52" s="1189" t="s">
        <v>18</v>
      </c>
      <c r="C52" s="1190"/>
      <c r="D52" s="66"/>
      <c r="E52" s="1191" t="s">
        <v>19</v>
      </c>
      <c r="F52" s="1191"/>
      <c r="G52" s="1191"/>
      <c r="H52" s="1191"/>
      <c r="I52" s="1191"/>
      <c r="J52" s="1192"/>
      <c r="K52" s="63">
        <v>738</v>
      </c>
      <c r="L52" s="64">
        <v>792</v>
      </c>
      <c r="M52" s="64">
        <v>833</v>
      </c>
      <c r="N52" s="64">
        <v>814</v>
      </c>
      <c r="O52" s="65">
        <v>829</v>
      </c>
      <c r="P52" s="48"/>
      <c r="Q52" s="48"/>
      <c r="R52" s="48"/>
      <c r="S52" s="48"/>
      <c r="T52" s="48"/>
      <c r="U52" s="48"/>
    </row>
    <row r="53" spans="1:21" ht="30.75" customHeight="1" thickBot="1" x14ac:dyDescent="0.2">
      <c r="A53" s="48"/>
      <c r="B53" s="1193" t="s">
        <v>20</v>
      </c>
      <c r="C53" s="1194"/>
      <c r="D53" s="67"/>
      <c r="E53" s="1195" t="s">
        <v>21</v>
      </c>
      <c r="F53" s="1195"/>
      <c r="G53" s="1195"/>
      <c r="H53" s="1195"/>
      <c r="I53" s="1195"/>
      <c r="J53" s="1196"/>
      <c r="K53" s="68">
        <v>369</v>
      </c>
      <c r="L53" s="69">
        <v>361</v>
      </c>
      <c r="M53" s="69">
        <v>375</v>
      </c>
      <c r="N53" s="69">
        <v>504</v>
      </c>
      <c r="O53" s="70">
        <v>519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verticalCentered="1"/>
  <pageMargins left="0" right="0" top="0" bottom="0" header="0" footer="0"/>
  <pageSetup paperSize="9" scale="61" orientation="landscape" r:id="rId1"/>
  <headerFooter alignWithMargins="0">
    <oddFooter>&amp;C&amp;P / &amp;N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533</v>
      </c>
      <c r="J40" s="79" t="s">
        <v>534</v>
      </c>
      <c r="K40" s="79" t="s">
        <v>535</v>
      </c>
      <c r="L40" s="79" t="s">
        <v>536</v>
      </c>
      <c r="M40" s="80" t="s">
        <v>537</v>
      </c>
    </row>
    <row r="41" spans="2:13" ht="27.75" customHeight="1" x14ac:dyDescent="0.15">
      <c r="B41" s="1217" t="s">
        <v>23</v>
      </c>
      <c r="C41" s="1218"/>
      <c r="D41" s="81"/>
      <c r="E41" s="1219" t="s">
        <v>24</v>
      </c>
      <c r="F41" s="1219"/>
      <c r="G41" s="1219"/>
      <c r="H41" s="1220"/>
      <c r="I41" s="82">
        <v>6540</v>
      </c>
      <c r="J41" s="83">
        <v>6552</v>
      </c>
      <c r="K41" s="83">
        <v>6477</v>
      </c>
      <c r="L41" s="83">
        <v>6759</v>
      </c>
      <c r="M41" s="84">
        <v>6693</v>
      </c>
    </row>
    <row r="42" spans="2:13" ht="27.75" customHeight="1" x14ac:dyDescent="0.15">
      <c r="B42" s="1207"/>
      <c r="C42" s="1208"/>
      <c r="D42" s="85"/>
      <c r="E42" s="1211" t="s">
        <v>25</v>
      </c>
      <c r="F42" s="1211"/>
      <c r="G42" s="1211"/>
      <c r="H42" s="1212"/>
      <c r="I42" s="86">
        <v>10</v>
      </c>
      <c r="J42" s="87">
        <v>6</v>
      </c>
      <c r="K42" s="87">
        <v>3</v>
      </c>
      <c r="L42" s="87" t="s">
        <v>494</v>
      </c>
      <c r="M42" s="88" t="s">
        <v>494</v>
      </c>
    </row>
    <row r="43" spans="2:13" ht="27.75" customHeight="1" x14ac:dyDescent="0.15">
      <c r="B43" s="1207"/>
      <c r="C43" s="1208"/>
      <c r="D43" s="85"/>
      <c r="E43" s="1211" t="s">
        <v>26</v>
      </c>
      <c r="F43" s="1211"/>
      <c r="G43" s="1211"/>
      <c r="H43" s="1212"/>
      <c r="I43" s="86">
        <v>5448</v>
      </c>
      <c r="J43" s="87">
        <v>5082</v>
      </c>
      <c r="K43" s="87">
        <v>5036</v>
      </c>
      <c r="L43" s="87">
        <v>5213</v>
      </c>
      <c r="M43" s="88">
        <v>5001</v>
      </c>
    </row>
    <row r="44" spans="2:13" ht="27.75" customHeight="1" x14ac:dyDescent="0.15">
      <c r="B44" s="1207"/>
      <c r="C44" s="1208"/>
      <c r="D44" s="85"/>
      <c r="E44" s="1211" t="s">
        <v>27</v>
      </c>
      <c r="F44" s="1211"/>
      <c r="G44" s="1211"/>
      <c r="H44" s="1212"/>
      <c r="I44" s="86">
        <v>558</v>
      </c>
      <c r="J44" s="87">
        <v>774</v>
      </c>
      <c r="K44" s="87">
        <v>975</v>
      </c>
      <c r="L44" s="87">
        <v>965</v>
      </c>
      <c r="M44" s="88">
        <v>849</v>
      </c>
    </row>
    <row r="45" spans="2:13" ht="27.75" customHeight="1" x14ac:dyDescent="0.15">
      <c r="B45" s="1207"/>
      <c r="C45" s="1208"/>
      <c r="D45" s="85"/>
      <c r="E45" s="1211" t="s">
        <v>28</v>
      </c>
      <c r="F45" s="1211"/>
      <c r="G45" s="1211"/>
      <c r="H45" s="1212"/>
      <c r="I45" s="86">
        <v>604</v>
      </c>
      <c r="J45" s="87">
        <v>522</v>
      </c>
      <c r="K45" s="87">
        <v>375</v>
      </c>
      <c r="L45" s="87">
        <v>255</v>
      </c>
      <c r="M45" s="88">
        <v>241</v>
      </c>
    </row>
    <row r="46" spans="2:13" ht="27.75" customHeight="1" x14ac:dyDescent="0.15">
      <c r="B46" s="1207"/>
      <c r="C46" s="1208"/>
      <c r="D46" s="89"/>
      <c r="E46" s="1211" t="s">
        <v>29</v>
      </c>
      <c r="F46" s="1211"/>
      <c r="G46" s="1211"/>
      <c r="H46" s="1212"/>
      <c r="I46" s="86" t="s">
        <v>494</v>
      </c>
      <c r="J46" s="87" t="s">
        <v>494</v>
      </c>
      <c r="K46" s="87" t="s">
        <v>494</v>
      </c>
      <c r="L46" s="87" t="s">
        <v>494</v>
      </c>
      <c r="M46" s="88" t="s">
        <v>494</v>
      </c>
    </row>
    <row r="47" spans="2:13" ht="27.75" customHeight="1" x14ac:dyDescent="0.15">
      <c r="B47" s="1207"/>
      <c r="C47" s="1208"/>
      <c r="D47" s="90"/>
      <c r="E47" s="1221" t="s">
        <v>30</v>
      </c>
      <c r="F47" s="1222"/>
      <c r="G47" s="1222"/>
      <c r="H47" s="1223"/>
      <c r="I47" s="86" t="s">
        <v>494</v>
      </c>
      <c r="J47" s="87" t="s">
        <v>494</v>
      </c>
      <c r="K47" s="87" t="s">
        <v>494</v>
      </c>
      <c r="L47" s="87" t="s">
        <v>494</v>
      </c>
      <c r="M47" s="88" t="s">
        <v>494</v>
      </c>
    </row>
    <row r="48" spans="2:13" ht="27.75" customHeight="1" x14ac:dyDescent="0.15">
      <c r="B48" s="1207"/>
      <c r="C48" s="1208"/>
      <c r="D48" s="85"/>
      <c r="E48" s="1211" t="s">
        <v>31</v>
      </c>
      <c r="F48" s="1211"/>
      <c r="G48" s="1211"/>
      <c r="H48" s="1212"/>
      <c r="I48" s="86" t="s">
        <v>494</v>
      </c>
      <c r="J48" s="87" t="s">
        <v>494</v>
      </c>
      <c r="K48" s="87" t="s">
        <v>494</v>
      </c>
      <c r="L48" s="87" t="s">
        <v>494</v>
      </c>
      <c r="M48" s="88" t="s">
        <v>494</v>
      </c>
    </row>
    <row r="49" spans="2:13" ht="27.75" customHeight="1" x14ac:dyDescent="0.15">
      <c r="B49" s="1209"/>
      <c r="C49" s="1210"/>
      <c r="D49" s="85"/>
      <c r="E49" s="1211" t="s">
        <v>32</v>
      </c>
      <c r="F49" s="1211"/>
      <c r="G49" s="1211"/>
      <c r="H49" s="1212"/>
      <c r="I49" s="86" t="s">
        <v>494</v>
      </c>
      <c r="J49" s="87" t="s">
        <v>494</v>
      </c>
      <c r="K49" s="87" t="s">
        <v>494</v>
      </c>
      <c r="L49" s="87" t="s">
        <v>494</v>
      </c>
      <c r="M49" s="88" t="s">
        <v>494</v>
      </c>
    </row>
    <row r="50" spans="2:13" ht="27.75" customHeight="1" x14ac:dyDescent="0.15">
      <c r="B50" s="1205" t="s">
        <v>33</v>
      </c>
      <c r="C50" s="1206"/>
      <c r="D50" s="91"/>
      <c r="E50" s="1211" t="s">
        <v>34</v>
      </c>
      <c r="F50" s="1211"/>
      <c r="G50" s="1211"/>
      <c r="H50" s="1212"/>
      <c r="I50" s="86">
        <v>1950</v>
      </c>
      <c r="J50" s="87">
        <v>2097</v>
      </c>
      <c r="K50" s="87">
        <v>1972</v>
      </c>
      <c r="L50" s="87">
        <v>1799</v>
      </c>
      <c r="M50" s="88">
        <v>1678</v>
      </c>
    </row>
    <row r="51" spans="2:13" ht="27.75" customHeight="1" x14ac:dyDescent="0.15">
      <c r="B51" s="1207"/>
      <c r="C51" s="1208"/>
      <c r="D51" s="85"/>
      <c r="E51" s="1211" t="s">
        <v>35</v>
      </c>
      <c r="F51" s="1211"/>
      <c r="G51" s="1211"/>
      <c r="H51" s="1212"/>
      <c r="I51" s="86">
        <v>338</v>
      </c>
      <c r="J51" s="87">
        <v>358</v>
      </c>
      <c r="K51" s="87">
        <v>442</v>
      </c>
      <c r="L51" s="87">
        <v>447</v>
      </c>
      <c r="M51" s="88">
        <v>440</v>
      </c>
    </row>
    <row r="52" spans="2:13" ht="27.75" customHeight="1" x14ac:dyDescent="0.15">
      <c r="B52" s="1209"/>
      <c r="C52" s="1210"/>
      <c r="D52" s="85"/>
      <c r="E52" s="1211" t="s">
        <v>36</v>
      </c>
      <c r="F52" s="1211"/>
      <c r="G52" s="1211"/>
      <c r="H52" s="1212"/>
      <c r="I52" s="86">
        <v>8585</v>
      </c>
      <c r="J52" s="87">
        <v>8419</v>
      </c>
      <c r="K52" s="87">
        <v>8182</v>
      </c>
      <c r="L52" s="87">
        <v>7886</v>
      </c>
      <c r="M52" s="88">
        <v>7607</v>
      </c>
    </row>
    <row r="53" spans="2:13" ht="27.75" customHeight="1" thickBot="1" x14ac:dyDescent="0.2">
      <c r="B53" s="1213" t="s">
        <v>37</v>
      </c>
      <c r="C53" s="1214"/>
      <c r="D53" s="92"/>
      <c r="E53" s="1215" t="s">
        <v>38</v>
      </c>
      <c r="F53" s="1215"/>
      <c r="G53" s="1215"/>
      <c r="H53" s="1216"/>
      <c r="I53" s="93">
        <v>2287</v>
      </c>
      <c r="J53" s="94">
        <v>2061</v>
      </c>
      <c r="K53" s="94">
        <v>2270</v>
      </c>
      <c r="L53" s="94">
        <v>3059</v>
      </c>
      <c r="M53" s="95">
        <v>3059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verticalCentered="1"/>
  <pageMargins left="0" right="0" top="0" bottom="0" header="0" footer="0"/>
  <pageSetup paperSize="9" scale="61" orientation="landscape" r:id="rId1"/>
  <headerFooter alignWithMargins="0">
    <oddFooter>&amp;C&amp;P / &amp;N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571</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571</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570</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567</v>
      </c>
      <c r="I42" s="354"/>
      <c r="J42" s="354"/>
      <c r="K42" s="354"/>
      <c r="L42" s="246"/>
      <c r="M42" s="246"/>
      <c r="N42" s="246"/>
      <c r="O42" s="246"/>
    </row>
    <row r="43" spans="2:17" ht="13.5" x14ac:dyDescent="0.15">
      <c r="B43" s="250"/>
      <c r="C43" s="246"/>
      <c r="D43" s="246"/>
      <c r="E43" s="246"/>
      <c r="F43" s="246"/>
      <c r="G43" s="1224" t="s">
        <v>573</v>
      </c>
      <c r="H43" s="1225"/>
      <c r="I43" s="1225"/>
      <c r="J43" s="1225"/>
      <c r="K43" s="1225"/>
      <c r="L43" s="1225"/>
      <c r="M43" s="1225"/>
      <c r="N43" s="1225"/>
      <c r="O43" s="1226"/>
    </row>
    <row r="44" spans="2:17" ht="13.5" x14ac:dyDescent="0.15">
      <c r="B44" s="250"/>
      <c r="C44" s="246"/>
      <c r="D44" s="246"/>
      <c r="E44" s="246"/>
      <c r="F44" s="246"/>
      <c r="G44" s="1227"/>
      <c r="H44" s="1228"/>
      <c r="I44" s="1228"/>
      <c r="J44" s="1228"/>
      <c r="K44" s="1228"/>
      <c r="L44" s="1228"/>
      <c r="M44" s="1228"/>
      <c r="N44" s="1228"/>
      <c r="O44" s="1229"/>
    </row>
    <row r="45" spans="2:17" ht="13.5" x14ac:dyDescent="0.15">
      <c r="B45" s="250"/>
      <c r="C45" s="246"/>
      <c r="D45" s="246"/>
      <c r="E45" s="246"/>
      <c r="F45" s="246"/>
      <c r="G45" s="1227"/>
      <c r="H45" s="1228"/>
      <c r="I45" s="1228"/>
      <c r="J45" s="1228"/>
      <c r="K45" s="1228"/>
      <c r="L45" s="1228"/>
      <c r="M45" s="1228"/>
      <c r="N45" s="1228"/>
      <c r="O45" s="1229"/>
    </row>
    <row r="46" spans="2:17" ht="13.5" x14ac:dyDescent="0.15">
      <c r="B46" s="250"/>
      <c r="C46" s="246"/>
      <c r="D46" s="246"/>
      <c r="E46" s="246"/>
      <c r="F46" s="246"/>
      <c r="G46" s="1227"/>
      <c r="H46" s="1228"/>
      <c r="I46" s="1228"/>
      <c r="J46" s="1228"/>
      <c r="K46" s="1228"/>
      <c r="L46" s="1228"/>
      <c r="M46" s="1228"/>
      <c r="N46" s="1228"/>
      <c r="O46" s="1229"/>
    </row>
    <row r="47" spans="2:17" ht="13.5" x14ac:dyDescent="0.15">
      <c r="B47" s="250"/>
      <c r="C47" s="246"/>
      <c r="D47" s="246"/>
      <c r="E47" s="246"/>
      <c r="F47" s="246"/>
      <c r="G47" s="1230"/>
      <c r="H47" s="1231"/>
      <c r="I47" s="1231"/>
      <c r="J47" s="1231"/>
      <c r="K47" s="1231"/>
      <c r="L47" s="1231"/>
      <c r="M47" s="1231"/>
      <c r="N47" s="1231"/>
      <c r="O47" s="1232"/>
    </row>
    <row r="48" spans="2:17" ht="13.5" x14ac:dyDescent="0.15">
      <c r="B48" s="250"/>
      <c r="C48" s="246"/>
      <c r="D48" s="246"/>
      <c r="E48" s="246"/>
      <c r="F48" s="246"/>
      <c r="G48" s="246"/>
      <c r="H48" s="365"/>
      <c r="I48" s="365"/>
      <c r="J48" s="365"/>
    </row>
    <row r="49" spans="1:17" ht="13.5" x14ac:dyDescent="0.15">
      <c r="B49" s="250"/>
      <c r="C49" s="246"/>
      <c r="D49" s="246"/>
      <c r="E49" s="246"/>
      <c r="F49" s="246"/>
      <c r="G49" s="245" t="s">
        <v>569</v>
      </c>
    </row>
    <row r="50" spans="1:17" ht="13.5" x14ac:dyDescent="0.15">
      <c r="B50" s="250"/>
      <c r="C50" s="246"/>
      <c r="D50" s="246"/>
      <c r="E50" s="246"/>
      <c r="F50" s="246"/>
      <c r="G50" s="1233"/>
      <c r="H50" s="1234"/>
      <c r="I50" s="1234"/>
      <c r="J50" s="1235"/>
      <c r="K50" s="347" t="s">
        <v>533</v>
      </c>
      <c r="L50" s="347" t="s">
        <v>534</v>
      </c>
      <c r="M50" s="347" t="s">
        <v>535</v>
      </c>
      <c r="N50" s="347" t="s">
        <v>536</v>
      </c>
      <c r="O50" s="347" t="s">
        <v>537</v>
      </c>
    </row>
    <row r="51" spans="1:17" ht="13.5" x14ac:dyDescent="0.15">
      <c r="B51" s="250"/>
      <c r="C51" s="246"/>
      <c r="D51" s="246"/>
      <c r="E51" s="246"/>
      <c r="F51" s="246"/>
      <c r="G51" s="1236" t="s">
        <v>565</v>
      </c>
      <c r="H51" s="1237"/>
      <c r="I51" s="1242" t="s">
        <v>563</v>
      </c>
      <c r="J51" s="1242"/>
      <c r="K51" s="1244"/>
      <c r="L51" s="1244"/>
      <c r="M51" s="1244"/>
      <c r="N51" s="1245">
        <v>73.8</v>
      </c>
      <c r="O51" s="1244"/>
    </row>
    <row r="52" spans="1:17" ht="13.5" x14ac:dyDescent="0.15">
      <c r="B52" s="250"/>
      <c r="C52" s="246"/>
      <c r="D52" s="246"/>
      <c r="E52" s="246"/>
      <c r="F52" s="246"/>
      <c r="G52" s="1238"/>
      <c r="H52" s="1239"/>
      <c r="I52" s="1243"/>
      <c r="J52" s="1243"/>
      <c r="K52" s="1245"/>
      <c r="L52" s="1245"/>
      <c r="M52" s="1245"/>
      <c r="N52" s="1245"/>
      <c r="O52" s="1245"/>
    </row>
    <row r="53" spans="1:17" ht="13.5" x14ac:dyDescent="0.15">
      <c r="A53" s="357"/>
      <c r="B53" s="250"/>
      <c r="C53" s="246"/>
      <c r="D53" s="246"/>
      <c r="E53" s="246"/>
      <c r="F53" s="246"/>
      <c r="G53" s="1238"/>
      <c r="H53" s="1239"/>
      <c r="I53" s="1246" t="s">
        <v>572</v>
      </c>
      <c r="J53" s="1246"/>
      <c r="K53" s="1255"/>
      <c r="L53" s="1255"/>
      <c r="M53" s="1255"/>
      <c r="N53" s="1253">
        <v>69.8</v>
      </c>
      <c r="O53" s="1255"/>
    </row>
    <row r="54" spans="1:17" ht="13.5" x14ac:dyDescent="0.15">
      <c r="A54" s="357"/>
      <c r="B54" s="250"/>
      <c r="C54" s="246"/>
      <c r="D54" s="246"/>
      <c r="E54" s="246"/>
      <c r="F54" s="246"/>
      <c r="G54" s="1240"/>
      <c r="H54" s="1241"/>
      <c r="I54" s="1246"/>
      <c r="J54" s="1246"/>
      <c r="K54" s="1254"/>
      <c r="L54" s="1254"/>
      <c r="M54" s="1254"/>
      <c r="N54" s="1254"/>
      <c r="O54" s="1254"/>
    </row>
    <row r="55" spans="1:17" ht="13.5" x14ac:dyDescent="0.15">
      <c r="A55" s="357"/>
      <c r="B55" s="250"/>
      <c r="C55" s="246"/>
      <c r="D55" s="246"/>
      <c r="E55" s="246"/>
      <c r="F55" s="246"/>
      <c r="G55" s="1247" t="s">
        <v>564</v>
      </c>
      <c r="H55" s="1248"/>
      <c r="I55" s="1246" t="s">
        <v>563</v>
      </c>
      <c r="J55" s="1246"/>
      <c r="K55" s="1244"/>
      <c r="L55" s="1244"/>
      <c r="M55" s="1244"/>
      <c r="N55" s="1245">
        <v>44.9</v>
      </c>
      <c r="O55" s="1244"/>
    </row>
    <row r="56" spans="1:17" ht="13.5" x14ac:dyDescent="0.15">
      <c r="A56" s="357"/>
      <c r="B56" s="250"/>
      <c r="C56" s="246"/>
      <c r="D56" s="246"/>
      <c r="E56" s="246"/>
      <c r="F56" s="246"/>
      <c r="G56" s="1249"/>
      <c r="H56" s="1250"/>
      <c r="I56" s="1246"/>
      <c r="J56" s="1246"/>
      <c r="K56" s="1245"/>
      <c r="L56" s="1245"/>
      <c r="M56" s="1245"/>
      <c r="N56" s="1245"/>
      <c r="O56" s="1245"/>
    </row>
    <row r="57" spans="1:17" s="357" customFormat="1" ht="13.5" x14ac:dyDescent="0.15">
      <c r="B57" s="358"/>
      <c r="C57" s="354"/>
      <c r="D57" s="354"/>
      <c r="E57" s="354"/>
      <c r="F57" s="354"/>
      <c r="G57" s="1249"/>
      <c r="H57" s="1250"/>
      <c r="I57" s="1256" t="s">
        <v>572</v>
      </c>
      <c r="J57" s="1256"/>
      <c r="K57" s="1255"/>
      <c r="L57" s="1255"/>
      <c r="M57" s="1255"/>
      <c r="N57" s="1253">
        <v>61.9</v>
      </c>
      <c r="O57" s="1255"/>
      <c r="P57" s="363"/>
      <c r="Q57" s="358"/>
    </row>
    <row r="58" spans="1:17" s="357" customFormat="1" ht="13.5" x14ac:dyDescent="0.15">
      <c r="A58" s="245"/>
      <c r="B58" s="358"/>
      <c r="C58" s="354"/>
      <c r="D58" s="354"/>
      <c r="E58" s="354"/>
      <c r="F58" s="354"/>
      <c r="G58" s="1251"/>
      <c r="H58" s="1252"/>
      <c r="I58" s="1256"/>
      <c r="J58" s="1256"/>
      <c r="K58" s="1254"/>
      <c r="L58" s="1254"/>
      <c r="M58" s="1254"/>
      <c r="N58" s="1254"/>
      <c r="O58" s="1254"/>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568</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567</v>
      </c>
      <c r="I64" s="354"/>
      <c r="J64" s="354"/>
      <c r="K64" s="354"/>
      <c r="L64" s="246"/>
      <c r="M64" s="246"/>
      <c r="N64" s="246"/>
      <c r="O64" s="246"/>
    </row>
    <row r="65" spans="2:30" ht="13.5" x14ac:dyDescent="0.15">
      <c r="B65" s="250"/>
      <c r="C65" s="246"/>
      <c r="D65" s="246"/>
      <c r="E65" s="246"/>
      <c r="F65" s="246"/>
      <c r="G65" s="1224" t="s">
        <v>574</v>
      </c>
      <c r="H65" s="1225"/>
      <c r="I65" s="1225"/>
      <c r="J65" s="1225"/>
      <c r="K65" s="1225"/>
      <c r="L65" s="1225"/>
      <c r="M65" s="1225"/>
      <c r="N65" s="1225"/>
      <c r="O65" s="1226"/>
    </row>
    <row r="66" spans="2:30" ht="13.5" x14ac:dyDescent="0.15">
      <c r="B66" s="250"/>
      <c r="C66" s="246"/>
      <c r="D66" s="246"/>
      <c r="E66" s="246"/>
      <c r="F66" s="246"/>
      <c r="G66" s="1227"/>
      <c r="H66" s="1228"/>
      <c r="I66" s="1228"/>
      <c r="J66" s="1228"/>
      <c r="K66" s="1228"/>
      <c r="L66" s="1228"/>
      <c r="M66" s="1228"/>
      <c r="N66" s="1228"/>
      <c r="O66" s="1229"/>
    </row>
    <row r="67" spans="2:30" ht="13.5" x14ac:dyDescent="0.15">
      <c r="B67" s="250"/>
      <c r="C67" s="246"/>
      <c r="D67" s="246"/>
      <c r="E67" s="246"/>
      <c r="F67" s="246"/>
      <c r="G67" s="1227"/>
      <c r="H67" s="1228"/>
      <c r="I67" s="1228"/>
      <c r="J67" s="1228"/>
      <c r="K67" s="1228"/>
      <c r="L67" s="1228"/>
      <c r="M67" s="1228"/>
      <c r="N67" s="1228"/>
      <c r="O67" s="1229"/>
    </row>
    <row r="68" spans="2:30" ht="13.5" x14ac:dyDescent="0.15">
      <c r="B68" s="250"/>
      <c r="C68" s="246"/>
      <c r="D68" s="246"/>
      <c r="E68" s="246"/>
      <c r="F68" s="246"/>
      <c r="G68" s="1227"/>
      <c r="H68" s="1228"/>
      <c r="I68" s="1228"/>
      <c r="J68" s="1228"/>
      <c r="K68" s="1228"/>
      <c r="L68" s="1228"/>
      <c r="M68" s="1228"/>
      <c r="N68" s="1228"/>
      <c r="O68" s="1229"/>
    </row>
    <row r="69" spans="2:30" ht="13.5" x14ac:dyDescent="0.15">
      <c r="B69" s="250"/>
      <c r="C69" s="246"/>
      <c r="D69" s="246"/>
      <c r="E69" s="246"/>
      <c r="F69" s="246"/>
      <c r="G69" s="1230"/>
      <c r="H69" s="1231"/>
      <c r="I69" s="1231"/>
      <c r="J69" s="1231"/>
      <c r="K69" s="1231"/>
      <c r="L69" s="1231"/>
      <c r="M69" s="1231"/>
      <c r="N69" s="1231"/>
      <c r="O69" s="1232"/>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566</v>
      </c>
      <c r="I71" s="351"/>
      <c r="J71" s="350"/>
      <c r="K71" s="350"/>
      <c r="L71" s="349"/>
      <c r="M71" s="350"/>
      <c r="N71" s="349"/>
      <c r="O71" s="348"/>
    </row>
    <row r="72" spans="2:30" ht="13.5" x14ac:dyDescent="0.15">
      <c r="B72" s="250"/>
      <c r="C72" s="246"/>
      <c r="D72" s="246"/>
      <c r="E72" s="246"/>
      <c r="F72" s="246"/>
      <c r="G72" s="1233"/>
      <c r="H72" s="1234"/>
      <c r="I72" s="1234"/>
      <c r="J72" s="1235"/>
      <c r="K72" s="347" t="s">
        <v>533</v>
      </c>
      <c r="L72" s="347" t="s">
        <v>534</v>
      </c>
      <c r="M72" s="347" t="s">
        <v>535</v>
      </c>
      <c r="N72" s="347" t="s">
        <v>536</v>
      </c>
      <c r="O72" s="347" t="s">
        <v>537</v>
      </c>
    </row>
    <row r="73" spans="2:30" ht="13.5" x14ac:dyDescent="0.15">
      <c r="B73" s="250"/>
      <c r="C73" s="246"/>
      <c r="D73" s="246"/>
      <c r="E73" s="246"/>
      <c r="F73" s="246"/>
      <c r="G73" s="1236" t="s">
        <v>565</v>
      </c>
      <c r="H73" s="1237"/>
      <c r="I73" s="1242" t="s">
        <v>563</v>
      </c>
      <c r="J73" s="1242"/>
      <c r="K73" s="1257">
        <v>57.6</v>
      </c>
      <c r="L73" s="1257">
        <v>51</v>
      </c>
      <c r="M73" s="1245">
        <v>56.7</v>
      </c>
      <c r="N73" s="1245">
        <v>73.8</v>
      </c>
      <c r="O73" s="1245">
        <v>75.5</v>
      </c>
      <c r="S73" s="245">
        <v>9.9</v>
      </c>
    </row>
    <row r="74" spans="2:30" ht="13.5" x14ac:dyDescent="0.15">
      <c r="B74" s="250"/>
      <c r="C74" s="246"/>
      <c r="D74" s="246"/>
      <c r="E74" s="246"/>
      <c r="F74" s="246"/>
      <c r="G74" s="1238"/>
      <c r="H74" s="1239"/>
      <c r="I74" s="1243"/>
      <c r="J74" s="1243"/>
      <c r="K74" s="1257"/>
      <c r="L74" s="1257"/>
      <c r="M74" s="1245"/>
      <c r="N74" s="1245"/>
      <c r="O74" s="1245"/>
    </row>
    <row r="75" spans="2:30" ht="13.5" x14ac:dyDescent="0.15">
      <c r="B75" s="250"/>
      <c r="C75" s="246"/>
      <c r="D75" s="246"/>
      <c r="E75" s="246"/>
      <c r="F75" s="246"/>
      <c r="G75" s="1238"/>
      <c r="H75" s="1239"/>
      <c r="I75" s="1246" t="s">
        <v>562</v>
      </c>
      <c r="J75" s="1246"/>
      <c r="K75" s="1253">
        <v>10.6</v>
      </c>
      <c r="L75" s="1253">
        <v>9.6</v>
      </c>
      <c r="M75" s="1253">
        <v>9.1999999999999993</v>
      </c>
      <c r="N75" s="1253">
        <v>10.1</v>
      </c>
      <c r="O75" s="1253">
        <v>11.4</v>
      </c>
      <c r="U75" s="245">
        <v>81.2</v>
      </c>
      <c r="W75" s="245">
        <v>87.2</v>
      </c>
      <c r="Y75" s="245">
        <v>99.8</v>
      </c>
      <c r="AA75" s="245">
        <v>109.5</v>
      </c>
      <c r="AC75" s="245">
        <v>115.2</v>
      </c>
    </row>
    <row r="76" spans="2:30" ht="13.5" x14ac:dyDescent="0.15">
      <c r="B76" s="250"/>
      <c r="C76" s="246"/>
      <c r="D76" s="246"/>
      <c r="E76" s="246"/>
      <c r="F76" s="246"/>
      <c r="G76" s="1240"/>
      <c r="H76" s="1241"/>
      <c r="I76" s="1246"/>
      <c r="J76" s="1246"/>
      <c r="K76" s="1254"/>
      <c r="L76" s="1254"/>
      <c r="M76" s="1254"/>
      <c r="N76" s="1254"/>
      <c r="O76" s="1254"/>
    </row>
    <row r="77" spans="2:30" ht="13.5" x14ac:dyDescent="0.15">
      <c r="B77" s="250"/>
      <c r="C77" s="246"/>
      <c r="D77" s="246"/>
      <c r="E77" s="246"/>
      <c r="F77" s="246"/>
      <c r="G77" s="1247" t="s">
        <v>564</v>
      </c>
      <c r="H77" s="1248"/>
      <c r="I77" s="1246" t="s">
        <v>563</v>
      </c>
      <c r="J77" s="1246"/>
      <c r="K77" s="1257">
        <v>49.3</v>
      </c>
      <c r="L77" s="1257">
        <v>44.3</v>
      </c>
      <c r="M77" s="1245">
        <v>40.299999999999997</v>
      </c>
      <c r="N77" s="1245">
        <v>44.9</v>
      </c>
      <c r="O77" s="1245">
        <v>44.9</v>
      </c>
      <c r="R77" s="245">
        <v>12.3</v>
      </c>
      <c r="T77" s="245">
        <v>11.1</v>
      </c>
    </row>
    <row r="78" spans="2:30" ht="13.5" x14ac:dyDescent="0.15">
      <c r="B78" s="250"/>
      <c r="C78" s="246"/>
      <c r="D78" s="246"/>
      <c r="E78" s="246"/>
      <c r="F78" s="246"/>
      <c r="G78" s="1249"/>
      <c r="H78" s="1250"/>
      <c r="I78" s="1246"/>
      <c r="J78" s="1246"/>
      <c r="K78" s="1257"/>
      <c r="L78" s="1257"/>
      <c r="M78" s="1245"/>
      <c r="N78" s="1245"/>
      <c r="O78" s="1245"/>
    </row>
    <row r="79" spans="2:30" ht="13.5" x14ac:dyDescent="0.15">
      <c r="B79" s="250"/>
      <c r="C79" s="246"/>
      <c r="D79" s="246"/>
      <c r="E79" s="246"/>
      <c r="F79" s="246"/>
      <c r="G79" s="1249"/>
      <c r="H79" s="1250"/>
      <c r="I79" s="1258" t="s">
        <v>562</v>
      </c>
      <c r="J79" s="1256"/>
      <c r="K79" s="1259">
        <v>11.5</v>
      </c>
      <c r="L79" s="1259">
        <v>10.6</v>
      </c>
      <c r="M79" s="1259">
        <v>9.8000000000000007</v>
      </c>
      <c r="N79" s="1259">
        <v>8.5</v>
      </c>
      <c r="O79" s="1259">
        <v>9.1</v>
      </c>
      <c r="V79" s="245">
        <v>53.5</v>
      </c>
      <c r="X79" s="245">
        <v>48.2</v>
      </c>
      <c r="Z79" s="245">
        <v>34.200000000000003</v>
      </c>
      <c r="AB79" s="245">
        <v>30.3</v>
      </c>
      <c r="AD79" s="245">
        <v>28.9</v>
      </c>
    </row>
    <row r="80" spans="2:30" ht="13.5" x14ac:dyDescent="0.15">
      <c r="B80" s="250"/>
      <c r="C80" s="246"/>
      <c r="D80" s="246"/>
      <c r="E80" s="246"/>
      <c r="F80" s="246"/>
      <c r="G80" s="1251"/>
      <c r="H80" s="1252"/>
      <c r="I80" s="1256"/>
      <c r="J80" s="1256"/>
      <c r="K80" s="1259"/>
      <c r="L80" s="1259"/>
      <c r="M80" s="1259"/>
      <c r="N80" s="1259"/>
      <c r="O80" s="1259"/>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532</v>
      </c>
      <c r="G2" s="113"/>
      <c r="H2" s="114"/>
    </row>
    <row r="3" spans="1:8" x14ac:dyDescent="0.15">
      <c r="A3" s="110" t="s">
        <v>525</v>
      </c>
      <c r="B3" s="115"/>
      <c r="C3" s="116"/>
      <c r="D3" s="117">
        <v>61091</v>
      </c>
      <c r="E3" s="118"/>
      <c r="F3" s="119">
        <v>70582</v>
      </c>
      <c r="G3" s="120"/>
      <c r="H3" s="121"/>
    </row>
    <row r="4" spans="1:8" x14ac:dyDescent="0.15">
      <c r="A4" s="122"/>
      <c r="B4" s="123"/>
      <c r="C4" s="124"/>
      <c r="D4" s="125">
        <v>26601</v>
      </c>
      <c r="E4" s="126"/>
      <c r="F4" s="127">
        <v>36117</v>
      </c>
      <c r="G4" s="128"/>
      <c r="H4" s="129"/>
    </row>
    <row r="5" spans="1:8" x14ac:dyDescent="0.15">
      <c r="A5" s="110" t="s">
        <v>527</v>
      </c>
      <c r="B5" s="115"/>
      <c r="C5" s="116"/>
      <c r="D5" s="117">
        <v>51190</v>
      </c>
      <c r="E5" s="118"/>
      <c r="F5" s="119">
        <v>81990</v>
      </c>
      <c r="G5" s="120"/>
      <c r="H5" s="121"/>
    </row>
    <row r="6" spans="1:8" x14ac:dyDescent="0.15">
      <c r="A6" s="122"/>
      <c r="B6" s="123"/>
      <c r="C6" s="124"/>
      <c r="D6" s="125">
        <v>13075</v>
      </c>
      <c r="E6" s="126"/>
      <c r="F6" s="127">
        <v>34482</v>
      </c>
      <c r="G6" s="128"/>
      <c r="H6" s="129"/>
    </row>
    <row r="7" spans="1:8" x14ac:dyDescent="0.15">
      <c r="A7" s="110" t="s">
        <v>528</v>
      </c>
      <c r="B7" s="115"/>
      <c r="C7" s="116"/>
      <c r="D7" s="117">
        <v>85799</v>
      </c>
      <c r="E7" s="118"/>
      <c r="F7" s="119">
        <v>87551</v>
      </c>
      <c r="G7" s="120"/>
      <c r="H7" s="121"/>
    </row>
    <row r="8" spans="1:8" x14ac:dyDescent="0.15">
      <c r="A8" s="122"/>
      <c r="B8" s="123"/>
      <c r="C8" s="124"/>
      <c r="D8" s="125">
        <v>19421</v>
      </c>
      <c r="E8" s="126"/>
      <c r="F8" s="127">
        <v>43994</v>
      </c>
      <c r="G8" s="128"/>
      <c r="H8" s="129"/>
    </row>
    <row r="9" spans="1:8" x14ac:dyDescent="0.15">
      <c r="A9" s="110" t="s">
        <v>529</v>
      </c>
      <c r="B9" s="115"/>
      <c r="C9" s="116"/>
      <c r="D9" s="117">
        <v>49599</v>
      </c>
      <c r="E9" s="118"/>
      <c r="F9" s="119">
        <v>77577</v>
      </c>
      <c r="G9" s="120"/>
      <c r="H9" s="121"/>
    </row>
    <row r="10" spans="1:8" x14ac:dyDescent="0.15">
      <c r="A10" s="122"/>
      <c r="B10" s="123"/>
      <c r="C10" s="124"/>
      <c r="D10" s="125">
        <v>33077</v>
      </c>
      <c r="E10" s="126"/>
      <c r="F10" s="127">
        <v>40870</v>
      </c>
      <c r="G10" s="128"/>
      <c r="H10" s="129"/>
    </row>
    <row r="11" spans="1:8" x14ac:dyDescent="0.15">
      <c r="A11" s="110" t="s">
        <v>530</v>
      </c>
      <c r="B11" s="115"/>
      <c r="C11" s="116"/>
      <c r="D11" s="117">
        <v>37733</v>
      </c>
      <c r="E11" s="118"/>
      <c r="F11" s="119">
        <v>115123</v>
      </c>
      <c r="G11" s="120"/>
      <c r="H11" s="121"/>
    </row>
    <row r="12" spans="1:8" x14ac:dyDescent="0.15">
      <c r="A12" s="122"/>
      <c r="B12" s="123"/>
      <c r="C12" s="130"/>
      <c r="D12" s="125">
        <v>23704</v>
      </c>
      <c r="E12" s="126"/>
      <c r="F12" s="127">
        <v>46026</v>
      </c>
      <c r="G12" s="128"/>
      <c r="H12" s="129"/>
    </row>
    <row r="13" spans="1:8" x14ac:dyDescent="0.15">
      <c r="A13" s="110"/>
      <c r="B13" s="115"/>
      <c r="C13" s="131"/>
      <c r="D13" s="132">
        <v>57082</v>
      </c>
      <c r="E13" s="133"/>
      <c r="F13" s="134">
        <v>86565</v>
      </c>
      <c r="G13" s="135"/>
      <c r="H13" s="121"/>
    </row>
    <row r="14" spans="1:8" x14ac:dyDescent="0.15">
      <c r="A14" s="122"/>
      <c r="B14" s="123"/>
      <c r="C14" s="124"/>
      <c r="D14" s="125">
        <v>23176</v>
      </c>
      <c r="E14" s="126"/>
      <c r="F14" s="127">
        <v>40298</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6.77</v>
      </c>
      <c r="C19" s="136">
        <f>ROUND(VALUE(SUBSTITUTE(実質収支比率等に係る経年分析!G$48,"▲","-")),2)</f>
        <v>4.5599999999999996</v>
      </c>
      <c r="D19" s="136">
        <f>ROUND(VALUE(SUBSTITUTE(実質収支比率等に係る経年分析!H$48,"▲","-")),2)</f>
        <v>3.03</v>
      </c>
      <c r="E19" s="136">
        <f>ROUND(VALUE(SUBSTITUTE(実質収支比率等に係る経年分析!I$48,"▲","-")),2)</f>
        <v>3.87</v>
      </c>
      <c r="F19" s="136">
        <f>ROUND(VALUE(SUBSTITUTE(実質収支比率等に係る経年分析!J$48,"▲","-")),2)</f>
        <v>5.69</v>
      </c>
    </row>
    <row r="20" spans="1:11" x14ac:dyDescent="0.15">
      <c r="A20" s="136" t="s">
        <v>43</v>
      </c>
      <c r="B20" s="136">
        <f>ROUND(VALUE(SUBSTITUTE(実質収支比率等に係る経年分析!F$47,"▲","-")),2)</f>
        <v>24.23</v>
      </c>
      <c r="C20" s="136">
        <f>ROUND(VALUE(SUBSTITUTE(実質収支比率等に係る経年分析!G$47,"▲","-")),2)</f>
        <v>25.63</v>
      </c>
      <c r="D20" s="136">
        <f>ROUND(VALUE(SUBSTITUTE(実質収支比率等に係る経年分析!H$47,"▲","-")),2)</f>
        <v>23.52</v>
      </c>
      <c r="E20" s="136">
        <f>ROUND(VALUE(SUBSTITUTE(実質収支比率等に係る経年分析!I$47,"▲","-")),2)</f>
        <v>20.100000000000001</v>
      </c>
      <c r="F20" s="136">
        <f>ROUND(VALUE(SUBSTITUTE(実質収支比率等に係る経年分析!J$47,"▲","-")),2)</f>
        <v>14.65</v>
      </c>
    </row>
    <row r="21" spans="1:11" x14ac:dyDescent="0.15">
      <c r="A21" s="136" t="s">
        <v>44</v>
      </c>
      <c r="B21" s="136">
        <f>IF(ISNUMBER(VALUE(SUBSTITUTE(実質収支比率等に係る経年分析!F$49,"▲","-"))),ROUND(VALUE(SUBSTITUTE(実質収支比率等に係る経年分析!F$49,"▲","-")),2),NA())</f>
        <v>3.35</v>
      </c>
      <c r="C21" s="136">
        <f>IF(ISNUMBER(VALUE(SUBSTITUTE(実質収支比率等に係る経年分析!G$49,"▲","-"))),ROUND(VALUE(SUBSTITUTE(実質収支比率等に係る経年分析!G$49,"▲","-")),2),NA())</f>
        <v>0</v>
      </c>
      <c r="D21" s="136">
        <f>IF(ISNUMBER(VALUE(SUBSTITUTE(実質収支比率等に係る経年分析!H$49,"▲","-"))),ROUND(VALUE(SUBSTITUTE(実質収支比率等に係る経年分析!H$49,"▲","-")),2),NA())</f>
        <v>-3.67</v>
      </c>
      <c r="E21" s="136">
        <f>IF(ISNUMBER(VALUE(SUBSTITUTE(実質収支比率等に係る経年分析!I$49,"▲","-"))),ROUND(VALUE(SUBSTITUTE(実質収支比率等に係る経年分析!I$49,"▲","-")),2),NA())</f>
        <v>-1.82</v>
      </c>
      <c r="F21" s="136">
        <f>IF(ISNUMBER(VALUE(SUBSTITUTE(実質収支比率等に係る経年分析!J$49,"▲","-"))),ROUND(VALUE(SUBSTITUTE(実質収支比率等に係る経年分析!J$49,"▲","-")),2),NA())</f>
        <v>-4.03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0.88</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0.26</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0.22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0.17</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介護保険事業勘定特別会計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0.68</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0.66</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0.78</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0.65</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1.31</v>
      </c>
    </row>
    <row r="30" spans="1:11" x14ac:dyDescent="0.15">
      <c r="A30" s="137" t="str">
        <f>IF(連結実質赤字比率に係る赤字・黒字の構成分析!C$40="",NA(),連結実質赤字比率に係る赤字・黒字の構成分析!C$40)</f>
        <v>公共下水道事業特別会計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0.36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0.51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0.28000000000000003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1.87</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1.41</v>
      </c>
    </row>
    <row r="31" spans="1:11" x14ac:dyDescent="0.15">
      <c r="A31" s="137" t="str">
        <f>IF(連結実質赤字比率に係る赤字・黒字の構成分析!C$39="",NA(),連結実質赤字比率に係る赤字・黒字の構成分析!C$39)</f>
        <v>国民健康保険事業勘定特別会計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2.69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1.57</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2.11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1.61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2.1</v>
      </c>
    </row>
    <row r="32" spans="1:11" x14ac:dyDescent="0.15">
      <c r="A32" s="137" t="str">
        <f>IF(連結実質赤字比率に係る赤字・黒字の構成分析!C$38="",NA(),連結実質赤字比率に係る赤字・黒字の構成分析!C$38)</f>
        <v>訪問看護ステーション事業会計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1.79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2.04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1.99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2.1</v>
      </c>
    </row>
    <row r="33" spans="1:16" x14ac:dyDescent="0.15">
      <c r="A33" s="137" t="str">
        <f>IF(連結実質赤字比率に係る赤字・黒字の構成分析!C$37="",NA(),連結実質赤字比率に係る赤字・黒字の構成分析!C$37)</f>
        <v>老人保健施設事業会計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2.84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2.93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3.27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2.96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2.48</v>
      </c>
    </row>
    <row r="34" spans="1:16" x14ac:dyDescent="0.15">
      <c r="A34" s="137" t="str">
        <f>IF(連結実質赤字比率に係る赤字・黒字の構成分析!C$36="",NA(),連結実質赤字比率に係る赤字・黒字の構成分析!C$36)</f>
        <v>国民健康保険病院事業会計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9.56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8.0500000000000007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5.77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5.92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5.36</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6.76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4.55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3.03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3.86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5.68</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6.06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6.14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6.75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7.24</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738</v>
      </c>
      <c r="E42" s="138"/>
      <c r="F42" s="138"/>
      <c r="G42" s="138">
        <f>'実質公債費比率（分子）の構造'!L$52</f>
        <v>792</v>
      </c>
      <c r="H42" s="138"/>
      <c r="I42" s="138"/>
      <c r="J42" s="138">
        <f>'実質公債費比率（分子）の構造'!M$52</f>
        <v>833</v>
      </c>
      <c r="K42" s="138"/>
      <c r="L42" s="138"/>
      <c r="M42" s="138">
        <f>'実質公債費比率（分子）の構造'!N$52</f>
        <v>814</v>
      </c>
      <c r="N42" s="138"/>
      <c r="O42" s="138"/>
      <c r="P42" s="138">
        <f>'実質公債費比率（分子）の構造'!O$52</f>
        <v>829</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3</v>
      </c>
      <c r="C44" s="138"/>
      <c r="D44" s="138"/>
      <c r="E44" s="138">
        <f>'実質公債費比率（分子）の構造'!L$50</f>
        <v>3</v>
      </c>
      <c r="F44" s="138"/>
      <c r="G44" s="138"/>
      <c r="H44" s="138">
        <f>'実質公債費比率（分子）の構造'!M$50</f>
        <v>3</v>
      </c>
      <c r="I44" s="138"/>
      <c r="J44" s="138"/>
      <c r="K44" s="138">
        <f>'実質公債費比率（分子）の構造'!N$50</f>
        <v>3</v>
      </c>
      <c r="L44" s="138"/>
      <c r="M44" s="138"/>
      <c r="N44" s="138">
        <f>'実質公債費比率（分子）の構造'!O$50</f>
        <v>0</v>
      </c>
      <c r="O44" s="138"/>
      <c r="P44" s="138"/>
    </row>
    <row r="45" spans="1:16" x14ac:dyDescent="0.15">
      <c r="A45" s="138" t="s">
        <v>54</v>
      </c>
      <c r="B45" s="138">
        <f>'実質公債費比率（分子）の構造'!K$49</f>
        <v>99</v>
      </c>
      <c r="C45" s="138"/>
      <c r="D45" s="138"/>
      <c r="E45" s="138">
        <f>'実質公債費比率（分子）の構造'!L$49</f>
        <v>126</v>
      </c>
      <c r="F45" s="138"/>
      <c r="G45" s="138"/>
      <c r="H45" s="138">
        <f>'実質公債費比率（分子）の構造'!M$49</f>
        <v>144</v>
      </c>
      <c r="I45" s="138"/>
      <c r="J45" s="138"/>
      <c r="K45" s="138">
        <f>'実質公債費比率（分子）の構造'!N$49</f>
        <v>148</v>
      </c>
      <c r="L45" s="138"/>
      <c r="M45" s="138"/>
      <c r="N45" s="138">
        <f>'実質公債費比率（分子）の構造'!O$49</f>
        <v>142</v>
      </c>
      <c r="O45" s="138"/>
      <c r="P45" s="138"/>
    </row>
    <row r="46" spans="1:16" x14ac:dyDescent="0.15">
      <c r="A46" s="138" t="s">
        <v>55</v>
      </c>
      <c r="B46" s="138">
        <f>'実質公債費比率（分子）の構造'!K$48</f>
        <v>358</v>
      </c>
      <c r="C46" s="138"/>
      <c r="D46" s="138"/>
      <c r="E46" s="138">
        <f>'実質公債費比率（分子）の構造'!L$48</f>
        <v>342</v>
      </c>
      <c r="F46" s="138"/>
      <c r="G46" s="138"/>
      <c r="H46" s="138">
        <f>'実質公債費比率（分子）の構造'!M$48</f>
        <v>370</v>
      </c>
      <c r="I46" s="138"/>
      <c r="J46" s="138"/>
      <c r="K46" s="138">
        <f>'実質公債費比率（分子）の構造'!N$48</f>
        <v>457</v>
      </c>
      <c r="L46" s="138"/>
      <c r="M46" s="138"/>
      <c r="N46" s="138">
        <f>'実質公債費比率（分子）の構造'!O$48</f>
        <v>464</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f>'実質公債費比率（分子）の構造'!O$47</f>
        <v>13</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647</v>
      </c>
      <c r="C49" s="138"/>
      <c r="D49" s="138"/>
      <c r="E49" s="138">
        <f>'実質公債費比率（分子）の構造'!L$45</f>
        <v>682</v>
      </c>
      <c r="F49" s="138"/>
      <c r="G49" s="138"/>
      <c r="H49" s="138">
        <f>'実質公債費比率（分子）の構造'!M$45</f>
        <v>691</v>
      </c>
      <c r="I49" s="138"/>
      <c r="J49" s="138"/>
      <c r="K49" s="138">
        <f>'実質公債費比率（分子）の構造'!N$45</f>
        <v>710</v>
      </c>
      <c r="L49" s="138"/>
      <c r="M49" s="138"/>
      <c r="N49" s="138">
        <f>'実質公債費比率（分子）の構造'!O$45</f>
        <v>729</v>
      </c>
      <c r="O49" s="138"/>
      <c r="P49" s="138"/>
    </row>
    <row r="50" spans="1:16" x14ac:dyDescent="0.15">
      <c r="A50" s="138" t="s">
        <v>59</v>
      </c>
      <c r="B50" s="138" t="e">
        <f>NA()</f>
        <v>#N/A</v>
      </c>
      <c r="C50" s="138">
        <f>IF(ISNUMBER('実質公債費比率（分子）の構造'!K$53),'実質公債費比率（分子）の構造'!K$53,NA())</f>
        <v>369</v>
      </c>
      <c r="D50" s="138" t="e">
        <f>NA()</f>
        <v>#N/A</v>
      </c>
      <c r="E50" s="138" t="e">
        <f>NA()</f>
        <v>#N/A</v>
      </c>
      <c r="F50" s="138">
        <f>IF(ISNUMBER('実質公債費比率（分子）の構造'!L$53),'実質公債費比率（分子）の構造'!L$53,NA())</f>
        <v>361</v>
      </c>
      <c r="G50" s="138" t="e">
        <f>NA()</f>
        <v>#N/A</v>
      </c>
      <c r="H50" s="138" t="e">
        <f>NA()</f>
        <v>#N/A</v>
      </c>
      <c r="I50" s="138">
        <f>IF(ISNUMBER('実質公債費比率（分子）の構造'!M$53),'実質公債費比率（分子）の構造'!M$53,NA())</f>
        <v>375</v>
      </c>
      <c r="J50" s="138" t="e">
        <f>NA()</f>
        <v>#N/A</v>
      </c>
      <c r="K50" s="138" t="e">
        <f>NA()</f>
        <v>#N/A</v>
      </c>
      <c r="L50" s="138">
        <f>IF(ISNUMBER('実質公債費比率（分子）の構造'!N$53),'実質公債費比率（分子）の構造'!N$53,NA())</f>
        <v>504</v>
      </c>
      <c r="M50" s="138" t="e">
        <f>NA()</f>
        <v>#N/A</v>
      </c>
      <c r="N50" s="138" t="e">
        <f>NA()</f>
        <v>#N/A</v>
      </c>
      <c r="O50" s="138">
        <f>IF(ISNUMBER('実質公債費比率（分子）の構造'!O$53),'実質公債費比率（分子）の構造'!O$53,NA())</f>
        <v>519</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36</v>
      </c>
      <c r="B56" s="137"/>
      <c r="C56" s="137"/>
      <c r="D56" s="137">
        <f>'将来負担比率（分子）の構造'!I$52</f>
        <v>8585</v>
      </c>
      <c r="E56" s="137"/>
      <c r="F56" s="137"/>
      <c r="G56" s="137">
        <f>'将来負担比率（分子）の構造'!J$52</f>
        <v>8419</v>
      </c>
      <c r="H56" s="137"/>
      <c r="I56" s="137"/>
      <c r="J56" s="137">
        <f>'将来負担比率（分子）の構造'!K$52</f>
        <v>8182</v>
      </c>
      <c r="K56" s="137"/>
      <c r="L56" s="137"/>
      <c r="M56" s="137">
        <f>'将来負担比率（分子）の構造'!L$52</f>
        <v>7886</v>
      </c>
      <c r="N56" s="137"/>
      <c r="O56" s="137"/>
      <c r="P56" s="137">
        <f>'将来負担比率（分子）の構造'!M$52</f>
        <v>7607</v>
      </c>
    </row>
    <row r="57" spans="1:16" x14ac:dyDescent="0.15">
      <c r="A57" s="137" t="s">
        <v>35</v>
      </c>
      <c r="B57" s="137"/>
      <c r="C57" s="137"/>
      <c r="D57" s="137">
        <f>'将来負担比率（分子）の構造'!I$51</f>
        <v>338</v>
      </c>
      <c r="E57" s="137"/>
      <c r="F57" s="137"/>
      <c r="G57" s="137">
        <f>'将来負担比率（分子）の構造'!J$51</f>
        <v>358</v>
      </c>
      <c r="H57" s="137"/>
      <c r="I57" s="137"/>
      <c r="J57" s="137">
        <f>'将来負担比率（分子）の構造'!K$51</f>
        <v>442</v>
      </c>
      <c r="K57" s="137"/>
      <c r="L57" s="137"/>
      <c r="M57" s="137">
        <f>'将来負担比率（分子）の構造'!L$51</f>
        <v>447</v>
      </c>
      <c r="N57" s="137"/>
      <c r="O57" s="137"/>
      <c r="P57" s="137">
        <f>'将来負担比率（分子）の構造'!M$51</f>
        <v>440</v>
      </c>
    </row>
    <row r="58" spans="1:16" x14ac:dyDescent="0.15">
      <c r="A58" s="137" t="s">
        <v>34</v>
      </c>
      <c r="B58" s="137"/>
      <c r="C58" s="137"/>
      <c r="D58" s="137">
        <f>'将来負担比率（分子）の構造'!I$50</f>
        <v>1950</v>
      </c>
      <c r="E58" s="137"/>
      <c r="F58" s="137"/>
      <c r="G58" s="137">
        <f>'将来負担比率（分子）の構造'!J$50</f>
        <v>2097</v>
      </c>
      <c r="H58" s="137"/>
      <c r="I58" s="137"/>
      <c r="J58" s="137">
        <f>'将来負担比率（分子）の構造'!K$50</f>
        <v>1972</v>
      </c>
      <c r="K58" s="137"/>
      <c r="L58" s="137"/>
      <c r="M58" s="137">
        <f>'将来負担比率（分子）の構造'!L$50</f>
        <v>1799</v>
      </c>
      <c r="N58" s="137"/>
      <c r="O58" s="137"/>
      <c r="P58" s="137">
        <f>'将来負担比率（分子）の構造'!M$50</f>
        <v>1678</v>
      </c>
    </row>
    <row r="59" spans="1:16" x14ac:dyDescent="0.15">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29</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28</v>
      </c>
      <c r="B62" s="137">
        <f>'将来負担比率（分子）の構造'!I$45</f>
        <v>604</v>
      </c>
      <c r="C62" s="137"/>
      <c r="D62" s="137"/>
      <c r="E62" s="137">
        <f>'将来負担比率（分子）の構造'!J$45</f>
        <v>522</v>
      </c>
      <c r="F62" s="137"/>
      <c r="G62" s="137"/>
      <c r="H62" s="137">
        <f>'将来負担比率（分子）の構造'!K$45</f>
        <v>375</v>
      </c>
      <c r="I62" s="137"/>
      <c r="J62" s="137"/>
      <c r="K62" s="137">
        <f>'将来負担比率（分子）の構造'!L$45</f>
        <v>255</v>
      </c>
      <c r="L62" s="137"/>
      <c r="M62" s="137"/>
      <c r="N62" s="137">
        <f>'将来負担比率（分子）の構造'!M$45</f>
        <v>241</v>
      </c>
      <c r="O62" s="137"/>
      <c r="P62" s="137"/>
    </row>
    <row r="63" spans="1:16" x14ac:dyDescent="0.15">
      <c r="A63" s="137" t="s">
        <v>27</v>
      </c>
      <c r="B63" s="137">
        <f>'将来負担比率（分子）の構造'!I$44</f>
        <v>558</v>
      </c>
      <c r="C63" s="137"/>
      <c r="D63" s="137"/>
      <c r="E63" s="137">
        <f>'将来負担比率（分子）の構造'!J$44</f>
        <v>774</v>
      </c>
      <c r="F63" s="137"/>
      <c r="G63" s="137"/>
      <c r="H63" s="137">
        <f>'将来負担比率（分子）の構造'!K$44</f>
        <v>975</v>
      </c>
      <c r="I63" s="137"/>
      <c r="J63" s="137"/>
      <c r="K63" s="137">
        <f>'将来負担比率（分子）の構造'!L$44</f>
        <v>965</v>
      </c>
      <c r="L63" s="137"/>
      <c r="M63" s="137"/>
      <c r="N63" s="137">
        <f>'将来負担比率（分子）の構造'!M$44</f>
        <v>849</v>
      </c>
      <c r="O63" s="137"/>
      <c r="P63" s="137"/>
    </row>
    <row r="64" spans="1:16" x14ac:dyDescent="0.15">
      <c r="A64" s="137" t="s">
        <v>26</v>
      </c>
      <c r="B64" s="137">
        <f>'将来負担比率（分子）の構造'!I$43</f>
        <v>5448</v>
      </c>
      <c r="C64" s="137"/>
      <c r="D64" s="137"/>
      <c r="E64" s="137">
        <f>'将来負担比率（分子）の構造'!J$43</f>
        <v>5082</v>
      </c>
      <c r="F64" s="137"/>
      <c r="G64" s="137"/>
      <c r="H64" s="137">
        <f>'将来負担比率（分子）の構造'!K$43</f>
        <v>5036</v>
      </c>
      <c r="I64" s="137"/>
      <c r="J64" s="137"/>
      <c r="K64" s="137">
        <f>'将来負担比率（分子）の構造'!L$43</f>
        <v>5213</v>
      </c>
      <c r="L64" s="137"/>
      <c r="M64" s="137"/>
      <c r="N64" s="137">
        <f>'将来負担比率（分子）の構造'!M$43</f>
        <v>5001</v>
      </c>
      <c r="O64" s="137"/>
      <c r="P64" s="137"/>
    </row>
    <row r="65" spans="1:16" x14ac:dyDescent="0.15">
      <c r="A65" s="137" t="s">
        <v>25</v>
      </c>
      <c r="B65" s="137">
        <f>'将来負担比率（分子）の構造'!I$42</f>
        <v>10</v>
      </c>
      <c r="C65" s="137"/>
      <c r="D65" s="137"/>
      <c r="E65" s="137">
        <f>'将来負担比率（分子）の構造'!J$42</f>
        <v>6</v>
      </c>
      <c r="F65" s="137"/>
      <c r="G65" s="137"/>
      <c r="H65" s="137">
        <f>'将来負担比率（分子）の構造'!K$42</f>
        <v>3</v>
      </c>
      <c r="I65" s="137"/>
      <c r="J65" s="137"/>
      <c r="K65" s="137" t="str">
        <f>'将来負担比率（分子）の構造'!L$42</f>
        <v>-</v>
      </c>
      <c r="L65" s="137"/>
      <c r="M65" s="137"/>
      <c r="N65" s="137" t="str">
        <f>'将来負担比率（分子）の構造'!M$42</f>
        <v>-</v>
      </c>
      <c r="O65" s="137"/>
      <c r="P65" s="137"/>
    </row>
    <row r="66" spans="1:16" x14ac:dyDescent="0.15">
      <c r="A66" s="137" t="s">
        <v>24</v>
      </c>
      <c r="B66" s="137">
        <f>'将来負担比率（分子）の構造'!I$41</f>
        <v>6540</v>
      </c>
      <c r="C66" s="137"/>
      <c r="D66" s="137"/>
      <c r="E66" s="137">
        <f>'将来負担比率（分子）の構造'!J$41</f>
        <v>6552</v>
      </c>
      <c r="F66" s="137"/>
      <c r="G66" s="137"/>
      <c r="H66" s="137">
        <f>'将来負担比率（分子）の構造'!K$41</f>
        <v>6477</v>
      </c>
      <c r="I66" s="137"/>
      <c r="J66" s="137"/>
      <c r="K66" s="137">
        <f>'将来負担比率（分子）の構造'!L$41</f>
        <v>6759</v>
      </c>
      <c r="L66" s="137"/>
      <c r="M66" s="137"/>
      <c r="N66" s="137">
        <f>'将来負担比率（分子）の構造'!M$41</f>
        <v>6693</v>
      </c>
      <c r="O66" s="137"/>
      <c r="P66" s="137"/>
    </row>
    <row r="67" spans="1:16" x14ac:dyDescent="0.15">
      <c r="A67" s="137" t="s">
        <v>63</v>
      </c>
      <c r="B67" s="137" t="e">
        <f>NA()</f>
        <v>#N/A</v>
      </c>
      <c r="C67" s="137">
        <f>IF(ISNUMBER('将来負担比率（分子）の構造'!I$53), IF('将来負担比率（分子）の構造'!I$53 &lt; 0, 0, '将来負担比率（分子）の構造'!I$53), NA())</f>
        <v>2287</v>
      </c>
      <c r="D67" s="137" t="e">
        <f>NA()</f>
        <v>#N/A</v>
      </c>
      <c r="E67" s="137" t="e">
        <f>NA()</f>
        <v>#N/A</v>
      </c>
      <c r="F67" s="137">
        <f>IF(ISNUMBER('将来負担比率（分子）の構造'!J$53), IF('将来負担比率（分子）の構造'!J$53 &lt; 0, 0, '将来負担比率（分子）の構造'!J$53), NA())</f>
        <v>2061</v>
      </c>
      <c r="G67" s="137" t="e">
        <f>NA()</f>
        <v>#N/A</v>
      </c>
      <c r="H67" s="137" t="e">
        <f>NA()</f>
        <v>#N/A</v>
      </c>
      <c r="I67" s="137">
        <f>IF(ISNUMBER('将来負担比率（分子）の構造'!K$53), IF('将来負担比率（分子）の構造'!K$53 &lt; 0, 0, '将来負担比率（分子）の構造'!K$53), NA())</f>
        <v>2270</v>
      </c>
      <c r="J67" s="137" t="e">
        <f>NA()</f>
        <v>#N/A</v>
      </c>
      <c r="K67" s="137" t="e">
        <f>NA()</f>
        <v>#N/A</v>
      </c>
      <c r="L67" s="137">
        <f>IF(ISNUMBER('将来負担比率（分子）の構造'!L$53), IF('将来負担比率（分子）の構造'!L$53 &lt; 0, 0, '将来負担比率（分子）の構造'!L$53), NA())</f>
        <v>3059</v>
      </c>
      <c r="M67" s="137" t="e">
        <f>NA()</f>
        <v>#N/A</v>
      </c>
      <c r="N67" s="137" t="e">
        <f>NA()</f>
        <v>#N/A</v>
      </c>
      <c r="O67" s="137">
        <f>IF(ISNUMBER('将来負担比率（分子）の構造'!M$53), IF('将来負担比率（分子）の構造'!M$53 &lt; 0, 0, '将来負担比率（分子）の構造'!M$53), NA())</f>
        <v>3059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1515076</v>
      </c>
      <c r="S5" s="671"/>
      <c r="T5" s="671"/>
      <c r="U5" s="671"/>
      <c r="V5" s="671"/>
      <c r="W5" s="671"/>
      <c r="X5" s="671"/>
      <c r="Y5" s="718"/>
      <c r="Z5" s="731">
        <v>18.7</v>
      </c>
      <c r="AA5" s="731"/>
      <c r="AB5" s="731"/>
      <c r="AC5" s="731"/>
      <c r="AD5" s="732">
        <v>1515076</v>
      </c>
      <c r="AE5" s="732"/>
      <c r="AF5" s="732"/>
      <c r="AG5" s="732"/>
      <c r="AH5" s="732"/>
      <c r="AI5" s="732"/>
      <c r="AJ5" s="732"/>
      <c r="AK5" s="732"/>
      <c r="AL5" s="719">
        <v>32.700000000000003</v>
      </c>
      <c r="AM5" s="688"/>
      <c r="AN5" s="688"/>
      <c r="AO5" s="720"/>
      <c r="AP5" s="707" t="s">
        <v>210</v>
      </c>
      <c r="AQ5" s="708"/>
      <c r="AR5" s="708"/>
      <c r="AS5" s="708"/>
      <c r="AT5" s="708"/>
      <c r="AU5" s="708"/>
      <c r="AV5" s="708"/>
      <c r="AW5" s="708"/>
      <c r="AX5" s="708"/>
      <c r="AY5" s="708"/>
      <c r="AZ5" s="708"/>
      <c r="BA5" s="708"/>
      <c r="BB5" s="708"/>
      <c r="BC5" s="708"/>
      <c r="BD5" s="708"/>
      <c r="BE5" s="708"/>
      <c r="BF5" s="709"/>
      <c r="BG5" s="620">
        <v>1515076</v>
      </c>
      <c r="BH5" s="621"/>
      <c r="BI5" s="621"/>
      <c r="BJ5" s="621"/>
      <c r="BK5" s="621"/>
      <c r="BL5" s="621"/>
      <c r="BM5" s="621"/>
      <c r="BN5" s="622"/>
      <c r="BO5" s="673">
        <v>100</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105122</v>
      </c>
      <c r="S6" s="621"/>
      <c r="T6" s="621"/>
      <c r="U6" s="621"/>
      <c r="V6" s="621"/>
      <c r="W6" s="621"/>
      <c r="X6" s="621"/>
      <c r="Y6" s="622"/>
      <c r="Z6" s="673">
        <v>1.3</v>
      </c>
      <c r="AA6" s="673"/>
      <c r="AB6" s="673"/>
      <c r="AC6" s="673"/>
      <c r="AD6" s="674">
        <v>105122</v>
      </c>
      <c r="AE6" s="674"/>
      <c r="AF6" s="674"/>
      <c r="AG6" s="674"/>
      <c r="AH6" s="674"/>
      <c r="AI6" s="674"/>
      <c r="AJ6" s="674"/>
      <c r="AK6" s="674"/>
      <c r="AL6" s="643">
        <v>2.2999999999999998</v>
      </c>
      <c r="AM6" s="675"/>
      <c r="AN6" s="675"/>
      <c r="AO6" s="676"/>
      <c r="AP6" s="617" t="s">
        <v>216</v>
      </c>
      <c r="AQ6" s="618"/>
      <c r="AR6" s="618"/>
      <c r="AS6" s="618"/>
      <c r="AT6" s="618"/>
      <c r="AU6" s="618"/>
      <c r="AV6" s="618"/>
      <c r="AW6" s="618"/>
      <c r="AX6" s="618"/>
      <c r="AY6" s="618"/>
      <c r="AZ6" s="618"/>
      <c r="BA6" s="618"/>
      <c r="BB6" s="618"/>
      <c r="BC6" s="618"/>
      <c r="BD6" s="618"/>
      <c r="BE6" s="618"/>
      <c r="BF6" s="619"/>
      <c r="BG6" s="620">
        <v>1515076</v>
      </c>
      <c r="BH6" s="621"/>
      <c r="BI6" s="621"/>
      <c r="BJ6" s="621"/>
      <c r="BK6" s="621"/>
      <c r="BL6" s="621"/>
      <c r="BM6" s="621"/>
      <c r="BN6" s="622"/>
      <c r="BO6" s="673">
        <v>100</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95572</v>
      </c>
      <c r="CS6" s="621"/>
      <c r="CT6" s="621"/>
      <c r="CU6" s="621"/>
      <c r="CV6" s="621"/>
      <c r="CW6" s="621"/>
      <c r="CX6" s="621"/>
      <c r="CY6" s="622"/>
      <c r="CZ6" s="673">
        <v>1.3</v>
      </c>
      <c r="DA6" s="673"/>
      <c r="DB6" s="673"/>
      <c r="DC6" s="673"/>
      <c r="DD6" s="626" t="s">
        <v>211</v>
      </c>
      <c r="DE6" s="621"/>
      <c r="DF6" s="621"/>
      <c r="DG6" s="621"/>
      <c r="DH6" s="621"/>
      <c r="DI6" s="621"/>
      <c r="DJ6" s="621"/>
      <c r="DK6" s="621"/>
      <c r="DL6" s="621"/>
      <c r="DM6" s="621"/>
      <c r="DN6" s="621"/>
      <c r="DO6" s="621"/>
      <c r="DP6" s="622"/>
      <c r="DQ6" s="626">
        <v>95572</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1026</v>
      </c>
      <c r="S7" s="621"/>
      <c r="T7" s="621"/>
      <c r="U7" s="621"/>
      <c r="V7" s="621"/>
      <c r="W7" s="621"/>
      <c r="X7" s="621"/>
      <c r="Y7" s="622"/>
      <c r="Z7" s="673">
        <v>0</v>
      </c>
      <c r="AA7" s="673"/>
      <c r="AB7" s="673"/>
      <c r="AC7" s="673"/>
      <c r="AD7" s="674">
        <v>1026</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607389</v>
      </c>
      <c r="BH7" s="621"/>
      <c r="BI7" s="621"/>
      <c r="BJ7" s="621"/>
      <c r="BK7" s="621"/>
      <c r="BL7" s="621"/>
      <c r="BM7" s="621"/>
      <c r="BN7" s="622"/>
      <c r="BO7" s="673">
        <v>40.1</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1075911</v>
      </c>
      <c r="CS7" s="621"/>
      <c r="CT7" s="621"/>
      <c r="CU7" s="621"/>
      <c r="CV7" s="621"/>
      <c r="CW7" s="621"/>
      <c r="CX7" s="621"/>
      <c r="CY7" s="622"/>
      <c r="CZ7" s="673">
        <v>14.4</v>
      </c>
      <c r="DA7" s="673"/>
      <c r="DB7" s="673"/>
      <c r="DC7" s="673"/>
      <c r="DD7" s="626">
        <v>6621</v>
      </c>
      <c r="DE7" s="621"/>
      <c r="DF7" s="621"/>
      <c r="DG7" s="621"/>
      <c r="DH7" s="621"/>
      <c r="DI7" s="621"/>
      <c r="DJ7" s="621"/>
      <c r="DK7" s="621"/>
      <c r="DL7" s="621"/>
      <c r="DM7" s="621"/>
      <c r="DN7" s="621"/>
      <c r="DO7" s="621"/>
      <c r="DP7" s="622"/>
      <c r="DQ7" s="626">
        <v>930141</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2955</v>
      </c>
      <c r="S8" s="621"/>
      <c r="T8" s="621"/>
      <c r="U8" s="621"/>
      <c r="V8" s="621"/>
      <c r="W8" s="621"/>
      <c r="X8" s="621"/>
      <c r="Y8" s="622"/>
      <c r="Z8" s="673">
        <v>0</v>
      </c>
      <c r="AA8" s="673"/>
      <c r="AB8" s="673"/>
      <c r="AC8" s="673"/>
      <c r="AD8" s="674">
        <v>2955</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26931</v>
      </c>
      <c r="BH8" s="621"/>
      <c r="BI8" s="621"/>
      <c r="BJ8" s="621"/>
      <c r="BK8" s="621"/>
      <c r="BL8" s="621"/>
      <c r="BM8" s="621"/>
      <c r="BN8" s="622"/>
      <c r="BO8" s="673">
        <v>1.8</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1942370</v>
      </c>
      <c r="CS8" s="621"/>
      <c r="CT8" s="621"/>
      <c r="CU8" s="621"/>
      <c r="CV8" s="621"/>
      <c r="CW8" s="621"/>
      <c r="CX8" s="621"/>
      <c r="CY8" s="622"/>
      <c r="CZ8" s="673">
        <v>26.1</v>
      </c>
      <c r="DA8" s="673"/>
      <c r="DB8" s="673"/>
      <c r="DC8" s="673"/>
      <c r="DD8" s="626">
        <v>20700</v>
      </c>
      <c r="DE8" s="621"/>
      <c r="DF8" s="621"/>
      <c r="DG8" s="621"/>
      <c r="DH8" s="621"/>
      <c r="DI8" s="621"/>
      <c r="DJ8" s="621"/>
      <c r="DK8" s="621"/>
      <c r="DL8" s="621"/>
      <c r="DM8" s="621"/>
      <c r="DN8" s="621"/>
      <c r="DO8" s="621"/>
      <c r="DP8" s="622"/>
      <c r="DQ8" s="626">
        <v>1167295</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1692</v>
      </c>
      <c r="S9" s="621"/>
      <c r="T9" s="621"/>
      <c r="U9" s="621"/>
      <c r="V9" s="621"/>
      <c r="W9" s="621"/>
      <c r="X9" s="621"/>
      <c r="Y9" s="622"/>
      <c r="Z9" s="673">
        <v>0</v>
      </c>
      <c r="AA9" s="673"/>
      <c r="AB9" s="673"/>
      <c r="AC9" s="673"/>
      <c r="AD9" s="674">
        <v>1692</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491309</v>
      </c>
      <c r="BH9" s="621"/>
      <c r="BI9" s="621"/>
      <c r="BJ9" s="621"/>
      <c r="BK9" s="621"/>
      <c r="BL9" s="621"/>
      <c r="BM9" s="621"/>
      <c r="BN9" s="622"/>
      <c r="BO9" s="673">
        <v>32.4</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1056925</v>
      </c>
      <c r="CS9" s="621"/>
      <c r="CT9" s="621"/>
      <c r="CU9" s="621"/>
      <c r="CV9" s="621"/>
      <c r="CW9" s="621"/>
      <c r="CX9" s="621"/>
      <c r="CY9" s="622"/>
      <c r="CZ9" s="673">
        <v>14.2</v>
      </c>
      <c r="DA9" s="673"/>
      <c r="DB9" s="673"/>
      <c r="DC9" s="673"/>
      <c r="DD9" s="626">
        <v>6796</v>
      </c>
      <c r="DE9" s="621"/>
      <c r="DF9" s="621"/>
      <c r="DG9" s="621"/>
      <c r="DH9" s="621"/>
      <c r="DI9" s="621"/>
      <c r="DJ9" s="621"/>
      <c r="DK9" s="621"/>
      <c r="DL9" s="621"/>
      <c r="DM9" s="621"/>
      <c r="DN9" s="621"/>
      <c r="DO9" s="621"/>
      <c r="DP9" s="622"/>
      <c r="DQ9" s="626">
        <v>1031561</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279300</v>
      </c>
      <c r="S10" s="621"/>
      <c r="T10" s="621"/>
      <c r="U10" s="621"/>
      <c r="V10" s="621"/>
      <c r="W10" s="621"/>
      <c r="X10" s="621"/>
      <c r="Y10" s="622"/>
      <c r="Z10" s="673">
        <v>3.5</v>
      </c>
      <c r="AA10" s="673"/>
      <c r="AB10" s="673"/>
      <c r="AC10" s="673"/>
      <c r="AD10" s="674">
        <v>279300</v>
      </c>
      <c r="AE10" s="674"/>
      <c r="AF10" s="674"/>
      <c r="AG10" s="674"/>
      <c r="AH10" s="674"/>
      <c r="AI10" s="674"/>
      <c r="AJ10" s="674"/>
      <c r="AK10" s="674"/>
      <c r="AL10" s="643">
        <v>6</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41672</v>
      </c>
      <c r="BH10" s="621"/>
      <c r="BI10" s="621"/>
      <c r="BJ10" s="621"/>
      <c r="BK10" s="621"/>
      <c r="BL10" s="621"/>
      <c r="BM10" s="621"/>
      <c r="BN10" s="622"/>
      <c r="BO10" s="673">
        <v>2.8</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9160</v>
      </c>
      <c r="CS10" s="621"/>
      <c r="CT10" s="621"/>
      <c r="CU10" s="621"/>
      <c r="CV10" s="621"/>
      <c r="CW10" s="621"/>
      <c r="CX10" s="621"/>
      <c r="CY10" s="622"/>
      <c r="CZ10" s="673">
        <v>0.1</v>
      </c>
      <c r="DA10" s="673"/>
      <c r="DB10" s="673"/>
      <c r="DC10" s="673"/>
      <c r="DD10" s="626" t="s">
        <v>112</v>
      </c>
      <c r="DE10" s="621"/>
      <c r="DF10" s="621"/>
      <c r="DG10" s="621"/>
      <c r="DH10" s="621"/>
      <c r="DI10" s="621"/>
      <c r="DJ10" s="621"/>
      <c r="DK10" s="621"/>
      <c r="DL10" s="621"/>
      <c r="DM10" s="621"/>
      <c r="DN10" s="621"/>
      <c r="DO10" s="621"/>
      <c r="DP10" s="622"/>
      <c r="DQ10" s="626">
        <v>9160</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v>14206</v>
      </c>
      <c r="S11" s="621"/>
      <c r="T11" s="621"/>
      <c r="U11" s="621"/>
      <c r="V11" s="621"/>
      <c r="W11" s="621"/>
      <c r="X11" s="621"/>
      <c r="Y11" s="622"/>
      <c r="Z11" s="673">
        <v>0.2</v>
      </c>
      <c r="AA11" s="673"/>
      <c r="AB11" s="673"/>
      <c r="AC11" s="673"/>
      <c r="AD11" s="674">
        <v>14206</v>
      </c>
      <c r="AE11" s="674"/>
      <c r="AF11" s="674"/>
      <c r="AG11" s="674"/>
      <c r="AH11" s="674"/>
      <c r="AI11" s="674"/>
      <c r="AJ11" s="674"/>
      <c r="AK11" s="674"/>
      <c r="AL11" s="643">
        <v>0.3</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47477</v>
      </c>
      <c r="BH11" s="621"/>
      <c r="BI11" s="621"/>
      <c r="BJ11" s="621"/>
      <c r="BK11" s="621"/>
      <c r="BL11" s="621"/>
      <c r="BM11" s="621"/>
      <c r="BN11" s="622"/>
      <c r="BO11" s="673">
        <v>3.1</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488595</v>
      </c>
      <c r="CS11" s="621"/>
      <c r="CT11" s="621"/>
      <c r="CU11" s="621"/>
      <c r="CV11" s="621"/>
      <c r="CW11" s="621"/>
      <c r="CX11" s="621"/>
      <c r="CY11" s="622"/>
      <c r="CZ11" s="673">
        <v>6.6</v>
      </c>
      <c r="DA11" s="673"/>
      <c r="DB11" s="673"/>
      <c r="DC11" s="673"/>
      <c r="DD11" s="626">
        <v>90366</v>
      </c>
      <c r="DE11" s="621"/>
      <c r="DF11" s="621"/>
      <c r="DG11" s="621"/>
      <c r="DH11" s="621"/>
      <c r="DI11" s="621"/>
      <c r="DJ11" s="621"/>
      <c r="DK11" s="621"/>
      <c r="DL11" s="621"/>
      <c r="DM11" s="621"/>
      <c r="DN11" s="621"/>
      <c r="DO11" s="621"/>
      <c r="DP11" s="622"/>
      <c r="DQ11" s="626">
        <v>294674</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707238</v>
      </c>
      <c r="BH12" s="621"/>
      <c r="BI12" s="621"/>
      <c r="BJ12" s="621"/>
      <c r="BK12" s="621"/>
      <c r="BL12" s="621"/>
      <c r="BM12" s="621"/>
      <c r="BN12" s="622"/>
      <c r="BO12" s="673">
        <v>46.7</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193280</v>
      </c>
      <c r="CS12" s="621"/>
      <c r="CT12" s="621"/>
      <c r="CU12" s="621"/>
      <c r="CV12" s="621"/>
      <c r="CW12" s="621"/>
      <c r="CX12" s="621"/>
      <c r="CY12" s="622"/>
      <c r="CZ12" s="673">
        <v>2.6</v>
      </c>
      <c r="DA12" s="673"/>
      <c r="DB12" s="673"/>
      <c r="DC12" s="673"/>
      <c r="DD12" s="626">
        <v>52508</v>
      </c>
      <c r="DE12" s="621"/>
      <c r="DF12" s="621"/>
      <c r="DG12" s="621"/>
      <c r="DH12" s="621"/>
      <c r="DI12" s="621"/>
      <c r="DJ12" s="621"/>
      <c r="DK12" s="621"/>
      <c r="DL12" s="621"/>
      <c r="DM12" s="621"/>
      <c r="DN12" s="621"/>
      <c r="DO12" s="621"/>
      <c r="DP12" s="622"/>
      <c r="DQ12" s="626">
        <v>65213</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25086</v>
      </c>
      <c r="S13" s="621"/>
      <c r="T13" s="621"/>
      <c r="U13" s="621"/>
      <c r="V13" s="621"/>
      <c r="W13" s="621"/>
      <c r="X13" s="621"/>
      <c r="Y13" s="622"/>
      <c r="Z13" s="673">
        <v>0.3</v>
      </c>
      <c r="AA13" s="673"/>
      <c r="AB13" s="673"/>
      <c r="AC13" s="673"/>
      <c r="AD13" s="674">
        <v>25086</v>
      </c>
      <c r="AE13" s="674"/>
      <c r="AF13" s="674"/>
      <c r="AG13" s="674"/>
      <c r="AH13" s="674"/>
      <c r="AI13" s="674"/>
      <c r="AJ13" s="674"/>
      <c r="AK13" s="674"/>
      <c r="AL13" s="643">
        <v>0.5</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706533</v>
      </c>
      <c r="BH13" s="621"/>
      <c r="BI13" s="621"/>
      <c r="BJ13" s="621"/>
      <c r="BK13" s="621"/>
      <c r="BL13" s="621"/>
      <c r="BM13" s="621"/>
      <c r="BN13" s="622"/>
      <c r="BO13" s="673">
        <v>46.6</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415840</v>
      </c>
      <c r="CS13" s="621"/>
      <c r="CT13" s="621"/>
      <c r="CU13" s="621"/>
      <c r="CV13" s="621"/>
      <c r="CW13" s="621"/>
      <c r="CX13" s="621"/>
      <c r="CY13" s="622"/>
      <c r="CZ13" s="673">
        <v>5.6</v>
      </c>
      <c r="DA13" s="673"/>
      <c r="DB13" s="673"/>
      <c r="DC13" s="673"/>
      <c r="DD13" s="626">
        <v>41394</v>
      </c>
      <c r="DE13" s="621"/>
      <c r="DF13" s="621"/>
      <c r="DG13" s="621"/>
      <c r="DH13" s="621"/>
      <c r="DI13" s="621"/>
      <c r="DJ13" s="621"/>
      <c r="DK13" s="621"/>
      <c r="DL13" s="621"/>
      <c r="DM13" s="621"/>
      <c r="DN13" s="621"/>
      <c r="DO13" s="621"/>
      <c r="DP13" s="622"/>
      <c r="DQ13" s="626">
        <v>376328</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52165</v>
      </c>
      <c r="BH14" s="621"/>
      <c r="BI14" s="621"/>
      <c r="BJ14" s="621"/>
      <c r="BK14" s="621"/>
      <c r="BL14" s="621"/>
      <c r="BM14" s="621"/>
      <c r="BN14" s="622"/>
      <c r="BO14" s="673">
        <v>3.4</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279300</v>
      </c>
      <c r="CS14" s="621"/>
      <c r="CT14" s="621"/>
      <c r="CU14" s="621"/>
      <c r="CV14" s="621"/>
      <c r="CW14" s="621"/>
      <c r="CX14" s="621"/>
      <c r="CY14" s="622"/>
      <c r="CZ14" s="673">
        <v>3.7</v>
      </c>
      <c r="DA14" s="673"/>
      <c r="DB14" s="673"/>
      <c r="DC14" s="673"/>
      <c r="DD14" s="626">
        <v>6872</v>
      </c>
      <c r="DE14" s="621"/>
      <c r="DF14" s="621"/>
      <c r="DG14" s="621"/>
      <c r="DH14" s="621"/>
      <c r="DI14" s="621"/>
      <c r="DJ14" s="621"/>
      <c r="DK14" s="621"/>
      <c r="DL14" s="621"/>
      <c r="DM14" s="621"/>
      <c r="DN14" s="621"/>
      <c r="DO14" s="621"/>
      <c r="DP14" s="622"/>
      <c r="DQ14" s="626">
        <v>267824</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5290</v>
      </c>
      <c r="S15" s="621"/>
      <c r="T15" s="621"/>
      <c r="U15" s="621"/>
      <c r="V15" s="621"/>
      <c r="W15" s="621"/>
      <c r="X15" s="621"/>
      <c r="Y15" s="622"/>
      <c r="Z15" s="673">
        <v>0.1</v>
      </c>
      <c r="AA15" s="673"/>
      <c r="AB15" s="673"/>
      <c r="AC15" s="673"/>
      <c r="AD15" s="674">
        <v>5290</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148284</v>
      </c>
      <c r="BH15" s="621"/>
      <c r="BI15" s="621"/>
      <c r="BJ15" s="621"/>
      <c r="BK15" s="621"/>
      <c r="BL15" s="621"/>
      <c r="BM15" s="621"/>
      <c r="BN15" s="622"/>
      <c r="BO15" s="673">
        <v>9.8000000000000007</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1088558</v>
      </c>
      <c r="CS15" s="621"/>
      <c r="CT15" s="621"/>
      <c r="CU15" s="621"/>
      <c r="CV15" s="621"/>
      <c r="CW15" s="621"/>
      <c r="CX15" s="621"/>
      <c r="CY15" s="622"/>
      <c r="CZ15" s="673">
        <v>14.6</v>
      </c>
      <c r="DA15" s="673"/>
      <c r="DB15" s="673"/>
      <c r="DC15" s="673"/>
      <c r="DD15" s="626">
        <v>407445</v>
      </c>
      <c r="DE15" s="621"/>
      <c r="DF15" s="621"/>
      <c r="DG15" s="621"/>
      <c r="DH15" s="621"/>
      <c r="DI15" s="621"/>
      <c r="DJ15" s="621"/>
      <c r="DK15" s="621"/>
      <c r="DL15" s="621"/>
      <c r="DM15" s="621"/>
      <c r="DN15" s="621"/>
      <c r="DO15" s="621"/>
      <c r="DP15" s="622"/>
      <c r="DQ15" s="626">
        <v>617877</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2957942</v>
      </c>
      <c r="S16" s="621"/>
      <c r="T16" s="621"/>
      <c r="U16" s="621"/>
      <c r="V16" s="621"/>
      <c r="W16" s="621"/>
      <c r="X16" s="621"/>
      <c r="Y16" s="622"/>
      <c r="Z16" s="673">
        <v>36.6</v>
      </c>
      <c r="AA16" s="673"/>
      <c r="AB16" s="673"/>
      <c r="AC16" s="673"/>
      <c r="AD16" s="674">
        <v>2668010</v>
      </c>
      <c r="AE16" s="674"/>
      <c r="AF16" s="674"/>
      <c r="AG16" s="674"/>
      <c r="AH16" s="674"/>
      <c r="AI16" s="674"/>
      <c r="AJ16" s="674"/>
      <c r="AK16" s="674"/>
      <c r="AL16" s="643">
        <v>57.5</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1242</v>
      </c>
      <c r="CS16" s="621"/>
      <c r="CT16" s="621"/>
      <c r="CU16" s="621"/>
      <c r="CV16" s="621"/>
      <c r="CW16" s="621"/>
      <c r="CX16" s="621"/>
      <c r="CY16" s="622"/>
      <c r="CZ16" s="673">
        <v>0</v>
      </c>
      <c r="DA16" s="673"/>
      <c r="DB16" s="673"/>
      <c r="DC16" s="673"/>
      <c r="DD16" s="626" t="s">
        <v>112</v>
      </c>
      <c r="DE16" s="621"/>
      <c r="DF16" s="621"/>
      <c r="DG16" s="621"/>
      <c r="DH16" s="621"/>
      <c r="DI16" s="621"/>
      <c r="DJ16" s="621"/>
      <c r="DK16" s="621"/>
      <c r="DL16" s="621"/>
      <c r="DM16" s="621"/>
      <c r="DN16" s="621"/>
      <c r="DO16" s="621"/>
      <c r="DP16" s="622"/>
      <c r="DQ16" s="626">
        <v>1242</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2668010</v>
      </c>
      <c r="S17" s="621"/>
      <c r="T17" s="621"/>
      <c r="U17" s="621"/>
      <c r="V17" s="621"/>
      <c r="W17" s="621"/>
      <c r="X17" s="621"/>
      <c r="Y17" s="622"/>
      <c r="Z17" s="673">
        <v>33</v>
      </c>
      <c r="AA17" s="673"/>
      <c r="AB17" s="673"/>
      <c r="AC17" s="673"/>
      <c r="AD17" s="674">
        <v>2668010</v>
      </c>
      <c r="AE17" s="674"/>
      <c r="AF17" s="674"/>
      <c r="AG17" s="674"/>
      <c r="AH17" s="674"/>
      <c r="AI17" s="674"/>
      <c r="AJ17" s="674"/>
      <c r="AK17" s="674"/>
      <c r="AL17" s="643">
        <v>57.5</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809155</v>
      </c>
      <c r="CS17" s="621"/>
      <c r="CT17" s="621"/>
      <c r="CU17" s="621"/>
      <c r="CV17" s="621"/>
      <c r="CW17" s="621"/>
      <c r="CX17" s="621"/>
      <c r="CY17" s="622"/>
      <c r="CZ17" s="673">
        <v>10.9</v>
      </c>
      <c r="DA17" s="673"/>
      <c r="DB17" s="673"/>
      <c r="DC17" s="673"/>
      <c r="DD17" s="626" t="s">
        <v>112</v>
      </c>
      <c r="DE17" s="621"/>
      <c r="DF17" s="621"/>
      <c r="DG17" s="621"/>
      <c r="DH17" s="621"/>
      <c r="DI17" s="621"/>
      <c r="DJ17" s="621"/>
      <c r="DK17" s="621"/>
      <c r="DL17" s="621"/>
      <c r="DM17" s="621"/>
      <c r="DN17" s="621"/>
      <c r="DO17" s="621"/>
      <c r="DP17" s="622"/>
      <c r="DQ17" s="626">
        <v>773206</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255005</v>
      </c>
      <c r="S18" s="621"/>
      <c r="T18" s="621"/>
      <c r="U18" s="621"/>
      <c r="V18" s="621"/>
      <c r="W18" s="621"/>
      <c r="X18" s="621"/>
      <c r="Y18" s="622"/>
      <c r="Z18" s="673">
        <v>3.2</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v>34927</v>
      </c>
      <c r="S19" s="621"/>
      <c r="T19" s="621"/>
      <c r="U19" s="621"/>
      <c r="V19" s="621"/>
      <c r="W19" s="621"/>
      <c r="X19" s="621"/>
      <c r="Y19" s="622"/>
      <c r="Z19" s="673">
        <v>0.4</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4907695</v>
      </c>
      <c r="S20" s="621"/>
      <c r="T20" s="621"/>
      <c r="U20" s="621"/>
      <c r="V20" s="621"/>
      <c r="W20" s="621"/>
      <c r="X20" s="621"/>
      <c r="Y20" s="622"/>
      <c r="Z20" s="673">
        <v>60.7</v>
      </c>
      <c r="AA20" s="673"/>
      <c r="AB20" s="673"/>
      <c r="AC20" s="673"/>
      <c r="AD20" s="674">
        <v>4617763</v>
      </c>
      <c r="AE20" s="674"/>
      <c r="AF20" s="674"/>
      <c r="AG20" s="674"/>
      <c r="AH20" s="674"/>
      <c r="AI20" s="674"/>
      <c r="AJ20" s="674"/>
      <c r="AK20" s="674"/>
      <c r="AL20" s="643">
        <v>99.6</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7455908</v>
      </c>
      <c r="CS20" s="621"/>
      <c r="CT20" s="621"/>
      <c r="CU20" s="621"/>
      <c r="CV20" s="621"/>
      <c r="CW20" s="621"/>
      <c r="CX20" s="621"/>
      <c r="CY20" s="622"/>
      <c r="CZ20" s="673">
        <v>100</v>
      </c>
      <c r="DA20" s="673"/>
      <c r="DB20" s="673"/>
      <c r="DC20" s="673"/>
      <c r="DD20" s="626">
        <v>632702</v>
      </c>
      <c r="DE20" s="621"/>
      <c r="DF20" s="621"/>
      <c r="DG20" s="621"/>
      <c r="DH20" s="621"/>
      <c r="DI20" s="621"/>
      <c r="DJ20" s="621"/>
      <c r="DK20" s="621"/>
      <c r="DL20" s="621"/>
      <c r="DM20" s="621"/>
      <c r="DN20" s="621"/>
      <c r="DO20" s="621"/>
      <c r="DP20" s="622"/>
      <c r="DQ20" s="626">
        <v>5630093</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1979</v>
      </c>
      <c r="S21" s="621"/>
      <c r="T21" s="621"/>
      <c r="U21" s="621"/>
      <c r="V21" s="621"/>
      <c r="W21" s="621"/>
      <c r="X21" s="621"/>
      <c r="Y21" s="622"/>
      <c r="Z21" s="673">
        <v>0</v>
      </c>
      <c r="AA21" s="673"/>
      <c r="AB21" s="673"/>
      <c r="AC21" s="673"/>
      <c r="AD21" s="674">
        <v>1979</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24632</v>
      </c>
      <c r="S22" s="621"/>
      <c r="T22" s="621"/>
      <c r="U22" s="621"/>
      <c r="V22" s="621"/>
      <c r="W22" s="621"/>
      <c r="X22" s="621"/>
      <c r="Y22" s="622"/>
      <c r="Z22" s="673">
        <v>0.3</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80757</v>
      </c>
      <c r="S23" s="621"/>
      <c r="T23" s="621"/>
      <c r="U23" s="621"/>
      <c r="V23" s="621"/>
      <c r="W23" s="621"/>
      <c r="X23" s="621"/>
      <c r="Y23" s="622"/>
      <c r="Z23" s="673">
        <v>1</v>
      </c>
      <c r="AA23" s="673"/>
      <c r="AB23" s="673"/>
      <c r="AC23" s="673"/>
      <c r="AD23" s="674">
        <v>3724</v>
      </c>
      <c r="AE23" s="674"/>
      <c r="AF23" s="674"/>
      <c r="AG23" s="674"/>
      <c r="AH23" s="674"/>
      <c r="AI23" s="674"/>
      <c r="AJ23" s="674"/>
      <c r="AK23" s="674"/>
      <c r="AL23" s="643">
        <v>0.1</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10065</v>
      </c>
      <c r="S24" s="621"/>
      <c r="T24" s="621"/>
      <c r="U24" s="621"/>
      <c r="V24" s="621"/>
      <c r="W24" s="621"/>
      <c r="X24" s="621"/>
      <c r="Y24" s="622"/>
      <c r="Z24" s="673">
        <v>0.1</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2999673</v>
      </c>
      <c r="CS24" s="671"/>
      <c r="CT24" s="671"/>
      <c r="CU24" s="671"/>
      <c r="CV24" s="671"/>
      <c r="CW24" s="671"/>
      <c r="CX24" s="671"/>
      <c r="CY24" s="718"/>
      <c r="CZ24" s="722">
        <v>40.200000000000003</v>
      </c>
      <c r="DA24" s="723"/>
      <c r="DB24" s="723"/>
      <c r="DC24" s="724"/>
      <c r="DD24" s="717">
        <v>2303541</v>
      </c>
      <c r="DE24" s="671"/>
      <c r="DF24" s="671"/>
      <c r="DG24" s="671"/>
      <c r="DH24" s="671"/>
      <c r="DI24" s="671"/>
      <c r="DJ24" s="671"/>
      <c r="DK24" s="718"/>
      <c r="DL24" s="717">
        <v>2293414</v>
      </c>
      <c r="DM24" s="671"/>
      <c r="DN24" s="671"/>
      <c r="DO24" s="671"/>
      <c r="DP24" s="671"/>
      <c r="DQ24" s="671"/>
      <c r="DR24" s="671"/>
      <c r="DS24" s="671"/>
      <c r="DT24" s="671"/>
      <c r="DU24" s="671"/>
      <c r="DV24" s="718"/>
      <c r="DW24" s="719">
        <v>47.2</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641410</v>
      </c>
      <c r="S25" s="621"/>
      <c r="T25" s="621"/>
      <c r="U25" s="621"/>
      <c r="V25" s="621"/>
      <c r="W25" s="621"/>
      <c r="X25" s="621"/>
      <c r="Y25" s="622"/>
      <c r="Z25" s="673">
        <v>7.9</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1255405</v>
      </c>
      <c r="CS25" s="639"/>
      <c r="CT25" s="639"/>
      <c r="CU25" s="639"/>
      <c r="CV25" s="639"/>
      <c r="CW25" s="639"/>
      <c r="CX25" s="639"/>
      <c r="CY25" s="640"/>
      <c r="CZ25" s="623">
        <v>16.8</v>
      </c>
      <c r="DA25" s="641"/>
      <c r="DB25" s="641"/>
      <c r="DC25" s="642"/>
      <c r="DD25" s="626">
        <v>1186911</v>
      </c>
      <c r="DE25" s="639"/>
      <c r="DF25" s="639"/>
      <c r="DG25" s="639"/>
      <c r="DH25" s="639"/>
      <c r="DI25" s="639"/>
      <c r="DJ25" s="639"/>
      <c r="DK25" s="640"/>
      <c r="DL25" s="626">
        <v>1176784</v>
      </c>
      <c r="DM25" s="639"/>
      <c r="DN25" s="639"/>
      <c r="DO25" s="639"/>
      <c r="DP25" s="639"/>
      <c r="DQ25" s="639"/>
      <c r="DR25" s="639"/>
      <c r="DS25" s="639"/>
      <c r="DT25" s="639"/>
      <c r="DU25" s="639"/>
      <c r="DV25" s="640"/>
      <c r="DW25" s="643">
        <v>24.2</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806952</v>
      </c>
      <c r="CS26" s="621"/>
      <c r="CT26" s="621"/>
      <c r="CU26" s="621"/>
      <c r="CV26" s="621"/>
      <c r="CW26" s="621"/>
      <c r="CX26" s="621"/>
      <c r="CY26" s="622"/>
      <c r="CZ26" s="623">
        <v>10.8</v>
      </c>
      <c r="DA26" s="641"/>
      <c r="DB26" s="641"/>
      <c r="DC26" s="642"/>
      <c r="DD26" s="626">
        <v>743354</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464215</v>
      </c>
      <c r="S27" s="621"/>
      <c r="T27" s="621"/>
      <c r="U27" s="621"/>
      <c r="V27" s="621"/>
      <c r="W27" s="621"/>
      <c r="X27" s="621"/>
      <c r="Y27" s="622"/>
      <c r="Z27" s="673">
        <v>5.7</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1515076</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935113</v>
      </c>
      <c r="CS27" s="639"/>
      <c r="CT27" s="639"/>
      <c r="CU27" s="639"/>
      <c r="CV27" s="639"/>
      <c r="CW27" s="639"/>
      <c r="CX27" s="639"/>
      <c r="CY27" s="640"/>
      <c r="CZ27" s="623">
        <v>12.5</v>
      </c>
      <c r="DA27" s="641"/>
      <c r="DB27" s="641"/>
      <c r="DC27" s="642"/>
      <c r="DD27" s="626">
        <v>343424</v>
      </c>
      <c r="DE27" s="639"/>
      <c r="DF27" s="639"/>
      <c r="DG27" s="639"/>
      <c r="DH27" s="639"/>
      <c r="DI27" s="639"/>
      <c r="DJ27" s="639"/>
      <c r="DK27" s="640"/>
      <c r="DL27" s="626">
        <v>343424</v>
      </c>
      <c r="DM27" s="639"/>
      <c r="DN27" s="639"/>
      <c r="DO27" s="639"/>
      <c r="DP27" s="639"/>
      <c r="DQ27" s="639"/>
      <c r="DR27" s="639"/>
      <c r="DS27" s="639"/>
      <c r="DT27" s="639"/>
      <c r="DU27" s="639"/>
      <c r="DV27" s="640"/>
      <c r="DW27" s="643">
        <v>7.1</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38324</v>
      </c>
      <c r="S28" s="621"/>
      <c r="T28" s="621"/>
      <c r="U28" s="621"/>
      <c r="V28" s="621"/>
      <c r="W28" s="621"/>
      <c r="X28" s="621"/>
      <c r="Y28" s="622"/>
      <c r="Z28" s="673">
        <v>0.5</v>
      </c>
      <c r="AA28" s="673"/>
      <c r="AB28" s="673"/>
      <c r="AC28" s="673"/>
      <c r="AD28" s="674">
        <v>13986</v>
      </c>
      <c r="AE28" s="674"/>
      <c r="AF28" s="674"/>
      <c r="AG28" s="674"/>
      <c r="AH28" s="674"/>
      <c r="AI28" s="674"/>
      <c r="AJ28" s="674"/>
      <c r="AK28" s="674"/>
      <c r="AL28" s="643">
        <v>0.3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809155</v>
      </c>
      <c r="CS28" s="621"/>
      <c r="CT28" s="621"/>
      <c r="CU28" s="621"/>
      <c r="CV28" s="621"/>
      <c r="CW28" s="621"/>
      <c r="CX28" s="621"/>
      <c r="CY28" s="622"/>
      <c r="CZ28" s="623">
        <v>10.9</v>
      </c>
      <c r="DA28" s="641"/>
      <c r="DB28" s="641"/>
      <c r="DC28" s="642"/>
      <c r="DD28" s="626">
        <v>773206</v>
      </c>
      <c r="DE28" s="621"/>
      <c r="DF28" s="621"/>
      <c r="DG28" s="621"/>
      <c r="DH28" s="621"/>
      <c r="DI28" s="621"/>
      <c r="DJ28" s="621"/>
      <c r="DK28" s="622"/>
      <c r="DL28" s="626">
        <v>773206</v>
      </c>
      <c r="DM28" s="621"/>
      <c r="DN28" s="621"/>
      <c r="DO28" s="621"/>
      <c r="DP28" s="621"/>
      <c r="DQ28" s="621"/>
      <c r="DR28" s="621"/>
      <c r="DS28" s="621"/>
      <c r="DT28" s="621"/>
      <c r="DU28" s="621"/>
      <c r="DV28" s="622"/>
      <c r="DW28" s="643">
        <v>15.9</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7932</v>
      </c>
      <c r="S29" s="621"/>
      <c r="T29" s="621"/>
      <c r="U29" s="621"/>
      <c r="V29" s="621"/>
      <c r="W29" s="621"/>
      <c r="X29" s="621"/>
      <c r="Y29" s="622"/>
      <c r="Z29" s="673">
        <v>0.1</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809155</v>
      </c>
      <c r="CS29" s="639"/>
      <c r="CT29" s="639"/>
      <c r="CU29" s="639"/>
      <c r="CV29" s="639"/>
      <c r="CW29" s="639"/>
      <c r="CX29" s="639"/>
      <c r="CY29" s="640"/>
      <c r="CZ29" s="623">
        <v>10.9</v>
      </c>
      <c r="DA29" s="641"/>
      <c r="DB29" s="641"/>
      <c r="DC29" s="642"/>
      <c r="DD29" s="626">
        <v>773206</v>
      </c>
      <c r="DE29" s="639"/>
      <c r="DF29" s="639"/>
      <c r="DG29" s="639"/>
      <c r="DH29" s="639"/>
      <c r="DI29" s="639"/>
      <c r="DJ29" s="639"/>
      <c r="DK29" s="640"/>
      <c r="DL29" s="626">
        <v>773206</v>
      </c>
      <c r="DM29" s="639"/>
      <c r="DN29" s="639"/>
      <c r="DO29" s="639"/>
      <c r="DP29" s="639"/>
      <c r="DQ29" s="639"/>
      <c r="DR29" s="639"/>
      <c r="DS29" s="639"/>
      <c r="DT29" s="639"/>
      <c r="DU29" s="639"/>
      <c r="DV29" s="640"/>
      <c r="DW29" s="643">
        <v>15.9</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476725</v>
      </c>
      <c r="S30" s="621"/>
      <c r="T30" s="621"/>
      <c r="U30" s="621"/>
      <c r="V30" s="621"/>
      <c r="W30" s="621"/>
      <c r="X30" s="621"/>
      <c r="Y30" s="622"/>
      <c r="Z30" s="673">
        <v>5.9</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97.9</v>
      </c>
      <c r="BH30" s="687"/>
      <c r="BI30" s="687"/>
      <c r="BJ30" s="687"/>
      <c r="BK30" s="687"/>
      <c r="BL30" s="687"/>
      <c r="BM30" s="688">
        <v>93.8</v>
      </c>
      <c r="BN30" s="687"/>
      <c r="BO30" s="687"/>
      <c r="BP30" s="687"/>
      <c r="BQ30" s="689"/>
      <c r="BR30" s="686">
        <v>97.8</v>
      </c>
      <c r="BS30" s="687"/>
      <c r="BT30" s="687"/>
      <c r="BU30" s="687"/>
      <c r="BV30" s="687"/>
      <c r="BW30" s="687"/>
      <c r="BX30" s="688">
        <v>93.3</v>
      </c>
      <c r="BY30" s="687"/>
      <c r="BZ30" s="687"/>
      <c r="CA30" s="687"/>
      <c r="CB30" s="689"/>
      <c r="CD30" s="692"/>
      <c r="CE30" s="693"/>
      <c r="CF30" s="657" t="s">
        <v>293</v>
      </c>
      <c r="CG30" s="654"/>
      <c r="CH30" s="654"/>
      <c r="CI30" s="654"/>
      <c r="CJ30" s="654"/>
      <c r="CK30" s="654"/>
      <c r="CL30" s="654"/>
      <c r="CM30" s="654"/>
      <c r="CN30" s="654"/>
      <c r="CO30" s="654"/>
      <c r="CP30" s="654"/>
      <c r="CQ30" s="655"/>
      <c r="CR30" s="620">
        <v>750888</v>
      </c>
      <c r="CS30" s="621"/>
      <c r="CT30" s="621"/>
      <c r="CU30" s="621"/>
      <c r="CV30" s="621"/>
      <c r="CW30" s="621"/>
      <c r="CX30" s="621"/>
      <c r="CY30" s="622"/>
      <c r="CZ30" s="623">
        <v>10.1</v>
      </c>
      <c r="DA30" s="641"/>
      <c r="DB30" s="641"/>
      <c r="DC30" s="642"/>
      <c r="DD30" s="626">
        <v>721010</v>
      </c>
      <c r="DE30" s="621"/>
      <c r="DF30" s="621"/>
      <c r="DG30" s="621"/>
      <c r="DH30" s="621"/>
      <c r="DI30" s="621"/>
      <c r="DJ30" s="621"/>
      <c r="DK30" s="622"/>
      <c r="DL30" s="626">
        <v>721010</v>
      </c>
      <c r="DM30" s="621"/>
      <c r="DN30" s="621"/>
      <c r="DO30" s="621"/>
      <c r="DP30" s="621"/>
      <c r="DQ30" s="621"/>
      <c r="DR30" s="621"/>
      <c r="DS30" s="621"/>
      <c r="DT30" s="621"/>
      <c r="DU30" s="621"/>
      <c r="DV30" s="622"/>
      <c r="DW30" s="643">
        <v>14.8</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627574</v>
      </c>
      <c r="S31" s="621"/>
      <c r="T31" s="621"/>
      <c r="U31" s="621"/>
      <c r="V31" s="621"/>
      <c r="W31" s="621"/>
      <c r="X31" s="621"/>
      <c r="Y31" s="622"/>
      <c r="Z31" s="673">
        <v>7.8</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v>
      </c>
      <c r="BH31" s="639"/>
      <c r="BI31" s="639"/>
      <c r="BJ31" s="639"/>
      <c r="BK31" s="639"/>
      <c r="BL31" s="639"/>
      <c r="BM31" s="675">
        <v>95.7</v>
      </c>
      <c r="BN31" s="685"/>
      <c r="BO31" s="685"/>
      <c r="BP31" s="685"/>
      <c r="BQ31" s="649"/>
      <c r="BR31" s="684">
        <v>98</v>
      </c>
      <c r="BS31" s="639"/>
      <c r="BT31" s="639"/>
      <c r="BU31" s="639"/>
      <c r="BV31" s="639"/>
      <c r="BW31" s="639"/>
      <c r="BX31" s="675">
        <v>95.3</v>
      </c>
      <c r="BY31" s="685"/>
      <c r="BZ31" s="685"/>
      <c r="CA31" s="685"/>
      <c r="CB31" s="649"/>
      <c r="CD31" s="692"/>
      <c r="CE31" s="693"/>
      <c r="CF31" s="657" t="s">
        <v>297</v>
      </c>
      <c r="CG31" s="654"/>
      <c r="CH31" s="654"/>
      <c r="CI31" s="654"/>
      <c r="CJ31" s="654"/>
      <c r="CK31" s="654"/>
      <c r="CL31" s="654"/>
      <c r="CM31" s="654"/>
      <c r="CN31" s="654"/>
      <c r="CO31" s="654"/>
      <c r="CP31" s="654"/>
      <c r="CQ31" s="655"/>
      <c r="CR31" s="620">
        <v>58267</v>
      </c>
      <c r="CS31" s="639"/>
      <c r="CT31" s="639"/>
      <c r="CU31" s="639"/>
      <c r="CV31" s="639"/>
      <c r="CW31" s="639"/>
      <c r="CX31" s="639"/>
      <c r="CY31" s="640"/>
      <c r="CZ31" s="623">
        <v>0.8</v>
      </c>
      <c r="DA31" s="641"/>
      <c r="DB31" s="641"/>
      <c r="DC31" s="642"/>
      <c r="DD31" s="626">
        <v>52196</v>
      </c>
      <c r="DE31" s="639"/>
      <c r="DF31" s="639"/>
      <c r="DG31" s="639"/>
      <c r="DH31" s="639"/>
      <c r="DI31" s="639"/>
      <c r="DJ31" s="639"/>
      <c r="DK31" s="640"/>
      <c r="DL31" s="626">
        <v>52196</v>
      </c>
      <c r="DM31" s="639"/>
      <c r="DN31" s="639"/>
      <c r="DO31" s="639"/>
      <c r="DP31" s="639"/>
      <c r="DQ31" s="639"/>
      <c r="DR31" s="639"/>
      <c r="DS31" s="639"/>
      <c r="DT31" s="639"/>
      <c r="DU31" s="639"/>
      <c r="DV31" s="640"/>
      <c r="DW31" s="643">
        <v>1.1000000000000001</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196724</v>
      </c>
      <c r="S32" s="621"/>
      <c r="T32" s="621"/>
      <c r="U32" s="621"/>
      <c r="V32" s="621"/>
      <c r="W32" s="621"/>
      <c r="X32" s="621"/>
      <c r="Y32" s="622"/>
      <c r="Z32" s="673">
        <v>2.4</v>
      </c>
      <c r="AA32" s="673"/>
      <c r="AB32" s="673"/>
      <c r="AC32" s="673"/>
      <c r="AD32" s="674">
        <v>54</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97.4</v>
      </c>
      <c r="BH32" s="605"/>
      <c r="BI32" s="605"/>
      <c r="BJ32" s="605"/>
      <c r="BK32" s="605"/>
      <c r="BL32" s="605"/>
      <c r="BM32" s="668">
        <v>91.2</v>
      </c>
      <c r="BN32" s="605"/>
      <c r="BO32" s="605"/>
      <c r="BP32" s="605"/>
      <c r="BQ32" s="662"/>
      <c r="BR32" s="683">
        <v>97.2</v>
      </c>
      <c r="BS32" s="605"/>
      <c r="BT32" s="605"/>
      <c r="BU32" s="605"/>
      <c r="BV32" s="605"/>
      <c r="BW32" s="605"/>
      <c r="BX32" s="668">
        <v>90.4</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605500</v>
      </c>
      <c r="S33" s="621"/>
      <c r="T33" s="621"/>
      <c r="U33" s="621"/>
      <c r="V33" s="621"/>
      <c r="W33" s="621"/>
      <c r="X33" s="621"/>
      <c r="Y33" s="622"/>
      <c r="Z33" s="673">
        <v>7.5</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3822291</v>
      </c>
      <c r="CS33" s="639"/>
      <c r="CT33" s="639"/>
      <c r="CU33" s="639"/>
      <c r="CV33" s="639"/>
      <c r="CW33" s="639"/>
      <c r="CX33" s="639"/>
      <c r="CY33" s="640"/>
      <c r="CZ33" s="623">
        <v>51.3</v>
      </c>
      <c r="DA33" s="641"/>
      <c r="DB33" s="641"/>
      <c r="DC33" s="642"/>
      <c r="DD33" s="626">
        <v>3216684</v>
      </c>
      <c r="DE33" s="639"/>
      <c r="DF33" s="639"/>
      <c r="DG33" s="639"/>
      <c r="DH33" s="639"/>
      <c r="DI33" s="639"/>
      <c r="DJ33" s="639"/>
      <c r="DK33" s="640"/>
      <c r="DL33" s="626">
        <v>2308454</v>
      </c>
      <c r="DM33" s="639"/>
      <c r="DN33" s="639"/>
      <c r="DO33" s="639"/>
      <c r="DP33" s="639"/>
      <c r="DQ33" s="639"/>
      <c r="DR33" s="639"/>
      <c r="DS33" s="639"/>
      <c r="DT33" s="639"/>
      <c r="DU33" s="639"/>
      <c r="DV33" s="640"/>
      <c r="DW33" s="643">
        <v>47.5</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960015</v>
      </c>
      <c r="CS34" s="621"/>
      <c r="CT34" s="621"/>
      <c r="CU34" s="621"/>
      <c r="CV34" s="621"/>
      <c r="CW34" s="621"/>
      <c r="CX34" s="621"/>
      <c r="CY34" s="622"/>
      <c r="CZ34" s="623">
        <v>12.9</v>
      </c>
      <c r="DA34" s="641"/>
      <c r="DB34" s="641"/>
      <c r="DC34" s="642"/>
      <c r="DD34" s="626">
        <v>781180</v>
      </c>
      <c r="DE34" s="621"/>
      <c r="DF34" s="621"/>
      <c r="DG34" s="621"/>
      <c r="DH34" s="621"/>
      <c r="DI34" s="621"/>
      <c r="DJ34" s="621"/>
      <c r="DK34" s="622"/>
      <c r="DL34" s="626">
        <v>584946</v>
      </c>
      <c r="DM34" s="621"/>
      <c r="DN34" s="621"/>
      <c r="DO34" s="621"/>
      <c r="DP34" s="621"/>
      <c r="DQ34" s="621"/>
      <c r="DR34" s="621"/>
      <c r="DS34" s="621"/>
      <c r="DT34" s="621"/>
      <c r="DU34" s="621"/>
      <c r="DV34" s="622"/>
      <c r="DW34" s="643">
        <v>12</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221000</v>
      </c>
      <c r="S35" s="621"/>
      <c r="T35" s="621"/>
      <c r="U35" s="621"/>
      <c r="V35" s="621"/>
      <c r="W35" s="621"/>
      <c r="X35" s="621"/>
      <c r="Y35" s="622"/>
      <c r="Z35" s="673">
        <v>2.7</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1521509</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101787</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51601</v>
      </c>
      <c r="CS35" s="639"/>
      <c r="CT35" s="639"/>
      <c r="CU35" s="639"/>
      <c r="CV35" s="639"/>
      <c r="CW35" s="639"/>
      <c r="CX35" s="639"/>
      <c r="CY35" s="640"/>
      <c r="CZ35" s="623">
        <v>0.7</v>
      </c>
      <c r="DA35" s="641"/>
      <c r="DB35" s="641"/>
      <c r="DC35" s="642"/>
      <c r="DD35" s="626">
        <v>45168</v>
      </c>
      <c r="DE35" s="639"/>
      <c r="DF35" s="639"/>
      <c r="DG35" s="639"/>
      <c r="DH35" s="639"/>
      <c r="DI35" s="639"/>
      <c r="DJ35" s="639"/>
      <c r="DK35" s="640"/>
      <c r="DL35" s="626">
        <v>45124</v>
      </c>
      <c r="DM35" s="639"/>
      <c r="DN35" s="639"/>
      <c r="DO35" s="639"/>
      <c r="DP35" s="639"/>
      <c r="DQ35" s="639"/>
      <c r="DR35" s="639"/>
      <c r="DS35" s="639"/>
      <c r="DT35" s="639"/>
      <c r="DU35" s="639"/>
      <c r="DV35" s="640"/>
      <c r="DW35" s="643">
        <v>0.9</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8083532</v>
      </c>
      <c r="S36" s="661"/>
      <c r="T36" s="661"/>
      <c r="U36" s="661"/>
      <c r="V36" s="661"/>
      <c r="W36" s="661"/>
      <c r="X36" s="661"/>
      <c r="Y36" s="664"/>
      <c r="Z36" s="665">
        <v>100</v>
      </c>
      <c r="AA36" s="665"/>
      <c r="AB36" s="665"/>
      <c r="AC36" s="665"/>
      <c r="AD36" s="666">
        <v>4637506</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473824</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70564</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1330588</v>
      </c>
      <c r="CS36" s="621"/>
      <c r="CT36" s="621"/>
      <c r="CU36" s="621"/>
      <c r="CV36" s="621"/>
      <c r="CW36" s="621"/>
      <c r="CX36" s="621"/>
      <c r="CY36" s="622"/>
      <c r="CZ36" s="623">
        <v>17.8</v>
      </c>
      <c r="DA36" s="641"/>
      <c r="DB36" s="641"/>
      <c r="DC36" s="642"/>
      <c r="DD36" s="626">
        <v>1189830</v>
      </c>
      <c r="DE36" s="621"/>
      <c r="DF36" s="621"/>
      <c r="DG36" s="621"/>
      <c r="DH36" s="621"/>
      <c r="DI36" s="621"/>
      <c r="DJ36" s="621"/>
      <c r="DK36" s="622"/>
      <c r="DL36" s="626">
        <v>845707</v>
      </c>
      <c r="DM36" s="621"/>
      <c r="DN36" s="621"/>
      <c r="DO36" s="621"/>
      <c r="DP36" s="621"/>
      <c r="DQ36" s="621"/>
      <c r="DR36" s="621"/>
      <c r="DS36" s="621"/>
      <c r="DT36" s="621"/>
      <c r="DU36" s="621"/>
      <c r="DV36" s="622"/>
      <c r="DW36" s="643">
        <v>17.399999999999999</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362745</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2694</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605228</v>
      </c>
      <c r="CS37" s="639"/>
      <c r="CT37" s="639"/>
      <c r="CU37" s="639"/>
      <c r="CV37" s="639"/>
      <c r="CW37" s="639"/>
      <c r="CX37" s="639"/>
      <c r="CY37" s="640"/>
      <c r="CZ37" s="623">
        <v>8.1</v>
      </c>
      <c r="DA37" s="641"/>
      <c r="DB37" s="641"/>
      <c r="DC37" s="642"/>
      <c r="DD37" s="626">
        <v>605028</v>
      </c>
      <c r="DE37" s="639"/>
      <c r="DF37" s="639"/>
      <c r="DG37" s="639"/>
      <c r="DH37" s="639"/>
      <c r="DI37" s="639"/>
      <c r="DJ37" s="639"/>
      <c r="DK37" s="640"/>
      <c r="DL37" s="626">
        <v>406656</v>
      </c>
      <c r="DM37" s="639"/>
      <c r="DN37" s="639"/>
      <c r="DO37" s="639"/>
      <c r="DP37" s="639"/>
      <c r="DQ37" s="639"/>
      <c r="DR37" s="639"/>
      <c r="DS37" s="639"/>
      <c r="DT37" s="639"/>
      <c r="DU37" s="639"/>
      <c r="DV37" s="640"/>
      <c r="DW37" s="643">
        <v>8.4</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6876</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4827</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1040809</v>
      </c>
      <c r="CS38" s="621"/>
      <c r="CT38" s="621"/>
      <c r="CU38" s="621"/>
      <c r="CV38" s="621"/>
      <c r="CW38" s="621"/>
      <c r="CX38" s="621"/>
      <c r="CY38" s="622"/>
      <c r="CZ38" s="623">
        <v>14</v>
      </c>
      <c r="DA38" s="641"/>
      <c r="DB38" s="641"/>
      <c r="DC38" s="642"/>
      <c r="DD38" s="626">
        <v>914315</v>
      </c>
      <c r="DE38" s="621"/>
      <c r="DF38" s="621"/>
      <c r="DG38" s="621"/>
      <c r="DH38" s="621"/>
      <c r="DI38" s="621"/>
      <c r="DJ38" s="621"/>
      <c r="DK38" s="622"/>
      <c r="DL38" s="626">
        <v>831105</v>
      </c>
      <c r="DM38" s="621"/>
      <c r="DN38" s="621"/>
      <c r="DO38" s="621"/>
      <c r="DP38" s="621"/>
      <c r="DQ38" s="621"/>
      <c r="DR38" s="621"/>
      <c r="DS38" s="621"/>
      <c r="DT38" s="621"/>
      <c r="DU38" s="621"/>
      <c r="DV38" s="622"/>
      <c r="DW38" s="643">
        <v>17.100000000000001</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322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90</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267871</v>
      </c>
      <c r="CS39" s="639"/>
      <c r="CT39" s="639"/>
      <c r="CU39" s="639"/>
      <c r="CV39" s="639"/>
      <c r="CW39" s="639"/>
      <c r="CX39" s="639"/>
      <c r="CY39" s="640"/>
      <c r="CZ39" s="623">
        <v>3.6</v>
      </c>
      <c r="DA39" s="641"/>
      <c r="DB39" s="641"/>
      <c r="DC39" s="642"/>
      <c r="DD39" s="626">
        <v>196000</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180612</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148</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171407</v>
      </c>
      <c r="CS40" s="621"/>
      <c r="CT40" s="621"/>
      <c r="CU40" s="621"/>
      <c r="CV40" s="621"/>
      <c r="CW40" s="621"/>
      <c r="CX40" s="621"/>
      <c r="CY40" s="622"/>
      <c r="CZ40" s="623">
        <v>2.2999999999999998</v>
      </c>
      <c r="DA40" s="641"/>
      <c r="DB40" s="641"/>
      <c r="DC40" s="642"/>
      <c r="DD40" s="626">
        <v>90191</v>
      </c>
      <c r="DE40" s="621"/>
      <c r="DF40" s="621"/>
      <c r="DG40" s="621"/>
      <c r="DH40" s="621"/>
      <c r="DI40" s="621"/>
      <c r="DJ40" s="621"/>
      <c r="DK40" s="622"/>
      <c r="DL40" s="626">
        <v>1572</v>
      </c>
      <c r="DM40" s="621"/>
      <c r="DN40" s="621"/>
      <c r="DO40" s="621"/>
      <c r="DP40" s="621"/>
      <c r="DQ40" s="621"/>
      <c r="DR40" s="621"/>
      <c r="DS40" s="621"/>
      <c r="DT40" s="621"/>
      <c r="DU40" s="621"/>
      <c r="DV40" s="622"/>
      <c r="DW40" s="643">
        <v>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497452</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307</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633944</v>
      </c>
      <c r="CS42" s="621"/>
      <c r="CT42" s="621"/>
      <c r="CU42" s="621"/>
      <c r="CV42" s="621"/>
      <c r="CW42" s="621"/>
      <c r="CX42" s="621"/>
      <c r="CY42" s="622"/>
      <c r="CZ42" s="623">
        <v>8.5</v>
      </c>
      <c r="DA42" s="624"/>
      <c r="DB42" s="624"/>
      <c r="DC42" s="625"/>
      <c r="DD42" s="626">
        <v>109868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t="s">
        <v>112</v>
      </c>
      <c r="CS43" s="639"/>
      <c r="CT43" s="639"/>
      <c r="CU43" s="639"/>
      <c r="CV43" s="639"/>
      <c r="CW43" s="639"/>
      <c r="CX43" s="639"/>
      <c r="CY43" s="640"/>
      <c r="CZ43" s="623" t="s">
        <v>112</v>
      </c>
      <c r="DA43" s="641"/>
      <c r="DB43" s="641"/>
      <c r="DC43" s="642"/>
      <c r="DD43" s="626" t="s">
        <v>112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632702</v>
      </c>
      <c r="CS44" s="621"/>
      <c r="CT44" s="621"/>
      <c r="CU44" s="621"/>
      <c r="CV44" s="621"/>
      <c r="CW44" s="621"/>
      <c r="CX44" s="621"/>
      <c r="CY44" s="622"/>
      <c r="CZ44" s="623">
        <v>8.5</v>
      </c>
      <c r="DA44" s="624"/>
      <c r="DB44" s="624"/>
      <c r="DC44" s="625"/>
      <c r="DD44" s="626">
        <v>108626</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176754</v>
      </c>
      <c r="CS45" s="639"/>
      <c r="CT45" s="639"/>
      <c r="CU45" s="639"/>
      <c r="CV45" s="639"/>
      <c r="CW45" s="639"/>
      <c r="CX45" s="639"/>
      <c r="CY45" s="640"/>
      <c r="CZ45" s="623">
        <v>2.4</v>
      </c>
      <c r="DA45" s="641"/>
      <c r="DB45" s="641"/>
      <c r="DC45" s="642"/>
      <c r="DD45" s="626">
        <v>7270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397467</v>
      </c>
      <c r="CS46" s="621"/>
      <c r="CT46" s="621"/>
      <c r="CU46" s="621"/>
      <c r="CV46" s="621"/>
      <c r="CW46" s="621"/>
      <c r="CX46" s="621"/>
      <c r="CY46" s="622"/>
      <c r="CZ46" s="623">
        <v>5.3</v>
      </c>
      <c r="DA46" s="624"/>
      <c r="DB46" s="624"/>
      <c r="DC46" s="625"/>
      <c r="DD46" s="626">
        <v>98175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1242</v>
      </c>
      <c r="CS47" s="639"/>
      <c r="CT47" s="639"/>
      <c r="CU47" s="639"/>
      <c r="CV47" s="639"/>
      <c r="CW47" s="639"/>
      <c r="CX47" s="639"/>
      <c r="CY47" s="640"/>
      <c r="CZ47" s="623">
        <v>0</v>
      </c>
      <c r="DA47" s="641"/>
      <c r="DB47" s="641"/>
      <c r="DC47" s="642"/>
      <c r="DD47" s="626">
        <v>1242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7455908</v>
      </c>
      <c r="CS49" s="605"/>
      <c r="CT49" s="605"/>
      <c r="CU49" s="605"/>
      <c r="CV49" s="605"/>
      <c r="CW49" s="605"/>
      <c r="CX49" s="605"/>
      <c r="CY49" s="606"/>
      <c r="CZ49" s="607">
        <v>100</v>
      </c>
      <c r="DA49" s="608"/>
      <c r="DB49" s="608"/>
      <c r="DC49" s="609"/>
      <c r="DD49" s="610">
        <v>5630093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2" t="s">
        <v>345</v>
      </c>
      <c r="DK2" s="1143"/>
      <c r="DL2" s="1143"/>
      <c r="DM2" s="1143"/>
      <c r="DN2" s="1143"/>
      <c r="DO2" s="1144"/>
      <c r="DP2" s="202"/>
      <c r="DQ2" s="1142" t="s">
        <v>346</v>
      </c>
      <c r="DR2" s="1143"/>
      <c r="DS2" s="1143"/>
      <c r="DT2" s="1143"/>
      <c r="DU2" s="1143"/>
      <c r="DV2" s="1143"/>
      <c r="DW2" s="1143"/>
      <c r="DX2" s="1143"/>
      <c r="DY2" s="1143"/>
      <c r="DZ2" s="1144"/>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5" t="s">
        <v>347</v>
      </c>
      <c r="B4" s="1095"/>
      <c r="C4" s="1095"/>
      <c r="D4" s="1095"/>
      <c r="E4" s="1095"/>
      <c r="F4" s="1095"/>
      <c r="G4" s="1095"/>
      <c r="H4" s="1095"/>
      <c r="I4" s="1095"/>
      <c r="J4" s="1095"/>
      <c r="K4" s="1095"/>
      <c r="L4" s="1095"/>
      <c r="M4" s="1095"/>
      <c r="N4" s="1095"/>
      <c r="O4" s="1095"/>
      <c r="P4" s="1095"/>
      <c r="Q4" s="1095"/>
      <c r="R4" s="1095"/>
      <c r="S4" s="1095"/>
      <c r="T4" s="1095"/>
      <c r="U4" s="1095"/>
      <c r="V4" s="1095"/>
      <c r="W4" s="1095"/>
      <c r="X4" s="1095"/>
      <c r="Y4" s="1095"/>
      <c r="Z4" s="1095"/>
      <c r="AA4" s="1095"/>
      <c r="AB4" s="1095"/>
      <c r="AC4" s="1095"/>
      <c r="AD4" s="1095"/>
      <c r="AE4" s="1095"/>
      <c r="AF4" s="1095"/>
      <c r="AG4" s="1095"/>
      <c r="AH4" s="1095"/>
      <c r="AI4" s="1095"/>
      <c r="AJ4" s="1095"/>
      <c r="AK4" s="1095"/>
      <c r="AL4" s="1095"/>
      <c r="AM4" s="1095"/>
      <c r="AN4" s="1095"/>
      <c r="AO4" s="1095"/>
      <c r="AP4" s="1095"/>
      <c r="AQ4" s="1095"/>
      <c r="AR4" s="1095"/>
      <c r="AS4" s="1095"/>
      <c r="AT4" s="1095"/>
      <c r="AU4" s="1095"/>
      <c r="AV4" s="1095"/>
      <c r="AW4" s="1095"/>
      <c r="AX4" s="1095"/>
      <c r="AY4" s="1095"/>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5"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30" t="s">
        <v>363</v>
      </c>
      <c r="DH5" s="1131"/>
      <c r="DI5" s="1131"/>
      <c r="DJ5" s="1131"/>
      <c r="DK5" s="1132"/>
      <c r="DL5" s="1130" t="s">
        <v>364</v>
      </c>
      <c r="DM5" s="1131"/>
      <c r="DN5" s="1131"/>
      <c r="DO5" s="1131"/>
      <c r="DP5" s="1132"/>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6"/>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3"/>
      <c r="DH6" s="1134"/>
      <c r="DI6" s="1134"/>
      <c r="DJ6" s="1134"/>
      <c r="DK6" s="1135"/>
      <c r="DL6" s="1133"/>
      <c r="DM6" s="1134"/>
      <c r="DN6" s="1134"/>
      <c r="DO6" s="1134"/>
      <c r="DP6" s="1135"/>
      <c r="DQ6" s="1033"/>
      <c r="DR6" s="1034"/>
      <c r="DS6" s="1034"/>
      <c r="DT6" s="1034"/>
      <c r="DU6" s="1035"/>
      <c r="DV6" s="1033"/>
      <c r="DW6" s="1034"/>
      <c r="DX6" s="1034"/>
      <c r="DY6" s="1034"/>
      <c r="DZ6" s="1047"/>
      <c r="EA6" s="207"/>
    </row>
    <row r="7" spans="1:131" s="208" customFormat="1" ht="26.25" customHeight="1" thickTop="1" x14ac:dyDescent="0.15">
      <c r="A7" s="211">
        <v>1</v>
      </c>
      <c r="B7" s="1082" t="s">
        <v>366</v>
      </c>
      <c r="C7" s="1083"/>
      <c r="D7" s="1083"/>
      <c r="E7" s="1083"/>
      <c r="F7" s="1083"/>
      <c r="G7" s="1083"/>
      <c r="H7" s="1083"/>
      <c r="I7" s="1083"/>
      <c r="J7" s="1083"/>
      <c r="K7" s="1083"/>
      <c r="L7" s="1083"/>
      <c r="M7" s="1083"/>
      <c r="N7" s="1083"/>
      <c r="O7" s="1083"/>
      <c r="P7" s="1084"/>
      <c r="Q7" s="1136">
        <v>8193</v>
      </c>
      <c r="R7" s="1137"/>
      <c r="S7" s="1137"/>
      <c r="T7" s="1137"/>
      <c r="U7" s="1137"/>
      <c r="V7" s="1137">
        <v>7565</v>
      </c>
      <c r="W7" s="1137"/>
      <c r="X7" s="1137"/>
      <c r="Y7" s="1137"/>
      <c r="Z7" s="1137"/>
      <c r="AA7" s="1137">
        <v>628</v>
      </c>
      <c r="AB7" s="1137"/>
      <c r="AC7" s="1137"/>
      <c r="AD7" s="1137"/>
      <c r="AE7" s="1138"/>
      <c r="AF7" s="1139">
        <v>276</v>
      </c>
      <c r="AG7" s="1140"/>
      <c r="AH7" s="1140"/>
      <c r="AI7" s="1140"/>
      <c r="AJ7" s="1141"/>
      <c r="AK7" s="1123">
        <v>477</v>
      </c>
      <c r="AL7" s="1124"/>
      <c r="AM7" s="1124"/>
      <c r="AN7" s="1124"/>
      <c r="AO7" s="1124"/>
      <c r="AP7" s="1124">
        <v>6693</v>
      </c>
      <c r="AQ7" s="1124"/>
      <c r="AR7" s="1124"/>
      <c r="AS7" s="1124"/>
      <c r="AT7" s="1124"/>
      <c r="AU7" s="1125"/>
      <c r="AV7" s="1125"/>
      <c r="AW7" s="1125"/>
      <c r="AX7" s="1125"/>
      <c r="AY7" s="1126"/>
      <c r="AZ7" s="205"/>
      <c r="BA7" s="205"/>
      <c r="BB7" s="205"/>
      <c r="BC7" s="205"/>
      <c r="BD7" s="205"/>
      <c r="BE7" s="206"/>
      <c r="BF7" s="206"/>
      <c r="BG7" s="206"/>
      <c r="BH7" s="206"/>
      <c r="BI7" s="206"/>
      <c r="BJ7" s="206"/>
      <c r="BK7" s="206"/>
      <c r="BL7" s="206"/>
      <c r="BM7" s="206"/>
      <c r="BN7" s="206"/>
      <c r="BO7" s="206"/>
      <c r="BP7" s="206"/>
      <c r="BQ7" s="212">
        <v>1</v>
      </c>
      <c r="BR7" s="213"/>
      <c r="BS7" s="1127"/>
      <c r="BT7" s="1128"/>
      <c r="BU7" s="1128"/>
      <c r="BV7" s="1128"/>
      <c r="BW7" s="1128"/>
      <c r="BX7" s="1128"/>
      <c r="BY7" s="1128"/>
      <c r="BZ7" s="1128"/>
      <c r="CA7" s="1128"/>
      <c r="CB7" s="1128"/>
      <c r="CC7" s="1128"/>
      <c r="CD7" s="1128"/>
      <c r="CE7" s="1128"/>
      <c r="CF7" s="1128"/>
      <c r="CG7" s="1129"/>
      <c r="CH7" s="1120"/>
      <c r="CI7" s="1121"/>
      <c r="CJ7" s="1121"/>
      <c r="CK7" s="1121"/>
      <c r="CL7" s="1122"/>
      <c r="CM7" s="1120"/>
      <c r="CN7" s="1121"/>
      <c r="CO7" s="1121"/>
      <c r="CP7" s="1121"/>
      <c r="CQ7" s="1122"/>
      <c r="CR7" s="1120"/>
      <c r="CS7" s="1121"/>
      <c r="CT7" s="1121"/>
      <c r="CU7" s="1121"/>
      <c r="CV7" s="1122"/>
      <c r="CW7" s="1120"/>
      <c r="CX7" s="1121"/>
      <c r="CY7" s="1121"/>
      <c r="CZ7" s="1121"/>
      <c r="DA7" s="1122"/>
      <c r="DB7" s="1120"/>
      <c r="DC7" s="1121"/>
      <c r="DD7" s="1121"/>
      <c r="DE7" s="1121"/>
      <c r="DF7" s="1122"/>
      <c r="DG7" s="1120"/>
      <c r="DH7" s="1121"/>
      <c r="DI7" s="1121"/>
      <c r="DJ7" s="1121"/>
      <c r="DK7" s="1122"/>
      <c r="DL7" s="1120"/>
      <c r="DM7" s="1121"/>
      <c r="DN7" s="1121"/>
      <c r="DO7" s="1121"/>
      <c r="DP7" s="1122"/>
      <c r="DQ7" s="1120"/>
      <c r="DR7" s="1121"/>
      <c r="DS7" s="1121"/>
      <c r="DT7" s="1121"/>
      <c r="DU7" s="1122"/>
      <c r="DV7" s="1147"/>
      <c r="DW7" s="1148"/>
      <c r="DX7" s="1148"/>
      <c r="DY7" s="1148"/>
      <c r="DZ7" s="1149"/>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8"/>
      <c r="AL8" s="1119"/>
      <c r="AM8" s="1119"/>
      <c r="AN8" s="1119"/>
      <c r="AO8" s="1119"/>
      <c r="AP8" s="1119"/>
      <c r="AQ8" s="1119"/>
      <c r="AR8" s="1119"/>
      <c r="AS8" s="1119"/>
      <c r="AT8" s="1119"/>
      <c r="AU8" s="1116"/>
      <c r="AV8" s="1116"/>
      <c r="AW8" s="1116"/>
      <c r="AX8" s="1116"/>
      <c r="AY8" s="1117"/>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8"/>
      <c r="AL9" s="1119"/>
      <c r="AM9" s="1119"/>
      <c r="AN9" s="1119"/>
      <c r="AO9" s="1119"/>
      <c r="AP9" s="1119"/>
      <c r="AQ9" s="1119"/>
      <c r="AR9" s="1119"/>
      <c r="AS9" s="1119"/>
      <c r="AT9" s="1119"/>
      <c r="AU9" s="1116"/>
      <c r="AV9" s="1116"/>
      <c r="AW9" s="1116"/>
      <c r="AX9" s="1116"/>
      <c r="AY9" s="1117"/>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8"/>
      <c r="AL10" s="1119"/>
      <c r="AM10" s="1119"/>
      <c r="AN10" s="1119"/>
      <c r="AO10" s="1119"/>
      <c r="AP10" s="1119"/>
      <c r="AQ10" s="1119"/>
      <c r="AR10" s="1119"/>
      <c r="AS10" s="1119"/>
      <c r="AT10" s="1119"/>
      <c r="AU10" s="1116"/>
      <c r="AV10" s="1116"/>
      <c r="AW10" s="1116"/>
      <c r="AX10" s="1116"/>
      <c r="AY10" s="1117"/>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8"/>
      <c r="AL11" s="1119"/>
      <c r="AM11" s="1119"/>
      <c r="AN11" s="1119"/>
      <c r="AO11" s="1119"/>
      <c r="AP11" s="1119"/>
      <c r="AQ11" s="1119"/>
      <c r="AR11" s="1119"/>
      <c r="AS11" s="1119"/>
      <c r="AT11" s="1119"/>
      <c r="AU11" s="1116"/>
      <c r="AV11" s="1116"/>
      <c r="AW11" s="1116"/>
      <c r="AX11" s="1116"/>
      <c r="AY11" s="1117"/>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8"/>
      <c r="AL12" s="1119"/>
      <c r="AM12" s="1119"/>
      <c r="AN12" s="1119"/>
      <c r="AO12" s="1119"/>
      <c r="AP12" s="1119"/>
      <c r="AQ12" s="1119"/>
      <c r="AR12" s="1119"/>
      <c r="AS12" s="1119"/>
      <c r="AT12" s="1119"/>
      <c r="AU12" s="1116"/>
      <c r="AV12" s="1116"/>
      <c r="AW12" s="1116"/>
      <c r="AX12" s="1116"/>
      <c r="AY12" s="1117"/>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8"/>
      <c r="AL13" s="1119"/>
      <c r="AM13" s="1119"/>
      <c r="AN13" s="1119"/>
      <c r="AO13" s="1119"/>
      <c r="AP13" s="1119"/>
      <c r="AQ13" s="1119"/>
      <c r="AR13" s="1119"/>
      <c r="AS13" s="1119"/>
      <c r="AT13" s="1119"/>
      <c r="AU13" s="1116"/>
      <c r="AV13" s="1116"/>
      <c r="AW13" s="1116"/>
      <c r="AX13" s="1116"/>
      <c r="AY13" s="1117"/>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8"/>
      <c r="AL14" s="1119"/>
      <c r="AM14" s="1119"/>
      <c r="AN14" s="1119"/>
      <c r="AO14" s="1119"/>
      <c r="AP14" s="1119"/>
      <c r="AQ14" s="1119"/>
      <c r="AR14" s="1119"/>
      <c r="AS14" s="1119"/>
      <c r="AT14" s="1119"/>
      <c r="AU14" s="1116"/>
      <c r="AV14" s="1116"/>
      <c r="AW14" s="1116"/>
      <c r="AX14" s="1116"/>
      <c r="AY14" s="1117"/>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8"/>
      <c r="AL15" s="1119"/>
      <c r="AM15" s="1119"/>
      <c r="AN15" s="1119"/>
      <c r="AO15" s="1119"/>
      <c r="AP15" s="1119"/>
      <c r="AQ15" s="1119"/>
      <c r="AR15" s="1119"/>
      <c r="AS15" s="1119"/>
      <c r="AT15" s="1119"/>
      <c r="AU15" s="1116"/>
      <c r="AV15" s="1116"/>
      <c r="AW15" s="1116"/>
      <c r="AX15" s="1116"/>
      <c r="AY15" s="1117"/>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8"/>
      <c r="AL16" s="1119"/>
      <c r="AM16" s="1119"/>
      <c r="AN16" s="1119"/>
      <c r="AO16" s="1119"/>
      <c r="AP16" s="1119"/>
      <c r="AQ16" s="1119"/>
      <c r="AR16" s="1119"/>
      <c r="AS16" s="1119"/>
      <c r="AT16" s="1119"/>
      <c r="AU16" s="1116"/>
      <c r="AV16" s="1116"/>
      <c r="AW16" s="1116"/>
      <c r="AX16" s="1116"/>
      <c r="AY16" s="1117"/>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8"/>
      <c r="AL17" s="1119"/>
      <c r="AM17" s="1119"/>
      <c r="AN17" s="1119"/>
      <c r="AO17" s="1119"/>
      <c r="AP17" s="1119"/>
      <c r="AQ17" s="1119"/>
      <c r="AR17" s="1119"/>
      <c r="AS17" s="1119"/>
      <c r="AT17" s="1119"/>
      <c r="AU17" s="1116"/>
      <c r="AV17" s="1116"/>
      <c r="AW17" s="1116"/>
      <c r="AX17" s="1116"/>
      <c r="AY17" s="1117"/>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8"/>
      <c r="AL18" s="1119"/>
      <c r="AM18" s="1119"/>
      <c r="AN18" s="1119"/>
      <c r="AO18" s="1119"/>
      <c r="AP18" s="1119"/>
      <c r="AQ18" s="1119"/>
      <c r="AR18" s="1119"/>
      <c r="AS18" s="1119"/>
      <c r="AT18" s="1119"/>
      <c r="AU18" s="1116"/>
      <c r="AV18" s="1116"/>
      <c r="AW18" s="1116"/>
      <c r="AX18" s="1116"/>
      <c r="AY18" s="1117"/>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8"/>
      <c r="AL19" s="1119"/>
      <c r="AM19" s="1119"/>
      <c r="AN19" s="1119"/>
      <c r="AO19" s="1119"/>
      <c r="AP19" s="1119"/>
      <c r="AQ19" s="1119"/>
      <c r="AR19" s="1119"/>
      <c r="AS19" s="1119"/>
      <c r="AT19" s="1119"/>
      <c r="AU19" s="1116"/>
      <c r="AV19" s="1116"/>
      <c r="AW19" s="1116"/>
      <c r="AX19" s="1116"/>
      <c r="AY19" s="1117"/>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8"/>
      <c r="AL20" s="1119"/>
      <c r="AM20" s="1119"/>
      <c r="AN20" s="1119"/>
      <c r="AO20" s="1119"/>
      <c r="AP20" s="1119"/>
      <c r="AQ20" s="1119"/>
      <c r="AR20" s="1119"/>
      <c r="AS20" s="1119"/>
      <c r="AT20" s="1119"/>
      <c r="AU20" s="1116"/>
      <c r="AV20" s="1116"/>
      <c r="AW20" s="1116"/>
      <c r="AX20" s="1116"/>
      <c r="AY20" s="1117"/>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8"/>
      <c r="AL21" s="1119"/>
      <c r="AM21" s="1119"/>
      <c r="AN21" s="1119"/>
      <c r="AO21" s="1119"/>
      <c r="AP21" s="1119"/>
      <c r="AQ21" s="1119"/>
      <c r="AR21" s="1119"/>
      <c r="AS21" s="1119"/>
      <c r="AT21" s="1119"/>
      <c r="AU21" s="1116"/>
      <c r="AV21" s="1116"/>
      <c r="AW21" s="1116"/>
      <c r="AX21" s="1116"/>
      <c r="AY21" s="1117"/>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3"/>
      <c r="R22" s="1114"/>
      <c r="S22" s="1114"/>
      <c r="T22" s="1114"/>
      <c r="U22" s="1114"/>
      <c r="V22" s="1114"/>
      <c r="W22" s="1114"/>
      <c r="X22" s="1114"/>
      <c r="Y22" s="1114"/>
      <c r="Z22" s="1114"/>
      <c r="AA22" s="1114"/>
      <c r="AB22" s="1114"/>
      <c r="AC22" s="1114"/>
      <c r="AD22" s="1114"/>
      <c r="AE22" s="1115"/>
      <c r="AF22" s="1048"/>
      <c r="AG22" s="1049"/>
      <c r="AH22" s="1049"/>
      <c r="AI22" s="1049"/>
      <c r="AJ22" s="1050"/>
      <c r="AK22" s="1109"/>
      <c r="AL22" s="1110"/>
      <c r="AM22" s="1110"/>
      <c r="AN22" s="1110"/>
      <c r="AO22" s="1110"/>
      <c r="AP22" s="1110"/>
      <c r="AQ22" s="1110"/>
      <c r="AR22" s="1110"/>
      <c r="AS22" s="1110"/>
      <c r="AT22" s="1110"/>
      <c r="AU22" s="1111"/>
      <c r="AV22" s="1111"/>
      <c r="AW22" s="1111"/>
      <c r="AX22" s="1111"/>
      <c r="AY22" s="1112"/>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100">
        <v>8084</v>
      </c>
      <c r="R23" s="1101"/>
      <c r="S23" s="1101"/>
      <c r="T23" s="1101"/>
      <c r="U23" s="1101"/>
      <c r="V23" s="1101">
        <v>7456</v>
      </c>
      <c r="W23" s="1101"/>
      <c r="X23" s="1101"/>
      <c r="Y23" s="1101"/>
      <c r="Z23" s="1101"/>
      <c r="AA23" s="1101">
        <v>628</v>
      </c>
      <c r="AB23" s="1101"/>
      <c r="AC23" s="1101"/>
      <c r="AD23" s="1101"/>
      <c r="AE23" s="1102"/>
      <c r="AF23" s="1103">
        <v>276</v>
      </c>
      <c r="AG23" s="1101"/>
      <c r="AH23" s="1101"/>
      <c r="AI23" s="1101"/>
      <c r="AJ23" s="1104"/>
      <c r="AK23" s="1105"/>
      <c r="AL23" s="1106"/>
      <c r="AM23" s="1106"/>
      <c r="AN23" s="1106"/>
      <c r="AO23" s="1106"/>
      <c r="AP23" s="1101">
        <v>6693</v>
      </c>
      <c r="AQ23" s="1101"/>
      <c r="AR23" s="1101"/>
      <c r="AS23" s="1101"/>
      <c r="AT23" s="1101"/>
      <c r="AU23" s="1107"/>
      <c r="AV23" s="1107"/>
      <c r="AW23" s="1107"/>
      <c r="AX23" s="1107"/>
      <c r="AY23" s="1108"/>
      <c r="AZ23" s="1097" t="s">
        <v>112</v>
      </c>
      <c r="BA23" s="1098"/>
      <c r="BB23" s="1098"/>
      <c r="BC23" s="1098"/>
      <c r="BD23" s="1099"/>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6" t="s">
        <v>370</v>
      </c>
      <c r="B24" s="1096"/>
      <c r="C24" s="1096"/>
      <c r="D24" s="1096"/>
      <c r="E24" s="1096"/>
      <c r="F24" s="1096"/>
      <c r="G24" s="1096"/>
      <c r="H24" s="1096"/>
      <c r="I24" s="1096"/>
      <c r="J24" s="1096"/>
      <c r="K24" s="1096"/>
      <c r="L24" s="1096"/>
      <c r="M24" s="1096"/>
      <c r="N24" s="1096"/>
      <c r="O24" s="1096"/>
      <c r="P24" s="1096"/>
      <c r="Q24" s="1096"/>
      <c r="R24" s="1096"/>
      <c r="S24" s="1096"/>
      <c r="T24" s="1096"/>
      <c r="U24" s="1096"/>
      <c r="V24" s="1096"/>
      <c r="W24" s="1096"/>
      <c r="X24" s="1096"/>
      <c r="Y24" s="1096"/>
      <c r="Z24" s="1096"/>
      <c r="AA24" s="1096"/>
      <c r="AB24" s="1096"/>
      <c r="AC24" s="1096"/>
      <c r="AD24" s="1096"/>
      <c r="AE24" s="1096"/>
      <c r="AF24" s="1096"/>
      <c r="AG24" s="1096"/>
      <c r="AH24" s="1096"/>
      <c r="AI24" s="1096"/>
      <c r="AJ24" s="1096"/>
      <c r="AK24" s="1096"/>
      <c r="AL24" s="1096"/>
      <c r="AM24" s="1096"/>
      <c r="AN24" s="1096"/>
      <c r="AO24" s="1096"/>
      <c r="AP24" s="1096"/>
      <c r="AQ24" s="1096"/>
      <c r="AR24" s="1096"/>
      <c r="AS24" s="1096"/>
      <c r="AT24" s="1096"/>
      <c r="AU24" s="1096"/>
      <c r="AV24" s="1096"/>
      <c r="AW24" s="1096"/>
      <c r="AX24" s="1096"/>
      <c r="AY24" s="1096"/>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5" t="s">
        <v>371</v>
      </c>
      <c r="B25" s="1095"/>
      <c r="C25" s="1095"/>
      <c r="D25" s="1095"/>
      <c r="E25" s="1095"/>
      <c r="F25" s="1095"/>
      <c r="G25" s="1095"/>
      <c r="H25" s="1095"/>
      <c r="I25" s="1095"/>
      <c r="J25" s="1095"/>
      <c r="K25" s="1095"/>
      <c r="L25" s="1095"/>
      <c r="M25" s="1095"/>
      <c r="N25" s="1095"/>
      <c r="O25" s="1095"/>
      <c r="P25" s="1095"/>
      <c r="Q25" s="1095"/>
      <c r="R25" s="1095"/>
      <c r="S25" s="1095"/>
      <c r="T25" s="1095"/>
      <c r="U25" s="1095"/>
      <c r="V25" s="1095"/>
      <c r="W25" s="1095"/>
      <c r="X25" s="1095"/>
      <c r="Y25" s="1095"/>
      <c r="Z25" s="1095"/>
      <c r="AA25" s="1095"/>
      <c r="AB25" s="1095"/>
      <c r="AC25" s="1095"/>
      <c r="AD25" s="1095"/>
      <c r="AE25" s="1095"/>
      <c r="AF25" s="1095"/>
      <c r="AG25" s="1095"/>
      <c r="AH25" s="1095"/>
      <c r="AI25" s="1095"/>
      <c r="AJ25" s="1095"/>
      <c r="AK25" s="1095"/>
      <c r="AL25" s="1095"/>
      <c r="AM25" s="1095"/>
      <c r="AN25" s="1095"/>
      <c r="AO25" s="1095"/>
      <c r="AP25" s="1095"/>
      <c r="AQ25" s="1095"/>
      <c r="AR25" s="1095"/>
      <c r="AS25" s="1095"/>
      <c r="AT25" s="1095"/>
      <c r="AU25" s="1095"/>
      <c r="AV25" s="1095"/>
      <c r="AW25" s="1095"/>
      <c r="AX25" s="1095"/>
      <c r="AY25" s="1095"/>
      <c r="AZ25" s="1095"/>
      <c r="BA25" s="1095"/>
      <c r="BB25" s="1095"/>
      <c r="BC25" s="1095"/>
      <c r="BD25" s="1095"/>
      <c r="BE25" s="1095"/>
      <c r="BF25" s="1095"/>
      <c r="BG25" s="1095"/>
      <c r="BH25" s="1095"/>
      <c r="BI25" s="1095"/>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91" t="s">
        <v>375</v>
      </c>
      <c r="AG26" s="1037"/>
      <c r="AH26" s="1037"/>
      <c r="AI26" s="1037"/>
      <c r="AJ26" s="1092"/>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3"/>
      <c r="AG27" s="1040"/>
      <c r="AH27" s="1040"/>
      <c r="AI27" s="1040"/>
      <c r="AJ27" s="1094"/>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82" t="s">
        <v>380</v>
      </c>
      <c r="C28" s="1083"/>
      <c r="D28" s="1083"/>
      <c r="E28" s="1083"/>
      <c r="F28" s="1083"/>
      <c r="G28" s="1083"/>
      <c r="H28" s="1083"/>
      <c r="I28" s="1083"/>
      <c r="J28" s="1083"/>
      <c r="K28" s="1083"/>
      <c r="L28" s="1083"/>
      <c r="M28" s="1083"/>
      <c r="N28" s="1083"/>
      <c r="O28" s="1083"/>
      <c r="P28" s="1084"/>
      <c r="Q28" s="1085">
        <v>2591</v>
      </c>
      <c r="R28" s="1086"/>
      <c r="S28" s="1086"/>
      <c r="T28" s="1086"/>
      <c r="U28" s="1086"/>
      <c r="V28" s="1086">
        <v>2490</v>
      </c>
      <c r="W28" s="1086"/>
      <c r="X28" s="1086"/>
      <c r="Y28" s="1086"/>
      <c r="Z28" s="1086"/>
      <c r="AA28" s="1086">
        <v>102</v>
      </c>
      <c r="AB28" s="1086"/>
      <c r="AC28" s="1086"/>
      <c r="AD28" s="1086"/>
      <c r="AE28" s="1087"/>
      <c r="AF28" s="1088">
        <v>102</v>
      </c>
      <c r="AG28" s="1086"/>
      <c r="AH28" s="1086"/>
      <c r="AI28" s="1086"/>
      <c r="AJ28" s="1089"/>
      <c r="AK28" s="1090">
        <v>160</v>
      </c>
      <c r="AL28" s="1078"/>
      <c r="AM28" s="1078"/>
      <c r="AN28" s="1078"/>
      <c r="AO28" s="1078"/>
      <c r="AP28" s="1078" t="s">
        <v>552</v>
      </c>
      <c r="AQ28" s="1078"/>
      <c r="AR28" s="1078"/>
      <c r="AS28" s="1078"/>
      <c r="AT28" s="1078"/>
      <c r="AU28" s="1078" t="s">
        <v>552</v>
      </c>
      <c r="AV28" s="1078"/>
      <c r="AW28" s="1078"/>
      <c r="AX28" s="1078"/>
      <c r="AY28" s="1078"/>
      <c r="AZ28" s="1079" t="s">
        <v>553</v>
      </c>
      <c r="BA28" s="1079"/>
      <c r="BB28" s="1079"/>
      <c r="BC28" s="1079"/>
      <c r="BD28" s="1079"/>
      <c r="BE28" s="1080"/>
      <c r="BF28" s="1080"/>
      <c r="BG28" s="1080"/>
      <c r="BH28" s="1080"/>
      <c r="BI28" s="1081"/>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1724</v>
      </c>
      <c r="R29" s="1073"/>
      <c r="S29" s="1073"/>
      <c r="T29" s="1073"/>
      <c r="U29" s="1073"/>
      <c r="V29" s="1073">
        <v>1660</v>
      </c>
      <c r="W29" s="1073"/>
      <c r="X29" s="1073"/>
      <c r="Y29" s="1073"/>
      <c r="Z29" s="1073"/>
      <c r="AA29" s="1073">
        <v>64</v>
      </c>
      <c r="AB29" s="1073"/>
      <c r="AC29" s="1073"/>
      <c r="AD29" s="1073"/>
      <c r="AE29" s="1074"/>
      <c r="AF29" s="1048">
        <v>64</v>
      </c>
      <c r="AG29" s="1049"/>
      <c r="AH29" s="1049"/>
      <c r="AI29" s="1049"/>
      <c r="AJ29" s="1050"/>
      <c r="AK29" s="1009">
        <v>257</v>
      </c>
      <c r="AL29" s="1000"/>
      <c r="AM29" s="1000"/>
      <c r="AN29" s="1000"/>
      <c r="AO29" s="1000"/>
      <c r="AP29" s="1010" t="s">
        <v>552</v>
      </c>
      <c r="AQ29" s="1008"/>
      <c r="AR29" s="1008"/>
      <c r="AS29" s="1008"/>
      <c r="AT29" s="1009"/>
      <c r="AU29" s="1010" t="s">
        <v>552</v>
      </c>
      <c r="AV29" s="1008"/>
      <c r="AW29" s="1008"/>
      <c r="AX29" s="1008"/>
      <c r="AY29" s="1009"/>
      <c r="AZ29" s="1075" t="s">
        <v>553</v>
      </c>
      <c r="BA29" s="1076"/>
      <c r="BB29" s="1076"/>
      <c r="BC29" s="1076"/>
      <c r="BD29" s="1077"/>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162</v>
      </c>
      <c r="R30" s="1073"/>
      <c r="S30" s="1073"/>
      <c r="T30" s="1073"/>
      <c r="U30" s="1073"/>
      <c r="V30" s="1073">
        <v>160</v>
      </c>
      <c r="W30" s="1073"/>
      <c r="X30" s="1073"/>
      <c r="Y30" s="1073"/>
      <c r="Z30" s="1073"/>
      <c r="AA30" s="1073">
        <v>2</v>
      </c>
      <c r="AB30" s="1073"/>
      <c r="AC30" s="1073"/>
      <c r="AD30" s="1073"/>
      <c r="AE30" s="1074"/>
      <c r="AF30" s="1048">
        <v>2</v>
      </c>
      <c r="AG30" s="1049"/>
      <c r="AH30" s="1049"/>
      <c r="AI30" s="1049"/>
      <c r="AJ30" s="1050"/>
      <c r="AK30" s="1009">
        <v>56</v>
      </c>
      <c r="AL30" s="1000"/>
      <c r="AM30" s="1000"/>
      <c r="AN30" s="1000"/>
      <c r="AO30" s="1000"/>
      <c r="AP30" s="1010" t="s">
        <v>552</v>
      </c>
      <c r="AQ30" s="1008"/>
      <c r="AR30" s="1008"/>
      <c r="AS30" s="1008"/>
      <c r="AT30" s="1009"/>
      <c r="AU30" s="1010" t="s">
        <v>552</v>
      </c>
      <c r="AV30" s="1008"/>
      <c r="AW30" s="1008"/>
      <c r="AX30" s="1008"/>
      <c r="AY30" s="1009"/>
      <c r="AZ30" s="1075" t="s">
        <v>553</v>
      </c>
      <c r="BA30" s="1076"/>
      <c r="BB30" s="1076"/>
      <c r="BC30" s="1076"/>
      <c r="BD30" s="1077"/>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2003</v>
      </c>
      <c r="R31" s="1073"/>
      <c r="S31" s="1073"/>
      <c r="T31" s="1073"/>
      <c r="U31" s="1073"/>
      <c r="V31" s="1073">
        <v>2132</v>
      </c>
      <c r="W31" s="1073"/>
      <c r="X31" s="1073"/>
      <c r="Y31" s="1073"/>
      <c r="Z31" s="1073"/>
      <c r="AA31" s="1073">
        <v>-129</v>
      </c>
      <c r="AB31" s="1073"/>
      <c r="AC31" s="1073"/>
      <c r="AD31" s="1073"/>
      <c r="AE31" s="1074"/>
      <c r="AF31" s="1048">
        <v>260</v>
      </c>
      <c r="AG31" s="1049"/>
      <c r="AH31" s="1049"/>
      <c r="AI31" s="1049"/>
      <c r="AJ31" s="1050"/>
      <c r="AK31" s="1009">
        <v>289</v>
      </c>
      <c r="AL31" s="1000"/>
      <c r="AM31" s="1000"/>
      <c r="AN31" s="1000"/>
      <c r="AO31" s="1000"/>
      <c r="AP31" s="1000">
        <v>1149</v>
      </c>
      <c r="AQ31" s="1000"/>
      <c r="AR31" s="1000"/>
      <c r="AS31" s="1000"/>
      <c r="AT31" s="1000"/>
      <c r="AU31" s="1000">
        <v>714</v>
      </c>
      <c r="AV31" s="1000"/>
      <c r="AW31" s="1000"/>
      <c r="AX31" s="1000"/>
      <c r="AY31" s="1000"/>
      <c r="AZ31" s="1075" t="s">
        <v>553</v>
      </c>
      <c r="BA31" s="1076"/>
      <c r="BB31" s="1076"/>
      <c r="BC31" s="1076"/>
      <c r="BD31" s="1077"/>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385</v>
      </c>
      <c r="C32" s="1067"/>
      <c r="D32" s="1067"/>
      <c r="E32" s="1067"/>
      <c r="F32" s="1067"/>
      <c r="G32" s="1067"/>
      <c r="H32" s="1067"/>
      <c r="I32" s="1067"/>
      <c r="J32" s="1067"/>
      <c r="K32" s="1067"/>
      <c r="L32" s="1067"/>
      <c r="M32" s="1067"/>
      <c r="N32" s="1067"/>
      <c r="O32" s="1067"/>
      <c r="P32" s="1068"/>
      <c r="Q32" s="1072">
        <v>486</v>
      </c>
      <c r="R32" s="1073"/>
      <c r="S32" s="1073"/>
      <c r="T32" s="1073"/>
      <c r="U32" s="1073"/>
      <c r="V32" s="1073">
        <v>499</v>
      </c>
      <c r="W32" s="1073"/>
      <c r="X32" s="1073"/>
      <c r="Y32" s="1073"/>
      <c r="Z32" s="1073"/>
      <c r="AA32" s="1073">
        <v>-13</v>
      </c>
      <c r="AB32" s="1073"/>
      <c r="AC32" s="1073"/>
      <c r="AD32" s="1073"/>
      <c r="AE32" s="1074"/>
      <c r="AF32" s="1048">
        <v>120</v>
      </c>
      <c r="AG32" s="1049"/>
      <c r="AH32" s="1049"/>
      <c r="AI32" s="1049"/>
      <c r="AJ32" s="1050"/>
      <c r="AK32" s="1009">
        <v>7</v>
      </c>
      <c r="AL32" s="1000"/>
      <c r="AM32" s="1000"/>
      <c r="AN32" s="1000"/>
      <c r="AO32" s="1000"/>
      <c r="AP32" s="1000">
        <v>245</v>
      </c>
      <c r="AQ32" s="1000"/>
      <c r="AR32" s="1000"/>
      <c r="AS32" s="1000"/>
      <c r="AT32" s="1000"/>
      <c r="AU32" s="1000">
        <v>0</v>
      </c>
      <c r="AV32" s="1000"/>
      <c r="AW32" s="1000"/>
      <c r="AX32" s="1000"/>
      <c r="AY32" s="1000"/>
      <c r="AZ32" s="1075" t="s">
        <v>553</v>
      </c>
      <c r="BA32" s="1076"/>
      <c r="BB32" s="1076"/>
      <c r="BC32" s="1076"/>
      <c r="BD32" s="1077"/>
      <c r="BE32" s="1061" t="s">
        <v>384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386</v>
      </c>
      <c r="C33" s="1067"/>
      <c r="D33" s="1067"/>
      <c r="E33" s="1067"/>
      <c r="F33" s="1067"/>
      <c r="G33" s="1067"/>
      <c r="H33" s="1067"/>
      <c r="I33" s="1067"/>
      <c r="J33" s="1067"/>
      <c r="K33" s="1067"/>
      <c r="L33" s="1067"/>
      <c r="M33" s="1067"/>
      <c r="N33" s="1067"/>
      <c r="O33" s="1067"/>
      <c r="P33" s="1068"/>
      <c r="Q33" s="1072">
        <v>58</v>
      </c>
      <c r="R33" s="1073"/>
      <c r="S33" s="1073"/>
      <c r="T33" s="1073"/>
      <c r="U33" s="1073"/>
      <c r="V33" s="1073">
        <v>55</v>
      </c>
      <c r="W33" s="1073"/>
      <c r="X33" s="1073"/>
      <c r="Y33" s="1073"/>
      <c r="Z33" s="1073"/>
      <c r="AA33" s="1073">
        <v>3</v>
      </c>
      <c r="AB33" s="1073"/>
      <c r="AC33" s="1073"/>
      <c r="AD33" s="1073"/>
      <c r="AE33" s="1074"/>
      <c r="AF33" s="1048">
        <v>102</v>
      </c>
      <c r="AG33" s="1049"/>
      <c r="AH33" s="1049"/>
      <c r="AI33" s="1049"/>
      <c r="AJ33" s="1050"/>
      <c r="AK33" s="1009">
        <v>0</v>
      </c>
      <c r="AL33" s="1000"/>
      <c r="AM33" s="1000"/>
      <c r="AN33" s="1000"/>
      <c r="AO33" s="1000"/>
      <c r="AP33" s="1000">
        <v>0</v>
      </c>
      <c r="AQ33" s="1000"/>
      <c r="AR33" s="1000"/>
      <c r="AS33" s="1000"/>
      <c r="AT33" s="1000"/>
      <c r="AU33" s="1000">
        <v>0</v>
      </c>
      <c r="AV33" s="1000"/>
      <c r="AW33" s="1000"/>
      <c r="AX33" s="1000"/>
      <c r="AY33" s="1000"/>
      <c r="AZ33" s="1075" t="s">
        <v>553</v>
      </c>
      <c r="BA33" s="1076"/>
      <c r="BB33" s="1076"/>
      <c r="BC33" s="1076"/>
      <c r="BD33" s="1077"/>
      <c r="BE33" s="1061" t="s">
        <v>384</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387</v>
      </c>
      <c r="C34" s="1067"/>
      <c r="D34" s="1067"/>
      <c r="E34" s="1067"/>
      <c r="F34" s="1067"/>
      <c r="G34" s="1067"/>
      <c r="H34" s="1067"/>
      <c r="I34" s="1067"/>
      <c r="J34" s="1067"/>
      <c r="K34" s="1067"/>
      <c r="L34" s="1067"/>
      <c r="M34" s="1067"/>
      <c r="N34" s="1067"/>
      <c r="O34" s="1067"/>
      <c r="P34" s="1068"/>
      <c r="Q34" s="1072">
        <v>424</v>
      </c>
      <c r="R34" s="1073"/>
      <c r="S34" s="1073"/>
      <c r="T34" s="1073"/>
      <c r="U34" s="1073"/>
      <c r="V34" s="1073">
        <v>383</v>
      </c>
      <c r="W34" s="1073"/>
      <c r="X34" s="1073"/>
      <c r="Y34" s="1073"/>
      <c r="Z34" s="1073"/>
      <c r="AA34" s="1073">
        <v>41</v>
      </c>
      <c r="AB34" s="1073"/>
      <c r="AC34" s="1073"/>
      <c r="AD34" s="1073"/>
      <c r="AE34" s="1074"/>
      <c r="AF34" s="1048">
        <v>351</v>
      </c>
      <c r="AG34" s="1049"/>
      <c r="AH34" s="1049"/>
      <c r="AI34" s="1049"/>
      <c r="AJ34" s="1050"/>
      <c r="AK34" s="1009">
        <v>0</v>
      </c>
      <c r="AL34" s="1000"/>
      <c r="AM34" s="1000"/>
      <c r="AN34" s="1000"/>
      <c r="AO34" s="1000"/>
      <c r="AP34" s="1000">
        <v>754</v>
      </c>
      <c r="AQ34" s="1000"/>
      <c r="AR34" s="1000"/>
      <c r="AS34" s="1000"/>
      <c r="AT34" s="1000"/>
      <c r="AU34" s="1000">
        <v>0</v>
      </c>
      <c r="AV34" s="1000"/>
      <c r="AW34" s="1000"/>
      <c r="AX34" s="1000"/>
      <c r="AY34" s="1000"/>
      <c r="AZ34" s="1075" t="s">
        <v>553</v>
      </c>
      <c r="BA34" s="1076"/>
      <c r="BB34" s="1076"/>
      <c r="BC34" s="1076"/>
      <c r="BD34" s="1077"/>
      <c r="BE34" s="1061" t="s">
        <v>384</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388</v>
      </c>
      <c r="C35" s="1067"/>
      <c r="D35" s="1067"/>
      <c r="E35" s="1067"/>
      <c r="F35" s="1067"/>
      <c r="G35" s="1067"/>
      <c r="H35" s="1067"/>
      <c r="I35" s="1067"/>
      <c r="J35" s="1067"/>
      <c r="K35" s="1067"/>
      <c r="L35" s="1067"/>
      <c r="M35" s="1067"/>
      <c r="N35" s="1067"/>
      <c r="O35" s="1067"/>
      <c r="P35" s="1068"/>
      <c r="Q35" s="1072">
        <v>502</v>
      </c>
      <c r="R35" s="1073"/>
      <c r="S35" s="1073"/>
      <c r="T35" s="1073"/>
      <c r="U35" s="1073"/>
      <c r="V35" s="1073">
        <v>489</v>
      </c>
      <c r="W35" s="1073"/>
      <c r="X35" s="1073"/>
      <c r="Y35" s="1073"/>
      <c r="Z35" s="1073"/>
      <c r="AA35" s="1073">
        <v>13</v>
      </c>
      <c r="AB35" s="1073"/>
      <c r="AC35" s="1073"/>
      <c r="AD35" s="1073"/>
      <c r="AE35" s="1074"/>
      <c r="AF35" s="1048">
        <v>68</v>
      </c>
      <c r="AG35" s="1049"/>
      <c r="AH35" s="1049"/>
      <c r="AI35" s="1049"/>
      <c r="AJ35" s="1050"/>
      <c r="AK35" s="1009">
        <v>254</v>
      </c>
      <c r="AL35" s="1000"/>
      <c r="AM35" s="1000"/>
      <c r="AN35" s="1000"/>
      <c r="AO35" s="1000"/>
      <c r="AP35" s="1000">
        <v>3500</v>
      </c>
      <c r="AQ35" s="1000"/>
      <c r="AR35" s="1000"/>
      <c r="AS35" s="1000"/>
      <c r="AT35" s="1000"/>
      <c r="AU35" s="1000">
        <v>3101</v>
      </c>
      <c r="AV35" s="1000"/>
      <c r="AW35" s="1000"/>
      <c r="AX35" s="1000"/>
      <c r="AY35" s="1000"/>
      <c r="AZ35" s="1075" t="s">
        <v>553</v>
      </c>
      <c r="BA35" s="1076"/>
      <c r="BB35" s="1076"/>
      <c r="BC35" s="1076"/>
      <c r="BD35" s="1077"/>
      <c r="BE35" s="1061" t="s">
        <v>389</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390</v>
      </c>
      <c r="C36" s="1067"/>
      <c r="D36" s="1067"/>
      <c r="E36" s="1067"/>
      <c r="F36" s="1067"/>
      <c r="G36" s="1067"/>
      <c r="H36" s="1067"/>
      <c r="I36" s="1067"/>
      <c r="J36" s="1067"/>
      <c r="K36" s="1067"/>
      <c r="L36" s="1067"/>
      <c r="M36" s="1067"/>
      <c r="N36" s="1067"/>
      <c r="O36" s="1067"/>
      <c r="P36" s="1068"/>
      <c r="Q36" s="1072">
        <v>131</v>
      </c>
      <c r="R36" s="1073"/>
      <c r="S36" s="1073"/>
      <c r="T36" s="1073"/>
      <c r="U36" s="1073"/>
      <c r="V36" s="1073">
        <v>127</v>
      </c>
      <c r="W36" s="1073"/>
      <c r="X36" s="1073"/>
      <c r="Y36" s="1073"/>
      <c r="Z36" s="1073"/>
      <c r="AA36" s="1073">
        <v>4</v>
      </c>
      <c r="AB36" s="1073"/>
      <c r="AC36" s="1073"/>
      <c r="AD36" s="1073"/>
      <c r="AE36" s="1074"/>
      <c r="AF36" s="1048">
        <v>4</v>
      </c>
      <c r="AG36" s="1049"/>
      <c r="AH36" s="1049"/>
      <c r="AI36" s="1049"/>
      <c r="AJ36" s="1050"/>
      <c r="AK36" s="1009">
        <v>110</v>
      </c>
      <c r="AL36" s="1000"/>
      <c r="AM36" s="1000"/>
      <c r="AN36" s="1000"/>
      <c r="AO36" s="1000"/>
      <c r="AP36" s="1000">
        <v>1186</v>
      </c>
      <c r="AQ36" s="1000"/>
      <c r="AR36" s="1000"/>
      <c r="AS36" s="1000"/>
      <c r="AT36" s="1000"/>
      <c r="AU36" s="1000">
        <v>1186</v>
      </c>
      <c r="AV36" s="1000"/>
      <c r="AW36" s="1000"/>
      <c r="AX36" s="1000"/>
      <c r="AY36" s="1000"/>
      <c r="AZ36" s="1075" t="s">
        <v>553</v>
      </c>
      <c r="BA36" s="1076"/>
      <c r="BB36" s="1076"/>
      <c r="BC36" s="1076"/>
      <c r="BD36" s="1077"/>
      <c r="BE36" s="1061" t="s">
        <v>389</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t="s">
        <v>391</v>
      </c>
      <c r="C37" s="1067"/>
      <c r="D37" s="1067"/>
      <c r="E37" s="1067"/>
      <c r="F37" s="1067"/>
      <c r="G37" s="1067"/>
      <c r="H37" s="1067"/>
      <c r="I37" s="1067"/>
      <c r="J37" s="1067"/>
      <c r="K37" s="1067"/>
      <c r="L37" s="1067"/>
      <c r="M37" s="1067"/>
      <c r="N37" s="1067"/>
      <c r="O37" s="1067"/>
      <c r="P37" s="1068"/>
      <c r="Q37" s="1072">
        <v>1</v>
      </c>
      <c r="R37" s="1073"/>
      <c r="S37" s="1073"/>
      <c r="T37" s="1073"/>
      <c r="U37" s="1073"/>
      <c r="V37" s="1073">
        <v>0</v>
      </c>
      <c r="W37" s="1073"/>
      <c r="X37" s="1073"/>
      <c r="Y37" s="1073"/>
      <c r="Z37" s="1073"/>
      <c r="AA37" s="1073">
        <v>1</v>
      </c>
      <c r="AB37" s="1073"/>
      <c r="AC37" s="1073"/>
      <c r="AD37" s="1073"/>
      <c r="AE37" s="1074"/>
      <c r="AF37" s="1048">
        <v>3</v>
      </c>
      <c r="AG37" s="1049"/>
      <c r="AH37" s="1049"/>
      <c r="AI37" s="1049"/>
      <c r="AJ37" s="1050"/>
      <c r="AK37" s="1009">
        <v>0</v>
      </c>
      <c r="AL37" s="1000"/>
      <c r="AM37" s="1000"/>
      <c r="AN37" s="1000"/>
      <c r="AO37" s="1000"/>
      <c r="AP37" s="1000">
        <v>0</v>
      </c>
      <c r="AQ37" s="1000"/>
      <c r="AR37" s="1000"/>
      <c r="AS37" s="1000"/>
      <c r="AT37" s="1000"/>
      <c r="AU37" s="1000">
        <v>0</v>
      </c>
      <c r="AV37" s="1000"/>
      <c r="AW37" s="1000"/>
      <c r="AX37" s="1000"/>
      <c r="AY37" s="1000"/>
      <c r="AZ37" s="1075" t="s">
        <v>553</v>
      </c>
      <c r="BA37" s="1076"/>
      <c r="BB37" s="1076"/>
      <c r="BC37" s="1076"/>
      <c r="BD37" s="1077"/>
      <c r="BE37" s="1061" t="s">
        <v>389</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392</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393</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1076</v>
      </c>
      <c r="AG63" s="988"/>
      <c r="AH63" s="988"/>
      <c r="AI63" s="988"/>
      <c r="AJ63" s="1059"/>
      <c r="AK63" s="1060"/>
      <c r="AL63" s="992"/>
      <c r="AM63" s="992"/>
      <c r="AN63" s="992"/>
      <c r="AO63" s="992"/>
      <c r="AP63" s="988">
        <v>6834</v>
      </c>
      <c r="AQ63" s="988"/>
      <c r="AR63" s="988"/>
      <c r="AS63" s="988"/>
      <c r="AT63" s="988"/>
      <c r="AU63" s="988">
        <v>5001</v>
      </c>
      <c r="AV63" s="988"/>
      <c r="AW63" s="988"/>
      <c r="AX63" s="988"/>
      <c r="AY63" s="988"/>
      <c r="AZ63" s="1054"/>
      <c r="BA63" s="1054"/>
      <c r="BB63" s="1054"/>
      <c r="BC63" s="1054"/>
      <c r="BD63" s="1054"/>
      <c r="BE63" s="989"/>
      <c r="BF63" s="989"/>
      <c r="BG63" s="989"/>
      <c r="BH63" s="989"/>
      <c r="BI63" s="990"/>
      <c r="BJ63" s="1055" t="s">
        <v>394</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396</v>
      </c>
      <c r="B66" s="1025"/>
      <c r="C66" s="1025"/>
      <c r="D66" s="1025"/>
      <c r="E66" s="1025"/>
      <c r="F66" s="1025"/>
      <c r="G66" s="1025"/>
      <c r="H66" s="1025"/>
      <c r="I66" s="1025"/>
      <c r="J66" s="1025"/>
      <c r="K66" s="1025"/>
      <c r="L66" s="1025"/>
      <c r="M66" s="1025"/>
      <c r="N66" s="1025"/>
      <c r="O66" s="1025"/>
      <c r="P66" s="1026"/>
      <c r="Q66" s="1030" t="s">
        <v>397</v>
      </c>
      <c r="R66" s="1031"/>
      <c r="S66" s="1031"/>
      <c r="T66" s="1031"/>
      <c r="U66" s="1032"/>
      <c r="V66" s="1030" t="s">
        <v>398</v>
      </c>
      <c r="W66" s="1031"/>
      <c r="X66" s="1031"/>
      <c r="Y66" s="1031"/>
      <c r="Z66" s="1032"/>
      <c r="AA66" s="1030" t="s">
        <v>399</v>
      </c>
      <c r="AB66" s="1031"/>
      <c r="AC66" s="1031"/>
      <c r="AD66" s="1031"/>
      <c r="AE66" s="1032"/>
      <c r="AF66" s="1036" t="s">
        <v>400</v>
      </c>
      <c r="AG66" s="1037"/>
      <c r="AH66" s="1037"/>
      <c r="AI66" s="1037"/>
      <c r="AJ66" s="1038"/>
      <c r="AK66" s="1030" t="s">
        <v>401</v>
      </c>
      <c r="AL66" s="1025"/>
      <c r="AM66" s="1025"/>
      <c r="AN66" s="1025"/>
      <c r="AO66" s="1026"/>
      <c r="AP66" s="1030" t="s">
        <v>402</v>
      </c>
      <c r="AQ66" s="1031"/>
      <c r="AR66" s="1031"/>
      <c r="AS66" s="1031"/>
      <c r="AT66" s="1032"/>
      <c r="AU66" s="1030" t="s">
        <v>403</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554</v>
      </c>
      <c r="C68" s="1015"/>
      <c r="D68" s="1015"/>
      <c r="E68" s="1015"/>
      <c r="F68" s="1015"/>
      <c r="G68" s="1015"/>
      <c r="H68" s="1015"/>
      <c r="I68" s="1015"/>
      <c r="J68" s="1015"/>
      <c r="K68" s="1015"/>
      <c r="L68" s="1015"/>
      <c r="M68" s="1015"/>
      <c r="N68" s="1015"/>
      <c r="O68" s="1015"/>
      <c r="P68" s="1016"/>
      <c r="Q68" s="1017">
        <v>15360</v>
      </c>
      <c r="R68" s="1011"/>
      <c r="S68" s="1011"/>
      <c r="T68" s="1011"/>
      <c r="U68" s="1011"/>
      <c r="V68" s="1011">
        <v>14634</v>
      </c>
      <c r="W68" s="1011"/>
      <c r="X68" s="1011"/>
      <c r="Y68" s="1011"/>
      <c r="Z68" s="1011"/>
      <c r="AA68" s="1011">
        <v>726</v>
      </c>
      <c r="AB68" s="1011"/>
      <c r="AC68" s="1011"/>
      <c r="AD68" s="1011"/>
      <c r="AE68" s="1011"/>
      <c r="AF68" s="1011">
        <v>726</v>
      </c>
      <c r="AG68" s="1011"/>
      <c r="AH68" s="1011"/>
      <c r="AI68" s="1011"/>
      <c r="AJ68" s="1011"/>
      <c r="AK68" s="1011" t="s">
        <v>559</v>
      </c>
      <c r="AL68" s="1011"/>
      <c r="AM68" s="1011"/>
      <c r="AN68" s="1011"/>
      <c r="AO68" s="1011"/>
      <c r="AP68" s="1011" t="s">
        <v>553</v>
      </c>
      <c r="AQ68" s="1011"/>
      <c r="AR68" s="1011"/>
      <c r="AS68" s="1011"/>
      <c r="AT68" s="1011"/>
      <c r="AU68" s="1011" t="s">
        <v>553</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555</v>
      </c>
      <c r="C69" s="1004"/>
      <c r="D69" s="1004"/>
      <c r="E69" s="1004"/>
      <c r="F69" s="1004"/>
      <c r="G69" s="1004"/>
      <c r="H69" s="1004"/>
      <c r="I69" s="1004"/>
      <c r="J69" s="1004"/>
      <c r="K69" s="1004"/>
      <c r="L69" s="1004"/>
      <c r="M69" s="1004"/>
      <c r="N69" s="1004"/>
      <c r="O69" s="1004"/>
      <c r="P69" s="1005"/>
      <c r="Q69" s="1006">
        <v>968</v>
      </c>
      <c r="R69" s="1000"/>
      <c r="S69" s="1000"/>
      <c r="T69" s="1000"/>
      <c r="U69" s="1000"/>
      <c r="V69" s="1000">
        <v>965</v>
      </c>
      <c r="W69" s="1000"/>
      <c r="X69" s="1000"/>
      <c r="Y69" s="1000"/>
      <c r="Z69" s="1000"/>
      <c r="AA69" s="1000">
        <v>2</v>
      </c>
      <c r="AB69" s="1000"/>
      <c r="AC69" s="1000"/>
      <c r="AD69" s="1000"/>
      <c r="AE69" s="1000"/>
      <c r="AF69" s="1000">
        <v>2</v>
      </c>
      <c r="AG69" s="1000"/>
      <c r="AH69" s="1000"/>
      <c r="AI69" s="1000"/>
      <c r="AJ69" s="1000"/>
      <c r="AK69" s="1000">
        <v>3</v>
      </c>
      <c r="AL69" s="1000"/>
      <c r="AM69" s="1000"/>
      <c r="AN69" s="1000"/>
      <c r="AO69" s="1000"/>
      <c r="AP69" s="1000" t="s">
        <v>553</v>
      </c>
      <c r="AQ69" s="1000"/>
      <c r="AR69" s="1000"/>
      <c r="AS69" s="1000"/>
      <c r="AT69" s="1000"/>
      <c r="AU69" s="1000" t="s">
        <v>560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556</v>
      </c>
      <c r="C70" s="1004"/>
      <c r="D70" s="1004"/>
      <c r="E70" s="1004"/>
      <c r="F70" s="1004"/>
      <c r="G70" s="1004"/>
      <c r="H70" s="1004"/>
      <c r="I70" s="1004"/>
      <c r="J70" s="1004"/>
      <c r="K70" s="1004"/>
      <c r="L70" s="1004"/>
      <c r="M70" s="1004"/>
      <c r="N70" s="1004"/>
      <c r="O70" s="1004"/>
      <c r="P70" s="1005"/>
      <c r="Q70" s="1006">
        <v>8745</v>
      </c>
      <c r="R70" s="1000"/>
      <c r="S70" s="1000"/>
      <c r="T70" s="1000"/>
      <c r="U70" s="1000"/>
      <c r="V70" s="1000">
        <v>8631</v>
      </c>
      <c r="W70" s="1000"/>
      <c r="X70" s="1000"/>
      <c r="Y70" s="1000"/>
      <c r="Z70" s="1000"/>
      <c r="AA70" s="1000">
        <v>114</v>
      </c>
      <c r="AB70" s="1000"/>
      <c r="AC70" s="1000"/>
      <c r="AD70" s="1000"/>
      <c r="AE70" s="1000"/>
      <c r="AF70" s="1000">
        <v>114</v>
      </c>
      <c r="AG70" s="1000"/>
      <c r="AH70" s="1000"/>
      <c r="AI70" s="1000"/>
      <c r="AJ70" s="1000"/>
      <c r="AK70" s="1000">
        <v>1396</v>
      </c>
      <c r="AL70" s="1000"/>
      <c r="AM70" s="1000"/>
      <c r="AN70" s="1000"/>
      <c r="AO70" s="1000"/>
      <c r="AP70" s="1000">
        <v>3367</v>
      </c>
      <c r="AQ70" s="1000"/>
      <c r="AR70" s="1000"/>
      <c r="AS70" s="1000"/>
      <c r="AT70" s="1000"/>
      <c r="AU70" s="1000">
        <v>849</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557</v>
      </c>
      <c r="C71" s="1004"/>
      <c r="D71" s="1004"/>
      <c r="E71" s="1004"/>
      <c r="F71" s="1004"/>
      <c r="G71" s="1004"/>
      <c r="H71" s="1004"/>
      <c r="I71" s="1004"/>
      <c r="J71" s="1004"/>
      <c r="K71" s="1004"/>
      <c r="L71" s="1004"/>
      <c r="M71" s="1004"/>
      <c r="N71" s="1004"/>
      <c r="O71" s="1004"/>
      <c r="P71" s="1005"/>
      <c r="Q71" s="1006">
        <v>162</v>
      </c>
      <c r="R71" s="1000"/>
      <c r="S71" s="1000"/>
      <c r="T71" s="1000"/>
      <c r="U71" s="1000"/>
      <c r="V71" s="1000">
        <v>155</v>
      </c>
      <c r="W71" s="1000"/>
      <c r="X71" s="1000"/>
      <c r="Y71" s="1000"/>
      <c r="Z71" s="1000"/>
      <c r="AA71" s="1000">
        <v>7</v>
      </c>
      <c r="AB71" s="1000"/>
      <c r="AC71" s="1000"/>
      <c r="AD71" s="1000"/>
      <c r="AE71" s="1000"/>
      <c r="AF71" s="1000">
        <v>7</v>
      </c>
      <c r="AG71" s="1000"/>
      <c r="AH71" s="1000"/>
      <c r="AI71" s="1000"/>
      <c r="AJ71" s="1000"/>
      <c r="AK71" s="1000" t="s">
        <v>553</v>
      </c>
      <c r="AL71" s="1000"/>
      <c r="AM71" s="1000"/>
      <c r="AN71" s="1000"/>
      <c r="AO71" s="1000"/>
      <c r="AP71" s="1000" t="s">
        <v>560</v>
      </c>
      <c r="AQ71" s="1000"/>
      <c r="AR71" s="1000"/>
      <c r="AS71" s="1000"/>
      <c r="AT71" s="1000"/>
      <c r="AU71" s="1000" t="s">
        <v>560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558</v>
      </c>
      <c r="C72" s="1004"/>
      <c r="D72" s="1004"/>
      <c r="E72" s="1004"/>
      <c r="F72" s="1004"/>
      <c r="G72" s="1004"/>
      <c r="H72" s="1004"/>
      <c r="I72" s="1004"/>
      <c r="J72" s="1004"/>
      <c r="K72" s="1004"/>
      <c r="L72" s="1004"/>
      <c r="M72" s="1004"/>
      <c r="N72" s="1004"/>
      <c r="O72" s="1004"/>
      <c r="P72" s="1005"/>
      <c r="Q72" s="1006">
        <v>239</v>
      </c>
      <c r="R72" s="1000"/>
      <c r="S72" s="1000"/>
      <c r="T72" s="1000"/>
      <c r="U72" s="1000"/>
      <c r="V72" s="1000">
        <v>177</v>
      </c>
      <c r="W72" s="1000"/>
      <c r="X72" s="1000"/>
      <c r="Y72" s="1000"/>
      <c r="Z72" s="1000"/>
      <c r="AA72" s="1000">
        <v>62</v>
      </c>
      <c r="AB72" s="1000"/>
      <c r="AC72" s="1000"/>
      <c r="AD72" s="1000"/>
      <c r="AE72" s="1000"/>
      <c r="AF72" s="1000">
        <v>62</v>
      </c>
      <c r="AG72" s="1000"/>
      <c r="AH72" s="1000"/>
      <c r="AI72" s="1000"/>
      <c r="AJ72" s="1000"/>
      <c r="AK72" s="1000">
        <v>10</v>
      </c>
      <c r="AL72" s="1000"/>
      <c r="AM72" s="1000"/>
      <c r="AN72" s="1000"/>
      <c r="AO72" s="1000"/>
      <c r="AP72" s="1000" t="s">
        <v>560</v>
      </c>
      <c r="AQ72" s="1000"/>
      <c r="AR72" s="1000"/>
      <c r="AS72" s="1000"/>
      <c r="AT72" s="1000"/>
      <c r="AU72" s="1000" t="s">
        <v>560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561</v>
      </c>
      <c r="C73" s="1004"/>
      <c r="D73" s="1004"/>
      <c r="E73" s="1004"/>
      <c r="F73" s="1004"/>
      <c r="G73" s="1004"/>
      <c r="H73" s="1004"/>
      <c r="I73" s="1004"/>
      <c r="J73" s="1004"/>
      <c r="K73" s="1004"/>
      <c r="L73" s="1004"/>
      <c r="M73" s="1004"/>
      <c r="N73" s="1004"/>
      <c r="O73" s="1004"/>
      <c r="P73" s="1005"/>
      <c r="Q73" s="1006">
        <v>252207</v>
      </c>
      <c r="R73" s="1000"/>
      <c r="S73" s="1000"/>
      <c r="T73" s="1000"/>
      <c r="U73" s="1000"/>
      <c r="V73" s="1000">
        <v>242204</v>
      </c>
      <c r="W73" s="1000"/>
      <c r="X73" s="1000"/>
      <c r="Y73" s="1000"/>
      <c r="Z73" s="1000"/>
      <c r="AA73" s="1000">
        <v>10004</v>
      </c>
      <c r="AB73" s="1000"/>
      <c r="AC73" s="1000"/>
      <c r="AD73" s="1000"/>
      <c r="AE73" s="1000"/>
      <c r="AF73" s="1000">
        <v>9972</v>
      </c>
      <c r="AG73" s="1000"/>
      <c r="AH73" s="1000"/>
      <c r="AI73" s="1000"/>
      <c r="AJ73" s="1000"/>
      <c r="AK73" s="1000">
        <v>7823</v>
      </c>
      <c r="AL73" s="1000"/>
      <c r="AM73" s="1000"/>
      <c r="AN73" s="1000"/>
      <c r="AO73" s="1000"/>
      <c r="AP73" s="1000" t="s">
        <v>560</v>
      </c>
      <c r="AQ73" s="1000"/>
      <c r="AR73" s="1000"/>
      <c r="AS73" s="1000"/>
      <c r="AT73" s="1000"/>
      <c r="AU73" s="1000" t="s">
        <v>560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404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10883</v>
      </c>
      <c r="AG88" s="988"/>
      <c r="AH88" s="988"/>
      <c r="AI88" s="988"/>
      <c r="AJ88" s="988"/>
      <c r="AK88" s="992"/>
      <c r="AL88" s="992"/>
      <c r="AM88" s="992"/>
      <c r="AN88" s="992"/>
      <c r="AO88" s="992"/>
      <c r="AP88" s="988">
        <v>3367</v>
      </c>
      <c r="AQ88" s="988"/>
      <c r="AR88" s="988"/>
      <c r="AS88" s="988"/>
      <c r="AT88" s="988"/>
      <c r="AU88" s="988">
        <v>849</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405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410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411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412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413</v>
      </c>
      <c r="AB109" s="923"/>
      <c r="AC109" s="923"/>
      <c r="AD109" s="923"/>
      <c r="AE109" s="924"/>
      <c r="AF109" s="925" t="s">
        <v>288</v>
      </c>
      <c r="AG109" s="923"/>
      <c r="AH109" s="923"/>
      <c r="AI109" s="923"/>
      <c r="AJ109" s="924"/>
      <c r="AK109" s="925" t="s">
        <v>287</v>
      </c>
      <c r="AL109" s="923"/>
      <c r="AM109" s="923"/>
      <c r="AN109" s="923"/>
      <c r="AO109" s="924"/>
      <c r="AP109" s="925" t="s">
        <v>414</v>
      </c>
      <c r="AQ109" s="923"/>
      <c r="AR109" s="923"/>
      <c r="AS109" s="923"/>
      <c r="AT109" s="954"/>
      <c r="AU109" s="922" t="s">
        <v>412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413</v>
      </c>
      <c r="BR109" s="923"/>
      <c r="BS109" s="923"/>
      <c r="BT109" s="923"/>
      <c r="BU109" s="924"/>
      <c r="BV109" s="925" t="s">
        <v>288</v>
      </c>
      <c r="BW109" s="923"/>
      <c r="BX109" s="923"/>
      <c r="BY109" s="923"/>
      <c r="BZ109" s="924"/>
      <c r="CA109" s="925" t="s">
        <v>287</v>
      </c>
      <c r="CB109" s="923"/>
      <c r="CC109" s="923"/>
      <c r="CD109" s="923"/>
      <c r="CE109" s="924"/>
      <c r="CF109" s="961" t="s">
        <v>414</v>
      </c>
      <c r="CG109" s="961"/>
      <c r="CH109" s="961"/>
      <c r="CI109" s="961"/>
      <c r="CJ109" s="961"/>
      <c r="CK109" s="925" t="s">
        <v>415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413</v>
      </c>
      <c r="DH109" s="923"/>
      <c r="DI109" s="923"/>
      <c r="DJ109" s="923"/>
      <c r="DK109" s="924"/>
      <c r="DL109" s="925" t="s">
        <v>288</v>
      </c>
      <c r="DM109" s="923"/>
      <c r="DN109" s="923"/>
      <c r="DO109" s="923"/>
      <c r="DP109" s="924"/>
      <c r="DQ109" s="925" t="s">
        <v>287</v>
      </c>
      <c r="DR109" s="923"/>
      <c r="DS109" s="923"/>
      <c r="DT109" s="923"/>
      <c r="DU109" s="924"/>
      <c r="DV109" s="925" t="s">
        <v>414</v>
      </c>
      <c r="DW109" s="923"/>
      <c r="DX109" s="923"/>
      <c r="DY109" s="923"/>
      <c r="DZ109" s="954"/>
    </row>
    <row r="110" spans="1:131" s="199" customFormat="1" ht="26.25" customHeight="1" x14ac:dyDescent="0.15">
      <c r="A110" s="825" t="s">
        <v>416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690983</v>
      </c>
      <c r="AB110" s="916"/>
      <c r="AC110" s="916"/>
      <c r="AD110" s="916"/>
      <c r="AE110" s="917"/>
      <c r="AF110" s="918">
        <v>709779</v>
      </c>
      <c r="AG110" s="916"/>
      <c r="AH110" s="916"/>
      <c r="AI110" s="916"/>
      <c r="AJ110" s="917"/>
      <c r="AK110" s="918">
        <v>729155</v>
      </c>
      <c r="AL110" s="916"/>
      <c r="AM110" s="916"/>
      <c r="AN110" s="916"/>
      <c r="AO110" s="917"/>
      <c r="AP110" s="919">
        <v>18</v>
      </c>
      <c r="AQ110" s="920"/>
      <c r="AR110" s="920"/>
      <c r="AS110" s="920"/>
      <c r="AT110" s="921"/>
      <c r="AU110" s="955" t="s">
        <v>61</v>
      </c>
      <c r="AV110" s="956"/>
      <c r="AW110" s="956"/>
      <c r="AX110" s="956"/>
      <c r="AY110" s="956"/>
      <c r="AZ110" s="881" t="s">
        <v>417</v>
      </c>
      <c r="BA110" s="826"/>
      <c r="BB110" s="826"/>
      <c r="BC110" s="826"/>
      <c r="BD110" s="826"/>
      <c r="BE110" s="826"/>
      <c r="BF110" s="826"/>
      <c r="BG110" s="826"/>
      <c r="BH110" s="826"/>
      <c r="BI110" s="826"/>
      <c r="BJ110" s="826"/>
      <c r="BK110" s="826"/>
      <c r="BL110" s="826"/>
      <c r="BM110" s="826"/>
      <c r="BN110" s="826"/>
      <c r="BO110" s="826"/>
      <c r="BP110" s="827"/>
      <c r="BQ110" s="882">
        <v>6476516</v>
      </c>
      <c r="BR110" s="863"/>
      <c r="BS110" s="863"/>
      <c r="BT110" s="863"/>
      <c r="BU110" s="863"/>
      <c r="BV110" s="863">
        <v>6758572</v>
      </c>
      <c r="BW110" s="863"/>
      <c r="BX110" s="863"/>
      <c r="BY110" s="863"/>
      <c r="BZ110" s="863"/>
      <c r="CA110" s="863">
        <v>6693185</v>
      </c>
      <c r="CB110" s="863"/>
      <c r="CC110" s="863"/>
      <c r="CD110" s="863"/>
      <c r="CE110" s="863"/>
      <c r="CF110" s="887">
        <v>165.2</v>
      </c>
      <c r="CG110" s="888"/>
      <c r="CH110" s="888"/>
      <c r="CI110" s="888"/>
      <c r="CJ110" s="888"/>
      <c r="CK110" s="951" t="s">
        <v>418</v>
      </c>
      <c r="CL110" s="837"/>
      <c r="CM110" s="912" t="s">
        <v>419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394</v>
      </c>
      <c r="DH110" s="863"/>
      <c r="DI110" s="863"/>
      <c r="DJ110" s="863"/>
      <c r="DK110" s="863"/>
      <c r="DL110" s="863" t="s">
        <v>394</v>
      </c>
      <c r="DM110" s="863"/>
      <c r="DN110" s="863"/>
      <c r="DO110" s="863"/>
      <c r="DP110" s="863"/>
      <c r="DQ110" s="863" t="s">
        <v>394</v>
      </c>
      <c r="DR110" s="863"/>
      <c r="DS110" s="863"/>
      <c r="DT110" s="863"/>
      <c r="DU110" s="863"/>
      <c r="DV110" s="864" t="s">
        <v>394</v>
      </c>
      <c r="DW110" s="864"/>
      <c r="DX110" s="864"/>
      <c r="DY110" s="864"/>
      <c r="DZ110" s="865"/>
    </row>
    <row r="111" spans="1:131" s="199" customFormat="1" ht="26.25" customHeight="1" x14ac:dyDescent="0.15">
      <c r="A111" s="792" t="s">
        <v>420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421</v>
      </c>
      <c r="BA111" s="768"/>
      <c r="BB111" s="768"/>
      <c r="BC111" s="768"/>
      <c r="BD111" s="768"/>
      <c r="BE111" s="768"/>
      <c r="BF111" s="768"/>
      <c r="BG111" s="768"/>
      <c r="BH111" s="768"/>
      <c r="BI111" s="768"/>
      <c r="BJ111" s="768"/>
      <c r="BK111" s="768"/>
      <c r="BL111" s="768"/>
      <c r="BM111" s="768"/>
      <c r="BN111" s="768"/>
      <c r="BO111" s="768"/>
      <c r="BP111" s="769"/>
      <c r="BQ111" s="834">
        <v>3210</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422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423</v>
      </c>
      <c r="B112" s="938"/>
      <c r="C112" s="768" t="s">
        <v>424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v>13333</v>
      </c>
      <c r="AL112" s="798"/>
      <c r="AM112" s="798"/>
      <c r="AN112" s="798"/>
      <c r="AO112" s="799"/>
      <c r="AP112" s="845">
        <v>0.3</v>
      </c>
      <c r="AQ112" s="846"/>
      <c r="AR112" s="846"/>
      <c r="AS112" s="846"/>
      <c r="AT112" s="847"/>
      <c r="AU112" s="957"/>
      <c r="AV112" s="958"/>
      <c r="AW112" s="958"/>
      <c r="AX112" s="958"/>
      <c r="AY112" s="958"/>
      <c r="AZ112" s="833" t="s">
        <v>425</v>
      </c>
      <c r="BA112" s="768"/>
      <c r="BB112" s="768"/>
      <c r="BC112" s="768"/>
      <c r="BD112" s="768"/>
      <c r="BE112" s="768"/>
      <c r="BF112" s="768"/>
      <c r="BG112" s="768"/>
      <c r="BH112" s="768"/>
      <c r="BI112" s="768"/>
      <c r="BJ112" s="768"/>
      <c r="BK112" s="768"/>
      <c r="BL112" s="768"/>
      <c r="BM112" s="768"/>
      <c r="BN112" s="768"/>
      <c r="BO112" s="768"/>
      <c r="BP112" s="769"/>
      <c r="BQ112" s="834">
        <v>5036439</v>
      </c>
      <c r="BR112" s="835"/>
      <c r="BS112" s="835"/>
      <c r="BT112" s="835"/>
      <c r="BU112" s="835"/>
      <c r="BV112" s="835">
        <v>5212616</v>
      </c>
      <c r="BW112" s="835"/>
      <c r="BX112" s="835"/>
      <c r="BY112" s="835"/>
      <c r="BZ112" s="835"/>
      <c r="CA112" s="835">
        <v>5001197</v>
      </c>
      <c r="CB112" s="835"/>
      <c r="CC112" s="835"/>
      <c r="CD112" s="835"/>
      <c r="CE112" s="835"/>
      <c r="CF112" s="896">
        <v>123.5</v>
      </c>
      <c r="CG112" s="897"/>
      <c r="CH112" s="897"/>
      <c r="CI112" s="897"/>
      <c r="CJ112" s="897"/>
      <c r="CK112" s="952"/>
      <c r="CL112" s="839"/>
      <c r="CM112" s="842" t="s">
        <v>426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427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369913</v>
      </c>
      <c r="AB113" s="944"/>
      <c r="AC113" s="944"/>
      <c r="AD113" s="944"/>
      <c r="AE113" s="945"/>
      <c r="AF113" s="946">
        <v>457422</v>
      </c>
      <c r="AG113" s="944"/>
      <c r="AH113" s="944"/>
      <c r="AI113" s="944"/>
      <c r="AJ113" s="945"/>
      <c r="AK113" s="946">
        <v>463778</v>
      </c>
      <c r="AL113" s="944"/>
      <c r="AM113" s="944"/>
      <c r="AN113" s="944"/>
      <c r="AO113" s="945"/>
      <c r="AP113" s="947">
        <v>11.4</v>
      </c>
      <c r="AQ113" s="948"/>
      <c r="AR113" s="948"/>
      <c r="AS113" s="948"/>
      <c r="AT113" s="949"/>
      <c r="AU113" s="957"/>
      <c r="AV113" s="958"/>
      <c r="AW113" s="958"/>
      <c r="AX113" s="958"/>
      <c r="AY113" s="958"/>
      <c r="AZ113" s="833" t="s">
        <v>428</v>
      </c>
      <c r="BA113" s="768"/>
      <c r="BB113" s="768"/>
      <c r="BC113" s="768"/>
      <c r="BD113" s="768"/>
      <c r="BE113" s="768"/>
      <c r="BF113" s="768"/>
      <c r="BG113" s="768"/>
      <c r="BH113" s="768"/>
      <c r="BI113" s="768"/>
      <c r="BJ113" s="768"/>
      <c r="BK113" s="768"/>
      <c r="BL113" s="768"/>
      <c r="BM113" s="768"/>
      <c r="BN113" s="768"/>
      <c r="BO113" s="768"/>
      <c r="BP113" s="769"/>
      <c r="BQ113" s="834">
        <v>975315</v>
      </c>
      <c r="BR113" s="835"/>
      <c r="BS113" s="835"/>
      <c r="BT113" s="835"/>
      <c r="BU113" s="835"/>
      <c r="BV113" s="835">
        <v>964642</v>
      </c>
      <c r="BW113" s="835"/>
      <c r="BX113" s="835"/>
      <c r="BY113" s="835"/>
      <c r="BZ113" s="835"/>
      <c r="CA113" s="835">
        <v>848522</v>
      </c>
      <c r="CB113" s="835"/>
      <c r="CC113" s="835"/>
      <c r="CD113" s="835"/>
      <c r="CE113" s="835"/>
      <c r="CF113" s="896">
        <v>20.9</v>
      </c>
      <c r="CG113" s="897"/>
      <c r="CH113" s="897"/>
      <c r="CI113" s="897"/>
      <c r="CJ113" s="897"/>
      <c r="CK113" s="952"/>
      <c r="CL113" s="839"/>
      <c r="CM113" s="842" t="s">
        <v>429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430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144006</v>
      </c>
      <c r="AB114" s="798"/>
      <c r="AC114" s="798"/>
      <c r="AD114" s="798"/>
      <c r="AE114" s="799"/>
      <c r="AF114" s="800">
        <v>147609</v>
      </c>
      <c r="AG114" s="798"/>
      <c r="AH114" s="798"/>
      <c r="AI114" s="798"/>
      <c r="AJ114" s="799"/>
      <c r="AK114" s="800">
        <v>142140</v>
      </c>
      <c r="AL114" s="798"/>
      <c r="AM114" s="798"/>
      <c r="AN114" s="798"/>
      <c r="AO114" s="799"/>
      <c r="AP114" s="845">
        <v>3.5</v>
      </c>
      <c r="AQ114" s="846"/>
      <c r="AR114" s="846"/>
      <c r="AS114" s="846"/>
      <c r="AT114" s="847"/>
      <c r="AU114" s="957"/>
      <c r="AV114" s="958"/>
      <c r="AW114" s="958"/>
      <c r="AX114" s="958"/>
      <c r="AY114" s="958"/>
      <c r="AZ114" s="833" t="s">
        <v>431</v>
      </c>
      <c r="BA114" s="768"/>
      <c r="BB114" s="768"/>
      <c r="BC114" s="768"/>
      <c r="BD114" s="768"/>
      <c r="BE114" s="768"/>
      <c r="BF114" s="768"/>
      <c r="BG114" s="768"/>
      <c r="BH114" s="768"/>
      <c r="BI114" s="768"/>
      <c r="BJ114" s="768"/>
      <c r="BK114" s="768"/>
      <c r="BL114" s="768"/>
      <c r="BM114" s="768"/>
      <c r="BN114" s="768"/>
      <c r="BO114" s="768"/>
      <c r="BP114" s="769"/>
      <c r="BQ114" s="834">
        <v>375246</v>
      </c>
      <c r="BR114" s="835"/>
      <c r="BS114" s="835"/>
      <c r="BT114" s="835"/>
      <c r="BU114" s="835"/>
      <c r="BV114" s="835">
        <v>255287</v>
      </c>
      <c r="BW114" s="835"/>
      <c r="BX114" s="835"/>
      <c r="BY114" s="835"/>
      <c r="BZ114" s="835"/>
      <c r="CA114" s="835">
        <v>240963</v>
      </c>
      <c r="CB114" s="835"/>
      <c r="CC114" s="835"/>
      <c r="CD114" s="835"/>
      <c r="CE114" s="835"/>
      <c r="CF114" s="896">
        <v>5.9</v>
      </c>
      <c r="CG114" s="897"/>
      <c r="CH114" s="897"/>
      <c r="CI114" s="897"/>
      <c r="CJ114" s="897"/>
      <c r="CK114" s="952"/>
      <c r="CL114" s="839"/>
      <c r="CM114" s="842" t="s">
        <v>432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433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3345</v>
      </c>
      <c r="AB115" s="944"/>
      <c r="AC115" s="944"/>
      <c r="AD115" s="944"/>
      <c r="AE115" s="945"/>
      <c r="AF115" s="946">
        <v>3323</v>
      </c>
      <c r="AG115" s="944"/>
      <c r="AH115" s="944"/>
      <c r="AI115" s="944"/>
      <c r="AJ115" s="945"/>
      <c r="AK115" s="946">
        <v>197</v>
      </c>
      <c r="AL115" s="944"/>
      <c r="AM115" s="944"/>
      <c r="AN115" s="944"/>
      <c r="AO115" s="945"/>
      <c r="AP115" s="947">
        <v>0</v>
      </c>
      <c r="AQ115" s="948"/>
      <c r="AR115" s="948"/>
      <c r="AS115" s="948"/>
      <c r="AT115" s="949"/>
      <c r="AU115" s="957"/>
      <c r="AV115" s="958"/>
      <c r="AW115" s="958"/>
      <c r="AX115" s="958"/>
      <c r="AY115" s="958"/>
      <c r="AZ115" s="833" t="s">
        <v>434</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435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436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437</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3210</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439</v>
      </c>
      <c r="Z117" s="924"/>
      <c r="AA117" s="929">
        <v>1208247</v>
      </c>
      <c r="AB117" s="930"/>
      <c r="AC117" s="930"/>
      <c r="AD117" s="930"/>
      <c r="AE117" s="931"/>
      <c r="AF117" s="932">
        <v>1318133</v>
      </c>
      <c r="AG117" s="930"/>
      <c r="AH117" s="930"/>
      <c r="AI117" s="930"/>
      <c r="AJ117" s="931"/>
      <c r="AK117" s="932">
        <v>1348603</v>
      </c>
      <c r="AL117" s="930"/>
      <c r="AM117" s="930"/>
      <c r="AN117" s="930"/>
      <c r="AO117" s="931"/>
      <c r="AP117" s="933"/>
      <c r="AQ117" s="934"/>
      <c r="AR117" s="934"/>
      <c r="AS117" s="934"/>
      <c r="AT117" s="935"/>
      <c r="AU117" s="957"/>
      <c r="AV117" s="958"/>
      <c r="AW117" s="958"/>
      <c r="AX117" s="958"/>
      <c r="AY117" s="958"/>
      <c r="AZ117" s="884" t="s">
        <v>440</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441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415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413</v>
      </c>
      <c r="AB118" s="923"/>
      <c r="AC118" s="923"/>
      <c r="AD118" s="923"/>
      <c r="AE118" s="924"/>
      <c r="AF118" s="925" t="s">
        <v>288</v>
      </c>
      <c r="AG118" s="923"/>
      <c r="AH118" s="923"/>
      <c r="AI118" s="923"/>
      <c r="AJ118" s="924"/>
      <c r="AK118" s="925" t="s">
        <v>287</v>
      </c>
      <c r="AL118" s="923"/>
      <c r="AM118" s="923"/>
      <c r="AN118" s="923"/>
      <c r="AO118" s="924"/>
      <c r="AP118" s="926" t="s">
        <v>414</v>
      </c>
      <c r="AQ118" s="927"/>
      <c r="AR118" s="927"/>
      <c r="AS118" s="927"/>
      <c r="AT118" s="928"/>
      <c r="AU118" s="957"/>
      <c r="AV118" s="958"/>
      <c r="AW118" s="958"/>
      <c r="AX118" s="958"/>
      <c r="AY118" s="958"/>
      <c r="AZ118" s="900" t="s">
        <v>442</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443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418</v>
      </c>
      <c r="B119" s="837"/>
      <c r="C119" s="912" t="s">
        <v>419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444</v>
      </c>
      <c r="BP119" s="899"/>
      <c r="BQ119" s="903">
        <v>12866726</v>
      </c>
      <c r="BR119" s="866"/>
      <c r="BS119" s="866"/>
      <c r="BT119" s="866"/>
      <c r="BU119" s="866"/>
      <c r="BV119" s="866">
        <v>13191117</v>
      </c>
      <c r="BW119" s="866"/>
      <c r="BX119" s="866"/>
      <c r="BY119" s="866"/>
      <c r="BZ119" s="866"/>
      <c r="CA119" s="866">
        <v>12783867</v>
      </c>
      <c r="CB119" s="866"/>
      <c r="CC119" s="866"/>
      <c r="CD119" s="866"/>
      <c r="CE119" s="866"/>
      <c r="CF119" s="764"/>
      <c r="CG119" s="765"/>
      <c r="CH119" s="765"/>
      <c r="CI119" s="765"/>
      <c r="CJ119" s="855"/>
      <c r="CK119" s="953"/>
      <c r="CL119" s="841"/>
      <c r="CM119" s="859" t="s">
        <v>445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422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446</v>
      </c>
      <c r="AV120" s="905"/>
      <c r="AW120" s="905"/>
      <c r="AX120" s="905"/>
      <c r="AY120" s="906"/>
      <c r="AZ120" s="881" t="s">
        <v>447</v>
      </c>
      <c r="BA120" s="826"/>
      <c r="BB120" s="826"/>
      <c r="BC120" s="826"/>
      <c r="BD120" s="826"/>
      <c r="BE120" s="826"/>
      <c r="BF120" s="826"/>
      <c r="BG120" s="826"/>
      <c r="BH120" s="826"/>
      <c r="BI120" s="826"/>
      <c r="BJ120" s="826"/>
      <c r="BK120" s="826"/>
      <c r="BL120" s="826"/>
      <c r="BM120" s="826"/>
      <c r="BN120" s="826"/>
      <c r="BO120" s="826"/>
      <c r="BP120" s="827"/>
      <c r="BQ120" s="882">
        <v>1972050</v>
      </c>
      <c r="BR120" s="863"/>
      <c r="BS120" s="863"/>
      <c r="BT120" s="863"/>
      <c r="BU120" s="863"/>
      <c r="BV120" s="863">
        <v>1798650</v>
      </c>
      <c r="BW120" s="863"/>
      <c r="BX120" s="863"/>
      <c r="BY120" s="863"/>
      <c r="BZ120" s="863"/>
      <c r="CA120" s="863">
        <v>1677834</v>
      </c>
      <c r="CB120" s="863"/>
      <c r="CC120" s="863"/>
      <c r="CD120" s="863"/>
      <c r="CE120" s="863"/>
      <c r="CF120" s="887">
        <v>41.4</v>
      </c>
      <c r="CG120" s="888"/>
      <c r="CH120" s="888"/>
      <c r="CI120" s="888"/>
      <c r="CJ120" s="888"/>
      <c r="CK120" s="889" t="s">
        <v>448</v>
      </c>
      <c r="CL120" s="873"/>
      <c r="CM120" s="873"/>
      <c r="CN120" s="873"/>
      <c r="CO120" s="874"/>
      <c r="CP120" s="893" t="s">
        <v>449</v>
      </c>
      <c r="CQ120" s="894"/>
      <c r="CR120" s="894"/>
      <c r="CS120" s="894"/>
      <c r="CT120" s="894"/>
      <c r="CU120" s="894"/>
      <c r="CV120" s="894"/>
      <c r="CW120" s="894"/>
      <c r="CX120" s="894"/>
      <c r="CY120" s="894"/>
      <c r="CZ120" s="894"/>
      <c r="DA120" s="894"/>
      <c r="DB120" s="894"/>
      <c r="DC120" s="894"/>
      <c r="DD120" s="894"/>
      <c r="DE120" s="894"/>
      <c r="DF120" s="895"/>
      <c r="DG120" s="882">
        <v>2969253</v>
      </c>
      <c r="DH120" s="863"/>
      <c r="DI120" s="863"/>
      <c r="DJ120" s="863"/>
      <c r="DK120" s="863"/>
      <c r="DL120" s="863">
        <v>3250725</v>
      </c>
      <c r="DM120" s="863"/>
      <c r="DN120" s="863"/>
      <c r="DO120" s="863"/>
      <c r="DP120" s="863"/>
      <c r="DQ120" s="863">
        <v>3100956</v>
      </c>
      <c r="DR120" s="863"/>
      <c r="DS120" s="863"/>
      <c r="DT120" s="863"/>
      <c r="DU120" s="863"/>
      <c r="DV120" s="864">
        <v>76.599999999999994</v>
      </c>
      <c r="DW120" s="864"/>
      <c r="DX120" s="864"/>
      <c r="DY120" s="864"/>
      <c r="DZ120" s="865"/>
    </row>
    <row r="121" spans="1:130" s="199" customFormat="1" ht="26.25" customHeight="1" x14ac:dyDescent="0.15">
      <c r="A121" s="838"/>
      <c r="B121" s="839"/>
      <c r="C121" s="884" t="s">
        <v>450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451</v>
      </c>
      <c r="BA121" s="768"/>
      <c r="BB121" s="768"/>
      <c r="BC121" s="768"/>
      <c r="BD121" s="768"/>
      <c r="BE121" s="768"/>
      <c r="BF121" s="768"/>
      <c r="BG121" s="768"/>
      <c r="BH121" s="768"/>
      <c r="BI121" s="768"/>
      <c r="BJ121" s="768"/>
      <c r="BK121" s="768"/>
      <c r="BL121" s="768"/>
      <c r="BM121" s="768"/>
      <c r="BN121" s="768"/>
      <c r="BO121" s="768"/>
      <c r="BP121" s="769"/>
      <c r="BQ121" s="834">
        <v>442267</v>
      </c>
      <c r="BR121" s="835"/>
      <c r="BS121" s="835"/>
      <c r="BT121" s="835"/>
      <c r="BU121" s="835"/>
      <c r="BV121" s="835">
        <v>447318</v>
      </c>
      <c r="BW121" s="835"/>
      <c r="BX121" s="835"/>
      <c r="BY121" s="835"/>
      <c r="BZ121" s="835"/>
      <c r="CA121" s="835">
        <v>440223</v>
      </c>
      <c r="CB121" s="835"/>
      <c r="CC121" s="835"/>
      <c r="CD121" s="835"/>
      <c r="CE121" s="835"/>
      <c r="CF121" s="896">
        <v>10.9</v>
      </c>
      <c r="CG121" s="897"/>
      <c r="CH121" s="897"/>
      <c r="CI121" s="897"/>
      <c r="CJ121" s="897"/>
      <c r="CK121" s="890"/>
      <c r="CL121" s="876"/>
      <c r="CM121" s="876"/>
      <c r="CN121" s="876"/>
      <c r="CO121" s="877"/>
      <c r="CP121" s="856" t="s">
        <v>452</v>
      </c>
      <c r="CQ121" s="857"/>
      <c r="CR121" s="857"/>
      <c r="CS121" s="857"/>
      <c r="CT121" s="857"/>
      <c r="CU121" s="857"/>
      <c r="CV121" s="857"/>
      <c r="CW121" s="857"/>
      <c r="CX121" s="857"/>
      <c r="CY121" s="857"/>
      <c r="CZ121" s="857"/>
      <c r="DA121" s="857"/>
      <c r="DB121" s="857"/>
      <c r="DC121" s="857"/>
      <c r="DD121" s="857"/>
      <c r="DE121" s="857"/>
      <c r="DF121" s="858"/>
      <c r="DG121" s="834">
        <v>1160918</v>
      </c>
      <c r="DH121" s="835"/>
      <c r="DI121" s="835"/>
      <c r="DJ121" s="835"/>
      <c r="DK121" s="835"/>
      <c r="DL121" s="835">
        <v>1155566</v>
      </c>
      <c r="DM121" s="835"/>
      <c r="DN121" s="835"/>
      <c r="DO121" s="835"/>
      <c r="DP121" s="835"/>
      <c r="DQ121" s="835">
        <v>1186100</v>
      </c>
      <c r="DR121" s="835"/>
      <c r="DS121" s="835"/>
      <c r="DT121" s="835"/>
      <c r="DU121" s="835"/>
      <c r="DV121" s="812">
        <v>29.3</v>
      </c>
      <c r="DW121" s="812"/>
      <c r="DX121" s="812"/>
      <c r="DY121" s="812"/>
      <c r="DZ121" s="813"/>
    </row>
    <row r="122" spans="1:130" s="199" customFormat="1" ht="26.25" customHeight="1" x14ac:dyDescent="0.15">
      <c r="A122" s="838"/>
      <c r="B122" s="839"/>
      <c r="C122" s="842" t="s">
        <v>432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453</v>
      </c>
      <c r="BA122" s="901"/>
      <c r="BB122" s="901"/>
      <c r="BC122" s="901"/>
      <c r="BD122" s="901"/>
      <c r="BE122" s="901"/>
      <c r="BF122" s="901"/>
      <c r="BG122" s="901"/>
      <c r="BH122" s="901"/>
      <c r="BI122" s="901"/>
      <c r="BJ122" s="901"/>
      <c r="BK122" s="901"/>
      <c r="BL122" s="901"/>
      <c r="BM122" s="901"/>
      <c r="BN122" s="901"/>
      <c r="BO122" s="901"/>
      <c r="BP122" s="902"/>
      <c r="BQ122" s="903">
        <v>8182177</v>
      </c>
      <c r="BR122" s="866"/>
      <c r="BS122" s="866"/>
      <c r="BT122" s="866"/>
      <c r="BU122" s="866"/>
      <c r="BV122" s="866">
        <v>7886115</v>
      </c>
      <c r="BW122" s="866"/>
      <c r="BX122" s="866"/>
      <c r="BY122" s="866"/>
      <c r="BZ122" s="866"/>
      <c r="CA122" s="866">
        <v>7606566</v>
      </c>
      <c r="CB122" s="866"/>
      <c r="CC122" s="866"/>
      <c r="CD122" s="866"/>
      <c r="CE122" s="866"/>
      <c r="CF122" s="867">
        <v>187.8</v>
      </c>
      <c r="CG122" s="868"/>
      <c r="CH122" s="868"/>
      <c r="CI122" s="868"/>
      <c r="CJ122" s="868"/>
      <c r="CK122" s="890"/>
      <c r="CL122" s="876"/>
      <c r="CM122" s="876"/>
      <c r="CN122" s="876"/>
      <c r="CO122" s="877"/>
      <c r="CP122" s="856" t="s">
        <v>454</v>
      </c>
      <c r="CQ122" s="857"/>
      <c r="CR122" s="857"/>
      <c r="CS122" s="857"/>
      <c r="CT122" s="857"/>
      <c r="CU122" s="857"/>
      <c r="CV122" s="857"/>
      <c r="CW122" s="857"/>
      <c r="CX122" s="857"/>
      <c r="CY122" s="857"/>
      <c r="CZ122" s="857"/>
      <c r="DA122" s="857"/>
      <c r="DB122" s="857"/>
      <c r="DC122" s="857"/>
      <c r="DD122" s="857"/>
      <c r="DE122" s="857"/>
      <c r="DF122" s="858"/>
      <c r="DG122" s="834">
        <v>905974</v>
      </c>
      <c r="DH122" s="835"/>
      <c r="DI122" s="835"/>
      <c r="DJ122" s="835"/>
      <c r="DK122" s="835"/>
      <c r="DL122" s="835">
        <v>806325</v>
      </c>
      <c r="DM122" s="835"/>
      <c r="DN122" s="835"/>
      <c r="DO122" s="835"/>
      <c r="DP122" s="835"/>
      <c r="DQ122" s="835">
        <v>714141</v>
      </c>
      <c r="DR122" s="835"/>
      <c r="DS122" s="835"/>
      <c r="DT122" s="835"/>
      <c r="DU122" s="835"/>
      <c r="DV122" s="812">
        <v>17.600000000000001</v>
      </c>
      <c r="DW122" s="812"/>
      <c r="DX122" s="812"/>
      <c r="DY122" s="812"/>
      <c r="DZ122" s="813"/>
    </row>
    <row r="123" spans="1:130" s="199" customFormat="1" ht="26.25" customHeight="1" x14ac:dyDescent="0.15">
      <c r="A123" s="838"/>
      <c r="B123" s="839"/>
      <c r="C123" s="842" t="s">
        <v>438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455</v>
      </c>
      <c r="BP123" s="899"/>
      <c r="BQ123" s="853">
        <v>10596494</v>
      </c>
      <c r="BR123" s="854"/>
      <c r="BS123" s="854"/>
      <c r="BT123" s="854"/>
      <c r="BU123" s="854"/>
      <c r="BV123" s="854">
        <v>10132083</v>
      </c>
      <c r="BW123" s="854"/>
      <c r="BX123" s="854"/>
      <c r="BY123" s="854"/>
      <c r="BZ123" s="854"/>
      <c r="CA123" s="854">
        <v>9724623</v>
      </c>
      <c r="CB123" s="854"/>
      <c r="CC123" s="854"/>
      <c r="CD123" s="854"/>
      <c r="CE123" s="854"/>
      <c r="CF123" s="764"/>
      <c r="CG123" s="765"/>
      <c r="CH123" s="765"/>
      <c r="CI123" s="765"/>
      <c r="CJ123" s="855"/>
      <c r="CK123" s="890"/>
      <c r="CL123" s="876"/>
      <c r="CM123" s="876"/>
      <c r="CN123" s="876"/>
      <c r="CO123" s="877"/>
      <c r="CP123" s="856" t="s">
        <v>456</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441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457</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56.7</v>
      </c>
      <c r="BR124" s="852"/>
      <c r="BS124" s="852"/>
      <c r="BT124" s="852"/>
      <c r="BU124" s="852"/>
      <c r="BV124" s="852">
        <v>73.8</v>
      </c>
      <c r="BW124" s="852"/>
      <c r="BX124" s="852"/>
      <c r="BY124" s="852"/>
      <c r="BZ124" s="852"/>
      <c r="CA124" s="852">
        <v>75.5</v>
      </c>
      <c r="CB124" s="852"/>
      <c r="CC124" s="852"/>
      <c r="CD124" s="852"/>
      <c r="CE124" s="852"/>
      <c r="CF124" s="742"/>
      <c r="CG124" s="743"/>
      <c r="CH124" s="743"/>
      <c r="CI124" s="743"/>
      <c r="CJ124" s="883"/>
      <c r="CK124" s="891"/>
      <c r="CL124" s="891"/>
      <c r="CM124" s="891"/>
      <c r="CN124" s="891"/>
      <c r="CO124" s="892"/>
      <c r="CP124" s="856" t="s">
        <v>458</v>
      </c>
      <c r="CQ124" s="857"/>
      <c r="CR124" s="857"/>
      <c r="CS124" s="857"/>
      <c r="CT124" s="857"/>
      <c r="CU124" s="857"/>
      <c r="CV124" s="857"/>
      <c r="CW124" s="857"/>
      <c r="CX124" s="857"/>
      <c r="CY124" s="857"/>
      <c r="CZ124" s="857"/>
      <c r="DA124" s="857"/>
      <c r="DB124" s="857"/>
      <c r="DC124" s="857"/>
      <c r="DD124" s="857"/>
      <c r="DE124" s="857"/>
      <c r="DF124" s="858"/>
      <c r="DG124" s="780">
        <v>294</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443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459</v>
      </c>
      <c r="CL125" s="873"/>
      <c r="CM125" s="873"/>
      <c r="CN125" s="873"/>
      <c r="CO125" s="874"/>
      <c r="CP125" s="881" t="s">
        <v>460</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445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3210</v>
      </c>
      <c r="AB126" s="798"/>
      <c r="AC126" s="798"/>
      <c r="AD126" s="798"/>
      <c r="AE126" s="799"/>
      <c r="AF126" s="800">
        <v>3210</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461</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462</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135</v>
      </c>
      <c r="AB127" s="798"/>
      <c r="AC127" s="798"/>
      <c r="AD127" s="798"/>
      <c r="AE127" s="799"/>
      <c r="AF127" s="800">
        <v>113</v>
      </c>
      <c r="AG127" s="798"/>
      <c r="AH127" s="798"/>
      <c r="AI127" s="798"/>
      <c r="AJ127" s="799"/>
      <c r="AK127" s="800">
        <v>197</v>
      </c>
      <c r="AL127" s="798"/>
      <c r="AM127" s="798"/>
      <c r="AN127" s="798"/>
      <c r="AO127" s="799"/>
      <c r="AP127" s="845">
        <v>0</v>
      </c>
      <c r="AQ127" s="846"/>
      <c r="AR127" s="846"/>
      <c r="AS127" s="846"/>
      <c r="AT127" s="847"/>
      <c r="AU127" s="235"/>
      <c r="AV127" s="235"/>
      <c r="AW127" s="235"/>
      <c r="AX127" s="862" t="s">
        <v>463</v>
      </c>
      <c r="AY127" s="830"/>
      <c r="AZ127" s="830"/>
      <c r="BA127" s="830"/>
      <c r="BB127" s="830"/>
      <c r="BC127" s="830"/>
      <c r="BD127" s="830"/>
      <c r="BE127" s="831"/>
      <c r="BF127" s="829" t="s">
        <v>464</v>
      </c>
      <c r="BG127" s="830"/>
      <c r="BH127" s="830"/>
      <c r="BI127" s="830"/>
      <c r="BJ127" s="830"/>
      <c r="BK127" s="830"/>
      <c r="BL127" s="831"/>
      <c r="BM127" s="829" t="s">
        <v>465</v>
      </c>
      <c r="BN127" s="830"/>
      <c r="BO127" s="830"/>
      <c r="BP127" s="830"/>
      <c r="BQ127" s="830"/>
      <c r="BR127" s="830"/>
      <c r="BS127" s="831"/>
      <c r="BT127" s="829" t="s">
        <v>466</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467</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468</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469</v>
      </c>
      <c r="X128" s="816"/>
      <c r="Y128" s="816"/>
      <c r="Z128" s="817"/>
      <c r="AA128" s="818">
        <v>24634</v>
      </c>
      <c r="AB128" s="819"/>
      <c r="AC128" s="819"/>
      <c r="AD128" s="819"/>
      <c r="AE128" s="820"/>
      <c r="AF128" s="821">
        <v>26407</v>
      </c>
      <c r="AG128" s="819"/>
      <c r="AH128" s="819"/>
      <c r="AI128" s="819"/>
      <c r="AJ128" s="820"/>
      <c r="AK128" s="821">
        <v>35949</v>
      </c>
      <c r="AL128" s="819"/>
      <c r="AM128" s="819"/>
      <c r="AN128" s="819"/>
      <c r="AO128" s="820"/>
      <c r="AP128" s="822"/>
      <c r="AQ128" s="823"/>
      <c r="AR128" s="823"/>
      <c r="AS128" s="823"/>
      <c r="AT128" s="824"/>
      <c r="AU128" s="235"/>
      <c r="AV128" s="235"/>
      <c r="AW128" s="235"/>
      <c r="AX128" s="825" t="s">
        <v>470</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471</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472</v>
      </c>
      <c r="X129" s="795"/>
      <c r="Y129" s="795"/>
      <c r="Z129" s="796"/>
      <c r="AA129" s="797">
        <v>4806410</v>
      </c>
      <c r="AB129" s="798"/>
      <c r="AC129" s="798"/>
      <c r="AD129" s="798"/>
      <c r="AE129" s="799"/>
      <c r="AF129" s="800">
        <v>4927798</v>
      </c>
      <c r="AG129" s="798"/>
      <c r="AH129" s="798"/>
      <c r="AI129" s="798"/>
      <c r="AJ129" s="799"/>
      <c r="AK129" s="800">
        <v>4844282</v>
      </c>
      <c r="AL129" s="798"/>
      <c r="AM129" s="798"/>
      <c r="AN129" s="798"/>
      <c r="AO129" s="799"/>
      <c r="AP129" s="801"/>
      <c r="AQ129" s="802"/>
      <c r="AR129" s="802"/>
      <c r="AS129" s="802"/>
      <c r="AT129" s="803"/>
      <c r="AU129" s="237"/>
      <c r="AV129" s="237"/>
      <c r="AW129" s="237"/>
      <c r="AX129" s="767" t="s">
        <v>473</v>
      </c>
      <c r="AY129" s="768"/>
      <c r="AZ129" s="768"/>
      <c r="BA129" s="768"/>
      <c r="BB129" s="768"/>
      <c r="BC129" s="768"/>
      <c r="BD129" s="768"/>
      <c r="BE129" s="769"/>
      <c r="BF129" s="787" t="s">
        <v>394</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474</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475</v>
      </c>
      <c r="X130" s="795"/>
      <c r="Y130" s="795"/>
      <c r="Z130" s="796"/>
      <c r="AA130" s="797">
        <v>808100</v>
      </c>
      <c r="AB130" s="798"/>
      <c r="AC130" s="798"/>
      <c r="AD130" s="798"/>
      <c r="AE130" s="799"/>
      <c r="AF130" s="800">
        <v>787059</v>
      </c>
      <c r="AG130" s="798"/>
      <c r="AH130" s="798"/>
      <c r="AI130" s="798"/>
      <c r="AJ130" s="799"/>
      <c r="AK130" s="800">
        <v>793569</v>
      </c>
      <c r="AL130" s="798"/>
      <c r="AM130" s="798"/>
      <c r="AN130" s="798"/>
      <c r="AO130" s="799"/>
      <c r="AP130" s="801"/>
      <c r="AQ130" s="802"/>
      <c r="AR130" s="802"/>
      <c r="AS130" s="802"/>
      <c r="AT130" s="803"/>
      <c r="AU130" s="237"/>
      <c r="AV130" s="237"/>
      <c r="AW130" s="237"/>
      <c r="AX130" s="767" t="s">
        <v>476</v>
      </c>
      <c r="AY130" s="768"/>
      <c r="AZ130" s="768"/>
      <c r="BA130" s="768"/>
      <c r="BB130" s="768"/>
      <c r="BC130" s="768"/>
      <c r="BD130" s="768"/>
      <c r="BE130" s="769"/>
      <c r="BF130" s="770">
        <v>11.4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477</v>
      </c>
      <c r="X131" s="778"/>
      <c r="Y131" s="778"/>
      <c r="Z131" s="779"/>
      <c r="AA131" s="780">
        <v>3998310</v>
      </c>
      <c r="AB131" s="781"/>
      <c r="AC131" s="781"/>
      <c r="AD131" s="781"/>
      <c r="AE131" s="782"/>
      <c r="AF131" s="783">
        <v>4140739</v>
      </c>
      <c r="AG131" s="781"/>
      <c r="AH131" s="781"/>
      <c r="AI131" s="781"/>
      <c r="AJ131" s="782"/>
      <c r="AK131" s="783">
        <v>4050713</v>
      </c>
      <c r="AL131" s="781"/>
      <c r="AM131" s="781"/>
      <c r="AN131" s="781"/>
      <c r="AO131" s="782"/>
      <c r="AP131" s="784"/>
      <c r="AQ131" s="785"/>
      <c r="AR131" s="785"/>
      <c r="AS131" s="785"/>
      <c r="AT131" s="786"/>
      <c r="AU131" s="237"/>
      <c r="AV131" s="237"/>
      <c r="AW131" s="237"/>
      <c r="AX131" s="745" t="s">
        <v>478</v>
      </c>
      <c r="AY131" s="746"/>
      <c r="AZ131" s="746"/>
      <c r="BA131" s="746"/>
      <c r="BB131" s="746"/>
      <c r="BC131" s="746"/>
      <c r="BD131" s="746"/>
      <c r="BE131" s="747"/>
      <c r="BF131" s="748">
        <v>75.5</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479</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480</v>
      </c>
      <c r="W132" s="758"/>
      <c r="X132" s="758"/>
      <c r="Y132" s="758"/>
      <c r="Z132" s="759"/>
      <c r="AA132" s="760">
        <v>9.3917930330000008</v>
      </c>
      <c r="AB132" s="761"/>
      <c r="AC132" s="761"/>
      <c r="AD132" s="761"/>
      <c r="AE132" s="762"/>
      <c r="AF132" s="763">
        <v>12.18784859</v>
      </c>
      <c r="AG132" s="761"/>
      <c r="AH132" s="761"/>
      <c r="AI132" s="761"/>
      <c r="AJ132" s="762"/>
      <c r="AK132" s="763">
        <v>12.81465757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481</v>
      </c>
      <c r="W133" s="737"/>
      <c r="X133" s="737"/>
      <c r="Y133" s="737"/>
      <c r="Z133" s="738"/>
      <c r="AA133" s="739">
        <v>9.1999999999999993</v>
      </c>
      <c r="AB133" s="740"/>
      <c r="AC133" s="740"/>
      <c r="AD133" s="740"/>
      <c r="AE133" s="741"/>
      <c r="AF133" s="739">
        <v>10.1</v>
      </c>
      <c r="AG133" s="740"/>
      <c r="AH133" s="740"/>
      <c r="AI133" s="740"/>
      <c r="AJ133" s="741"/>
      <c r="AK133" s="739">
        <v>11.4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482</v>
      </c>
      <c r="B5" s="248"/>
      <c r="C5" s="248"/>
      <c r="D5" s="248"/>
      <c r="E5" s="248"/>
      <c r="F5" s="248"/>
      <c r="G5" s="248"/>
      <c r="H5" s="248"/>
      <c r="I5" s="248"/>
      <c r="J5" s="248"/>
      <c r="K5" s="248"/>
      <c r="L5" s="248"/>
      <c r="M5" s="248"/>
      <c r="N5" s="248"/>
      <c r="O5" s="249"/>
    </row>
    <row r="6" spans="1:16" x14ac:dyDescent="0.15">
      <c r="A6" s="250"/>
      <c r="B6" s="246"/>
      <c r="C6" s="246"/>
      <c r="D6" s="246"/>
      <c r="E6" s="246"/>
      <c r="F6" s="246"/>
      <c r="G6" s="251" t="s">
        <v>483</v>
      </c>
      <c r="H6" s="251"/>
      <c r="I6" s="251"/>
      <c r="J6" s="251"/>
      <c r="K6" s="246"/>
      <c r="L6" s="246"/>
      <c r="M6" s="246"/>
      <c r="N6" s="246"/>
    </row>
    <row r="7" spans="1:16" x14ac:dyDescent="0.15">
      <c r="A7" s="250"/>
      <c r="B7" s="246"/>
      <c r="C7" s="246"/>
      <c r="D7" s="246"/>
      <c r="E7" s="246"/>
      <c r="F7" s="246"/>
      <c r="G7" s="253"/>
      <c r="H7" s="254"/>
      <c r="I7" s="254"/>
      <c r="J7" s="255"/>
      <c r="K7" s="1155" t="s">
        <v>484</v>
      </c>
      <c r="L7" s="256"/>
      <c r="M7" s="257" t="s">
        <v>485</v>
      </c>
      <c r="N7" s="258"/>
    </row>
    <row r="8" spans="1:16" x14ac:dyDescent="0.15">
      <c r="A8" s="250"/>
      <c r="B8" s="246"/>
      <c r="C8" s="246"/>
      <c r="D8" s="246"/>
      <c r="E8" s="246"/>
      <c r="F8" s="246"/>
      <c r="G8" s="259"/>
      <c r="H8" s="260"/>
      <c r="I8" s="260"/>
      <c r="J8" s="261"/>
      <c r="K8" s="1156"/>
      <c r="L8" s="262" t="s">
        <v>486</v>
      </c>
      <c r="M8" s="263" t="s">
        <v>487</v>
      </c>
      <c r="N8" s="264" t="s">
        <v>488</v>
      </c>
    </row>
    <row r="9" spans="1:16" x14ac:dyDescent="0.15">
      <c r="A9" s="250"/>
      <c r="B9" s="246"/>
      <c r="C9" s="246"/>
      <c r="D9" s="246"/>
      <c r="E9" s="246"/>
      <c r="F9" s="246"/>
      <c r="G9" s="1169" t="s">
        <v>489</v>
      </c>
      <c r="H9" s="1170"/>
      <c r="I9" s="1170"/>
      <c r="J9" s="1171"/>
      <c r="K9" s="265">
        <v>1255405</v>
      </c>
      <c r="L9" s="266">
        <v>74869</v>
      </c>
      <c r="M9" s="267">
        <v>79829</v>
      </c>
      <c r="N9" s="268">
        <v>-6.2</v>
      </c>
    </row>
    <row r="10" spans="1:16" x14ac:dyDescent="0.15">
      <c r="A10" s="250"/>
      <c r="B10" s="246"/>
      <c r="C10" s="246"/>
      <c r="D10" s="246"/>
      <c r="E10" s="246"/>
      <c r="F10" s="246"/>
      <c r="G10" s="1169" t="s">
        <v>490</v>
      </c>
      <c r="H10" s="1170"/>
      <c r="I10" s="1170"/>
      <c r="J10" s="1171"/>
      <c r="K10" s="269">
        <v>84473</v>
      </c>
      <c r="L10" s="270">
        <v>5038</v>
      </c>
      <c r="M10" s="271">
        <v>8081</v>
      </c>
      <c r="N10" s="272">
        <v>-37.700000000000003</v>
      </c>
    </row>
    <row r="11" spans="1:16" ht="13.5" customHeight="1" x14ac:dyDescent="0.15">
      <c r="A11" s="250"/>
      <c r="B11" s="246"/>
      <c r="C11" s="246"/>
      <c r="D11" s="246"/>
      <c r="E11" s="246"/>
      <c r="F11" s="246"/>
      <c r="G11" s="1169" t="s">
        <v>491</v>
      </c>
      <c r="H11" s="1170"/>
      <c r="I11" s="1170"/>
      <c r="J11" s="1171"/>
      <c r="K11" s="269">
        <v>169753</v>
      </c>
      <c r="L11" s="270">
        <v>10124</v>
      </c>
      <c r="M11" s="271">
        <v>11037</v>
      </c>
      <c r="N11" s="272">
        <v>-8.3000000000000007</v>
      </c>
    </row>
    <row r="12" spans="1:16" ht="13.5" customHeight="1" x14ac:dyDescent="0.15">
      <c r="A12" s="250"/>
      <c r="B12" s="246"/>
      <c r="C12" s="246"/>
      <c r="D12" s="246"/>
      <c r="E12" s="246"/>
      <c r="F12" s="246"/>
      <c r="G12" s="1169" t="s">
        <v>492</v>
      </c>
      <c r="H12" s="1170"/>
      <c r="I12" s="1170"/>
      <c r="J12" s="1171"/>
      <c r="K12" s="269">
        <v>90209</v>
      </c>
      <c r="L12" s="270">
        <v>5380</v>
      </c>
      <c r="M12" s="271">
        <v>1188</v>
      </c>
      <c r="N12" s="272">
        <v>352.9</v>
      </c>
    </row>
    <row r="13" spans="1:16" ht="13.5" customHeight="1" x14ac:dyDescent="0.15">
      <c r="A13" s="250"/>
      <c r="B13" s="246"/>
      <c r="C13" s="246"/>
      <c r="D13" s="246"/>
      <c r="E13" s="246"/>
      <c r="F13" s="246"/>
      <c r="G13" s="1169" t="s">
        <v>493</v>
      </c>
      <c r="H13" s="1170"/>
      <c r="I13" s="1170"/>
      <c r="J13" s="1171"/>
      <c r="K13" s="269" t="s">
        <v>494</v>
      </c>
      <c r="L13" s="270" t="s">
        <v>494</v>
      </c>
      <c r="M13" s="271" t="s">
        <v>494</v>
      </c>
      <c r="N13" s="272" t="s">
        <v>494</v>
      </c>
    </row>
    <row r="14" spans="1:16" ht="13.5" customHeight="1" x14ac:dyDescent="0.15">
      <c r="A14" s="250"/>
      <c r="B14" s="246"/>
      <c r="C14" s="246"/>
      <c r="D14" s="246"/>
      <c r="E14" s="246"/>
      <c r="F14" s="246"/>
      <c r="G14" s="1169" t="s">
        <v>495</v>
      </c>
      <c r="H14" s="1170"/>
      <c r="I14" s="1170"/>
      <c r="J14" s="1171"/>
      <c r="K14" s="269">
        <v>47118</v>
      </c>
      <c r="L14" s="270">
        <v>2810</v>
      </c>
      <c r="M14" s="271">
        <v>4462</v>
      </c>
      <c r="N14" s="272">
        <v>-37</v>
      </c>
    </row>
    <row r="15" spans="1:16" ht="13.5" customHeight="1" x14ac:dyDescent="0.15">
      <c r="A15" s="250"/>
      <c r="B15" s="246"/>
      <c r="C15" s="246"/>
      <c r="D15" s="246"/>
      <c r="E15" s="246"/>
      <c r="F15" s="246"/>
      <c r="G15" s="1169" t="s">
        <v>496</v>
      </c>
      <c r="H15" s="1170"/>
      <c r="I15" s="1170"/>
      <c r="J15" s="1171"/>
      <c r="K15" s="269" t="s">
        <v>494</v>
      </c>
      <c r="L15" s="270" t="s">
        <v>494</v>
      </c>
      <c r="M15" s="271">
        <v>1793</v>
      </c>
      <c r="N15" s="272" t="s">
        <v>494</v>
      </c>
    </row>
    <row r="16" spans="1:16" x14ac:dyDescent="0.15">
      <c r="A16" s="250"/>
      <c r="B16" s="246"/>
      <c r="C16" s="246"/>
      <c r="D16" s="246"/>
      <c r="E16" s="246"/>
      <c r="F16" s="246"/>
      <c r="G16" s="1172" t="s">
        <v>497</v>
      </c>
      <c r="H16" s="1173"/>
      <c r="I16" s="1173"/>
      <c r="J16" s="1174"/>
      <c r="K16" s="270">
        <v>-113016</v>
      </c>
      <c r="L16" s="270">
        <v>-6740</v>
      </c>
      <c r="M16" s="271">
        <v>-8384</v>
      </c>
      <c r="N16" s="272">
        <v>-19.600000000000001</v>
      </c>
    </row>
    <row r="17" spans="1:16" x14ac:dyDescent="0.15">
      <c r="A17" s="250"/>
      <c r="B17" s="246"/>
      <c r="C17" s="246"/>
      <c r="D17" s="246"/>
      <c r="E17" s="246"/>
      <c r="F17" s="246"/>
      <c r="G17" s="1172" t="s">
        <v>171</v>
      </c>
      <c r="H17" s="1173"/>
      <c r="I17" s="1173"/>
      <c r="J17" s="1174"/>
      <c r="K17" s="270">
        <v>1533942</v>
      </c>
      <c r="L17" s="270">
        <v>91480</v>
      </c>
      <c r="M17" s="271">
        <v>98006</v>
      </c>
      <c r="N17" s="272">
        <v>-6.7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498</v>
      </c>
      <c r="H19" s="246"/>
      <c r="I19" s="246"/>
      <c r="J19" s="246"/>
      <c r="K19" s="246"/>
      <c r="L19" s="246"/>
      <c r="M19" s="246"/>
      <c r="N19" s="246"/>
    </row>
    <row r="20" spans="1:16" x14ac:dyDescent="0.15">
      <c r="A20" s="250"/>
      <c r="B20" s="246"/>
      <c r="C20" s="246"/>
      <c r="D20" s="246"/>
      <c r="E20" s="246"/>
      <c r="F20" s="246"/>
      <c r="G20" s="274"/>
      <c r="H20" s="275"/>
      <c r="I20" s="275"/>
      <c r="J20" s="276"/>
      <c r="K20" s="277" t="s">
        <v>499</v>
      </c>
      <c r="L20" s="278" t="s">
        <v>500</v>
      </c>
      <c r="M20" s="279" t="s">
        <v>501</v>
      </c>
      <c r="N20" s="280"/>
    </row>
    <row r="21" spans="1:16" s="286" customFormat="1" x14ac:dyDescent="0.15">
      <c r="A21" s="281"/>
      <c r="B21" s="251"/>
      <c r="C21" s="251"/>
      <c r="D21" s="251"/>
      <c r="E21" s="251"/>
      <c r="F21" s="251"/>
      <c r="G21" s="1166" t="s">
        <v>502</v>
      </c>
      <c r="H21" s="1167"/>
      <c r="I21" s="1167"/>
      <c r="J21" s="1168"/>
      <c r="K21" s="282">
        <v>9.48</v>
      </c>
      <c r="L21" s="283">
        <v>9.31</v>
      </c>
      <c r="M21" s="284">
        <v>0.17</v>
      </c>
      <c r="N21" s="251"/>
      <c r="O21" s="285"/>
      <c r="P21" s="281"/>
    </row>
    <row r="22" spans="1:16" s="286" customFormat="1" x14ac:dyDescent="0.15">
      <c r="A22" s="281"/>
      <c r="B22" s="251"/>
      <c r="C22" s="251"/>
      <c r="D22" s="251"/>
      <c r="E22" s="251"/>
      <c r="F22" s="251"/>
      <c r="G22" s="1166" t="s">
        <v>503</v>
      </c>
      <c r="H22" s="1167"/>
      <c r="I22" s="1167"/>
      <c r="J22" s="1168"/>
      <c r="K22" s="287">
        <v>93.3</v>
      </c>
      <c r="L22" s="288">
        <v>96.5</v>
      </c>
      <c r="M22" s="289">
        <v>-3.2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506</v>
      </c>
      <c r="H29" s="251"/>
      <c r="I29" s="251"/>
      <c r="J29" s="251"/>
      <c r="K29" s="246"/>
      <c r="L29" s="246"/>
      <c r="M29" s="246"/>
      <c r="N29" s="246"/>
      <c r="O29" s="295"/>
    </row>
    <row r="30" spans="1:16" x14ac:dyDescent="0.15">
      <c r="A30" s="250"/>
      <c r="B30" s="246"/>
      <c r="C30" s="246"/>
      <c r="D30" s="246"/>
      <c r="E30" s="246"/>
      <c r="F30" s="246"/>
      <c r="G30" s="253"/>
      <c r="H30" s="254"/>
      <c r="I30" s="254"/>
      <c r="J30" s="255"/>
      <c r="K30" s="1155" t="s">
        <v>484</v>
      </c>
      <c r="L30" s="256"/>
      <c r="M30" s="257" t="s">
        <v>485</v>
      </c>
      <c r="N30" s="258"/>
    </row>
    <row r="31" spans="1:16" x14ac:dyDescent="0.15">
      <c r="A31" s="250"/>
      <c r="B31" s="246"/>
      <c r="C31" s="246"/>
      <c r="D31" s="246"/>
      <c r="E31" s="246"/>
      <c r="F31" s="246"/>
      <c r="G31" s="259"/>
      <c r="H31" s="260"/>
      <c r="I31" s="260"/>
      <c r="J31" s="261"/>
      <c r="K31" s="1156"/>
      <c r="L31" s="262" t="s">
        <v>486</v>
      </c>
      <c r="M31" s="263" t="s">
        <v>487</v>
      </c>
      <c r="N31" s="264" t="s">
        <v>488</v>
      </c>
    </row>
    <row r="32" spans="1:16" ht="27" customHeight="1" x14ac:dyDescent="0.15">
      <c r="A32" s="250"/>
      <c r="B32" s="246"/>
      <c r="C32" s="246"/>
      <c r="D32" s="246"/>
      <c r="E32" s="246"/>
      <c r="F32" s="246"/>
      <c r="G32" s="1157" t="s">
        <v>507</v>
      </c>
      <c r="H32" s="1158"/>
      <c r="I32" s="1158"/>
      <c r="J32" s="1159"/>
      <c r="K32" s="296">
        <v>729155</v>
      </c>
      <c r="L32" s="296">
        <v>43485</v>
      </c>
      <c r="M32" s="297">
        <v>52264</v>
      </c>
      <c r="N32" s="298">
        <v>-16.8</v>
      </c>
    </row>
    <row r="33" spans="1:16" ht="13.5" customHeight="1" x14ac:dyDescent="0.15">
      <c r="A33" s="250"/>
      <c r="B33" s="246"/>
      <c r="C33" s="246"/>
      <c r="D33" s="246"/>
      <c r="E33" s="246"/>
      <c r="F33" s="246"/>
      <c r="G33" s="1157" t="s">
        <v>508</v>
      </c>
      <c r="H33" s="1158"/>
      <c r="I33" s="1158"/>
      <c r="J33" s="1159"/>
      <c r="K33" s="296" t="s">
        <v>494</v>
      </c>
      <c r="L33" s="296" t="s">
        <v>494</v>
      </c>
      <c r="M33" s="297" t="s">
        <v>494</v>
      </c>
      <c r="N33" s="298" t="s">
        <v>494</v>
      </c>
    </row>
    <row r="34" spans="1:16" ht="27" customHeight="1" x14ac:dyDescent="0.15">
      <c r="A34" s="250"/>
      <c r="B34" s="246"/>
      <c r="C34" s="246"/>
      <c r="D34" s="246"/>
      <c r="E34" s="246"/>
      <c r="F34" s="246"/>
      <c r="G34" s="1157" t="s">
        <v>509</v>
      </c>
      <c r="H34" s="1158"/>
      <c r="I34" s="1158"/>
      <c r="J34" s="1159"/>
      <c r="K34" s="296">
        <v>13333</v>
      </c>
      <c r="L34" s="296">
        <v>795</v>
      </c>
      <c r="M34" s="297">
        <v>76</v>
      </c>
      <c r="N34" s="298">
        <v>946.1</v>
      </c>
    </row>
    <row r="35" spans="1:16" ht="27" customHeight="1" x14ac:dyDescent="0.15">
      <c r="A35" s="250"/>
      <c r="B35" s="246"/>
      <c r="C35" s="246"/>
      <c r="D35" s="246"/>
      <c r="E35" s="246"/>
      <c r="F35" s="246"/>
      <c r="G35" s="1157" t="s">
        <v>510</v>
      </c>
      <c r="H35" s="1158"/>
      <c r="I35" s="1158"/>
      <c r="J35" s="1159"/>
      <c r="K35" s="296">
        <v>463778</v>
      </c>
      <c r="L35" s="296">
        <v>27659</v>
      </c>
      <c r="M35" s="297">
        <v>21553</v>
      </c>
      <c r="N35" s="298">
        <v>28.3</v>
      </c>
    </row>
    <row r="36" spans="1:16" ht="27" customHeight="1" x14ac:dyDescent="0.15">
      <c r="A36" s="250"/>
      <c r="B36" s="246"/>
      <c r="C36" s="246"/>
      <c r="D36" s="246"/>
      <c r="E36" s="246"/>
      <c r="F36" s="246"/>
      <c r="G36" s="1157" t="s">
        <v>511</v>
      </c>
      <c r="H36" s="1158"/>
      <c r="I36" s="1158"/>
      <c r="J36" s="1159"/>
      <c r="K36" s="296">
        <v>142140</v>
      </c>
      <c r="L36" s="296">
        <v>8477</v>
      </c>
      <c r="M36" s="297">
        <v>4205</v>
      </c>
      <c r="N36" s="298">
        <v>101.6</v>
      </c>
    </row>
    <row r="37" spans="1:16" ht="13.5" customHeight="1" x14ac:dyDescent="0.15">
      <c r="A37" s="250"/>
      <c r="B37" s="246"/>
      <c r="C37" s="246"/>
      <c r="D37" s="246"/>
      <c r="E37" s="246"/>
      <c r="F37" s="246"/>
      <c r="G37" s="1157" t="s">
        <v>512</v>
      </c>
      <c r="H37" s="1158"/>
      <c r="I37" s="1158"/>
      <c r="J37" s="1159"/>
      <c r="K37" s="296">
        <v>197</v>
      </c>
      <c r="L37" s="296">
        <v>12</v>
      </c>
      <c r="M37" s="297">
        <v>661</v>
      </c>
      <c r="N37" s="298">
        <v>-98.2</v>
      </c>
    </row>
    <row r="38" spans="1:16" ht="27" customHeight="1" x14ac:dyDescent="0.15">
      <c r="A38" s="250"/>
      <c r="B38" s="246"/>
      <c r="C38" s="246"/>
      <c r="D38" s="246"/>
      <c r="E38" s="246"/>
      <c r="F38" s="246"/>
      <c r="G38" s="1160" t="s">
        <v>513</v>
      </c>
      <c r="H38" s="1161"/>
      <c r="I38" s="1161"/>
      <c r="J38" s="1162"/>
      <c r="K38" s="299" t="s">
        <v>494</v>
      </c>
      <c r="L38" s="299" t="s">
        <v>494</v>
      </c>
      <c r="M38" s="300">
        <v>5</v>
      </c>
      <c r="N38" s="301" t="s">
        <v>494</v>
      </c>
      <c r="O38" s="295"/>
    </row>
    <row r="39" spans="1:16" x14ac:dyDescent="0.15">
      <c r="A39" s="250"/>
      <c r="B39" s="246"/>
      <c r="C39" s="246"/>
      <c r="D39" s="246"/>
      <c r="E39" s="246"/>
      <c r="F39" s="246"/>
      <c r="G39" s="1160" t="s">
        <v>514</v>
      </c>
      <c r="H39" s="1161"/>
      <c r="I39" s="1161"/>
      <c r="J39" s="1162"/>
      <c r="K39" s="302">
        <v>-35949</v>
      </c>
      <c r="L39" s="302">
        <v>-2144</v>
      </c>
      <c r="M39" s="303">
        <v>-2255</v>
      </c>
      <c r="N39" s="304">
        <v>-4.9000000000000004</v>
      </c>
      <c r="O39" s="295"/>
    </row>
    <row r="40" spans="1:16" ht="27" customHeight="1" x14ac:dyDescent="0.15">
      <c r="A40" s="250"/>
      <c r="B40" s="246"/>
      <c r="C40" s="246"/>
      <c r="D40" s="246"/>
      <c r="E40" s="246"/>
      <c r="F40" s="246"/>
      <c r="G40" s="1157" t="s">
        <v>515</v>
      </c>
      <c r="H40" s="1158"/>
      <c r="I40" s="1158"/>
      <c r="J40" s="1159"/>
      <c r="K40" s="302">
        <v>-793569</v>
      </c>
      <c r="L40" s="302">
        <v>-47326</v>
      </c>
      <c r="M40" s="303">
        <v>-52668</v>
      </c>
      <c r="N40" s="304">
        <v>-10.1</v>
      </c>
      <c r="O40" s="295"/>
    </row>
    <row r="41" spans="1:16" x14ac:dyDescent="0.15">
      <c r="A41" s="250"/>
      <c r="B41" s="246"/>
      <c r="C41" s="246"/>
      <c r="D41" s="246"/>
      <c r="E41" s="246"/>
      <c r="F41" s="246"/>
      <c r="G41" s="1163" t="s">
        <v>282</v>
      </c>
      <c r="H41" s="1164"/>
      <c r="I41" s="1164"/>
      <c r="J41" s="1165"/>
      <c r="K41" s="296">
        <v>519085</v>
      </c>
      <c r="L41" s="302">
        <v>30957</v>
      </c>
      <c r="M41" s="303">
        <v>23842</v>
      </c>
      <c r="N41" s="304">
        <v>29.8</v>
      </c>
      <c r="O41" s="295"/>
    </row>
    <row r="42" spans="1:16" x14ac:dyDescent="0.15">
      <c r="A42" s="250"/>
      <c r="B42" s="246"/>
      <c r="C42" s="246"/>
      <c r="D42" s="246"/>
      <c r="E42" s="246"/>
      <c r="F42" s="246"/>
      <c r="G42" s="305" t="s">
        <v>516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518</v>
      </c>
      <c r="H48" s="310"/>
      <c r="I48" s="310"/>
      <c r="J48" s="310"/>
      <c r="K48" s="310"/>
      <c r="L48" s="310"/>
      <c r="M48" s="311"/>
      <c r="N48" s="310"/>
    </row>
    <row r="49" spans="1:14" ht="13.5" customHeight="1" x14ac:dyDescent="0.15">
      <c r="A49" s="250"/>
      <c r="B49" s="246"/>
      <c r="C49" s="246"/>
      <c r="D49" s="246"/>
      <c r="E49" s="246"/>
      <c r="F49" s="246"/>
      <c r="G49" s="312"/>
      <c r="H49" s="313"/>
      <c r="I49" s="1150" t="s">
        <v>484</v>
      </c>
      <c r="J49" s="1152" t="s">
        <v>519</v>
      </c>
      <c r="K49" s="1153"/>
      <c r="L49" s="1153"/>
      <c r="M49" s="1153"/>
      <c r="N49" s="1154"/>
    </row>
    <row r="50" spans="1:14" x14ac:dyDescent="0.15">
      <c r="A50" s="250"/>
      <c r="B50" s="246"/>
      <c r="C50" s="246"/>
      <c r="D50" s="246"/>
      <c r="E50" s="246"/>
      <c r="F50" s="246"/>
      <c r="G50" s="314"/>
      <c r="H50" s="315"/>
      <c r="I50" s="1151"/>
      <c r="J50" s="316" t="s">
        <v>520</v>
      </c>
      <c r="K50" s="317" t="s">
        <v>521</v>
      </c>
      <c r="L50" s="318" t="s">
        <v>522</v>
      </c>
      <c r="M50" s="319" t="s">
        <v>523</v>
      </c>
      <c r="N50" s="320" t="s">
        <v>524</v>
      </c>
    </row>
    <row r="51" spans="1:14" x14ac:dyDescent="0.15">
      <c r="A51" s="250"/>
      <c r="B51" s="246"/>
      <c r="C51" s="246"/>
      <c r="D51" s="246"/>
      <c r="E51" s="246"/>
      <c r="F51" s="246"/>
      <c r="G51" s="312" t="s">
        <v>525</v>
      </c>
      <c r="H51" s="313"/>
      <c r="I51" s="321">
        <v>1065123</v>
      </c>
      <c r="J51" s="322">
        <v>61091</v>
      </c>
      <c r="K51" s="323">
        <v>717.5</v>
      </c>
      <c r="L51" s="324">
        <v>70582</v>
      </c>
      <c r="M51" s="325">
        <v>18</v>
      </c>
      <c r="N51" s="326">
        <v>699.5</v>
      </c>
    </row>
    <row r="52" spans="1:14" x14ac:dyDescent="0.15">
      <c r="A52" s="250"/>
      <c r="B52" s="246"/>
      <c r="C52" s="246"/>
      <c r="D52" s="246"/>
      <c r="E52" s="246"/>
      <c r="F52" s="246"/>
      <c r="G52" s="327"/>
      <c r="H52" s="328" t="s">
        <v>526</v>
      </c>
      <c r="I52" s="329">
        <v>463785</v>
      </c>
      <c r="J52" s="330">
        <v>26601</v>
      </c>
      <c r="K52" s="331">
        <v>634.6</v>
      </c>
      <c r="L52" s="332">
        <v>36117</v>
      </c>
      <c r="M52" s="333">
        <v>7.3</v>
      </c>
      <c r="N52" s="334">
        <v>627.29999999999995</v>
      </c>
    </row>
    <row r="53" spans="1:14" x14ac:dyDescent="0.15">
      <c r="A53" s="250"/>
      <c r="B53" s="246"/>
      <c r="C53" s="246"/>
      <c r="D53" s="246"/>
      <c r="E53" s="246"/>
      <c r="F53" s="246"/>
      <c r="G53" s="312" t="s">
        <v>527</v>
      </c>
      <c r="H53" s="313"/>
      <c r="I53" s="321">
        <v>889684</v>
      </c>
      <c r="J53" s="322">
        <v>51190</v>
      </c>
      <c r="K53" s="323">
        <v>-16.2</v>
      </c>
      <c r="L53" s="324">
        <v>81990</v>
      </c>
      <c r="M53" s="325">
        <v>16.2</v>
      </c>
      <c r="N53" s="326">
        <v>-32.4</v>
      </c>
    </row>
    <row r="54" spans="1:14" x14ac:dyDescent="0.15">
      <c r="A54" s="250"/>
      <c r="B54" s="246"/>
      <c r="C54" s="246"/>
      <c r="D54" s="246"/>
      <c r="E54" s="246"/>
      <c r="F54" s="246"/>
      <c r="G54" s="327"/>
      <c r="H54" s="328" t="s">
        <v>526</v>
      </c>
      <c r="I54" s="329">
        <v>227251</v>
      </c>
      <c r="J54" s="330">
        <v>13075</v>
      </c>
      <c r="K54" s="331">
        <v>-50.8</v>
      </c>
      <c r="L54" s="332">
        <v>34482</v>
      </c>
      <c r="M54" s="333">
        <v>-4.5</v>
      </c>
      <c r="N54" s="334">
        <v>-46.3</v>
      </c>
    </row>
    <row r="55" spans="1:14" x14ac:dyDescent="0.15">
      <c r="A55" s="250"/>
      <c r="B55" s="246"/>
      <c r="C55" s="246"/>
      <c r="D55" s="246"/>
      <c r="E55" s="246"/>
      <c r="F55" s="246"/>
      <c r="G55" s="312" t="s">
        <v>528</v>
      </c>
      <c r="H55" s="313"/>
      <c r="I55" s="321">
        <v>1472989</v>
      </c>
      <c r="J55" s="322">
        <v>85799</v>
      </c>
      <c r="K55" s="323">
        <v>67.599999999999994</v>
      </c>
      <c r="L55" s="324">
        <v>87551</v>
      </c>
      <c r="M55" s="325">
        <v>6.8</v>
      </c>
      <c r="N55" s="326">
        <v>60.8</v>
      </c>
    </row>
    <row r="56" spans="1:14" x14ac:dyDescent="0.15">
      <c r="A56" s="250"/>
      <c r="B56" s="246"/>
      <c r="C56" s="246"/>
      <c r="D56" s="246"/>
      <c r="E56" s="246"/>
      <c r="F56" s="246"/>
      <c r="G56" s="327"/>
      <c r="H56" s="328" t="s">
        <v>526</v>
      </c>
      <c r="I56" s="329">
        <v>333424</v>
      </c>
      <c r="J56" s="330">
        <v>19421</v>
      </c>
      <c r="K56" s="331">
        <v>48.5</v>
      </c>
      <c r="L56" s="332">
        <v>43994</v>
      </c>
      <c r="M56" s="333">
        <v>27.6</v>
      </c>
      <c r="N56" s="334">
        <v>20.9</v>
      </c>
    </row>
    <row r="57" spans="1:14" x14ac:dyDescent="0.15">
      <c r="A57" s="250"/>
      <c r="B57" s="246"/>
      <c r="C57" s="246"/>
      <c r="D57" s="246"/>
      <c r="E57" s="246"/>
      <c r="F57" s="246"/>
      <c r="G57" s="312" t="s">
        <v>529</v>
      </c>
      <c r="H57" s="313"/>
      <c r="I57" s="321">
        <v>842381</v>
      </c>
      <c r="J57" s="322">
        <v>49599</v>
      </c>
      <c r="K57" s="323">
        <v>-42.2</v>
      </c>
      <c r="L57" s="324">
        <v>77577</v>
      </c>
      <c r="M57" s="325">
        <v>-11.4</v>
      </c>
      <c r="N57" s="326">
        <v>-30.8</v>
      </c>
    </row>
    <row r="58" spans="1:14" x14ac:dyDescent="0.15">
      <c r="A58" s="250"/>
      <c r="B58" s="246"/>
      <c r="C58" s="246"/>
      <c r="D58" s="246"/>
      <c r="E58" s="246"/>
      <c r="F58" s="246"/>
      <c r="G58" s="327"/>
      <c r="H58" s="328" t="s">
        <v>526</v>
      </c>
      <c r="I58" s="329">
        <v>561777</v>
      </c>
      <c r="J58" s="330">
        <v>33077</v>
      </c>
      <c r="K58" s="331">
        <v>70.3</v>
      </c>
      <c r="L58" s="332">
        <v>40870</v>
      </c>
      <c r="M58" s="333">
        <v>-7.1</v>
      </c>
      <c r="N58" s="334">
        <v>77.400000000000006</v>
      </c>
    </row>
    <row r="59" spans="1:14" x14ac:dyDescent="0.15">
      <c r="A59" s="250"/>
      <c r="B59" s="246"/>
      <c r="C59" s="246"/>
      <c r="D59" s="246"/>
      <c r="E59" s="246"/>
      <c r="F59" s="246"/>
      <c r="G59" s="312" t="s">
        <v>530</v>
      </c>
      <c r="H59" s="313"/>
      <c r="I59" s="321">
        <v>632702</v>
      </c>
      <c r="J59" s="322">
        <v>37733</v>
      </c>
      <c r="K59" s="323">
        <v>-23.9</v>
      </c>
      <c r="L59" s="324">
        <v>115123</v>
      </c>
      <c r="M59" s="325">
        <v>48.4</v>
      </c>
      <c r="N59" s="326">
        <v>-72.3</v>
      </c>
    </row>
    <row r="60" spans="1:14" x14ac:dyDescent="0.15">
      <c r="A60" s="250"/>
      <c r="B60" s="246"/>
      <c r="C60" s="246"/>
      <c r="D60" s="246"/>
      <c r="E60" s="246"/>
      <c r="F60" s="246"/>
      <c r="G60" s="327"/>
      <c r="H60" s="328" t="s">
        <v>526</v>
      </c>
      <c r="I60" s="335">
        <v>397467</v>
      </c>
      <c r="J60" s="330">
        <v>23704</v>
      </c>
      <c r="K60" s="331">
        <v>-28.3</v>
      </c>
      <c r="L60" s="332">
        <v>46026</v>
      </c>
      <c r="M60" s="333">
        <v>12.6</v>
      </c>
      <c r="N60" s="334">
        <v>-40.9</v>
      </c>
    </row>
    <row r="61" spans="1:14" x14ac:dyDescent="0.15">
      <c r="A61" s="250"/>
      <c r="B61" s="246"/>
      <c r="C61" s="246"/>
      <c r="D61" s="246"/>
      <c r="E61" s="246"/>
      <c r="F61" s="246"/>
      <c r="G61" s="312" t="s">
        <v>531</v>
      </c>
      <c r="H61" s="336"/>
      <c r="I61" s="337">
        <v>980576</v>
      </c>
      <c r="J61" s="338">
        <v>57082</v>
      </c>
      <c r="K61" s="339">
        <v>140.6</v>
      </c>
      <c r="L61" s="340">
        <v>86565</v>
      </c>
      <c r="M61" s="341">
        <v>15.6</v>
      </c>
      <c r="N61" s="326">
        <v>125</v>
      </c>
    </row>
    <row r="62" spans="1:14" x14ac:dyDescent="0.15">
      <c r="A62" s="250"/>
      <c r="B62" s="246"/>
      <c r="C62" s="246"/>
      <c r="D62" s="246"/>
      <c r="E62" s="246"/>
      <c r="F62" s="246"/>
      <c r="G62" s="327"/>
      <c r="H62" s="328" t="s">
        <v>526</v>
      </c>
      <c r="I62" s="329">
        <v>396741</v>
      </c>
      <c r="J62" s="330">
        <v>23176</v>
      </c>
      <c r="K62" s="331">
        <v>134.9</v>
      </c>
      <c r="L62" s="332">
        <v>40298</v>
      </c>
      <c r="M62" s="333">
        <v>7.2</v>
      </c>
      <c r="N62" s="334">
        <v>127.7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verticalCentered="1"/>
  <pageMargins left="0" right="0" top="0" bottom="0" header="0" footer="0"/>
  <pageSetup paperSize="9" scale="63" orientation="landscape" r:id="rId1"/>
  <headerFooter alignWithMargins="0">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57" orientation="landscape" r:id="rId1"/>
  <headerFooter alignWithMargins="0">
    <oddFooter>&amp;C&amp;P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57" orientation="landscape" r:id="rId1"/>
  <headerFooter alignWithMargins="0">
    <oddFooter>&amp;C&amp;P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533</v>
      </c>
      <c r="G46" s="8" t="s">
        <v>534</v>
      </c>
      <c r="H46" s="8" t="s">
        <v>535</v>
      </c>
      <c r="I46" s="8" t="s">
        <v>536</v>
      </c>
      <c r="J46" s="9" t="s">
        <v>537</v>
      </c>
    </row>
    <row r="47" spans="2:10" ht="57.75" customHeight="1" x14ac:dyDescent="0.15">
      <c r="B47" s="10"/>
      <c r="C47" s="1175" t="s">
        <v>3</v>
      </c>
      <c r="D47" s="1175"/>
      <c r="E47" s="1176"/>
      <c r="F47" s="11">
        <v>24.23</v>
      </c>
      <c r="G47" s="12">
        <v>25.63</v>
      </c>
      <c r="H47" s="12">
        <v>23.52</v>
      </c>
      <c r="I47" s="12">
        <v>20.100000000000001</v>
      </c>
      <c r="J47" s="13">
        <v>14.65</v>
      </c>
    </row>
    <row r="48" spans="2:10" ht="57.75" customHeight="1" x14ac:dyDescent="0.15">
      <c r="B48" s="14"/>
      <c r="C48" s="1177" t="s">
        <v>4</v>
      </c>
      <c r="D48" s="1177"/>
      <c r="E48" s="1178"/>
      <c r="F48" s="15">
        <v>6.77</v>
      </c>
      <c r="G48" s="16">
        <v>4.5599999999999996</v>
      </c>
      <c r="H48" s="16">
        <v>3.03</v>
      </c>
      <c r="I48" s="16">
        <v>3.87</v>
      </c>
      <c r="J48" s="17">
        <v>5.69</v>
      </c>
    </row>
    <row r="49" spans="2:10" ht="57.75" customHeight="1" thickBot="1" x14ac:dyDescent="0.2">
      <c r="B49" s="18"/>
      <c r="C49" s="1179" t="s">
        <v>5</v>
      </c>
      <c r="D49" s="1179"/>
      <c r="E49" s="1180"/>
      <c r="F49" s="19">
        <v>3.35</v>
      </c>
      <c r="G49" s="20" t="s">
        <v>538</v>
      </c>
      <c r="H49" s="20" t="s">
        <v>539</v>
      </c>
      <c r="I49" s="20" t="s">
        <v>540</v>
      </c>
      <c r="J49" s="21" t="s">
        <v>541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verticalCentered="1"/>
  <pageMargins left="0" right="0" top="0" bottom="0" header="0" footer="0"/>
  <pageSetup paperSize="9" scale="63" orientation="landscape" r:id="rId1"/>
  <headerFooter alignWithMargins="0">
    <oddFooter>&amp;C&amp;P / &amp;N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2018-11-04T23:55:23Z</cp:lastPrinted>
  <dcterms:created xsi:type="dcterms:W3CDTF">2018-01-24T03:44:09Z</dcterms:created>
  <dcterms:modified xsi:type="dcterms:W3CDTF">2018-11-06T07:15:42Z</dcterms:modified>
</cp:coreProperties>
</file>