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W41" i="9" s="1"/>
  <c r="BW42" i="9" s="1"/>
  <c r="BW43" i="9" s="1"/>
  <c r="BE34" i="9"/>
  <c r="BE35" i="9" s="1"/>
  <c r="BE36" i="9" s="1"/>
  <c r="CO34" i="9" l="1"/>
</calcChain>
</file>

<file path=xl/sharedStrings.xml><?xml version="1.0" encoding="utf-8"?>
<sst xmlns="http://schemas.openxmlformats.org/spreadsheetml/2006/main" count="1095" uniqueCount="565">
  <si>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</si>
  <si>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</si>
  <si>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</si>
  <si>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</si>
  <si>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</si>
  <si>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</si>
  <si>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</si>
  <si>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</si>
  <si>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</si>
  <si>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</si>
  <si>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</si>
  <si>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</si>
  <si>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</si>
  <si>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</si>
  <si>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</si>
  <si>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</si>
  <si>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</si>
  <si>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</si>
  <si>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</si>
  <si>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</si>
  <si>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</si>
  <si>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</si>
  <si>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</si>
  <si>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</si>
  <si>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</si>
  <si>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</si>
  <si>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</si>
  <si>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</si>
  <si>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</si>
  <si>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</si>
  <si>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</si>
  <si>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</si>
  <si>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</si>
  <si>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</si>
  <si>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</si>
  <si>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</si>
  <si>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</si>
  <si>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</si>
  <si>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</si>
  <si>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</si>
  <si>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</si>
  <si>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</si>
  <si>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</si>
  <si>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</si>
  <si>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</si>
  <si>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</si>
  <si>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</si>
  <si>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</si>
  <si>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</si>
  <si>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</si>
  <si>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</si>
  <si>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</si>
  <si>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</si>
  <si>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</si>
  <si>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</si>
  <si>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</si>
  <si>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</si>
  <si>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</si>
  <si>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</si>
  <si>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</si>
  <si>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</si>
  <si>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</si>
  <si>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</si>
  <si>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</si>
  <si>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</si>
  <si>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</si>
  <si>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</si>
  <si>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</si>
  <si>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</si>
  <si>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</si>
  <si>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</si>
  <si>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</si>
  <si>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</si>
  <si>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</si>
  <si>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</si>
  <si>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</si>
  <si>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</si>
  <si>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</si>
  <si>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</si>
  <si>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</si>
  <si>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</si>
  <si>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</si>
  <si>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</si>
  <si>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</si>
  <si>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</si>
  <si>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</si>
  <si>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</si>
  <si>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</si>
  <si>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</si>
  <si>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</si>
  <si>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</si>
  <si>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</si>
  <si>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</si>
  <si>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</si>
  <si>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</si>
  <si>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</si>
  <si>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</si>
  <si>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</si>
  <si>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</si>
  <si>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</si>
  <si>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</si>
  <si>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</si>
  <si>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</si>
  <si>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</si>
  <si>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</si>
  <si>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</si>
  <si>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</si>
  <si>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</si>
  <si>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</si>
  <si>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</si>
  <si>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</si>
  <si>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</si>
  <si>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</si>
  <si>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</si>
  <si>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</si>
  <si>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</si>
  <si>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</si>
  <si>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</si>
  <si>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</si>
  <si>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</si>
  <si>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</si>
  <si>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</si>
  <si>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</si>
  <si>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</si>
  <si>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</si>
  <si>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</si>
  <si>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</si>
  <si>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</si>
  <si>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</si>
  <si>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</si>
  <si>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</si>
  <si>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</si>
  <si>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</si>
  <si>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</si>
  <si>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</si>
  <si>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</si>
  <si>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</si>
  <si>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</si>
  <si>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</si>
  <si>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</si>
  <si>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</si>
  <si>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</si>
  <si>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</si>
  <si>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</si>
  <si>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</si>
  <si>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</si>
  <si>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</si>
  <si>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</si>
  <si>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</si>
  <si>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</si>
  <si>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</si>
  <si>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</si>
  <si>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</si>
  <si>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</si>
  <si>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</si>
  <si>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</si>
  <si>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</si>
  <si>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</si>
  <si>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</si>
  <si>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</si>
  <si>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</si>
  <si>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</si>
  <si>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</si>
  <si>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</si>
  <si>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</si>
  <si>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</si>
  <si>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</si>
  <si>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</si>
  <si>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</si>
  <si>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</si>
  <si>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</si>
  <si>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</si>
  <si>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</si>
  <si>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</si>
  <si>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</si>
  <si>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</si>
  <si>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</si>
  <si>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</si>
  <si>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</si>
  <si>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</si>
  <si>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</si>
  <si>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</si>
  <si>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</si>
  <si>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</si>
  <si>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</si>
  <si>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</si>
  <si>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</si>
  <si>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</si>
  <si>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</si>
  <si>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</si>
  <si>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</si>
  <si>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</si>
  <si>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</si>
  <si>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</si>
  <si>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</si>
  <si>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</si>
  <si>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</si>
  <si>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宮城県大衡村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</si>
  <si>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</si>
  <si>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</si>
  <si>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</si>
  <si>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</si>
  <si>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</si>
  <si>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</si>
  <si>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</si>
  <si>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</si>
  <si>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</si>
  <si>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</si>
  <si>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</si>
  <si>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</si>
  <si>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</si>
  <si>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</si>
  <si>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</si>
  <si>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</si>
  <si>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</si>
  <si>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</si>
  <si>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</si>
  <si>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</si>
  <si>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</si>
  <si>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</si>
  <si>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</si>
  <si>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</si>
  <si>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</si>
  <si>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</si>
  <si>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</si>
  <si>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</si>
  <si>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</si>
  <si>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</si>
  <si>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</si>
  <si>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</si>
  <si>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</si>
  <si>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</si>
  <si>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</si>
  <si>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</si>
  <si>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</si>
  <si>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</si>
  <si>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</si>
  <si>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</si>
  <si>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</si>
  <si>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</si>
  <si>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</si>
  <si>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</si>
  <si>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</si>
  <si>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</si>
  <si>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</si>
  <si>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</si>
  <si>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</si>
  <si>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</si>
  <si>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</si>
  <si>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</si>
  <si>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</si>
  <si>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</si>
  <si>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</si>
  <si>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</si>
  <si>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</si>
  <si>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</si>
  <si>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</si>
  <si>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</si>
  <si>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</si>
  <si>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</si>
  <si>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</si>
  <si>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</si>
  <si>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</si>
  <si>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</si>
  <si>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</si>
  <si>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</si>
  <si>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</si>
  <si>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</si>
  <si>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</si>
  <si>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</si>
  <si>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</si>
  <si>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</si>
  <si>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</si>
  <si>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</si>
  <si>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</si>
  <si>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</si>
  <si>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</si>
  <si>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</si>
  <si>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</si>
  <si>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</si>
  <si>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</si>
  <si>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</si>
  <si>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</si>
  <si>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</si>
  <si>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</si>
  <si>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</si>
  <si>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</si>
  <si>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</si>
  <si>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</si>
  <si>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</si>
  <si>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</si>
  <si>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</si>
  <si>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</si>
  <si>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</si>
  <si>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</si>
  <si>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</si>
  <si>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</si>
  <si>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</si>
  <si>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</si>
  <si>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</si>
  <si>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</si>
  <si>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</si>
  <si>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</si>
  <si>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</si>
  <si>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</si>
  <si>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</si>
  <si>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</si>
  <si>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</si>
  <si>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</si>
  <si>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</si>
  <si>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</si>
  <si>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</si>
  <si>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</si>
  <si>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</si>
  <si>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</si>
  <si>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</si>
  <si>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</si>
  <si>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</si>
  <si>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</si>
  <si>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</si>
  <si>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</si>
  <si>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</si>
  <si>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</si>
  <si>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</si>
  <si>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</si>
  <si>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</si>
  <si>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</si>
  <si>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</si>
  <si>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</si>
  <si>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</si>
  <si>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</si>
  <si>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</si>
  <si>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</si>
  <si>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</si>
  <si>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</si>
  <si>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</si>
  <si>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</si>
  <si>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</si>
  <si>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</si>
  <si>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</si>
  <si>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</si>
  <si>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</si>
  <si>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</si>
  <si>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</si>
  <si>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</si>
  <si>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</si>
  <si>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宮城県大衡村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</si>
  <si>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</si>
  <si>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</si>
  <si>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</si>
  <si>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</si>
  <si>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</si>
  <si>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</si>
  <si>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</si>
  <si>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</si>
  <si>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</si>
  <si>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</si>
  <si>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</si>
  <si>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</si>
  <si>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</si>
  <si>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</si>
  <si>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</si>
  <si>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</si>
  <si>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</si>
  <si>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</si>
  <si>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</si>
  <si>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</si>
  <si>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</si>
  <si>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</si>
  <si>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</si>
  <si>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</si>
  <si>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</si>
  <si>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</si>
  <si>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</si>
  <si>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</si>
  <si>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</si>
  <si>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</si>
  <si>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</si>
  <si>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</si>
  <si>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</si>
  <si>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</si>
  <si>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</si>
  <si>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</si>
  <si>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</si>
  <si>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</si>
  <si>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</si>
  <si>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</si>
  <si>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</si>
  <si>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</si>
  <si>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</si>
  <si>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</si>
  <si>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</si>
  <si>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</si>
  <si>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</si>
  <si>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</si>
  <si>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</si>
  <si>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</si>
  <si>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</si>
  <si>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</si>
  <si>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</si>
  <si>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</si>
  <si>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</si>
  <si>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</si>
  <si>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</si>
  <si>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</si>
  <si>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</si>
  <si>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</si>
  <si>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</si>
  <si>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</si>
  <si>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</si>
  <si>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</si>
  <si>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</si>
  <si>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</si>
  <si>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</si>
  <si>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</si>
  <si>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</si>
  <si>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</si>
  <si>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</si>
  <si>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</si>
  <si>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</si>
  <si>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</si>
  <si>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</si>
  <si>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</si>
  <si>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</si>
  <si>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</si>
  <si>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</si>
  <si>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</si>
  <si>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</si>
  <si>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</si>
  <si>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</si>
  <si>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</si>
  <si>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</si>
  <si>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</si>
  <si>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</si>
  <si>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</si>
  <si>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</si>
  <si>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</si>
  <si>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</si>
  <si>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</si>
  <si>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</si>
  <si>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</si>
  <si>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</si>
  <si>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</si>
  <si>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</si>
  <si>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</si>
  <si>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</si>
  <si>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</si>
  <si>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</si>
  <si>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</si>
  <si>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</si>
  <si>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</si>
  <si>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</si>
  <si>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</si>
  <si>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</si>
  <si>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</si>
  <si>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</si>
  <si>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</si>
  <si>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</si>
  <si>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</si>
  <si>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</si>
  <si>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</si>
  <si>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</si>
  <si>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</si>
  <si>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</si>
  <si>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</si>
  <si>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</si>
  <si>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</si>
  <si>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</si>
  <si>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</si>
  <si>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</si>
  <si>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</si>
  <si>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</si>
  <si>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</si>
  <si>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</si>
  <si>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</si>
  <si>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</si>
  <si>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</si>
  <si>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</si>
  <si>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</si>
  <si>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</si>
  <si>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</si>
  <si>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</si>
  <si>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</si>
  <si>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</si>
  <si>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</si>
  <si>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</si>
  <si>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</si>
  <si>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</si>
  <si>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</si>
  <si>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</si>
  <si>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</si>
  <si>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</si>
  <si>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</si>
  <si>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</si>
  <si>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</si>
  <si>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</si>
  <si>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</si>
  <si>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</si>
  <si>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</si>
  <si>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</si>
  <si>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</si>
  <si>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</si>
  <si>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</si>
  <si>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</si>
  <si>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</si>
  <si>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</si>
  <si>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</si>
  <si>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</si>
  <si>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</si>
  <si>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</si>
  <si>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</si>
  <si>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</si>
  <si>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</si>
  <si>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</si>
  <si>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</si>
  <si>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</si>
  <si>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</si>
  <si>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</si>
  <si>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</si>
  <si>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</si>
  <si>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</si>
  <si>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</si>
  <si>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</si>
  <si>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</si>
  <si>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</si>
  <si>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1.42</t>
  </si>
  <si>
    <t>▲ 4.12</t>
  </si>
  <si>
    <t>▲ 0.92</t>
  </si>
  <si>
    <t>▲ 0.96</t>
  </si>
  <si>
    <t>水道事業会計</t>
  </si>
  <si>
    <t>一般会計</t>
  </si>
  <si>
    <t>国民健康保険事業勘定特別会計</t>
  </si>
  <si>
    <t>介護保険事業勘定特別会計</t>
  </si>
  <si>
    <t>下水道事業特別会計</t>
  </si>
  <si>
    <t>戸別合併処理浄化槽特別会計</t>
  </si>
  <si>
    <t>後期高齢者医療特別会計</t>
  </si>
  <si>
    <t>宅地造成事業特別会計</t>
  </si>
  <si>
    <t>その他会計（赤字）</t>
  </si>
  <si>
    <t>その他会計（黒字）</t>
  </si>
  <si>
    <t>‐</t>
    <phoneticPr fontId="2"/>
  </si>
  <si>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</si>
  <si>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</si>
  <si>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</si>
  <si>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吉田川流域溜池大和町外２市４ヶ町村組合</t>
    <rPh sb="0" eb="2">
      <t>ヨシダ</t>
    </rPh>
    <rPh sb="2" eb="3">
      <t>ガワ</t>
    </rPh>
    <rPh sb="3" eb="5">
      <t>リュウイキ</t>
    </rPh>
    <rPh sb="5" eb="7">
      <t>タメイケ</t>
    </rPh>
    <rPh sb="7" eb="10">
      <t>タイワチョウ</t>
    </rPh>
    <rPh sb="10" eb="11">
      <t>ホカ</t>
    </rPh>
    <rPh sb="12" eb="13">
      <t>シ</t>
    </rPh>
    <rPh sb="15" eb="17">
      <t>チョウソン</t>
    </rPh>
    <rPh sb="17" eb="19">
      <t>クミアイ</t>
    </rPh>
    <phoneticPr fontId="2"/>
  </si>
  <si>
    <t>大衡村外１町牛野ダム管理組合</t>
    <rPh sb="0" eb="3">
      <t>オオヒラムラ</t>
    </rPh>
    <rPh sb="3" eb="4">
      <t>ソト</t>
    </rPh>
    <rPh sb="5" eb="6">
      <t>マチ</t>
    </rPh>
    <rPh sb="6" eb="7">
      <t>ウシ</t>
    </rPh>
    <rPh sb="7" eb="8">
      <t>ノ</t>
    </rPh>
    <rPh sb="10" eb="12">
      <t>カンリ</t>
    </rPh>
    <rPh sb="12" eb="14">
      <t>クミアイ</t>
    </rPh>
    <phoneticPr fontId="2"/>
  </si>
  <si>
    <t>色麻町外１市１ヶ村花川ダム管理組合</t>
    <rPh sb="0" eb="2">
      <t>シカマ</t>
    </rPh>
    <rPh sb="2" eb="3">
      <t>マチ</t>
    </rPh>
    <rPh sb="3" eb="4">
      <t>ホカ</t>
    </rPh>
    <rPh sb="5" eb="6">
      <t>シ</t>
    </rPh>
    <rPh sb="8" eb="9">
      <t>ムラ</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</si>
  <si>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</si>
  <si>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</si>
  <si>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</si>
  <si>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</si>
  <si>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㈱万葉まちづくりセンター</t>
    <rPh sb="1" eb="3">
      <t>マンヨウ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</si>
  <si>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</si>
  <si>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</si>
  <si>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</si>
  <si>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</si>
  <si>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</si>
  <si>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</si>
  <si>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</si>
  <si>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</si>
  <si>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</si>
  <si>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</si>
  <si>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</si>
  <si>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</si>
  <si>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H28決算においては，住宅団地整備事業に係る起債額の増加が主な要因となり，将来負担比率が発生した状況となったが，これは一時的に発生したものであり，住宅団地の分譲完了に伴い低下するものである。
　今後も公共施設等総合管理計画等に基づき施設の維持管理を適切に進めていくこととし，各種事業内容を精査していきながら，起債発行額の抑制に努めることとする。</t>
    <rPh sb="4" eb="6">
      <t>ケッサン</t>
    </rPh>
    <rPh sb="12" eb="14">
      <t>ジュウタク</t>
    </rPh>
    <rPh sb="14" eb="16">
      <t>ダンチ</t>
    </rPh>
    <rPh sb="16" eb="18">
      <t>セイビ</t>
    </rPh>
    <rPh sb="18" eb="20">
      <t>ジギョウ</t>
    </rPh>
    <rPh sb="21" eb="22">
      <t>カカ</t>
    </rPh>
    <rPh sb="23" eb="25">
      <t>キサイ</t>
    </rPh>
    <rPh sb="25" eb="26">
      <t>ガク</t>
    </rPh>
    <rPh sb="27" eb="29">
      <t>ゾウカ</t>
    </rPh>
    <rPh sb="30" eb="31">
      <t>オモ</t>
    </rPh>
    <rPh sb="32" eb="34">
      <t>ヨウイン</t>
    </rPh>
    <rPh sb="38" eb="40">
      <t>ショウライ</t>
    </rPh>
    <rPh sb="40" eb="42">
      <t>フタン</t>
    </rPh>
    <rPh sb="42" eb="44">
      <t>ヒリツ</t>
    </rPh>
    <rPh sb="45" eb="47">
      <t>ハッセイ</t>
    </rPh>
    <rPh sb="49" eb="51">
      <t>ジョウキョウ</t>
    </rPh>
    <rPh sb="60" eb="63">
      <t>イチジテキ</t>
    </rPh>
    <rPh sb="64" eb="66">
      <t>ハッセイ</t>
    </rPh>
    <rPh sb="74" eb="76">
      <t>ジュウタク</t>
    </rPh>
    <rPh sb="76" eb="78">
      <t>ダンチ</t>
    </rPh>
    <rPh sb="79" eb="81">
      <t>ブンジョウ</t>
    </rPh>
    <rPh sb="81" eb="83">
      <t>カンリョウ</t>
    </rPh>
    <rPh sb="84" eb="85">
      <t>トモナ</t>
    </rPh>
    <rPh sb="86" eb="88">
      <t>テイカ</t>
    </rPh>
    <rPh sb="98" eb="100">
      <t>コンゴ</t>
    </rPh>
    <rPh sb="101" eb="103">
      <t>コウキョウ</t>
    </rPh>
    <rPh sb="103" eb="105">
      <t>シセツ</t>
    </rPh>
    <rPh sb="105" eb="106">
      <t>トウ</t>
    </rPh>
    <rPh sb="106" eb="108">
      <t>ソウゴウ</t>
    </rPh>
    <rPh sb="108" eb="110">
      <t>カンリ</t>
    </rPh>
    <rPh sb="110" eb="112">
      <t>ケイカク</t>
    </rPh>
    <rPh sb="112" eb="113">
      <t>トウ</t>
    </rPh>
    <rPh sb="114" eb="115">
      <t>モト</t>
    </rPh>
    <rPh sb="117" eb="119">
      <t>シセツ</t>
    </rPh>
    <rPh sb="120" eb="122">
      <t>イジ</t>
    </rPh>
    <rPh sb="122" eb="124">
      <t>カンリ</t>
    </rPh>
    <rPh sb="125" eb="127">
      <t>テキセツ</t>
    </rPh>
    <rPh sb="128" eb="129">
      <t>スス</t>
    </rPh>
    <rPh sb="138" eb="140">
      <t>カクシュ</t>
    </rPh>
    <rPh sb="140" eb="142">
      <t>ジギョウ</t>
    </rPh>
    <rPh sb="142" eb="144">
      <t>ナイヨウ</t>
    </rPh>
    <rPh sb="145" eb="147">
      <t>セイサ</t>
    </rPh>
    <rPh sb="155" eb="157">
      <t>キサイ</t>
    </rPh>
    <rPh sb="157" eb="160">
      <t>ハッコウガク</t>
    </rPh>
    <rPh sb="161" eb="163">
      <t>ヨクセイ</t>
    </rPh>
    <rPh sb="164" eb="165">
      <t>ツト</t>
    </rPh>
    <phoneticPr fontId="5"/>
  </si>
  <si>
    <t>　実質公債費比率は類似団体と比較して高い水準にあり，近年横ばいとなっている。さらに，住宅団地整備事業によりH28に将来負担比率が発生しているが，一時的なものであり分譲完了に伴い将来負担比率，実質公債費比率ともに低下するものである。
　今後も公共施設等総合管理計画等に基づき施設の維持管理を適切に進めていくこととし，各種事業内容を精査していきながら，起債発行額の抑制に努めることとする。</t>
    <rPh sb="1" eb="3">
      <t>ジッシツ</t>
    </rPh>
    <rPh sb="3" eb="6">
      <t>コウサイヒ</t>
    </rPh>
    <rPh sb="6" eb="8">
      <t>ヒリツ</t>
    </rPh>
    <rPh sb="9" eb="11">
      <t>ルイジ</t>
    </rPh>
    <rPh sb="11" eb="13">
      <t>ダンタイ</t>
    </rPh>
    <rPh sb="14" eb="16">
      <t>ヒカク</t>
    </rPh>
    <rPh sb="18" eb="19">
      <t>タカ</t>
    </rPh>
    <rPh sb="20" eb="22">
      <t>スイジュン</t>
    </rPh>
    <rPh sb="26" eb="28">
      <t>キンネン</t>
    </rPh>
    <rPh sb="28" eb="29">
      <t>ヨコ</t>
    </rPh>
    <rPh sb="42" eb="44">
      <t>ジュウタク</t>
    </rPh>
    <rPh sb="44" eb="46">
      <t>ダンチ</t>
    </rPh>
    <rPh sb="46" eb="48">
      <t>セイビ</t>
    </rPh>
    <rPh sb="48" eb="50">
      <t>ジギョウ</t>
    </rPh>
    <rPh sb="57" eb="59">
      <t>ショウライ</t>
    </rPh>
    <rPh sb="59" eb="61">
      <t>フタン</t>
    </rPh>
    <rPh sb="61" eb="63">
      <t>ヒリツ</t>
    </rPh>
    <rPh sb="64" eb="66">
      <t>ハッセイ</t>
    </rPh>
    <rPh sb="72" eb="75">
      <t>イチジテキ</t>
    </rPh>
    <rPh sb="81" eb="83">
      <t>ブンジョウ</t>
    </rPh>
    <rPh sb="83" eb="85">
      <t>カンリョウ</t>
    </rPh>
    <rPh sb="86" eb="87">
      <t>トモナ</t>
    </rPh>
    <rPh sb="88" eb="90">
      <t>ショウライ</t>
    </rPh>
    <rPh sb="90" eb="92">
      <t>フタン</t>
    </rPh>
    <rPh sb="92" eb="94">
      <t>ヒリツ</t>
    </rPh>
    <rPh sb="95" eb="97">
      <t>ジッシツ</t>
    </rPh>
    <rPh sb="97" eb="99">
      <t>コウサイ</t>
    </rPh>
    <rPh sb="99" eb="100">
      <t>ヒ</t>
    </rPh>
    <rPh sb="100" eb="102">
      <t>ヒリツ</t>
    </rPh>
    <rPh sb="105" eb="107">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</si>
</sst>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80072</c:v>
                </c:pt>
                <c:pt idx="1">
                  <c:v>151902</c:v>
                </c:pt>
                <c:pt idx="2">
                  <c:v>186252</c:v>
                </c:pt>
                <c:pt idx="3">
                  <c:v>91814</c:v>
                </c:pt>
                <c:pt idx="4">
                  <c:v>88942</c:v>
                </c:pt>
              </c:numCache>
            </c:numRef>
          </c:val>
          <c:smooth val="0"/>
        </c:ser>
        <c:dLbls>
          <c:showLegendKey val="0"/>
          <c:showVal val="0"/>
          <c:showCatName val="0"/>
          <c:showSerName val="0"/>
          <c:showPercent val="0"/>
          <c:showBubbleSize val="0"/>
        </c:dLbls>
        <c:marker val="1"/>
        <c:smooth val="0"/>
        <c:axId val="134040192"/>
        <c:axId val="134062848"/>
      </c:lineChart>
      <c:catAx>
        <c:axId val="13404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62848"/>
        <c:crosses val="autoZero"/>
        <c:auto val="1"/>
        <c:lblAlgn val="ctr"/>
        <c:lblOffset val="100"/>
        <c:tickLblSkip val="1"/>
        <c:tickMarkSkip val="1"/>
        <c:noMultiLvlLbl val="0"/>
      </c:catAx>
      <c:valAx>
        <c:axId val="1340628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4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6.99</c:v>
                </c:pt>
                <c:pt idx="1">
                  <c:v>7.09</c:v>
                </c:pt>
                <c:pt idx="2">
                  <c:v>6.62</c:v>
                </c:pt>
                <c:pt idx="3">
                  <c:v>5.54</c:v>
                </c:pt>
                <c:pt idx="4">
                  <c:v>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34.880000000000003</c:v>
                </c:pt>
                <c:pt idx="1">
                  <c:v>40.29</c:v>
                </c:pt>
                <c:pt idx="2">
                  <c:v>39.89</c:v>
                </c:pt>
                <c:pt idx="3">
                  <c:v>42.8</c:v>
                </c:pt>
                <c:pt idx="4">
                  <c:v>40.65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739712"/>
        <c:axId val="14074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-1.42</c:v>
                </c:pt>
                <c:pt idx="1">
                  <c:v>1.65</c:v>
                </c:pt>
                <c:pt idx="2">
                  <c:v>-4.12</c:v>
                </c:pt>
                <c:pt idx="3">
                  <c:v>-0.92</c:v>
                </c:pt>
                <c:pt idx="4">
                  <c:v>-0.96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739712"/>
        <c:axId val="140741632"/>
      </c:lineChart>
      <c:catAx>
        <c:axId val="14073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741632"/>
        <c:crosses val="autoZero"/>
        <c:auto val="1"/>
        <c:lblAlgn val="ctr"/>
        <c:lblOffset val="100"/>
        <c:tickLblSkip val="1"/>
        <c:tickMarkSkip val="1"/>
        <c:noMultiLvlLbl val="0"/>
      </c:catAx>
      <c:valAx>
        <c:axId val="14074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3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0.2</c:v>
                </c:pt>
                <c:pt idx="4">
                  <c:v>#N/A</c:v>
                </c:pt>
                <c:pt idx="5">
                  <c:v>0.22</c:v>
                </c:pt>
                <c:pt idx="6">
                  <c:v>#N/A</c:v>
                </c:pt>
                <c:pt idx="7">
                  <c:v>0.31</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0.57999999999999996</c:v>
                </c:pt>
                <c:pt idx="2">
                  <c:v>#N/A</c:v>
                </c:pt>
                <c:pt idx="3">
                  <c:v>0.64</c:v>
                </c:pt>
                <c:pt idx="4">
                  <c:v>#N/A</c:v>
                </c:pt>
                <c:pt idx="5">
                  <c:v>1.1100000000000001</c:v>
                </c:pt>
                <c:pt idx="6">
                  <c:v>#N/A</c:v>
                </c:pt>
                <c:pt idx="7">
                  <c:v>1.08</c:v>
                </c:pt>
                <c:pt idx="8">
                  <c:v>#N/A</c:v>
                </c:pt>
                <c:pt idx="9">
                  <c:v>0.87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1.07</c:v>
                </c:pt>
                <c:pt idx="2">
                  <c:v>#N/A</c:v>
                </c:pt>
                <c:pt idx="3">
                  <c:v>1.72</c:v>
                </c:pt>
                <c:pt idx="4">
                  <c:v>#N/A</c:v>
                </c:pt>
                <c:pt idx="5">
                  <c:v>1.42</c:v>
                </c:pt>
                <c:pt idx="6">
                  <c:v>#N/A</c:v>
                </c:pt>
                <c:pt idx="7">
                  <c:v>1.47</c:v>
                </c:pt>
                <c:pt idx="8">
                  <c:v>#N/A</c:v>
                </c:pt>
                <c:pt idx="9">
                  <c:v>2.35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6.98</c:v>
                </c:pt>
                <c:pt idx="2">
                  <c:v>#N/A</c:v>
                </c:pt>
                <c:pt idx="3">
                  <c:v>7.09</c:v>
                </c:pt>
                <c:pt idx="4">
                  <c:v>#N/A</c:v>
                </c:pt>
                <c:pt idx="5">
                  <c:v>6.61</c:v>
                </c:pt>
                <c:pt idx="6">
                  <c:v>#N/A</c:v>
                </c:pt>
                <c:pt idx="7">
                  <c:v>5.53</c:v>
                </c:pt>
                <c:pt idx="8">
                  <c:v>#N/A</c:v>
                </c:pt>
                <c:pt idx="9">
                  <c:v>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14.06</c:v>
                </c:pt>
                <c:pt idx="2">
                  <c:v>#N/A</c:v>
                </c:pt>
                <c:pt idx="3">
                  <c:v>15.62</c:v>
                </c:pt>
                <c:pt idx="4">
                  <c:v>#N/A</c:v>
                </c:pt>
                <c:pt idx="5">
                  <c:v>16.690000000000001</c:v>
                </c:pt>
                <c:pt idx="6">
                  <c:v>#N/A</c:v>
                </c:pt>
                <c:pt idx="7">
                  <c:v>17.100000000000001</c:v>
                </c:pt>
                <c:pt idx="8">
                  <c:v>#N/A</c:v>
                </c:pt>
                <c:pt idx="9">
                  <c:v>18.07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975168"/>
        <c:axId val="147976960"/>
      </c:barChart>
      <c:catAx>
        <c:axId val="1479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976960"/>
        <c:crosses val="autoZero"/>
        <c:auto val="1"/>
        <c:lblAlgn val="ctr"/>
        <c:lblOffset val="100"/>
        <c:tickLblSkip val="1"/>
        <c:tickMarkSkip val="1"/>
        <c:noMultiLvlLbl val="0"/>
      </c:catAx>
      <c:valAx>
        <c:axId val="14797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7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377</c:v>
                </c:pt>
                <c:pt idx="5">
                  <c:v>366</c:v>
                </c:pt>
                <c:pt idx="8">
                  <c:v>359</c:v>
                </c:pt>
                <c:pt idx="11">
                  <c:v>361</c:v>
                </c:pt>
                <c:pt idx="14">
                  <c:v>357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62</c:v>
                </c:pt>
                <c:pt idx="6">
                  <c:v>61</c:v>
                </c:pt>
                <c:pt idx="9">
                  <c:v>54</c:v>
                </c:pt>
                <c:pt idx="12">
                  <c:v>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141</c:v>
                </c:pt>
                <c:pt idx="3">
                  <c:v>146</c:v>
                </c:pt>
                <c:pt idx="6">
                  <c:v>148</c:v>
                </c:pt>
                <c:pt idx="9">
                  <c:v>151</c:v>
                </c:pt>
                <c:pt idx="12">
                  <c:v>163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356</c:v>
                </c:pt>
                <c:pt idx="3">
                  <c:v>355</c:v>
                </c:pt>
                <c:pt idx="6">
                  <c:v>350</c:v>
                </c:pt>
                <c:pt idx="9">
                  <c:v>344</c:v>
                </c:pt>
                <c:pt idx="12">
                  <c:v>353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740672"/>
        <c:axId val="14174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181</c:v>
                </c:pt>
                <c:pt idx="2">
                  <c:v>#N/A</c:v>
                </c:pt>
                <c:pt idx="3">
                  <c:v>#N/A</c:v>
                </c:pt>
                <c:pt idx="4">
                  <c:v>198</c:v>
                </c:pt>
                <c:pt idx="5">
                  <c:v>#N/A</c:v>
                </c:pt>
                <c:pt idx="6">
                  <c:v>#N/A</c:v>
                </c:pt>
                <c:pt idx="7">
                  <c:v>201</c:v>
                </c:pt>
                <c:pt idx="8">
                  <c:v>#N/A</c:v>
                </c:pt>
                <c:pt idx="9">
                  <c:v>#N/A</c:v>
                </c:pt>
                <c:pt idx="10">
                  <c:v>189</c:v>
                </c:pt>
                <c:pt idx="11">
                  <c:v>#N/A</c:v>
                </c:pt>
                <c:pt idx="12">
                  <c:v>#N/A</c:v>
                </c:pt>
                <c:pt idx="13">
                  <c:v>202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740672"/>
        <c:axId val="141742848"/>
      </c:lineChart>
      <c:catAx>
        <c:axId val="14174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742848"/>
        <c:crosses val="autoZero"/>
        <c:auto val="1"/>
        <c:lblAlgn val="ctr"/>
        <c:lblOffset val="100"/>
        <c:tickLblSkip val="1"/>
        <c:tickMarkSkip val="1"/>
        <c:noMultiLvlLbl val="0"/>
      </c:catAx>
      <c:valAx>
        <c:axId val="1417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4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3584</c:v>
                </c:pt>
                <c:pt idx="5">
                  <c:v>3508</c:v>
                </c:pt>
                <c:pt idx="8">
                  <c:v>3559</c:v>
                </c:pt>
                <c:pt idx="11">
                  <c:v>3531</c:v>
                </c:pt>
                <c:pt idx="14">
                  <c:v>3505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205</c:v>
                </c:pt>
                <c:pt idx="5">
                  <c:v>150</c:v>
                </c:pt>
                <c:pt idx="8">
                  <c:v>93</c:v>
                </c:pt>
                <c:pt idx="11">
                  <c:v>47</c:v>
                </c:pt>
                <c:pt idx="14">
                  <c:v>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2390</c:v>
                </c:pt>
                <c:pt idx="5">
                  <c:v>2520</c:v>
                </c:pt>
                <c:pt idx="8">
                  <c:v>2518</c:v>
                </c:pt>
                <c:pt idx="11">
                  <c:v>2299</c:v>
                </c:pt>
                <c:pt idx="14">
                  <c:v>2271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572</c:v>
                </c:pt>
                <c:pt idx="3">
                  <c:v>539</c:v>
                </c:pt>
                <c:pt idx="6">
                  <c:v>477</c:v>
                </c:pt>
                <c:pt idx="9">
                  <c:v>440</c:v>
                </c:pt>
                <c:pt idx="12">
                  <c:v>453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532</c:v>
                </c:pt>
                <c:pt idx="3">
                  <c:v>484</c:v>
                </c:pt>
                <c:pt idx="6">
                  <c:v>434</c:v>
                </c:pt>
                <c:pt idx="9">
                  <c:v>408</c:v>
                </c:pt>
                <c:pt idx="12">
                  <c:v>366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1647</c:v>
                </c:pt>
                <c:pt idx="3">
                  <c:v>1598</c:v>
                </c:pt>
                <c:pt idx="6">
                  <c:v>1568</c:v>
                </c:pt>
                <c:pt idx="9">
                  <c:v>1492</c:v>
                </c:pt>
                <c:pt idx="12">
                  <c:v>1734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3421</c:v>
                </c:pt>
                <c:pt idx="3">
                  <c:v>3399</c:v>
                </c:pt>
                <c:pt idx="6">
                  <c:v>3438</c:v>
                </c:pt>
                <c:pt idx="9">
                  <c:v>3440</c:v>
                </c:pt>
                <c:pt idx="12">
                  <c:v>3427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331520"/>
        <c:axId val="14834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183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331520"/>
        <c:axId val="148341888"/>
      </c:lineChart>
      <c:catAx>
        <c:axId val="1483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341888"/>
        <c:crosses val="autoZero"/>
        <c:auto val="1"/>
        <c:lblAlgn val="ctr"/>
        <c:lblOffset val="100"/>
        <c:tickLblSkip val="1"/>
        <c:tickMarkSkip val="1"/>
        <c:noMultiLvlLbl val="0"/>
      </c:catAx>
      <c:valAx>
        <c:axId val="1483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{1ADF4630-0FDB-4C60-8349-181E1615C33D}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{5EE8C1B7-D6E9-4DF7-BD9C-EE51FA399F53}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{3248DEF9-8947-4CEC-8BED-89BA0D54700E}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{927D7748-1D95-41F0-A7A9-EE9A00CCFCD3}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{18D9C949-C3E5-4464-B007-6023398759C0}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{C77D8C57-A39B-4421-940B-CC7452189FC3}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{9B1BAD19-9880-41C4-9EC7-36B1EA613776}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{8504578A-0932-4889-9B60-FC9AD02C58D6}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{6B823DE2-5FD3-406E-A83A-CDB41CABEC55}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{5A2A2CE1-507C-4379-8683-8B62CEC77A32}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197376"/>
        <c:axId val="148199296"/>
      </c:scatterChart>
      <c:valAx>
        <c:axId val="148197376"/>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199296"/>
        <c:crosses val="autoZero"/>
        <c:crossBetween val="midCat"/>
      </c:valAx>
      <c:valAx>
        <c:axId val="148199296"/>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197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{A2FDA0F6-9537-4282-BD43-C00C908AC7EC}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{3E4B44A6-B51C-400C-957F-D4686098A84D}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{18019238-E556-4D35-9ECE-F70F112F2ECD}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{AC8D596F-817F-419C-9774-9FE3548F4985}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{EE63E408-1B2A-40CD-939F-2C4D98111745}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9.6</c:v>
                </c:pt>
                <c:pt idx="2">
                  <c:v>9.5</c:v>
                </c:pt>
                <c:pt idx="3">
                  <c:v>9.5</c:v>
                </c:pt>
                <c:pt idx="4">
                  <c:v>9.4</c:v>
                </c:pt>
              </c:numCache>
            </c:numRef>
          </c:xVal>
          <c:yVal>
            <c:numRef>
              <c:f>公会計指標分析・財政指標組合せ分析表!$K$73:$O$73</c:f>
              <c:numCache>
                <c:formatCode>#,##0.0;"▲ "#,##0.0</c:formatCode>
                <c:ptCount val="5"/>
                <c:pt idx="4">
                  <c:v>8.6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{171A2E55-D431-4225-A146-AD208331A7B2}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{3E95A3BE-4ABB-4A46-AA74-8159B4FB25A5}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{9A01C697-D734-46EC-90E9-D08E9E7086CA}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{9242D954-7923-4B57-8677-322D19B7FFCC}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{970E8F26-C73D-4029-A22A-50A18A4A2F9C}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795392"/>
        <c:axId val="148797312"/>
      </c:scatterChart>
      <c:valAx>
        <c:axId val="148795392"/>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797312"/>
        <c:crosses val="autoZero"/>
        <c:crossBetween val="midCat"/>
      </c:valAx>
      <c:valAx>
        <c:axId val="14879731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79539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企業誘致や定住促進策の推進で普通建設事業に係る投資的経費は近年大きいが，防衛補助事業や社会資本整備総合交付金事業等補助割合の高い補助事業を積極的に活用し，起債発行額を極力抑制していることから，償還金はほぼ横ばいになっている。実質は臨時財政対策債の償還費が</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割以上を占めており，今後は発行額が大きい臨時財政対策債や償還期限が短い辺地対策事業債の償還が毎年発生してくるところであり，起債償還額は若干増加していくものと見込んでいる。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公営企業債の元利償還金に対する繰入金については，下水道会計と浄化槽会計が毎年起債を発行しないと賄えない状況であり，さらに宅地分譲するまで財源が見込めない宅地造成事業会計の繰入金もあり，元利償還金は増大するものと見込んで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さらに，一部事務組合が起こした地方債に充てるための負担金は，現在建設中のごみ処理施設整備事業に係る負担金が大きく，今後も負担金の増加を見込んでいる。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総体的には実質公債費比率がたかくなる要素が強いため，起債発行に際しては，内容を精査した上で必要最小限の発行に留めるよう努めていきたいと考えている。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将来負担額が</a:t>
          </a:r>
          <a:r>
            <a:rPr kumimoji="1" lang="en-US" altLang="ja-JP" sz="1100">
              <a:latin typeface="ＭＳ ゴシック" pitchFamily="49" charset="-128"/>
              <a:ea typeface="ＭＳ ゴシック" pitchFamily="49" charset="-128"/>
            </a:rPr>
            <a:t>200,783</a:t>
          </a:r>
          <a:r>
            <a:rPr kumimoji="1" lang="ja-JP" altLang="en-US" sz="1100">
              <a:latin typeface="ＭＳ ゴシック" pitchFamily="49" charset="-128"/>
              <a:ea typeface="ＭＳ ゴシック" pitchFamily="49" charset="-128"/>
            </a:rPr>
            <a:t>千円増加した反面，充当可能財源が</a:t>
          </a:r>
          <a:r>
            <a:rPr kumimoji="1" lang="en-US" altLang="ja-JP" sz="1100">
              <a:latin typeface="ＭＳ ゴシック" pitchFamily="49" charset="-128"/>
              <a:ea typeface="ＭＳ ゴシック" pitchFamily="49" charset="-128"/>
            </a:rPr>
            <a:t>79,988</a:t>
          </a:r>
          <a:r>
            <a:rPr kumimoji="1" lang="ja-JP" altLang="en-US" sz="1100">
              <a:latin typeface="ＭＳ ゴシック" pitchFamily="49" charset="-128"/>
              <a:ea typeface="ＭＳ ゴシック" pitchFamily="49" charset="-128"/>
            </a:rPr>
            <a:t>千円減少したため，その結果，将来負担額が充当可能財源等を上回り，将来負担比率が生じた。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将来負担額について，地方債現在高は前年度比で</a:t>
          </a:r>
          <a:r>
            <a:rPr kumimoji="1" lang="en-US" altLang="ja-JP" sz="1100">
              <a:latin typeface="ＭＳ ゴシック" pitchFamily="49" charset="-128"/>
              <a:ea typeface="ＭＳ ゴシック" pitchFamily="49" charset="-128"/>
            </a:rPr>
            <a:t>13,229</a:t>
          </a:r>
          <a:r>
            <a:rPr kumimoji="1" lang="ja-JP" altLang="en-US" sz="1100">
              <a:latin typeface="ＭＳ ゴシック" pitchFamily="49" charset="-128"/>
              <a:ea typeface="ＭＳ ゴシック" pitchFamily="49" charset="-128"/>
            </a:rPr>
            <a:t>千円減少したが，公営企業債等繰入見込額が前年度比で</a:t>
          </a:r>
          <a:r>
            <a:rPr kumimoji="1" lang="en-US" altLang="ja-JP" sz="1100">
              <a:latin typeface="ＭＳ ゴシック" pitchFamily="49" charset="-128"/>
              <a:ea typeface="ＭＳ ゴシック" pitchFamily="49" charset="-128"/>
            </a:rPr>
            <a:t>242,524</a:t>
          </a:r>
          <a:r>
            <a:rPr kumimoji="1" lang="ja-JP" altLang="en-US" sz="1100">
              <a:latin typeface="ＭＳ ゴシック" pitchFamily="49" charset="-128"/>
              <a:ea typeface="ＭＳ ゴシック" pitchFamily="49" charset="-128"/>
            </a:rPr>
            <a:t>千円増加し，将来負担額を押し上げた一番の要因となった。水道会計と下水道会計は減少傾向にあるものの，戸別合併処理浄化槽会計は順次起債償還が始まっているため増加している。さらに主要因となっているが宅地造成事業会計で，今年度は本格的な造成が施工されたこともあり，一般会計や民間から多額の借入金が発生し増加したもの。</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退職手当組合への負担見込額は，近年職員の新規採用が多くなっていることから，前年度比で</a:t>
          </a:r>
          <a:r>
            <a:rPr kumimoji="1" lang="en-US" altLang="ja-JP" sz="1100">
              <a:latin typeface="ＭＳ ゴシック" pitchFamily="49" charset="-128"/>
              <a:ea typeface="ＭＳ ゴシック" pitchFamily="49" charset="-128"/>
            </a:rPr>
            <a:t>13,594</a:t>
          </a:r>
          <a:r>
            <a:rPr kumimoji="1" lang="ja-JP" altLang="en-US" sz="1100">
              <a:latin typeface="ＭＳ ゴシック" pitchFamily="49" charset="-128"/>
              <a:ea typeface="ＭＳ ゴシック" pitchFamily="49" charset="-128"/>
            </a:rPr>
            <a:t>千円増となった。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充当可能基金に関しては，新住宅団地造成事業に係る基金繰入や国民健康保険事業会計に係る財政調整基金の繰入が多額であったことから</a:t>
          </a:r>
          <a:r>
            <a:rPr kumimoji="1" lang="en-US" altLang="ja-JP" sz="1100">
              <a:latin typeface="ＭＳ ゴシック" pitchFamily="49" charset="-128"/>
              <a:ea typeface="ＭＳ ゴシック" pitchFamily="49" charset="-128"/>
            </a:rPr>
            <a:t>28,120</a:t>
          </a:r>
          <a:r>
            <a:rPr kumimoji="1" lang="ja-JP" altLang="en-US" sz="1100">
              <a:latin typeface="ＭＳ ゴシック" pitchFamily="49" charset="-128"/>
              <a:ea typeface="ＭＳ ゴシック" pitchFamily="49" charset="-128"/>
            </a:rPr>
            <a:t>千円の減となった。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充当可能特定歳入は，公営住宅建設事業債残高に対する充当可能な住宅使用料の余剰金を充てているが，長寿命化計画に基づく公営住宅の改修工事が始まり，特定歳入への充てこみが見込めず，前年度比で</a:t>
          </a:r>
          <a:r>
            <a:rPr kumimoji="1" lang="en-US" altLang="ja-JP" sz="1100">
              <a:latin typeface="ＭＳ ゴシック" pitchFamily="49" charset="-128"/>
              <a:ea typeface="ＭＳ ゴシック" pitchFamily="49" charset="-128"/>
            </a:rPr>
            <a:t>25,221</a:t>
          </a:r>
          <a:r>
            <a:rPr kumimoji="1" lang="ja-JP" altLang="en-US" sz="1100">
              <a:latin typeface="ＭＳ ゴシック" pitchFamily="49" charset="-128"/>
              <a:ea typeface="ＭＳ ゴシック" pitchFamily="49" charset="-128"/>
            </a:rPr>
            <a:t>千円減少した。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今後も各種事業内容を精査していきながら，極力起債発行額の抑制に努めていきたいと考えている。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5,877
5,813
60.32
4,615,249
4,237,859
234,628
2,468,848
3,426,919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村では平成</a:t>
          </a:r>
          <a:r>
            <a:rPr kumimoji="1" lang="en-US" altLang="ja-JP" sz="1100">
              <a:latin typeface="ＭＳ Ｐゴシック"/>
            </a:rPr>
            <a:t>28</a:t>
          </a:r>
          <a:r>
            <a:rPr kumimoji="1" lang="ja-JP" altLang="en-US" sz="1100">
              <a:latin typeface="ＭＳ Ｐゴシック"/>
            </a:rPr>
            <a:t>年度に公共施設等総合管理計画を策定している。有形固定資産減価償却率は類似団体平均を下回っていることから，今後も当該計画等に基づいた施設の維持管理を適切に進めていくこととする。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7" name="直線コネクタ 66"/>
        <xdr:cNvCxnSpPr/>
      </xdr:nvCxnSpPr>
      <xdr:spPr>
        <a:xfrm flipV="1">
          <a:off x="4760595" y="473760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8" name="有形固定資産減価償却率最小値テキスト"/>
        <xdr:cNvSpPr txBox="1"/>
      </xdr:nvSpPr>
      <xdr:spPr>
        <a:xfrm>
          <a:off x="4813300" y="585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9" name="直線コネクタ 68"/>
        <xdr:cNvCxnSpPr/>
      </xdr:nvCxnSpPr>
      <xdr:spPr>
        <a:xfrm>
          <a:off x="4673600" y="5847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0" name="有形固定資産減価償却率最大値テキスト"/>
        <xdr:cNvSpPr txBox="1"/>
      </xdr:nvSpPr>
      <xdr:spPr>
        <a:xfrm>
          <a:off x="4813300" y="45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1" name="直線コネクタ 70"/>
        <xdr:cNvCxnSpPr/>
      </xdr:nvCxnSpPr>
      <xdr:spPr>
        <a:xfrm>
          <a:off x="4673600" y="473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2" name="有形固定資産減価償却率平均値テキスト"/>
        <xdr:cNvSpPr txBox="1"/>
      </xdr:nvSpPr>
      <xdr:spPr>
        <a:xfrm>
          <a:off x="4813300" y="5187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3" name="フローチャート : 判断 72"/>
        <xdr:cNvSpPr/>
      </xdr:nvSpPr>
      <xdr:spPr>
        <a:xfrm>
          <a:off x="4711700" y="52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4" name="フローチャート : 判断 73"/>
        <xdr:cNvSpPr/>
      </xdr:nvSpPr>
      <xdr:spPr>
        <a:xfrm>
          <a:off x="4000500" y="514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147828</xdr:rowOff>
    </xdr:from>
    <xdr:to>
      <xdr:col>3</xdr:col>
      <xdr:colOff>511175</xdr:colOff>
      <xdr:row>31</xdr:row>
      <xdr:rowOff>77978</xdr:rowOff>
    </xdr:to>
    <xdr:sp macro="" textlink="">
      <xdr:nvSpPr>
        <xdr:cNvPr id="80" name="円/楕円 79"/>
        <xdr:cNvSpPr/>
      </xdr:nvSpPr>
      <xdr:spPr>
        <a:xfrm>
          <a:off x="4000500" y="52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81" name="n_1aveValue有形固定資産減価償却率"/>
        <xdr:cNvSpPr txBox="1"/>
      </xdr:nvSpPr>
      <xdr:spPr>
        <a:xfrm>
          <a:off x="3836043" y="4924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69105</xdr:rowOff>
    </xdr:from>
    <xdr:ext cx="405111" cy="259045"/>
    <xdr:sp macro="" textlink="">
      <xdr:nvSpPr>
        <xdr:cNvPr id="82" name="n_1mainValue有形固定資産減価償却率"/>
        <xdr:cNvSpPr txBox="1"/>
      </xdr:nvSpPr>
      <xdr:spPr>
        <a:xfrm>
          <a:off x="3836043" y="538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5,877
5,813
60.32
4,615,249
4,237,859
234,628
2,468,848
3,426,919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79058</xdr:rowOff>
    </xdr:from>
    <xdr:to>
      <xdr:col>6</xdr:col>
      <xdr:colOff>510540</xdr:colOff>
      <xdr:row>41</xdr:row>
      <xdr:rowOff>139065</xdr:rowOff>
    </xdr:to>
    <xdr:cxnSp macro="">
      <xdr:nvCxnSpPr>
        <xdr:cNvPr id="61" name="直線コネクタ 60"/>
        <xdr:cNvCxnSpPr/>
      </xdr:nvCxnSpPr>
      <xdr:spPr>
        <a:xfrm flipV="1">
          <a:off x="4634865" y="6079808"/>
          <a:ext cx="0" cy="108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25735</xdr:rowOff>
    </xdr:from>
    <xdr:ext cx="405111" cy="259045"/>
    <xdr:sp macro="" textlink="">
      <xdr:nvSpPr>
        <xdr:cNvPr id="64" name="【道路】&#10;有形固定資産減価償却率最大値テキスト"/>
        <xdr:cNvSpPr txBox="1"/>
      </xdr:nvSpPr>
      <xdr:spPr>
        <a:xfrm>
          <a:off x="4724400" y="5855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35</xdr:row>
      <xdr:rowOff>79058</xdr:rowOff>
    </xdr:from>
    <xdr:to>
      <xdr:col>6</xdr:col>
      <xdr:colOff>600075</xdr:colOff>
      <xdr:row>35</xdr:row>
      <xdr:rowOff>79058</xdr:rowOff>
    </xdr:to>
    <xdr:cxnSp macro="">
      <xdr:nvCxnSpPr>
        <xdr:cNvPr id="65" name="直線コネクタ 64"/>
        <xdr:cNvCxnSpPr/>
      </xdr:nvCxnSpPr>
      <xdr:spPr>
        <a:xfrm>
          <a:off x="4546600" y="60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6" name="【道路】&#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7" name="フローチャート : 判断 66"/>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105410</xdr:rowOff>
    </xdr:from>
    <xdr:to>
      <xdr:col>5</xdr:col>
      <xdr:colOff>409575</xdr:colOff>
      <xdr:row>37</xdr:row>
      <xdr:rowOff>35560</xdr:rowOff>
    </xdr:to>
    <xdr:sp macro="" textlink="">
      <xdr:nvSpPr>
        <xdr:cNvPr id="68" name="フローチャート : 判断 67"/>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65405</xdr:rowOff>
    </xdr:from>
    <xdr:to>
      <xdr:col>5</xdr:col>
      <xdr:colOff>409575</xdr:colOff>
      <xdr:row>33</xdr:row>
      <xdr:rowOff>167005</xdr:rowOff>
    </xdr:to>
    <xdr:sp macro="" textlink="">
      <xdr:nvSpPr>
        <xdr:cNvPr id="74" name="円/楕円 73"/>
        <xdr:cNvSpPr/>
      </xdr:nvSpPr>
      <xdr:spPr>
        <a:xfrm>
          <a:off x="3746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26687</xdr:rowOff>
    </xdr:from>
    <xdr:ext cx="405111" cy="259045"/>
    <xdr:sp macro="" textlink="">
      <xdr:nvSpPr>
        <xdr:cNvPr id="75" name="n_1aveValue【道路】&#10;有形固定資産減価償却率"/>
        <xdr:cNvSpPr txBox="1"/>
      </xdr:nvSpPr>
      <xdr:spPr>
        <a:xfrm>
          <a:off x="3582043"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12082</xdr:rowOff>
    </xdr:from>
    <xdr:ext cx="405111" cy="259045"/>
    <xdr:sp macro="" textlink="">
      <xdr:nvSpPr>
        <xdr:cNvPr id="76" name="n_1mainValue【道路】&#10;有形固定資産減価償却率"/>
        <xdr:cNvSpPr txBox="1"/>
      </xdr:nvSpPr>
      <xdr:spPr>
        <a:xfrm>
          <a:off x="3582043"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0" name="直線コネクタ 99"/>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1"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2" name="直線コネクタ 101"/>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3"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4" name="直線コネクタ 103"/>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5"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6" name="フローチャート : 判断 105"/>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7" name="フローチャート : 判断 106"/>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99847</xdr:rowOff>
    </xdr:from>
    <xdr:to>
      <xdr:col>14</xdr:col>
      <xdr:colOff>79375</xdr:colOff>
      <xdr:row>40</xdr:row>
      <xdr:rowOff>29997</xdr:rowOff>
    </xdr:to>
    <xdr:sp macro="" textlink="">
      <xdr:nvSpPr>
        <xdr:cNvPr id="113" name="円/楕円 112"/>
        <xdr:cNvSpPr/>
      </xdr:nvSpPr>
      <xdr:spPr>
        <a:xfrm>
          <a:off x="9588500" y="67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4"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21124</xdr:rowOff>
    </xdr:from>
    <xdr:ext cx="534377" cy="259045"/>
    <xdr:sp macro="" textlink="">
      <xdr:nvSpPr>
        <xdr:cNvPr id="115" name="n_1mainValue【道路】&#10;一人当たり延長"/>
        <xdr:cNvSpPr txBox="1"/>
      </xdr:nvSpPr>
      <xdr:spPr>
        <a:xfrm>
          <a:off x="9359410" y="68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2" name="直線コネクタ 141"/>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3"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4" name="直線コネクタ 143"/>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6" name="直線コネクタ 14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7"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8" name="フローチャート : 判断 147"/>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9" name="フローチャート : 判断 14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150041</xdr:rowOff>
    </xdr:from>
    <xdr:to>
      <xdr:col>5</xdr:col>
      <xdr:colOff>409575</xdr:colOff>
      <xdr:row>60</xdr:row>
      <xdr:rowOff>80191</xdr:rowOff>
    </xdr:to>
    <xdr:sp macro="" textlink="">
      <xdr:nvSpPr>
        <xdr:cNvPr id="155" name="円/楕円 154"/>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6"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71318</xdr:rowOff>
    </xdr:from>
    <xdr:ext cx="405111" cy="259045"/>
    <xdr:sp macro="" textlink="">
      <xdr:nvSpPr>
        <xdr:cNvPr id="157" name="n_1mainValue【橋りょう・トンネル】&#10;有形固定資産減価償却率"/>
        <xdr:cNvSpPr txBox="1"/>
      </xdr:nvSpPr>
      <xdr:spPr>
        <a:xfrm>
          <a:off x="3582043"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1" name="直線コネクタ 180"/>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2"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3" name="直線コネクタ 182"/>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4"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5" name="直線コネクタ 184"/>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6"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7" name="フローチャート : 判断 186"/>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8" name="フローチャート : 判断 187"/>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129299</xdr:rowOff>
    </xdr:from>
    <xdr:to>
      <xdr:col>14</xdr:col>
      <xdr:colOff>79375</xdr:colOff>
      <xdr:row>60</xdr:row>
      <xdr:rowOff>59449</xdr:rowOff>
    </xdr:to>
    <xdr:sp macro="" textlink="">
      <xdr:nvSpPr>
        <xdr:cNvPr id="194" name="円/楕円 193"/>
        <xdr:cNvSpPr/>
      </xdr:nvSpPr>
      <xdr:spPr>
        <a:xfrm>
          <a:off x="9588500" y="102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141965</xdr:rowOff>
    </xdr:from>
    <xdr:ext cx="599010" cy="259045"/>
    <xdr:sp macro="" textlink="">
      <xdr:nvSpPr>
        <xdr:cNvPr id="195"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75976</xdr:rowOff>
    </xdr:from>
    <xdr:ext cx="599010" cy="259045"/>
    <xdr:sp macro="" textlink="">
      <xdr:nvSpPr>
        <xdr:cNvPr id="196" name="n_1mainValue【橋りょう・トンネル】&#10;一人当たり有形固定資産（償却資産）額"/>
        <xdr:cNvSpPr txBox="1"/>
      </xdr:nvSpPr>
      <xdr:spPr>
        <a:xfrm>
          <a:off x="9327094" y="1002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21" name="直線コネクタ 22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3" name="直線コネクタ 22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7" name="フローチャート : 判断 22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8" name="フローチャート : 判断 22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116839</xdr:rowOff>
    </xdr:from>
    <xdr:to>
      <xdr:col>5</xdr:col>
      <xdr:colOff>409575</xdr:colOff>
      <xdr:row>84</xdr:row>
      <xdr:rowOff>46989</xdr:rowOff>
    </xdr:to>
    <xdr:sp macro="" textlink="">
      <xdr:nvSpPr>
        <xdr:cNvPr id="234" name="円/楕円 233"/>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141622</xdr:rowOff>
    </xdr:from>
    <xdr:ext cx="405111" cy="259045"/>
    <xdr:sp macro="" textlink="">
      <xdr:nvSpPr>
        <xdr:cNvPr id="235"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38116</xdr:rowOff>
    </xdr:from>
    <xdr:ext cx="405111" cy="259045"/>
    <xdr:sp macro="" textlink="">
      <xdr:nvSpPr>
        <xdr:cNvPr id="236" name="n_1mainValue【公営住宅】&#10;有形固定資産減価償却率"/>
        <xdr:cNvSpPr txBox="1"/>
      </xdr:nvSpPr>
      <xdr:spPr>
        <a:xfrm>
          <a:off x="3582043"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60" name="直線コネクタ 259"/>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61"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2" name="直線コネクタ 261"/>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3"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4" name="直線コネクタ 263"/>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5"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6" name="フローチャート : 判断 265"/>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7" name="フローチャート : 判断 266"/>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157987</xdr:rowOff>
    </xdr:from>
    <xdr:to>
      <xdr:col>14</xdr:col>
      <xdr:colOff>79375</xdr:colOff>
      <xdr:row>80</xdr:row>
      <xdr:rowOff>88137</xdr:rowOff>
    </xdr:to>
    <xdr:sp macro="" textlink="">
      <xdr:nvSpPr>
        <xdr:cNvPr id="273" name="円/楕円 272"/>
        <xdr:cNvSpPr/>
      </xdr:nvSpPr>
      <xdr:spPr>
        <a:xfrm>
          <a:off x="9588500" y="137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74"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104664</xdr:rowOff>
    </xdr:from>
    <xdr:ext cx="469744" cy="259045"/>
    <xdr:sp macro="" textlink="">
      <xdr:nvSpPr>
        <xdr:cNvPr id="275" name="n_1mainValue【公営住宅】&#10;一人当たり面積"/>
        <xdr:cNvSpPr txBox="1"/>
      </xdr:nvSpPr>
      <xdr:spPr>
        <a:xfrm>
          <a:off x="93917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8" name="テキスト ボックス 3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9" name="直線コネクタ 3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20" name="テキスト ボックス 3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21" name="直線コネクタ 3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22" name="テキスト ボックス 3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3" name="直線コネクタ 3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4" name="テキスト ボックス 3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5" name="直線コネクタ 3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6" name="テキスト ボックス 3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8" name="テキスト ボックス 3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30" name="直線コネクタ 329"/>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31"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32" name="直線コネクタ 331"/>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3"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4" name="直線コネクタ 333"/>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35"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6" name="フローチャート : 判断 335"/>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37" name="フローチャート : 判断 336"/>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63500</xdr:rowOff>
    </xdr:from>
    <xdr:to>
      <xdr:col>22</xdr:col>
      <xdr:colOff>415925</xdr:colOff>
      <xdr:row>61</xdr:row>
      <xdr:rowOff>165100</xdr:rowOff>
    </xdr:to>
    <xdr:sp macro="" textlink="">
      <xdr:nvSpPr>
        <xdr:cNvPr id="343" name="円/楕円 342"/>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140479</xdr:rowOff>
    </xdr:from>
    <xdr:ext cx="405111" cy="259045"/>
    <xdr:sp macro="" textlink="">
      <xdr:nvSpPr>
        <xdr:cNvPr id="344"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156227</xdr:rowOff>
    </xdr:from>
    <xdr:ext cx="405111" cy="259045"/>
    <xdr:sp macro="" textlink="">
      <xdr:nvSpPr>
        <xdr:cNvPr id="345" name="n_1mainValue【学校施設】&#10;有形固定資産減価償却率"/>
        <xdr:cNvSpPr txBox="1"/>
      </xdr:nvSpPr>
      <xdr:spPr>
        <a:xfrm>
          <a:off x="15266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6" name="正方形/長方形 3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7" name="正方形/長方形 3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8" name="正方形/長方形 3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9" name="正方形/長方形 3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0" name="正方形/長方形 3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1" name="正方形/長方形 3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2" name="正方形/長方形 3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3" name="正方形/長方形 3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4" name="テキスト ボックス 3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5" name="直線コネクタ 3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6" name="テキスト ボックス 3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7" name="直線コネクタ 3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8" name="テキスト ボックス 3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9" name="直線コネクタ 3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60" name="テキスト ボックス 3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1" name="直線コネクタ 3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2" name="テキスト ボックス 3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3" name="直線コネクタ 3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4" name="テキスト ボックス 3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5" name="直線コネクタ 3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6" name="テキスト ボックス 3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8" name="テキスト ボックス 3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370" name="直線コネクタ 369"/>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71"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72" name="直線コネクタ 371"/>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373"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374" name="直線コネクタ 373"/>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375"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376" name="フローチャート : 判断 375"/>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377" name="フローチャート : 判断 376"/>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42164</xdr:rowOff>
    </xdr:from>
    <xdr:to>
      <xdr:col>31</xdr:col>
      <xdr:colOff>85725</xdr:colOff>
      <xdr:row>59</xdr:row>
      <xdr:rowOff>143764</xdr:rowOff>
    </xdr:to>
    <xdr:sp macro="" textlink="">
      <xdr:nvSpPr>
        <xdr:cNvPr id="383" name="円/楕円 382"/>
        <xdr:cNvSpPr/>
      </xdr:nvSpPr>
      <xdr:spPr>
        <a:xfrm>
          <a:off x="21272500" y="101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384"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134891</xdr:rowOff>
    </xdr:from>
    <xdr:ext cx="469744" cy="259045"/>
    <xdr:sp macro="" textlink="">
      <xdr:nvSpPr>
        <xdr:cNvPr id="385" name="n_1mainValue【学校施設】&#10;一人当たり面積"/>
        <xdr:cNvSpPr txBox="1"/>
      </xdr:nvSpPr>
      <xdr:spPr>
        <a:xfrm>
          <a:off x="21075727" y="1025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6" name="テキスト ボックス 3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97" name="直線コネクタ 3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98" name="テキスト ボックス 39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9" name="直線コネクタ 3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00" name="テキスト ボックス 3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01" name="直線コネクタ 4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2" name="テキスト ボックス 4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3" name="直線コネクタ 4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4" name="テキスト ボックス 4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5" name="直線コネクタ 4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6" name="テキスト ボックス 4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7" name="直線コネクタ 4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8" name="テキスト ボックス 40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9" name="直線コネクタ 4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0" name="テキスト ボックス 4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132806</xdr:rowOff>
    </xdr:from>
    <xdr:to>
      <xdr:col>23</xdr:col>
      <xdr:colOff>516889</xdr:colOff>
      <xdr:row>86</xdr:row>
      <xdr:rowOff>51163</xdr:rowOff>
    </xdr:to>
    <xdr:cxnSp macro="">
      <xdr:nvCxnSpPr>
        <xdr:cNvPr id="412" name="直線コネクタ 411"/>
        <xdr:cNvCxnSpPr/>
      </xdr:nvCxnSpPr>
      <xdr:spPr>
        <a:xfrm flipV="1">
          <a:off x="16318864" y="13848806"/>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54990</xdr:rowOff>
    </xdr:from>
    <xdr:ext cx="405111" cy="259045"/>
    <xdr:sp macro="" textlink="">
      <xdr:nvSpPr>
        <xdr:cNvPr id="413" name="【児童館】&#10;有形固定資産減価償却率最小値テキスト"/>
        <xdr:cNvSpPr txBox="1"/>
      </xdr:nvSpPr>
      <xdr:spPr>
        <a:xfrm>
          <a:off x="164084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86</xdr:row>
      <xdr:rowOff>51163</xdr:rowOff>
    </xdr:from>
    <xdr:to>
      <xdr:col>23</xdr:col>
      <xdr:colOff>606425</xdr:colOff>
      <xdr:row>86</xdr:row>
      <xdr:rowOff>51163</xdr:rowOff>
    </xdr:to>
    <xdr:cxnSp macro="">
      <xdr:nvCxnSpPr>
        <xdr:cNvPr id="414" name="直線コネクタ 413"/>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79483</xdr:rowOff>
    </xdr:from>
    <xdr:ext cx="405111" cy="259045"/>
    <xdr:sp macro="" textlink="">
      <xdr:nvSpPr>
        <xdr:cNvPr id="415" name="【児童館】&#10;有形固定資産減価償却率最大値テキスト"/>
        <xdr:cNvSpPr txBox="1"/>
      </xdr:nvSpPr>
      <xdr:spPr>
        <a:xfrm>
          <a:off x="16408400" y="136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80</xdr:row>
      <xdr:rowOff>132806</xdr:rowOff>
    </xdr:from>
    <xdr:to>
      <xdr:col>23</xdr:col>
      <xdr:colOff>606425</xdr:colOff>
      <xdr:row>80</xdr:row>
      <xdr:rowOff>132806</xdr:rowOff>
    </xdr:to>
    <xdr:cxnSp macro="">
      <xdr:nvCxnSpPr>
        <xdr:cNvPr id="416" name="直線コネクタ 415"/>
        <xdr:cNvCxnSpPr/>
      </xdr:nvCxnSpPr>
      <xdr:spPr>
        <a:xfrm>
          <a:off x="16230600" y="1384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101254</xdr:rowOff>
    </xdr:from>
    <xdr:ext cx="405111" cy="259045"/>
    <xdr:sp macro="" textlink="">
      <xdr:nvSpPr>
        <xdr:cNvPr id="417" name="【児童館】&#10;有形固定資産減価償却率平均値テキスト"/>
        <xdr:cNvSpPr txBox="1"/>
      </xdr:nvSpPr>
      <xdr:spPr>
        <a:xfrm>
          <a:off x="16408400" y="1398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122827</xdr:rowOff>
    </xdr:from>
    <xdr:to>
      <xdr:col>23</xdr:col>
      <xdr:colOff>568325</xdr:colOff>
      <xdr:row>82</xdr:row>
      <xdr:rowOff>52977</xdr:rowOff>
    </xdr:to>
    <xdr:sp macro="" textlink="">
      <xdr:nvSpPr>
        <xdr:cNvPr id="418" name="フローチャート : 判断 417"/>
        <xdr:cNvSpPr/>
      </xdr:nvSpPr>
      <xdr:spPr>
        <a:xfrm>
          <a:off x="162687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44450</xdr:rowOff>
    </xdr:from>
    <xdr:to>
      <xdr:col>22</xdr:col>
      <xdr:colOff>415925</xdr:colOff>
      <xdr:row>83</xdr:row>
      <xdr:rowOff>146050</xdr:rowOff>
    </xdr:to>
    <xdr:sp macro="" textlink="">
      <xdr:nvSpPr>
        <xdr:cNvPr id="419" name="フローチャート : 判断 418"/>
        <xdr:cNvSpPr/>
      </xdr:nvSpPr>
      <xdr:spPr>
        <a:xfrm>
          <a:off x="1543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0" name="テキスト ボックス 4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1" name="テキスト ボックス 4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2" name="テキスト ボックス 4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3" name="テキスト ボックス 4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4" name="テキスト ボックス 4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425" name="円/楕円 42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137177</xdr:rowOff>
    </xdr:from>
    <xdr:ext cx="405111" cy="259045"/>
    <xdr:sp macro="" textlink="">
      <xdr:nvSpPr>
        <xdr:cNvPr id="426" name="n_1aveValue【児童館】&#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117552</xdr:colOff>
      <xdr:row>75</xdr:row>
      <xdr:rowOff>146248</xdr:rowOff>
    </xdr:from>
    <xdr:ext cx="469744" cy="259045"/>
    <xdr:sp macro="" textlink="">
      <xdr:nvSpPr>
        <xdr:cNvPr id="427"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5" name="正方形/長方形 4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6" name="テキスト ボックス 4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7" name="直線コネクタ 4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38" name="テキスト ボックス 43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39" name="直線コネクタ 4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40" name="テキスト ボックス 4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1" name="直線コネクタ 4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2" name="テキスト ボックス 4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3" name="直線コネクタ 4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4" name="テキスト ボックス 4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5" name="直線コネクタ 4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6" name="テキスト ボックス 4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7" name="直線コネクタ 4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8" name="テキスト ボックス 4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0" name="テキスト ボックス 4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452" name="直線コネクタ 451"/>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453"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54" name="直線コネクタ 45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455"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456" name="直線コネクタ 45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57"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58" name="フローチャート : 判断 457"/>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459" name="フローチャート : 判断 458"/>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124461</xdr:rowOff>
    </xdr:from>
    <xdr:to>
      <xdr:col>31</xdr:col>
      <xdr:colOff>85725</xdr:colOff>
      <xdr:row>85</xdr:row>
      <xdr:rowOff>54611</xdr:rowOff>
    </xdr:to>
    <xdr:sp macro="" textlink="">
      <xdr:nvSpPr>
        <xdr:cNvPr id="465" name="円/楕円 464"/>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68597</xdr:rowOff>
    </xdr:from>
    <xdr:ext cx="469744" cy="259045"/>
    <xdr:sp macro="" textlink="">
      <xdr:nvSpPr>
        <xdr:cNvPr id="466"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71138</xdr:rowOff>
    </xdr:from>
    <xdr:ext cx="469744" cy="259045"/>
    <xdr:sp macro="" textlink="">
      <xdr:nvSpPr>
        <xdr:cNvPr id="467" name="n_1mainValue【児童館】&#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8" name="正方形/長方形 4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9" name="正方形/長方形 4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0" name="正方形/長方形 4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1" name="正方形/長方形 4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2" name="正方形/長方形 4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3" name="正方形/長方形 4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4" name="正方形/長方形 4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5" name="正方形/長方形 47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6" name="正方形/長方形 4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3" name="正方形/長方形 48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4" name="正方形/長方形 4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5" name="正方形/長方形 4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6" name="テキスト ボックス 4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道路，児童館，消防施設となっている。道路についてはこれまでも補助事業等活用し，交通量等勘案し年次的に維持補修を進めてきている。児童館については，本村に１施設のみ設置されているもので，築</a:t>
          </a:r>
          <a:r>
            <a:rPr kumimoji="1" lang="en-US" altLang="ja-JP" sz="1300">
              <a:latin typeface="ＭＳ Ｐゴシック"/>
            </a:rPr>
            <a:t>22</a:t>
          </a:r>
          <a:r>
            <a:rPr kumimoji="1" lang="ja-JP" altLang="en-US" sz="1300">
              <a:latin typeface="ＭＳ Ｐゴシック"/>
            </a:rPr>
            <a:t>年経過しているものである。消防施設については，平成</a:t>
          </a:r>
          <a:r>
            <a:rPr kumimoji="1" lang="en-US" altLang="ja-JP" sz="1300">
              <a:latin typeface="ＭＳ Ｐゴシック"/>
            </a:rPr>
            <a:t>30</a:t>
          </a:r>
          <a:r>
            <a:rPr kumimoji="1" lang="ja-JP" altLang="en-US" sz="1300">
              <a:latin typeface="ＭＳ Ｐゴシック"/>
            </a:rPr>
            <a:t>年度から年次的に施設改修を行うこととしており，老朽化対策に取り組んでいる。</a:t>
          </a:r>
          <a:endParaRPr kumimoji="1" lang="en-US" altLang="ja-JP" sz="1300">
            <a:latin typeface="ＭＳ Ｐゴシック"/>
          </a:endParaRPr>
        </a:p>
        <a:p>
          <a:r>
            <a:rPr kumimoji="1" lang="ja-JP" altLang="en-US" sz="1300">
              <a:latin typeface="ＭＳ Ｐゴシック"/>
            </a:rPr>
            <a:t>　今後も公共施設等総合管理計画等に基づき施設の維持管理を適切に進めていくこととする。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5,877
5,813
60.32
4,615,249
4,237,859
234,628
2,468,848
3,426,919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134938</xdr:rowOff>
    </xdr:from>
    <xdr:to>
      <xdr:col>5</xdr:col>
      <xdr:colOff>409575</xdr:colOff>
      <xdr:row>60</xdr:row>
      <xdr:rowOff>65088</xdr:rowOff>
    </xdr:to>
    <xdr:sp macro="" textlink="">
      <xdr:nvSpPr>
        <xdr:cNvPr id="91" name="円/楕円 90"/>
        <xdr:cNvSpPr/>
      </xdr:nvSpPr>
      <xdr:spPr>
        <a:xfrm>
          <a:off x="3746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81615</xdr:rowOff>
    </xdr:from>
    <xdr:ext cx="405111" cy="259045"/>
    <xdr:sp macro="" textlink="">
      <xdr:nvSpPr>
        <xdr:cNvPr id="92" name="n_1mainValue【体育館・プール】&#10;有形固定資産減価償却率"/>
        <xdr:cNvSpPr txBox="1"/>
      </xdr:nvSpPr>
      <xdr:spPr>
        <a:xfrm>
          <a:off x="3582043" y="1002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6" name="直線コネクタ 11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8" name="直線コネクタ 11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0" name="直線コネクタ 11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2" name="フローチャート : 判断 12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3" name="フローチャート : 判断 12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76835</xdr:rowOff>
    </xdr:from>
    <xdr:to>
      <xdr:col>14</xdr:col>
      <xdr:colOff>79375</xdr:colOff>
      <xdr:row>61</xdr:row>
      <xdr:rowOff>6985</xdr:rowOff>
    </xdr:to>
    <xdr:sp macro="" textlink="">
      <xdr:nvSpPr>
        <xdr:cNvPr id="130" name="円/楕円 129"/>
        <xdr:cNvSpPr/>
      </xdr:nvSpPr>
      <xdr:spPr>
        <a:xfrm>
          <a:off x="958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169562</xdr:rowOff>
    </xdr:from>
    <xdr:ext cx="469744" cy="259045"/>
    <xdr:sp macro="" textlink="">
      <xdr:nvSpPr>
        <xdr:cNvPr id="131" name="n_1mainValue【体育館・プール】&#10;一人当たり面積"/>
        <xdr:cNvSpPr txBox="1"/>
      </xdr:nvSpPr>
      <xdr:spPr>
        <a:xfrm>
          <a:off x="9391727" y="104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3" name="直線コネクタ 1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4" name="テキスト ボックス 1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5" name="直線コネクタ 1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6" name="テキスト ボックス 1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7" name="直線コネクタ 1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8" name="テキスト ボックス 1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9" name="直線コネクタ 1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0" name="テキスト ボックス 1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1" name="直線コネクタ 1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2" name="テキスト ボックス 1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4" name="テキスト ボックス 1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6" name="直線コネクタ 15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5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58" name="直線コネクタ 15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5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0" name="直線コネクタ 15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2" name="フローチャート : 判断 16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3" name="フローチャート : 判断 16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64"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109220</xdr:rowOff>
    </xdr:from>
    <xdr:to>
      <xdr:col>5</xdr:col>
      <xdr:colOff>409575</xdr:colOff>
      <xdr:row>82</xdr:row>
      <xdr:rowOff>39370</xdr:rowOff>
    </xdr:to>
    <xdr:sp macro="" textlink="">
      <xdr:nvSpPr>
        <xdr:cNvPr id="170" name="円/楕円 169"/>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55897</xdr:rowOff>
    </xdr:from>
    <xdr:ext cx="405111" cy="259045"/>
    <xdr:sp macro="" textlink="">
      <xdr:nvSpPr>
        <xdr:cNvPr id="171" name="n_1mainValue【福祉施設】&#10;有形固定資産減価償却率"/>
        <xdr:cNvSpPr txBox="1"/>
      </xdr:nvSpPr>
      <xdr:spPr>
        <a:xfrm>
          <a:off x="3582043"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7" name="直線コネクタ 19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9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99" name="直線コネクタ 19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01" name="直線コネクタ 20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0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03" name="フローチャート : 判断 20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04" name="フローチャート : 判断 20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05"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152219</xdr:rowOff>
    </xdr:from>
    <xdr:to>
      <xdr:col>14</xdr:col>
      <xdr:colOff>79375</xdr:colOff>
      <xdr:row>84</xdr:row>
      <xdr:rowOff>82369</xdr:rowOff>
    </xdr:to>
    <xdr:sp macro="" textlink="">
      <xdr:nvSpPr>
        <xdr:cNvPr id="211" name="円/楕円 210"/>
        <xdr:cNvSpPr/>
      </xdr:nvSpPr>
      <xdr:spPr>
        <a:xfrm>
          <a:off x="9588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98896</xdr:rowOff>
    </xdr:from>
    <xdr:ext cx="469744" cy="259045"/>
    <xdr:sp macro="" textlink="">
      <xdr:nvSpPr>
        <xdr:cNvPr id="212" name="n_1mainValue【福祉施設】&#10;一人当たり面積"/>
        <xdr:cNvSpPr txBox="1"/>
      </xdr:nvSpPr>
      <xdr:spPr>
        <a:xfrm>
          <a:off x="93917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6" name="正方形/長方形 2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7" name="正方形/長方形 2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8" name="正方形/長方形 2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9" name="正方形/長方形 2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0" name="正方形/長方形 2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1" name="正方形/長方形 2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2" name="正方形/長方形 2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3" name="正方形/長方形 2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4" name="正方形/長方形 2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5" name="正方形/長方形 2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6" name="正方形/長方形 2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7" name="正方形/長方形 2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8" name="正方形/長方形 2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9" name="正方形/長方形 2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0" name="正方形/長方形 2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1" name="正方形/長方形 2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2" name="正方形/長方形 25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3" name="正方形/長方形 2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4" name="正方形/長方形 2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5" name="正方形/長方形 2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6" name="正方形/長方形 2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7" name="正方形/長方形 2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8" name="正方形/長方形 2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9" name="正方形/長方形 2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0" name="正方形/長方形 25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1" name="正方形/長方形 2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2" name="正方形/長方形 2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3" name="正方形/長方形 2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4" name="正方形/長方形 2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5" name="正方形/長方形 2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6" name="正方形/長方形 2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7" name="正方形/長方形 2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8" name="正方形/長方形 2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9" name="テキスト ボックス 2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0" name="直線コネクタ 2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71" name="直線コネクタ 2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72" name="テキスト ボックス 2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73" name="直線コネクタ 2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74" name="テキスト ボックス 2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5" name="直線コネクタ 2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6" name="テキスト ボックス 2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7" name="直線コネクタ 2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8" name="テキスト ボックス 2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9" name="直線コネクタ 2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80" name="テキスト ボックス 2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81" name="直線コネクタ 2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82" name="テキスト ボックス 2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3" name="直線コネクタ 2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4" name="テキスト ボックス 2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286" name="直線コネクタ 285"/>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287"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288" name="直線コネクタ 287"/>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289"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290" name="直線コネクタ 2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291"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292" name="フローチャート : 判断 291"/>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293" name="フローチャート : 判断 292"/>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294"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5" name="テキスト ボックス 2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6" name="テキスト ボックス 2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7" name="テキスト ボックス 2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8" name="テキスト ボックス 2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9" name="テキスト ボックス 2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1995</xdr:rowOff>
    </xdr:from>
    <xdr:to>
      <xdr:col>22</xdr:col>
      <xdr:colOff>415925</xdr:colOff>
      <xdr:row>80</xdr:row>
      <xdr:rowOff>103595</xdr:rowOff>
    </xdr:to>
    <xdr:sp macro="" textlink="">
      <xdr:nvSpPr>
        <xdr:cNvPr id="300" name="円/楕円 299"/>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120122</xdr:rowOff>
    </xdr:from>
    <xdr:ext cx="405111" cy="259045"/>
    <xdr:sp macro="" textlink="">
      <xdr:nvSpPr>
        <xdr:cNvPr id="301" name="n_1mainValue【消防施設】&#10;有形固定資産減価償却率"/>
        <xdr:cNvSpPr txBox="1"/>
      </xdr:nvSpPr>
      <xdr:spPr>
        <a:xfrm>
          <a:off x="15266043"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2" name="正方形/長方形 3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3" name="正方形/長方形 3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4" name="正方形/長方形 3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5" name="正方形/長方形 3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6" name="正方形/長方形 3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7" name="正方形/長方形 3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8" name="正方形/長方形 3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9" name="正方形/長方形 3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0" name="テキスト ボックス 3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1" name="直線コネクタ 3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12" name="直線コネクタ 31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13" name="テキスト ボックス 31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14" name="直線コネクタ 31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15" name="テキスト ボックス 31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16" name="直線コネクタ 31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17" name="テキスト ボックス 31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18" name="直線コネクタ 31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19" name="テキスト ボックス 31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0" name="直線コネクタ 3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1" name="テキスト ボックス 3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323" name="直線コネクタ 322"/>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324"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325" name="直線コネクタ 324"/>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326"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327" name="直線コネクタ 32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328"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329" name="フローチャート : 判断 328"/>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330" name="フローチャート : 判断 329"/>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331"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2" name="テキスト ボックス 3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3" name="テキスト ボックス 3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4" name="テキスト ボックス 3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5" name="テキスト ボックス 3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6" name="テキスト ボックス 3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35306</xdr:rowOff>
    </xdr:from>
    <xdr:to>
      <xdr:col>31</xdr:col>
      <xdr:colOff>85725</xdr:colOff>
      <xdr:row>85</xdr:row>
      <xdr:rowOff>136906</xdr:rowOff>
    </xdr:to>
    <xdr:sp macro="" textlink="">
      <xdr:nvSpPr>
        <xdr:cNvPr id="337" name="円/楕円 336"/>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128033</xdr:rowOff>
    </xdr:from>
    <xdr:ext cx="469744" cy="259045"/>
    <xdr:sp macro="" textlink="">
      <xdr:nvSpPr>
        <xdr:cNvPr id="338"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9" name="正方形/長方形 3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0" name="正方形/長方形 3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1" name="正方形/長方形 3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2" name="正方形/長方形 3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3" name="正方形/長方形 3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4" name="正方形/長方形 3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5" name="正方形/長方形 3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6" name="正方形/長方形 3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7" name="テキスト ボックス 3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8" name="直線コネクタ 3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9" name="テキスト ボックス 3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0" name="直線コネクタ 3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1" name="テキスト ボックス 3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2" name="直線コネクタ 3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3" name="テキスト ボックス 3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4" name="直線コネクタ 3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5" name="テキスト ボックス 3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6" name="直線コネクタ 3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7" name="テキスト ボックス 3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8" name="直線コネクタ 3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9" name="テキスト ボックス 3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0" name="直線コネクタ 3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1" name="テキスト ボックス 3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363" name="直線コネクタ 362"/>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364"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365" name="直線コネクタ 364"/>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366"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67" name="直線コネクタ 3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368"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369" name="フローチャート : 判断 36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370" name="フローチャート : 判断 369"/>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371"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2" name="テキスト ボックス 3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3" name="テキスト ボックス 3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4" name="テキスト ボックス 3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5" name="テキスト ボックス 3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6" name="テキスト ボックス 3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377" name="円/楕円 376"/>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29227</xdr:rowOff>
    </xdr:from>
    <xdr:ext cx="405111" cy="259045"/>
    <xdr:sp macro="" textlink="">
      <xdr:nvSpPr>
        <xdr:cNvPr id="378" name="n_1mainValue【庁舎】&#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9" name="正方形/長方形 3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0" name="正方形/長方形 3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1" name="正方形/長方形 3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2" name="正方形/長方形 3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3" name="正方形/長方形 3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4" name="正方形/長方形 3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5" name="正方形/長方形 3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6" name="正方形/長方形 3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7" name="テキスト ボックス 3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8" name="直線コネクタ 3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9" name="テキスト ボックス 3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90" name="直線コネクタ 3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1" name="テキスト ボックス 3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2" name="直線コネクタ 3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3" name="テキスト ボックス 3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4" name="直線コネクタ 3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5" name="テキスト ボックス 3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6" name="直線コネクタ 3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7" name="テキスト ボックス 3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8" name="直線コネクタ 3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9" name="テキスト ボックス 3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0" name="直線コネクタ 3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1" name="テキスト ボックス 4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03" name="直線コネクタ 40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0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05" name="直線コネクタ 40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0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07" name="直線コネクタ 40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08"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09" name="フローチャート : 判断 40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10" name="フローチャート : 判断 409"/>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411"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2" name="テキスト ボックス 4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3" name="テキスト ボックス 4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4" name="テキスト ボックス 4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5" name="テキスト ボックス 4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6" name="テキスト ボックス 4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133986</xdr:rowOff>
    </xdr:from>
    <xdr:to>
      <xdr:col>31</xdr:col>
      <xdr:colOff>85725</xdr:colOff>
      <xdr:row>106</xdr:row>
      <xdr:rowOff>64136</xdr:rowOff>
    </xdr:to>
    <xdr:sp macro="" textlink="">
      <xdr:nvSpPr>
        <xdr:cNvPr id="417" name="円/楕円 416"/>
        <xdr:cNvSpPr/>
      </xdr:nvSpPr>
      <xdr:spPr>
        <a:xfrm>
          <a:off x="21272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55263</xdr:rowOff>
    </xdr:from>
    <xdr:ext cx="469744" cy="259045"/>
    <xdr:sp macro="" textlink="">
      <xdr:nvSpPr>
        <xdr:cNvPr id="418" name="n_1mainValue【庁舎】&#10;一人当たり面積"/>
        <xdr:cNvSpPr txBox="1"/>
      </xdr:nvSpPr>
      <xdr:spPr>
        <a:xfrm>
          <a:off x="210757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9" name="正方形/長方形 4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0" name="正方形/長方形 4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1" name="テキスト ボックス 4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児童館，消防施設となっている。道路についてはこれまでも補助事業等活用し，交通量等勘案し年次的に維持補修を進めてきている。児童館については，本村に１施設のみ設置されているもので，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年経過しているものである。消防施設については，平成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年度から年次的に施設改修を行うこととしており，老朽化対策に取り組んでいる。</a:t>
          </a:r>
          <a:endParaRPr lang="ja-JP" altLang="ja-JP" sz="1400">
            <a:effectLst/>
          </a:endParaRPr>
        </a:p>
        <a:p>
          <a:r>
            <a:rPr kumimoji="1" lang="ja-JP" altLang="ja-JP" sz="1100">
              <a:solidFill>
                <a:schemeClr val="dk1"/>
              </a:solidFill>
              <a:effectLst/>
              <a:latin typeface="+mn-lt"/>
              <a:ea typeface="+mn-ea"/>
              <a:cs typeface="+mn-cs"/>
            </a:rPr>
            <a:t>　今後も公共施設等総合管理計画等に基づき施設の維持管理を適切に進めていくこととする。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5,877
5,813
60.32
4,615,249
4,237,859
234,628
2,468,848
3,426,919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自動車関連産業や太陽光パネル製造企業が相次ぎ操業を開始している他，農業物流倉庫などの立地もあり，順調に生産活動が進んでいる影響で，法人税や固定資産税を中心に税収が堅調に伸びており（前年度比</a:t>
          </a:r>
          <a:r>
            <a:rPr kumimoji="1" lang="en-US" altLang="ja-JP" sz="1050">
              <a:latin typeface="ＭＳ Ｐゴシック"/>
            </a:rPr>
            <a:t>0.6</a:t>
          </a:r>
          <a:r>
            <a:rPr kumimoji="1" lang="ja-JP" altLang="en-US" sz="1050">
              <a:latin typeface="ＭＳ Ｐゴシック"/>
            </a:rPr>
            <a:t>％増），近年は全国・県・類似団体平均を上回る状況が続いている。</a:t>
          </a:r>
          <a:endParaRPr kumimoji="1" lang="en-US" altLang="ja-JP" sz="1050">
            <a:latin typeface="ＭＳ Ｐゴシック"/>
          </a:endParaRPr>
        </a:p>
        <a:p>
          <a:r>
            <a:rPr kumimoji="1" lang="ja-JP" altLang="en-US" sz="1050">
              <a:latin typeface="ＭＳ Ｐゴシック"/>
            </a:rPr>
            <a:t>　さらに，人口減少対策として村地方創生戦略にも位置付けている定住促進事業や子育て支援事業なども積極的に事業展開している中，定住人口も年々微増となっており，個人住民税等の税収効果も顕著に表れている。</a:t>
          </a:r>
          <a:endParaRPr kumimoji="1" lang="en-US" altLang="ja-JP" sz="1050">
            <a:latin typeface="ＭＳ Ｐゴシック"/>
          </a:endParaRPr>
        </a:p>
        <a:p>
          <a:r>
            <a:rPr kumimoji="1" lang="ja-JP" altLang="en-US" sz="1050">
              <a:latin typeface="ＭＳ Ｐゴシック"/>
            </a:rPr>
            <a:t>　今後もこれらの事業を積極的に展開しながらも，事業の選択と集中による歳出抑制，村税等滞納額の圧縮などの債権整理も強化しながら，行財政の効率的な運営・財政の健全化に努めていきたいと考え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35983</xdr:rowOff>
    </xdr:to>
    <xdr:cxnSp macro="">
      <xdr:nvCxnSpPr>
        <xdr:cNvPr id="69" name="直線コネクタ 68"/>
        <xdr:cNvCxnSpPr/>
      </xdr:nvCxnSpPr>
      <xdr:spPr>
        <a:xfrm flipV="1">
          <a:off x="4114800" y="70539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47474</xdr:rowOff>
    </xdr:to>
    <xdr:cxnSp macro="">
      <xdr:nvCxnSpPr>
        <xdr:cNvPr id="72" name="直線コネクタ 71"/>
        <xdr:cNvCxnSpPr/>
      </xdr:nvCxnSpPr>
      <xdr:spPr>
        <a:xfrm flipV="1">
          <a:off x="3225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47474</xdr:rowOff>
    </xdr:from>
    <xdr:to>
      <xdr:col>4</xdr:col>
      <xdr:colOff>482600</xdr:colOff>
      <xdr:row>41</xdr:row>
      <xdr:rowOff>93435</xdr:rowOff>
    </xdr:to>
    <xdr:cxnSp macro="">
      <xdr:nvCxnSpPr>
        <xdr:cNvPr id="75" name="直線コネクタ 74"/>
        <xdr:cNvCxnSpPr/>
      </xdr:nvCxnSpPr>
      <xdr:spPr>
        <a:xfrm flipV="1">
          <a:off x="2336800" y="70769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150888</xdr:rowOff>
    </xdr:to>
    <xdr:cxnSp macro="">
      <xdr:nvCxnSpPr>
        <xdr:cNvPr id="78" name="直線コネクタ 77"/>
        <xdr:cNvCxnSpPr/>
      </xdr:nvCxnSpPr>
      <xdr:spPr>
        <a:xfrm flipV="1">
          <a:off x="1447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90" name="円/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168124</xdr:rowOff>
    </xdr:from>
    <xdr:to>
      <xdr:col>4</xdr:col>
      <xdr:colOff>533400</xdr:colOff>
      <xdr:row>41</xdr:row>
      <xdr:rowOff>98274</xdr:rowOff>
    </xdr:to>
    <xdr:sp macro="" textlink="">
      <xdr:nvSpPr>
        <xdr:cNvPr id="92" name="円/楕円 91"/>
        <xdr:cNvSpPr/>
      </xdr:nvSpPr>
      <xdr:spPr>
        <a:xfrm>
          <a:off x="3175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108451</xdr:rowOff>
    </xdr:from>
    <xdr:ext cx="762000" cy="259045"/>
    <xdr:sp macro="" textlink="">
      <xdr:nvSpPr>
        <xdr:cNvPr id="93" name="テキスト ボックス 92"/>
        <xdr:cNvSpPr txBox="1"/>
      </xdr:nvSpPr>
      <xdr:spPr>
        <a:xfrm>
          <a:off x="2844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5" name="テキスト ボックス 94"/>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7" name="テキスト ボックス 96"/>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a:rPr>
            <a:t>　前年度から</a:t>
          </a:r>
          <a:r>
            <a:rPr kumimoji="1" lang="en-US" altLang="ja-JP" sz="1050" baseline="0">
              <a:latin typeface="ＭＳ Ｐゴシック"/>
            </a:rPr>
            <a:t>7.3</a:t>
          </a:r>
          <a:r>
            <a:rPr kumimoji="1" lang="ja-JP" altLang="en-US" sz="1050" baseline="0">
              <a:latin typeface="ＭＳ Ｐゴシック"/>
            </a:rPr>
            <a:t>％増となり，類似団体内順位も</a:t>
          </a:r>
          <a:r>
            <a:rPr kumimoji="1" lang="en-US" altLang="ja-JP" sz="1050" baseline="0">
              <a:latin typeface="ＭＳ Ｐゴシック"/>
            </a:rPr>
            <a:t>75</a:t>
          </a:r>
          <a:r>
            <a:rPr kumimoji="1" lang="ja-JP" altLang="en-US" sz="1050" baseline="0">
              <a:latin typeface="ＭＳ Ｐゴシック"/>
            </a:rPr>
            <a:t>位と下位に順位を下げた。率が上昇した大きな要因として，税収が震災復興特別交付税に振り替わったことが挙げられる。通常，税収として見込める固定資産税の一部が，震災復興特区による減免となり，これに関しては震災復興特別交付税として全額措置されるが，他方，臨時一般財源扱いとなるため経常収支比率には反映されないため，上昇する要因の一つとなった。</a:t>
          </a:r>
          <a:endParaRPr kumimoji="1" lang="en-US" altLang="ja-JP" sz="1050" baseline="0">
            <a:latin typeface="ＭＳ Ｐゴシック"/>
          </a:endParaRPr>
        </a:p>
        <a:p>
          <a:r>
            <a:rPr kumimoji="1" lang="ja-JP" altLang="en-US" sz="1050" baseline="0">
              <a:latin typeface="ＭＳ Ｐゴシック"/>
            </a:rPr>
            <a:t>　人件費については，定年退職された職員が落ち着き，新規に職員を採用する人数が増え，全職員の約</a:t>
          </a:r>
          <a:r>
            <a:rPr kumimoji="1" lang="en-US" altLang="ja-JP" sz="1050" baseline="0">
              <a:latin typeface="ＭＳ Ｐゴシック"/>
            </a:rPr>
            <a:t>1/3</a:t>
          </a:r>
          <a:r>
            <a:rPr kumimoji="1" lang="ja-JP" altLang="en-US" sz="1050" baseline="0">
              <a:latin typeface="ＭＳ Ｐゴシック"/>
            </a:rPr>
            <a:t>が近年入庁した職員で占めているため抑制された状態となっている。また公債費もピークを過ぎ減少に転じている状況となっている。今後も，適正な定員管理に努めるとともに，事業の優先度を点検・精査した上で経常経費の歳出抑制を図っていきたいと考えている。</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65</xdr:row>
      <xdr:rowOff>104394</xdr:rowOff>
    </xdr:to>
    <xdr:cxnSp macro="">
      <xdr:nvCxnSpPr>
        <xdr:cNvPr id="130" name="直線コネクタ 129"/>
        <xdr:cNvCxnSpPr/>
      </xdr:nvCxnSpPr>
      <xdr:spPr>
        <a:xfrm>
          <a:off x="4114800" y="10896346"/>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64</xdr:row>
      <xdr:rowOff>97282</xdr:rowOff>
    </xdr:to>
    <xdr:cxnSp macro="">
      <xdr:nvCxnSpPr>
        <xdr:cNvPr id="133" name="直線コネクタ 132"/>
        <xdr:cNvCxnSpPr/>
      </xdr:nvCxnSpPr>
      <xdr:spPr>
        <a:xfrm flipV="1">
          <a:off x="3225800" y="1089634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97282</xdr:rowOff>
    </xdr:to>
    <xdr:cxnSp macro="">
      <xdr:nvCxnSpPr>
        <xdr:cNvPr id="136" name="直線コネクタ 135"/>
        <xdr:cNvCxnSpPr/>
      </xdr:nvCxnSpPr>
      <xdr:spPr>
        <a:xfrm>
          <a:off x="2336800" y="109976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38" name="テキスト ボックス 137"/>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64</xdr:row>
      <xdr:rowOff>24892</xdr:rowOff>
    </xdr:to>
    <xdr:cxnSp macro="">
      <xdr:nvCxnSpPr>
        <xdr:cNvPr id="139" name="直線コネクタ 138"/>
        <xdr:cNvCxnSpPr/>
      </xdr:nvCxnSpPr>
      <xdr:spPr>
        <a:xfrm>
          <a:off x="1447800" y="1081430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49" name="円/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0"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1" name="円/楕円 150"/>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130573</xdr:rowOff>
    </xdr:from>
    <xdr:ext cx="736600" cy="259045"/>
    <xdr:sp macro="" textlink="">
      <xdr:nvSpPr>
        <xdr:cNvPr id="152" name="テキスト ボックス 151"/>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3" name="円/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4" name="テキスト ボックス 153"/>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5" name="円/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6" name="テキスト ボックス 155"/>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57" name="円/楕円 156"/>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58" name="テキスト ボックス 157"/>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[219,966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宮城県平均と比較して上回っている主要因は物件費であり，指定管理者制度を活用した公共施設等の運営管理や認定こども園への委託料，公園等公共施設等の除草管理委託料等の増加が大きな比重を占めている。また，除排雪経費や小中学校をはじめとした各公共施設の備品購入費関係も増加傾向にあることも寄与しているところである。</a:t>
          </a:r>
          <a:endParaRPr kumimoji="1" lang="en-US" altLang="ja-JP" sz="1050">
            <a:latin typeface="ＭＳ Ｐゴシック"/>
          </a:endParaRPr>
        </a:p>
        <a:p>
          <a:r>
            <a:rPr kumimoji="1" lang="ja-JP" altLang="en-US" sz="1050">
              <a:latin typeface="ＭＳ Ｐゴシック"/>
            </a:rPr>
            <a:t>　今後も事業の精査を積極的に行っていきながら，維持管理経費の節減に尚一層努めていきたいと考えている。</a:t>
          </a:r>
          <a:endParaRPr kumimoji="1" lang="en-US" altLang="ja-JP" sz="10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8434</xdr:rowOff>
    </xdr:from>
    <xdr:to>
      <xdr:col>7</xdr:col>
      <xdr:colOff>152400</xdr:colOff>
      <xdr:row>83</xdr:row>
      <xdr:rowOff>12632</xdr:rowOff>
    </xdr:to>
    <xdr:cxnSp macro="">
      <xdr:nvCxnSpPr>
        <xdr:cNvPr id="192" name="直線コネクタ 191"/>
        <xdr:cNvCxnSpPr/>
      </xdr:nvCxnSpPr>
      <xdr:spPr>
        <a:xfrm>
          <a:off x="4114800" y="14238784"/>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8434</xdr:rowOff>
    </xdr:from>
    <xdr:to>
      <xdr:col>6</xdr:col>
      <xdr:colOff>0</xdr:colOff>
      <xdr:row>83</xdr:row>
      <xdr:rowOff>37740</xdr:rowOff>
    </xdr:to>
    <xdr:cxnSp macro="">
      <xdr:nvCxnSpPr>
        <xdr:cNvPr id="195" name="直線コネクタ 194"/>
        <xdr:cNvCxnSpPr/>
      </xdr:nvCxnSpPr>
      <xdr:spPr>
        <a:xfrm flipV="1">
          <a:off x="3225800" y="14238784"/>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28280</xdr:rowOff>
    </xdr:from>
    <xdr:to>
      <xdr:col>4</xdr:col>
      <xdr:colOff>482600</xdr:colOff>
      <xdr:row>83</xdr:row>
      <xdr:rowOff>37740</xdr:rowOff>
    </xdr:to>
    <xdr:cxnSp macro="">
      <xdr:nvCxnSpPr>
        <xdr:cNvPr id="198" name="直線コネクタ 197"/>
        <xdr:cNvCxnSpPr/>
      </xdr:nvCxnSpPr>
      <xdr:spPr>
        <a:xfrm>
          <a:off x="2336800" y="14258630"/>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66881</xdr:rowOff>
    </xdr:from>
    <xdr:ext cx="762000" cy="259045"/>
    <xdr:sp macro="" textlink="">
      <xdr:nvSpPr>
        <xdr:cNvPr id="200" name="テキスト ボックス 199"/>
        <xdr:cNvSpPr txBox="1"/>
      </xdr:nvSpPr>
      <xdr:spPr>
        <a:xfrm>
          <a:off x="2844800" y="1395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25674</xdr:rowOff>
    </xdr:from>
    <xdr:to>
      <xdr:col>3</xdr:col>
      <xdr:colOff>279400</xdr:colOff>
      <xdr:row>83</xdr:row>
      <xdr:rowOff>28280</xdr:rowOff>
    </xdr:to>
    <xdr:cxnSp macro="">
      <xdr:nvCxnSpPr>
        <xdr:cNvPr id="201" name="直線コネクタ 200"/>
        <xdr:cNvCxnSpPr/>
      </xdr:nvCxnSpPr>
      <xdr:spPr>
        <a:xfrm>
          <a:off x="1447800" y="1425602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33259</xdr:rowOff>
    </xdr:from>
    <xdr:ext cx="762000" cy="259045"/>
    <xdr:sp macro="" textlink="">
      <xdr:nvSpPr>
        <xdr:cNvPr id="203" name="テキスト ボックス 202"/>
        <xdr:cNvSpPr txBox="1"/>
      </xdr:nvSpPr>
      <xdr:spPr>
        <a:xfrm>
          <a:off x="1955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51536</xdr:rowOff>
    </xdr:from>
    <xdr:ext cx="762000" cy="259045"/>
    <xdr:sp macro="" textlink="">
      <xdr:nvSpPr>
        <xdr:cNvPr id="205" name="テキスト ボックス 204"/>
        <xdr:cNvSpPr txBox="1"/>
      </xdr:nvSpPr>
      <xdr:spPr>
        <a:xfrm>
          <a:off x="1066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133282</xdr:rowOff>
    </xdr:from>
    <xdr:to>
      <xdr:col>7</xdr:col>
      <xdr:colOff>203200</xdr:colOff>
      <xdr:row>83</xdr:row>
      <xdr:rowOff>63432</xdr:rowOff>
    </xdr:to>
    <xdr:sp macro="" textlink="">
      <xdr:nvSpPr>
        <xdr:cNvPr id="211" name="円/楕円 210"/>
        <xdr:cNvSpPr/>
      </xdr:nvSpPr>
      <xdr:spPr>
        <a:xfrm>
          <a:off x="4902200" y="141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149809</xdr:rowOff>
    </xdr:from>
    <xdr:ext cx="762000" cy="259045"/>
    <xdr:sp macro="" textlink="">
      <xdr:nvSpPr>
        <xdr:cNvPr id="212" name="人件費・物件費等の状況該当値テキスト"/>
        <xdr:cNvSpPr txBox="1"/>
      </xdr:nvSpPr>
      <xdr:spPr>
        <a:xfrm>
          <a:off x="5041900" y="140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219,966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129084</xdr:rowOff>
    </xdr:from>
    <xdr:to>
      <xdr:col>6</xdr:col>
      <xdr:colOff>50800</xdr:colOff>
      <xdr:row>83</xdr:row>
      <xdr:rowOff>59234</xdr:rowOff>
    </xdr:to>
    <xdr:sp macro="" textlink="">
      <xdr:nvSpPr>
        <xdr:cNvPr id="213" name="円/楕円 212"/>
        <xdr:cNvSpPr/>
      </xdr:nvSpPr>
      <xdr:spPr>
        <a:xfrm>
          <a:off x="4064000" y="141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44011</xdr:rowOff>
    </xdr:from>
    <xdr:ext cx="736600" cy="259045"/>
    <xdr:sp macro="" textlink="">
      <xdr:nvSpPr>
        <xdr:cNvPr id="214" name="テキスト ボックス 213"/>
        <xdr:cNvSpPr txBox="1"/>
      </xdr:nvSpPr>
      <xdr:spPr>
        <a:xfrm>
          <a:off x="3733800" y="1427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217,878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158390</xdr:rowOff>
    </xdr:from>
    <xdr:to>
      <xdr:col>4</xdr:col>
      <xdr:colOff>533400</xdr:colOff>
      <xdr:row>83</xdr:row>
      <xdr:rowOff>88540</xdr:rowOff>
    </xdr:to>
    <xdr:sp macro="" textlink="">
      <xdr:nvSpPr>
        <xdr:cNvPr id="215" name="円/楕円 214"/>
        <xdr:cNvSpPr/>
      </xdr:nvSpPr>
      <xdr:spPr>
        <a:xfrm>
          <a:off x="3175000" y="142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73317</xdr:rowOff>
    </xdr:from>
    <xdr:ext cx="762000" cy="259045"/>
    <xdr:sp macro="" textlink="">
      <xdr:nvSpPr>
        <xdr:cNvPr id="216" name="テキスト ボックス 215"/>
        <xdr:cNvSpPr txBox="1"/>
      </xdr:nvSpPr>
      <xdr:spPr>
        <a:xfrm>
          <a:off x="2844800" y="1430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148930</xdr:rowOff>
    </xdr:from>
    <xdr:to>
      <xdr:col>3</xdr:col>
      <xdr:colOff>330200</xdr:colOff>
      <xdr:row>83</xdr:row>
      <xdr:rowOff>79080</xdr:rowOff>
    </xdr:to>
    <xdr:sp macro="" textlink="">
      <xdr:nvSpPr>
        <xdr:cNvPr id="217" name="円/楕円 216"/>
        <xdr:cNvSpPr/>
      </xdr:nvSpPr>
      <xdr:spPr>
        <a:xfrm>
          <a:off x="2286000" y="142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63857</xdr:rowOff>
    </xdr:from>
    <xdr:ext cx="762000" cy="259045"/>
    <xdr:sp macro="" textlink="">
      <xdr:nvSpPr>
        <xdr:cNvPr id="218" name="テキスト ボックス 217"/>
        <xdr:cNvSpPr txBox="1"/>
      </xdr:nvSpPr>
      <xdr:spPr>
        <a:xfrm>
          <a:off x="1955800" y="1429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146324</xdr:rowOff>
    </xdr:from>
    <xdr:to>
      <xdr:col>2</xdr:col>
      <xdr:colOff>127000</xdr:colOff>
      <xdr:row>83</xdr:row>
      <xdr:rowOff>76474</xdr:rowOff>
    </xdr:to>
    <xdr:sp macro="" textlink="">
      <xdr:nvSpPr>
        <xdr:cNvPr id="219" name="円/楕円 218"/>
        <xdr:cNvSpPr/>
      </xdr:nvSpPr>
      <xdr:spPr>
        <a:xfrm>
          <a:off x="1397000" y="142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61251</xdr:rowOff>
    </xdr:from>
    <xdr:ext cx="762000" cy="259045"/>
    <xdr:sp macro="" textlink="">
      <xdr:nvSpPr>
        <xdr:cNvPr id="220" name="テキスト ボックス 219"/>
        <xdr:cNvSpPr txBox="1"/>
      </xdr:nvSpPr>
      <xdr:spPr>
        <a:xfrm>
          <a:off x="1066800" y="142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職員の定員適正化計画等に基づき，本村独自に給料俸や各種手当の総点検による給与体系の見直しを積極的に実施しており，全国市町村平均並びに類似団体平均よりも大きく下回っているところである。特に類似団体内では上位となっているところ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120952</xdr:rowOff>
    </xdr:to>
    <xdr:cxnSp macro="">
      <xdr:nvCxnSpPr>
        <xdr:cNvPr id="256" name="直線コネクタ 255"/>
        <xdr:cNvCxnSpPr/>
      </xdr:nvCxnSpPr>
      <xdr:spPr>
        <a:xfrm>
          <a:off x="16179800" y="1405345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166007</xdr:rowOff>
    </xdr:to>
    <xdr:cxnSp macro="">
      <xdr:nvCxnSpPr>
        <xdr:cNvPr id="259" name="直線コネクタ 258"/>
        <xdr:cNvCxnSpPr/>
      </xdr:nvCxnSpPr>
      <xdr:spPr>
        <a:xfrm>
          <a:off x="15290800" y="139615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81</xdr:row>
      <xdr:rowOff>74084</xdr:rowOff>
    </xdr:to>
    <xdr:cxnSp macro="">
      <xdr:nvCxnSpPr>
        <xdr:cNvPr id="262" name="直線コネクタ 261"/>
        <xdr:cNvCxnSpPr/>
      </xdr:nvCxnSpPr>
      <xdr:spPr>
        <a:xfrm>
          <a:off x="14401800" y="138006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85</xdr:row>
      <xdr:rowOff>158145</xdr:rowOff>
    </xdr:to>
    <xdr:cxnSp macro="">
      <xdr:nvCxnSpPr>
        <xdr:cNvPr id="265" name="直線コネクタ 264"/>
        <xdr:cNvCxnSpPr/>
      </xdr:nvCxnSpPr>
      <xdr:spPr>
        <a:xfrm flipV="1">
          <a:off x="13512800" y="13800666"/>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75" name="円/楕円 274"/>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86679</xdr:rowOff>
    </xdr:from>
    <xdr:ext cx="762000" cy="259045"/>
    <xdr:sp macro="" textlink="">
      <xdr:nvSpPr>
        <xdr:cNvPr id="276"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7" name="円/楕円 276"/>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78" name="テキスト ボックス 277"/>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79" name="円/楕円 278"/>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0" name="テキスト ボックス 279"/>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81" name="円/楕円 280"/>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82" name="テキスト ボックス 281"/>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107345</xdr:rowOff>
    </xdr:from>
    <xdr:to>
      <xdr:col>19</xdr:col>
      <xdr:colOff>533400</xdr:colOff>
      <xdr:row>86</xdr:row>
      <xdr:rowOff>37495</xdr:rowOff>
    </xdr:to>
    <xdr:sp macro="" textlink="">
      <xdr:nvSpPr>
        <xdr:cNvPr id="283" name="円/楕円 282"/>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47672</xdr:rowOff>
    </xdr:from>
    <xdr:ext cx="762000" cy="259045"/>
    <xdr:sp macro="" textlink="">
      <xdr:nvSpPr>
        <xdr:cNvPr id="284" name="テキスト ボックス 283"/>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類似団体平均とはほぼ同数であるが，全国平均並びに県平均より上回っているが，本村の集中改革プランに沿った適正な定員管理計画の定員は</a:t>
          </a:r>
          <a:r>
            <a:rPr kumimoji="1" lang="en-US" altLang="ja-JP" sz="1050">
              <a:latin typeface="ＭＳ Ｐゴシック"/>
            </a:rPr>
            <a:t>90</a:t>
          </a:r>
          <a:r>
            <a:rPr kumimoji="1" lang="ja-JP" altLang="en-US" sz="1050">
              <a:latin typeface="ＭＳ Ｐゴシック"/>
            </a:rPr>
            <a:t>名で，これに従い実施しているところであり，職員の新規採用も行っているが適正な定員数には達していないところである。（</a:t>
          </a:r>
          <a:r>
            <a:rPr kumimoji="1" lang="en-US" altLang="ja-JP" sz="1050">
              <a:latin typeface="ＭＳ Ｐゴシック"/>
            </a:rPr>
            <a:t>H29.4.1</a:t>
          </a:r>
          <a:r>
            <a:rPr kumimoji="1" lang="ja-JP" altLang="en-US" sz="1050" baseline="0">
              <a:latin typeface="ＭＳ Ｐゴシック"/>
            </a:rPr>
            <a:t> 職員数：</a:t>
          </a:r>
          <a:r>
            <a:rPr kumimoji="1" lang="en-US" altLang="ja-JP" sz="1050" baseline="0">
              <a:latin typeface="ＭＳ Ｐゴシック"/>
            </a:rPr>
            <a:t>84</a:t>
          </a:r>
          <a:r>
            <a:rPr kumimoji="1" lang="ja-JP" altLang="en-US" sz="1050" baseline="0">
              <a:latin typeface="ＭＳ Ｐゴシック"/>
            </a:rPr>
            <a:t>名）</a:t>
          </a:r>
          <a:endParaRPr kumimoji="1" lang="en-US" altLang="ja-JP" sz="1050" baseline="0">
            <a:latin typeface="ＭＳ Ｐゴシック"/>
          </a:endParaRPr>
        </a:p>
        <a:p>
          <a:r>
            <a:rPr kumimoji="1" lang="ja-JP" altLang="en-US" sz="1050" baseline="0">
              <a:latin typeface="ＭＳ Ｐゴシック"/>
            </a:rPr>
            <a:t>　今後も民間委託の活用，事務事業の見直しによる効率的な行財政運営を図りながら適正な職員配置を随時行い，限られた人員数の中においても適正な定員管理に努めていきたいと考えている。</a:t>
          </a:r>
          <a:endParaRPr kumimoji="1" lang="ja-JP" altLang="en-US" sz="105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169490</xdr:rowOff>
    </xdr:from>
    <xdr:to>
      <xdr:col>24</xdr:col>
      <xdr:colOff>558800</xdr:colOff>
      <xdr:row>61</xdr:row>
      <xdr:rowOff>4245</xdr:rowOff>
    </xdr:to>
    <xdr:cxnSp macro="">
      <xdr:nvCxnSpPr>
        <xdr:cNvPr id="321" name="直線コネクタ 320"/>
        <xdr:cNvCxnSpPr/>
      </xdr:nvCxnSpPr>
      <xdr:spPr>
        <a:xfrm flipV="1">
          <a:off x="16179800" y="1045649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161907</xdr:rowOff>
    </xdr:from>
    <xdr:to>
      <xdr:col>23</xdr:col>
      <xdr:colOff>406400</xdr:colOff>
      <xdr:row>61</xdr:row>
      <xdr:rowOff>4245</xdr:rowOff>
    </xdr:to>
    <xdr:cxnSp macro="">
      <xdr:nvCxnSpPr>
        <xdr:cNvPr id="324" name="直線コネクタ 323"/>
        <xdr:cNvCxnSpPr/>
      </xdr:nvCxnSpPr>
      <xdr:spPr>
        <a:xfrm>
          <a:off x="15290800" y="1044890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161907</xdr:rowOff>
    </xdr:from>
    <xdr:to>
      <xdr:col>22</xdr:col>
      <xdr:colOff>203200</xdr:colOff>
      <xdr:row>61</xdr:row>
      <xdr:rowOff>4935</xdr:rowOff>
    </xdr:to>
    <xdr:cxnSp macro="">
      <xdr:nvCxnSpPr>
        <xdr:cNvPr id="327" name="直線コネクタ 326"/>
        <xdr:cNvCxnSpPr/>
      </xdr:nvCxnSpPr>
      <xdr:spPr>
        <a:xfrm flipV="1">
          <a:off x="14401800" y="104489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48676</xdr:rowOff>
    </xdr:from>
    <xdr:ext cx="762000" cy="259045"/>
    <xdr:sp macro="" textlink="">
      <xdr:nvSpPr>
        <xdr:cNvPr id="329" name="テキスト ボックス 328"/>
        <xdr:cNvSpPr txBox="1"/>
      </xdr:nvSpPr>
      <xdr:spPr>
        <a:xfrm>
          <a:off x="14909800" y="101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151565</xdr:rowOff>
    </xdr:from>
    <xdr:to>
      <xdr:col>21</xdr:col>
      <xdr:colOff>0</xdr:colOff>
      <xdr:row>61</xdr:row>
      <xdr:rowOff>4935</xdr:rowOff>
    </xdr:to>
    <xdr:cxnSp macro="">
      <xdr:nvCxnSpPr>
        <xdr:cNvPr id="330" name="直線コネクタ 329"/>
        <xdr:cNvCxnSpPr/>
      </xdr:nvCxnSpPr>
      <xdr:spPr>
        <a:xfrm>
          <a:off x="13512800" y="1043856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32" name="テキスト ボックス 331"/>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32819</xdr:rowOff>
    </xdr:from>
    <xdr:ext cx="762000" cy="259045"/>
    <xdr:sp macro="" textlink="">
      <xdr:nvSpPr>
        <xdr:cNvPr id="334" name="テキスト ボックス 333"/>
        <xdr:cNvSpPr txBox="1"/>
      </xdr:nvSpPr>
      <xdr:spPr>
        <a:xfrm>
          <a:off x="13131800" y="101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118690</xdr:rowOff>
    </xdr:from>
    <xdr:to>
      <xdr:col>24</xdr:col>
      <xdr:colOff>609600</xdr:colOff>
      <xdr:row>61</xdr:row>
      <xdr:rowOff>48840</xdr:rowOff>
    </xdr:to>
    <xdr:sp macro="" textlink="">
      <xdr:nvSpPr>
        <xdr:cNvPr id="340" name="円/楕円 339"/>
        <xdr:cNvSpPr/>
      </xdr:nvSpPr>
      <xdr:spPr>
        <a:xfrm>
          <a:off x="16967200" y="10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135217</xdr:rowOff>
    </xdr:from>
    <xdr:ext cx="762000" cy="259045"/>
    <xdr:sp macro="" textlink="">
      <xdr:nvSpPr>
        <xdr:cNvPr id="341" name="定員管理の状況該当値テキスト"/>
        <xdr:cNvSpPr txBox="1"/>
      </xdr:nvSpPr>
      <xdr:spPr>
        <a:xfrm>
          <a:off x="17106900" y="1025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124895</xdr:rowOff>
    </xdr:from>
    <xdr:to>
      <xdr:col>23</xdr:col>
      <xdr:colOff>457200</xdr:colOff>
      <xdr:row>61</xdr:row>
      <xdr:rowOff>55045</xdr:rowOff>
    </xdr:to>
    <xdr:sp macro="" textlink="">
      <xdr:nvSpPr>
        <xdr:cNvPr id="342" name="円/楕円 341"/>
        <xdr:cNvSpPr/>
      </xdr:nvSpPr>
      <xdr:spPr>
        <a:xfrm>
          <a:off x="16129000" y="104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39822</xdr:rowOff>
    </xdr:from>
    <xdr:ext cx="736600" cy="259045"/>
    <xdr:sp macro="" textlink="">
      <xdr:nvSpPr>
        <xdr:cNvPr id="343" name="テキスト ボックス 342"/>
        <xdr:cNvSpPr txBox="1"/>
      </xdr:nvSpPr>
      <xdr:spPr>
        <a:xfrm>
          <a:off x="15798800" y="1049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111107</xdr:rowOff>
    </xdr:from>
    <xdr:to>
      <xdr:col>22</xdr:col>
      <xdr:colOff>254000</xdr:colOff>
      <xdr:row>61</xdr:row>
      <xdr:rowOff>41257</xdr:rowOff>
    </xdr:to>
    <xdr:sp macro="" textlink="">
      <xdr:nvSpPr>
        <xdr:cNvPr id="344" name="円/楕円 343"/>
        <xdr:cNvSpPr/>
      </xdr:nvSpPr>
      <xdr:spPr>
        <a:xfrm>
          <a:off x="152400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26034</xdr:rowOff>
    </xdr:from>
    <xdr:ext cx="762000" cy="259045"/>
    <xdr:sp macro="" textlink="">
      <xdr:nvSpPr>
        <xdr:cNvPr id="345" name="テキスト ボックス 344"/>
        <xdr:cNvSpPr txBox="1"/>
      </xdr:nvSpPr>
      <xdr:spPr>
        <a:xfrm>
          <a:off x="14909800" y="1048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125585</xdr:rowOff>
    </xdr:from>
    <xdr:to>
      <xdr:col>21</xdr:col>
      <xdr:colOff>50800</xdr:colOff>
      <xdr:row>61</xdr:row>
      <xdr:rowOff>55735</xdr:rowOff>
    </xdr:to>
    <xdr:sp macro="" textlink="">
      <xdr:nvSpPr>
        <xdr:cNvPr id="346" name="円/楕円 345"/>
        <xdr:cNvSpPr/>
      </xdr:nvSpPr>
      <xdr:spPr>
        <a:xfrm>
          <a:off x="14351000" y="104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40512</xdr:rowOff>
    </xdr:from>
    <xdr:ext cx="762000" cy="259045"/>
    <xdr:sp macro="" textlink="">
      <xdr:nvSpPr>
        <xdr:cNvPr id="347" name="テキスト ボックス 346"/>
        <xdr:cNvSpPr txBox="1"/>
      </xdr:nvSpPr>
      <xdr:spPr>
        <a:xfrm>
          <a:off x="14020800" y="1049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100765</xdr:rowOff>
    </xdr:from>
    <xdr:to>
      <xdr:col>19</xdr:col>
      <xdr:colOff>533400</xdr:colOff>
      <xdr:row>61</xdr:row>
      <xdr:rowOff>30915</xdr:rowOff>
    </xdr:to>
    <xdr:sp macro="" textlink="">
      <xdr:nvSpPr>
        <xdr:cNvPr id="348" name="円/楕円 347"/>
        <xdr:cNvSpPr/>
      </xdr:nvSpPr>
      <xdr:spPr>
        <a:xfrm>
          <a:off x="13462000" y="103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15692</xdr:rowOff>
    </xdr:from>
    <xdr:ext cx="762000" cy="259045"/>
    <xdr:sp macro="" textlink="">
      <xdr:nvSpPr>
        <xdr:cNvPr id="349" name="テキスト ボックス 348"/>
        <xdr:cNvSpPr txBox="1"/>
      </xdr:nvSpPr>
      <xdr:spPr>
        <a:xfrm>
          <a:off x="13131800" y="104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交付税措置の高い起債の活用と事業内容を精査した上での起債発行額抑制策により，近年横ばいが続いているが，県平均よりは高くなっている。一般会計における元利償還金は近年減少が続いていたが，臨時財政対策債の償還が本格的に始まっていることを受け増加に転じ，さらに公営企業（上水道，下水道，浄化槽，宅地造成）に要する経費の財源とする地方債の償還の財源に充てたと認められる繰入金も増加傾向にあり上昇している。　他方，標準財政規模については，企業誘致や定住促進策を積極的に行ってきた結果，企業立地や人口増が進んでおり，これにより税収増につながり，標準税収入額は前年度比で</a:t>
          </a:r>
          <a:r>
            <a:rPr kumimoji="1" lang="en-US" altLang="ja-JP" sz="900">
              <a:latin typeface="ＭＳ Ｐゴシック"/>
            </a:rPr>
            <a:t>6.5</a:t>
          </a:r>
          <a:r>
            <a:rPr kumimoji="1" lang="ja-JP" altLang="en-US" sz="900">
              <a:latin typeface="ＭＳ Ｐゴシック"/>
            </a:rPr>
            <a:t>％の増となっている。また，税収増の反動により，普通交付税額と臨時財政対策債発行可能額についてはそれぞれ減少しているところである。</a:t>
          </a:r>
          <a:endParaRPr kumimoji="1" lang="en-US" altLang="ja-JP" sz="900">
            <a:latin typeface="ＭＳ Ｐゴシック"/>
          </a:endParaRPr>
        </a:p>
        <a:p>
          <a:r>
            <a:rPr kumimoji="1" lang="ja-JP" altLang="en-US" sz="900">
              <a:latin typeface="ＭＳ Ｐゴシック"/>
            </a:rPr>
            <a:t>　今後，公営企業会計の起債償還額が増加を見込んでいることから，公債費比率の増加につながるものと予測しており，標準税収入額の増加につながる施策をさらに積極的に展開していきたいと考えている。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148590</xdr:rowOff>
    </xdr:to>
    <xdr:cxnSp macro="">
      <xdr:nvCxnSpPr>
        <xdr:cNvPr id="381" name="直線コネクタ 380"/>
        <xdr:cNvCxnSpPr/>
      </xdr:nvCxnSpPr>
      <xdr:spPr>
        <a:xfrm flipV="1">
          <a:off x="16179800" y="71683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41</xdr:row>
      <xdr:rowOff>148590</xdr:rowOff>
    </xdr:to>
    <xdr:cxnSp macro="">
      <xdr:nvCxnSpPr>
        <xdr:cNvPr id="384" name="直線コネクタ 383"/>
        <xdr:cNvCxnSpPr/>
      </xdr:nvCxnSpPr>
      <xdr:spPr>
        <a:xfrm>
          <a:off x="15290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41</xdr:row>
      <xdr:rowOff>158242</xdr:rowOff>
    </xdr:to>
    <xdr:cxnSp macro="">
      <xdr:nvCxnSpPr>
        <xdr:cNvPr id="387" name="直線コネクタ 386"/>
        <xdr:cNvCxnSpPr/>
      </xdr:nvCxnSpPr>
      <xdr:spPr>
        <a:xfrm flipV="1">
          <a:off x="14401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6096</xdr:rowOff>
    </xdr:to>
    <xdr:cxnSp macro="">
      <xdr:nvCxnSpPr>
        <xdr:cNvPr id="390" name="直線コネクタ 389"/>
        <xdr:cNvCxnSpPr/>
      </xdr:nvCxnSpPr>
      <xdr:spPr>
        <a:xfrm flipV="1">
          <a:off x="13512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2" name="テキスト ボックス 39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4" name="テキスト ボックス 393"/>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400" name="円/楕円 399"/>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401"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2" name="円/楕円 401"/>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3" name="テキスト ボックス 40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4" name="円/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6" name="円/楕円 405"/>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7" name="テキスト ボックス 406"/>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8" name="円/楕円 407"/>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9" name="テキスト ボックス 408"/>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前年度は△</a:t>
          </a:r>
          <a:r>
            <a:rPr kumimoji="1" lang="en-US" altLang="ja-JP" sz="900">
              <a:latin typeface="ＭＳ Ｐゴシック"/>
            </a:rPr>
            <a:t>4.6</a:t>
          </a:r>
          <a:r>
            <a:rPr kumimoji="1" lang="ja-JP" altLang="en-US" sz="900">
              <a:latin typeface="ＭＳ Ｐゴシック"/>
            </a:rPr>
            <a:t>％であったが今年度はプラスに転じた。前年度に比して将来負担額が</a:t>
          </a:r>
          <a:r>
            <a:rPr kumimoji="1" lang="en-US" altLang="ja-JP" sz="900">
              <a:latin typeface="ＭＳ Ｐゴシック"/>
            </a:rPr>
            <a:t>3.5</a:t>
          </a:r>
          <a:r>
            <a:rPr kumimoji="1" lang="ja-JP" altLang="en-US" sz="900">
              <a:latin typeface="ＭＳ Ｐゴシック"/>
            </a:rPr>
            <a:t>％増加した反面，充当可能財源が</a:t>
          </a:r>
          <a:r>
            <a:rPr kumimoji="1" lang="en-US" altLang="ja-JP" sz="900">
              <a:latin typeface="ＭＳ Ｐゴシック"/>
            </a:rPr>
            <a:t>1.4</a:t>
          </a:r>
          <a:r>
            <a:rPr kumimoji="1" lang="ja-JP" altLang="en-US" sz="900">
              <a:latin typeface="ＭＳ Ｐゴシック"/>
            </a:rPr>
            <a:t>％減少したことが影響したところである。</a:t>
          </a:r>
          <a:endParaRPr kumimoji="1" lang="en-US" altLang="ja-JP" sz="900">
            <a:latin typeface="ＭＳ Ｐゴシック"/>
          </a:endParaRPr>
        </a:p>
        <a:p>
          <a:r>
            <a:rPr kumimoji="1" lang="ja-JP" altLang="en-US" sz="900">
              <a:latin typeface="ＭＳ Ｐゴシック"/>
            </a:rPr>
            <a:t>　将来負担額を押し上げた一番の要因は公営企業債等繰入見込額で，前年度より</a:t>
          </a:r>
          <a:r>
            <a:rPr kumimoji="1" lang="en-US" altLang="ja-JP" sz="900">
              <a:latin typeface="ＭＳ Ｐゴシック"/>
            </a:rPr>
            <a:t>16.3</a:t>
          </a:r>
          <a:r>
            <a:rPr kumimoji="1" lang="ja-JP" altLang="en-US" sz="900">
              <a:latin typeface="ＭＳ Ｐゴシック"/>
            </a:rPr>
            <a:t>％増加した。さらに，宅地造成事業特別会計において，今年度は本格的な造成工事が行われたこともあり，一般会計や民間資金の借入額が多額であったことから増加したところである。</a:t>
          </a:r>
          <a:endParaRPr kumimoji="1" lang="en-US" altLang="ja-JP" sz="900">
            <a:latin typeface="ＭＳ Ｐゴシック"/>
          </a:endParaRPr>
        </a:p>
        <a:p>
          <a:r>
            <a:rPr kumimoji="1" lang="ja-JP" altLang="en-US" sz="900">
              <a:latin typeface="ＭＳ Ｐゴシック"/>
            </a:rPr>
            <a:t>　充当可能基金については，新住宅団地造成事業に係る基金繰入や国民健康保険事業勘定特別会計に係る財政調整基金の繰入が多額となったことから減となったのが大きな要因である。また，充当可能特定歳入は公営住宅建設事業債残高に対する充当可能な住宅使用料を充てているが，今年度は住宅の長寿命化工事が多額であったため，起債充当率が大きく減少したところである。基準財政需要額算入見込額は算入率がほぼ全ての項目で下がった他，算入対象の起債償還が完了したものもあり，こちらも大きく減少し，全体的には将来負担率が上昇したところで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160189</xdr:rowOff>
    </xdr:from>
    <xdr:to>
      <xdr:col>24</xdr:col>
      <xdr:colOff>609600</xdr:colOff>
      <xdr:row>14</xdr:row>
      <xdr:rowOff>90339</xdr:rowOff>
    </xdr:to>
    <xdr:sp macro="" textlink="">
      <xdr:nvSpPr>
        <xdr:cNvPr id="458" name="円/楕円 457"/>
        <xdr:cNvSpPr/>
      </xdr:nvSpPr>
      <xdr:spPr>
        <a:xfrm>
          <a:off x="169672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132266</xdr:rowOff>
    </xdr:from>
    <xdr:ext cx="762000" cy="259045"/>
    <xdr:sp macro="" textlink="">
      <xdr:nvSpPr>
        <xdr:cNvPr id="459" name="将来負担の状況該当値テキスト"/>
        <xdr:cNvSpPr txBox="1"/>
      </xdr:nvSpPr>
      <xdr:spPr>
        <a:xfrm>
          <a:off x="17106900" y="236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5,877
5,813
60.32
4,615,249
4,237,859
234,628
2,468,848
3,426,919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従来より実施してきた職員の定員適正化計画に基づきながら，計画的な職員採用や抑制，早期退職者勧奨制度や再任制度の導入，臨時職員の雇用，給料俸の昇給制度の見直し，退職時の特別昇給等の廃止等，人件費の圧縮に積極的に取り組んできた成果は表れているところであり，類似団体平均とほぼ同程度の数値となっているが，県平均で比較すると下回っているところ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62230</xdr:rowOff>
    </xdr:to>
    <xdr:cxnSp macro="">
      <xdr:nvCxnSpPr>
        <xdr:cNvPr id="66" name="直線コネクタ 65"/>
        <xdr:cNvCxnSpPr/>
      </xdr:nvCxnSpPr>
      <xdr:spPr>
        <a:xfrm>
          <a:off x="3987800" y="6299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24130</xdr:rowOff>
    </xdr:to>
    <xdr:cxnSp macro="">
      <xdr:nvCxnSpPr>
        <xdr:cNvPr id="69" name="直線コネクタ 68"/>
        <xdr:cNvCxnSpPr/>
      </xdr:nvCxnSpPr>
      <xdr:spPr>
        <a:xfrm flipV="1">
          <a:off x="3098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39370</xdr:rowOff>
    </xdr:to>
    <xdr:cxnSp macro="">
      <xdr:nvCxnSpPr>
        <xdr:cNvPr id="72" name="直線コネクタ 71"/>
        <xdr:cNvCxnSpPr/>
      </xdr:nvCxnSpPr>
      <xdr:spPr>
        <a:xfrm flipV="1">
          <a:off x="2209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39370</xdr:rowOff>
    </xdr:to>
    <xdr:cxnSp macro="">
      <xdr:nvCxnSpPr>
        <xdr:cNvPr id="75" name="直線コネクタ 74"/>
        <xdr:cNvCxnSpPr/>
      </xdr:nvCxnSpPr>
      <xdr:spPr>
        <a:xfrm>
          <a:off x="1320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90" name="テキスト ボックス 89"/>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物件費における経常収支比率が上昇しているのは，村集中改革プランに基づき，各種業務の民間委託化を推進し，職員人件費等から委託料へシフトが進んでいることが大きな要因である。職員定員管理計画で定める定員に満たない分，民間委託を積極的に進めているところで，村内７施設の維持管理を本村が</a:t>
          </a:r>
          <a:r>
            <a:rPr kumimoji="1" lang="en-US" altLang="ja-JP" sz="900">
              <a:latin typeface="ＭＳ Ｐゴシック"/>
            </a:rPr>
            <a:t>65</a:t>
          </a:r>
          <a:r>
            <a:rPr kumimoji="1" lang="ja-JP" altLang="en-US" sz="900">
              <a:latin typeface="ＭＳ Ｐゴシック"/>
            </a:rPr>
            <a:t>％出資している法人に指定管理者として委託している他，公立の保育園と幼稚園を閉鎖し，民設民営の認定こども園を運営する法人に委託，また，住民バスやスクールバスの委託や教育強化の一環として村独自に配置している学習支援員に係る人件費等が主な要因となっている。</a:t>
          </a:r>
          <a:endParaRPr kumimoji="1" lang="en-US" altLang="ja-JP" sz="900">
            <a:latin typeface="ＭＳ Ｐゴシック"/>
          </a:endParaRPr>
        </a:p>
        <a:p>
          <a:r>
            <a:rPr kumimoji="1" lang="ja-JP" altLang="en-US" sz="900">
              <a:latin typeface="ＭＳ Ｐゴシック"/>
            </a:rPr>
            <a:t>　管理経費の軽減，人件費の抑制を図る上では有効な手段と考えており，物件費の率は高くなっているが，今後も民間委託できるものは積極的に移行していきたいと考えている。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141696</xdr:rowOff>
    </xdr:from>
    <xdr:to>
      <xdr:col>24</xdr:col>
      <xdr:colOff>31750</xdr:colOff>
      <xdr:row>18</xdr:row>
      <xdr:rowOff>35560</xdr:rowOff>
    </xdr:to>
    <xdr:cxnSp macro="">
      <xdr:nvCxnSpPr>
        <xdr:cNvPr id="129" name="直線コネクタ 128"/>
        <xdr:cNvCxnSpPr/>
      </xdr:nvCxnSpPr>
      <xdr:spPr>
        <a:xfrm>
          <a:off x="15671800" y="30563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141696</xdr:rowOff>
    </xdr:from>
    <xdr:to>
      <xdr:col>22</xdr:col>
      <xdr:colOff>565150</xdr:colOff>
      <xdr:row>17</xdr:row>
      <xdr:rowOff>167821</xdr:rowOff>
    </xdr:to>
    <xdr:cxnSp macro="">
      <xdr:nvCxnSpPr>
        <xdr:cNvPr id="132" name="直線コネクタ 131"/>
        <xdr:cNvCxnSpPr/>
      </xdr:nvCxnSpPr>
      <xdr:spPr>
        <a:xfrm flipV="1">
          <a:off x="14782800" y="305634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122101</xdr:rowOff>
    </xdr:from>
    <xdr:to>
      <xdr:col>21</xdr:col>
      <xdr:colOff>361950</xdr:colOff>
      <xdr:row>17</xdr:row>
      <xdr:rowOff>167821</xdr:rowOff>
    </xdr:to>
    <xdr:cxnSp macro="">
      <xdr:nvCxnSpPr>
        <xdr:cNvPr id="135" name="直線コネクタ 134"/>
        <xdr:cNvCxnSpPr/>
      </xdr:nvCxnSpPr>
      <xdr:spPr>
        <a:xfrm>
          <a:off x="13893800" y="30367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122101</xdr:rowOff>
    </xdr:to>
    <xdr:cxnSp macro="">
      <xdr:nvCxnSpPr>
        <xdr:cNvPr id="138" name="直線コネクタ 137"/>
        <xdr:cNvCxnSpPr/>
      </xdr:nvCxnSpPr>
      <xdr:spPr>
        <a:xfrm>
          <a:off x="13004800" y="289306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8" name="円/楕円 147"/>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9"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90896</xdr:rowOff>
    </xdr:from>
    <xdr:to>
      <xdr:col>22</xdr:col>
      <xdr:colOff>615950</xdr:colOff>
      <xdr:row>18</xdr:row>
      <xdr:rowOff>21046</xdr:rowOff>
    </xdr:to>
    <xdr:sp macro="" textlink="">
      <xdr:nvSpPr>
        <xdr:cNvPr id="150" name="円/楕円 149"/>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5823</xdr:rowOff>
    </xdr:from>
    <xdr:ext cx="736600" cy="259045"/>
    <xdr:sp macro="" textlink="">
      <xdr:nvSpPr>
        <xdr:cNvPr id="151" name="テキスト ボックス 150"/>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2" name="円/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71301</xdr:rowOff>
    </xdr:from>
    <xdr:to>
      <xdr:col>20</xdr:col>
      <xdr:colOff>209550</xdr:colOff>
      <xdr:row>18</xdr:row>
      <xdr:rowOff>1451</xdr:rowOff>
    </xdr:to>
    <xdr:sp macro="" textlink="">
      <xdr:nvSpPr>
        <xdr:cNvPr id="154" name="円/楕円 153"/>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157678</xdr:rowOff>
    </xdr:from>
    <xdr:ext cx="762000" cy="259045"/>
    <xdr:sp macro="" textlink="">
      <xdr:nvSpPr>
        <xdr:cNvPr id="155" name="テキスト ボックス 154"/>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6" name="円/楕円 155"/>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7" name="テキスト ボックス 156"/>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全国平均並びに県平均よりは下回っているが，類似団体平均よりは高い数値となっている。満</a:t>
          </a:r>
          <a:r>
            <a:rPr kumimoji="1" lang="en-US" altLang="ja-JP" sz="1050">
              <a:latin typeface="ＭＳ Ｐゴシック"/>
            </a:rPr>
            <a:t>18</a:t>
          </a:r>
          <a:r>
            <a:rPr kumimoji="1" lang="ja-JP" altLang="en-US" sz="1050">
              <a:latin typeface="ＭＳ Ｐゴシック"/>
            </a:rPr>
            <a:t>歳までの医療費助成や公立の保育園や幼稚園を廃止し，民間に委託している認定こども園に対する施設運営費，障害介護・訓練等給付費，自立支援医療費等が増加要因となっている。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31750</xdr:rowOff>
    </xdr:to>
    <xdr:cxnSp macro="">
      <xdr:nvCxnSpPr>
        <xdr:cNvPr id="190" name="直線コネクタ 189"/>
        <xdr:cNvCxnSpPr/>
      </xdr:nvCxnSpPr>
      <xdr:spPr>
        <a:xfrm>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56</xdr:row>
      <xdr:rowOff>107950</xdr:rowOff>
    </xdr:to>
    <xdr:cxnSp macro="">
      <xdr:nvCxnSpPr>
        <xdr:cNvPr id="193" name="直線コネクタ 192"/>
        <xdr:cNvCxnSpPr/>
      </xdr:nvCxnSpPr>
      <xdr:spPr>
        <a:xfrm>
          <a:off x="3098800" y="93091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50800</xdr:rowOff>
    </xdr:to>
    <xdr:cxnSp macro="">
      <xdr:nvCxnSpPr>
        <xdr:cNvPr id="196" name="直線コネクタ 195"/>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9" name="直線コネクタ 198"/>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9" name="円/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全国平均よりは上回っているが，県平均並びに類似団体平均よりは下回っている。</a:t>
          </a:r>
          <a:endParaRPr kumimoji="1" lang="en-US" altLang="ja-JP" sz="900">
            <a:latin typeface="ＭＳ Ｐゴシック"/>
          </a:endParaRPr>
        </a:p>
        <a:p>
          <a:r>
            <a:rPr kumimoji="1" lang="ja-JP" altLang="en-US" sz="900">
              <a:latin typeface="ＭＳ Ｐゴシック"/>
            </a:rPr>
            <a:t>　主な要因としては各種特別会計への繰出金の増加によるものである。歳出全体の</a:t>
          </a:r>
          <a:r>
            <a:rPr kumimoji="1" lang="en-US" altLang="ja-JP" sz="900">
              <a:latin typeface="ＭＳ Ｐゴシック"/>
            </a:rPr>
            <a:t>14.0</a:t>
          </a:r>
          <a:r>
            <a:rPr kumimoji="1" lang="ja-JP" altLang="en-US" sz="900">
              <a:latin typeface="ＭＳ Ｐゴシック"/>
            </a:rPr>
            <a:t>％を占め，前年度比</a:t>
          </a:r>
          <a:r>
            <a:rPr kumimoji="1" lang="en-US" altLang="ja-JP" sz="900">
              <a:latin typeface="ＭＳ Ｐゴシック"/>
            </a:rPr>
            <a:t>3.9</a:t>
          </a:r>
          <a:r>
            <a:rPr kumimoji="1" lang="ja-JP" altLang="en-US" sz="900">
              <a:latin typeface="ＭＳ Ｐゴシック"/>
            </a:rPr>
            <a:t>％の増加となっている。下水道施設や戸別合併処理浄化槽に関しては維持管理経費や施設整備で発行した元利償還費が使用料収入だけでは賄うことができず，繰入金に依存している状況である。また，国保会計や介護保険会計等についても医療費や社会保障経費の増加に伴うもの，繰出基準外に係るものもあり増加傾向となっている。さらに，</a:t>
          </a:r>
          <a:r>
            <a:rPr kumimoji="1" lang="en-US" altLang="ja-JP" sz="900">
              <a:latin typeface="ＭＳ Ｐゴシック"/>
            </a:rPr>
            <a:t>27</a:t>
          </a:r>
          <a:r>
            <a:rPr kumimoji="1" lang="ja-JP" altLang="en-US" sz="900">
              <a:latin typeface="ＭＳ Ｐゴシック"/>
            </a:rPr>
            <a:t>年度から造成している宅地造成事業会計もあり，今後も増加していくものと見込んでいる。</a:t>
          </a:r>
          <a:endParaRPr kumimoji="1" lang="en-US" altLang="ja-JP" sz="900">
            <a:latin typeface="ＭＳ Ｐゴシック"/>
          </a:endParaRPr>
        </a:p>
        <a:p>
          <a:r>
            <a:rPr kumimoji="1" lang="ja-JP" altLang="en-US" sz="900">
              <a:latin typeface="ＭＳ Ｐゴシック"/>
            </a:rPr>
            <a:t>　今後は，独立採算の原則に立ち返り，使用料や保険料等料金の適正化を考慮した料金体系の見直しも検討していきながら，一般会計からの繰入金抑制に努めていきたいと考えている。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58</xdr:row>
      <xdr:rowOff>50800</xdr:rowOff>
    </xdr:to>
    <xdr:cxnSp macro="">
      <xdr:nvCxnSpPr>
        <xdr:cNvPr id="251" name="直線コネクタ 250"/>
        <xdr:cNvCxnSpPr/>
      </xdr:nvCxnSpPr>
      <xdr:spPr>
        <a:xfrm>
          <a:off x="15671800" y="9812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138430</xdr:rowOff>
    </xdr:to>
    <xdr:cxnSp macro="">
      <xdr:nvCxnSpPr>
        <xdr:cNvPr id="254" name="直線コネクタ 253"/>
        <xdr:cNvCxnSpPr/>
      </xdr:nvCxnSpPr>
      <xdr:spPr>
        <a:xfrm flipV="1">
          <a:off x="14782800" y="981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138430</xdr:rowOff>
    </xdr:to>
    <xdr:cxnSp macro="">
      <xdr:nvCxnSpPr>
        <xdr:cNvPr id="257" name="直線コネクタ 256"/>
        <xdr:cNvCxnSpPr/>
      </xdr:nvCxnSpPr>
      <xdr:spPr>
        <a:xfrm>
          <a:off x="13893800" y="990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130810</xdr:rowOff>
    </xdr:to>
    <xdr:cxnSp macro="">
      <xdr:nvCxnSpPr>
        <xdr:cNvPr id="260" name="直線コネクタ 259"/>
        <xdr:cNvCxnSpPr/>
      </xdr:nvCxnSpPr>
      <xdr:spPr>
        <a:xfrm>
          <a:off x="13004800" y="981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2" name="テキスト ボックス 26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64" name="テキスト ボックス 26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0" name="円/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2" name="円/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6" name="円/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よりは上回っているものの，類似団体平均よりは下回っているところである。企業進出のインセンティブとして本村独自に助成している企業立地奨励金や定住促進策として個人が新築したり，事業主がアパートを新築した際に助成する定住促進奨励金，太陽光パネル設置に係る助成金，一部事務組合に対する負担金の増加などが大きな要因となっている。また，公立の保育園と幼稚園を廃止し，民間に委託している認定こども園に入園させている</a:t>
          </a:r>
          <a:r>
            <a:rPr kumimoji="1" lang="ja-JP" altLang="ja-JP" sz="1100">
              <a:solidFill>
                <a:schemeClr val="dk1"/>
              </a:solidFill>
              <a:effectLst/>
              <a:latin typeface="+mn-lt"/>
              <a:ea typeface="+mn-ea"/>
              <a:cs typeface="+mn-cs"/>
            </a:rPr>
            <a:t>保護者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負担</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一部軽減</a:t>
          </a:r>
          <a:r>
            <a:rPr kumimoji="1" lang="ja-JP" altLang="en-US" sz="1100">
              <a:solidFill>
                <a:schemeClr val="dk1"/>
              </a:solidFill>
              <a:effectLst/>
              <a:latin typeface="+mn-lt"/>
              <a:ea typeface="+mn-ea"/>
              <a:cs typeface="+mn-cs"/>
            </a:rPr>
            <a:t>させるための助成金，</a:t>
          </a:r>
          <a:r>
            <a:rPr kumimoji="1" lang="ja-JP" altLang="en-US" sz="1050">
              <a:latin typeface="ＭＳ Ｐゴシック"/>
            </a:rPr>
            <a:t>村社会福祉協議会への運営補助金なども要因の一つとなっている。中途で廃止できる要素の補助費ではないため，今後もやや高い水準で推移するものと考えている。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154432</xdr:rowOff>
    </xdr:to>
    <xdr:cxnSp macro="">
      <xdr:nvCxnSpPr>
        <xdr:cNvPr id="309" name="直線コネクタ 308"/>
        <xdr:cNvCxnSpPr/>
      </xdr:nvCxnSpPr>
      <xdr:spPr>
        <a:xfrm>
          <a:off x="15671800" y="62717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37</xdr:row>
      <xdr:rowOff>37846</xdr:rowOff>
    </xdr:to>
    <xdr:cxnSp macro="">
      <xdr:nvCxnSpPr>
        <xdr:cNvPr id="312" name="直線コネクタ 311"/>
        <xdr:cNvCxnSpPr/>
      </xdr:nvCxnSpPr>
      <xdr:spPr>
        <a:xfrm flipV="1">
          <a:off x="14782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37846</xdr:rowOff>
    </xdr:to>
    <xdr:cxnSp macro="">
      <xdr:nvCxnSpPr>
        <xdr:cNvPr id="315" name="直線コネクタ 314"/>
        <xdr:cNvCxnSpPr/>
      </xdr:nvCxnSpPr>
      <xdr:spPr>
        <a:xfrm>
          <a:off x="13893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28702</xdr:rowOff>
    </xdr:to>
    <xdr:cxnSp macro="">
      <xdr:nvCxnSpPr>
        <xdr:cNvPr id="318" name="直線コネクタ 317"/>
        <xdr:cNvCxnSpPr/>
      </xdr:nvCxnSpPr>
      <xdr:spPr>
        <a:xfrm flipV="1">
          <a:off x="13004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32" name="円/楕円 331"/>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33" name="テキスト ボックス 33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4" name="円/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35" name="テキスト ボックス 33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6" name="円/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事業の進行管理や実施する事業の選択と集中を徹底し，年次計画的に事業を進めながら起債発行を抑制してきた結果，全国平均並びに県平均，類似団体平均よりも下回っているところである。</a:t>
          </a:r>
          <a:endParaRPr kumimoji="1" lang="en-US" altLang="ja-JP" sz="1050">
            <a:latin typeface="ＭＳ Ｐゴシック"/>
          </a:endParaRPr>
        </a:p>
        <a:p>
          <a:r>
            <a:rPr kumimoji="1" lang="ja-JP" altLang="en-US" sz="1050">
              <a:latin typeface="ＭＳ Ｐゴシック"/>
            </a:rPr>
            <a:t>　交付税率の高い臨時財政対策債や辺地対策事業債を除く各種起債発行額は減少傾向にあるが，今後，長寿命化対策による公営住宅事業債や公園・道路に係る公営事業等債の発行額が生じてくるものと見込んでいる。</a:t>
          </a:r>
          <a:endParaRPr kumimoji="1" lang="en-US" altLang="ja-JP" sz="1050">
            <a:latin typeface="ＭＳ Ｐゴシック"/>
          </a:endParaRPr>
        </a:p>
        <a:p>
          <a:r>
            <a:rPr kumimoji="1" lang="ja-JP" altLang="en-US" sz="1050">
              <a:latin typeface="ＭＳ Ｐゴシック"/>
            </a:rPr>
            <a:t>　近年の公債費比率に関しては，微減傾向にあると考えており，今後も事業内容を厳しく精査し，安易に起債発行に依存するのではなく，起債以外の財源を積極的に活用しながら，起債発行額の抑制に努めていきたいと考えている。</a:t>
          </a:r>
          <a:endParaRPr kumimoji="1" lang="en-US" altLang="ja-JP" sz="10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24130</xdr:rowOff>
    </xdr:to>
    <xdr:cxnSp macro="">
      <xdr:nvCxnSpPr>
        <xdr:cNvPr id="367" name="直線コネクタ 366"/>
        <xdr:cNvCxnSpPr/>
      </xdr:nvCxnSpPr>
      <xdr:spPr>
        <a:xfrm>
          <a:off x="3987800" y="13189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19558</xdr:rowOff>
    </xdr:to>
    <xdr:cxnSp macro="">
      <xdr:nvCxnSpPr>
        <xdr:cNvPr id="370" name="直線コネクタ 369"/>
        <xdr:cNvCxnSpPr/>
      </xdr:nvCxnSpPr>
      <xdr:spPr>
        <a:xfrm flipV="1">
          <a:off x="3098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19558</xdr:rowOff>
    </xdr:to>
    <xdr:cxnSp macro="">
      <xdr:nvCxnSpPr>
        <xdr:cNvPr id="373" name="直線コネクタ 372"/>
        <xdr:cNvCxnSpPr/>
      </xdr:nvCxnSpPr>
      <xdr:spPr>
        <a:xfrm>
          <a:off x="2209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10413</xdr:rowOff>
    </xdr:to>
    <xdr:cxnSp macro="">
      <xdr:nvCxnSpPr>
        <xdr:cNvPr id="376" name="直線コネクタ 375"/>
        <xdr:cNvCxnSpPr/>
      </xdr:nvCxnSpPr>
      <xdr:spPr>
        <a:xfrm>
          <a:off x="1320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8" name="円/楕円 387"/>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9" name="テキスト ボックス 388"/>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90" name="円/楕円 389"/>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91" name="テキスト ボックス 390"/>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2" name="円/楕円 391"/>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3" name="テキスト ボックス 392"/>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4" name="円/楕円 393"/>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5" name="テキスト ボックス 394"/>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全国平均並びに県平均，類似団体平均よりも上回っている。</a:t>
          </a:r>
          <a:endParaRPr kumimoji="1" lang="en-US" altLang="ja-JP" sz="900">
            <a:latin typeface="ＭＳ Ｐゴシック"/>
          </a:endParaRPr>
        </a:p>
        <a:p>
          <a:r>
            <a:rPr kumimoji="1" lang="ja-JP" altLang="en-US" sz="900">
              <a:latin typeface="ＭＳ Ｐゴシック"/>
            </a:rPr>
            <a:t>　村総合計画や村地方創生総合戦略の重点施策として位置付けている定住促進事業や子ども子育て事業，企業誘致や新エネルギー推進事業等々を促進していくための各種基盤整備事業やソフト事業の増加が大きな要因となっている。特に，定住人口の増加を図るための新住宅団地に係る道路・公園等の基盤整備や定住促進補助金，子ども子育てに係る各種助成は本村活性化には必要不可欠な要素であり，その実現のために今後も継続していく方針である。</a:t>
          </a:r>
          <a:endParaRPr kumimoji="1" lang="en-US" altLang="ja-JP" sz="900">
            <a:latin typeface="ＭＳ Ｐゴシック"/>
          </a:endParaRPr>
        </a:p>
        <a:p>
          <a:r>
            <a:rPr kumimoji="1" lang="ja-JP" altLang="en-US" sz="900">
              <a:latin typeface="ＭＳ Ｐゴシック"/>
            </a:rPr>
            <a:t>　本村の独自色を打ち出したり，良好なまちづくりを形成したりしていくためには欠かせない事業であり，今後も各種プロジェクト実現のための施策事業を計画しており，財源の確保，事業内容の精査による経費節減に努めていきながら，最小の経費で最大の効果を生み出す方策を講じていきたいと考え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78</xdr:row>
      <xdr:rowOff>145287</xdr:rowOff>
    </xdr:to>
    <xdr:cxnSp macro="">
      <xdr:nvCxnSpPr>
        <xdr:cNvPr id="426" name="直線コネクタ 425"/>
        <xdr:cNvCxnSpPr/>
      </xdr:nvCxnSpPr>
      <xdr:spPr>
        <a:xfrm>
          <a:off x="15671800" y="13221208"/>
          <a:ext cx="8382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152146</xdr:rowOff>
    </xdr:to>
    <xdr:cxnSp macro="">
      <xdr:nvCxnSpPr>
        <xdr:cNvPr id="429" name="直線コネクタ 428"/>
        <xdr:cNvCxnSpPr/>
      </xdr:nvCxnSpPr>
      <xdr:spPr>
        <a:xfrm flipV="1">
          <a:off x="14782800" y="132212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152146</xdr:rowOff>
    </xdr:to>
    <xdr:cxnSp macro="">
      <xdr:nvCxnSpPr>
        <xdr:cNvPr id="432" name="直線コネクタ 431"/>
        <xdr:cNvCxnSpPr/>
      </xdr:nvCxnSpPr>
      <xdr:spPr>
        <a:xfrm>
          <a:off x="13893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77</xdr:row>
      <xdr:rowOff>92711</xdr:rowOff>
    </xdr:to>
    <xdr:cxnSp macro="">
      <xdr:nvCxnSpPr>
        <xdr:cNvPr id="435" name="直線コネクタ 434"/>
        <xdr:cNvCxnSpPr/>
      </xdr:nvCxnSpPr>
      <xdr:spPr>
        <a:xfrm>
          <a:off x="13004800" y="131526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5" name="円/楕円 444"/>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6"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47" name="円/楕円 446"/>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48" name="テキスト ボックス 447"/>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49" name="円/楕円 448"/>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0" name="テキスト ボックス 449"/>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1" name="円/楕円 45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2" name="テキスト ボックス 45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53" name="円/楕円 452"/>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54" name="テキスト ボックス 453"/>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宮城県大衡村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67156</xdr:rowOff>
    </xdr:from>
    <xdr:to>
      <xdr:col>4</xdr:col>
      <xdr:colOff>1117600</xdr:colOff>
      <xdr:row>18</xdr:row>
      <xdr:rowOff>128402</xdr:rowOff>
    </xdr:to>
    <xdr:cxnSp macro="">
      <xdr:nvCxnSpPr>
        <xdr:cNvPr id="48" name="直線コネクタ 47"/>
        <xdr:cNvCxnSpPr/>
      </xdr:nvCxnSpPr>
      <xdr:spPr bwMode="auto">
        <a:xfrm flipV="1">
          <a:off x="5003800" y="3200881"/>
          <a:ext cx="6477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60517</xdr:rowOff>
    </xdr:from>
    <xdr:to>
      <xdr:col>4</xdr:col>
      <xdr:colOff>469900</xdr:colOff>
      <xdr:row>18</xdr:row>
      <xdr:rowOff>128402</xdr:rowOff>
    </xdr:to>
    <xdr:cxnSp macro="">
      <xdr:nvCxnSpPr>
        <xdr:cNvPr id="51" name="直線コネクタ 50"/>
        <xdr:cNvCxnSpPr/>
      </xdr:nvCxnSpPr>
      <xdr:spPr bwMode="auto">
        <a:xfrm>
          <a:off x="4305300" y="3194242"/>
          <a:ext cx="698500" cy="67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46051</xdr:rowOff>
    </xdr:from>
    <xdr:to>
      <xdr:col>3</xdr:col>
      <xdr:colOff>904875</xdr:colOff>
      <xdr:row>18</xdr:row>
      <xdr:rowOff>60517</xdr:rowOff>
    </xdr:to>
    <xdr:cxnSp macro="">
      <xdr:nvCxnSpPr>
        <xdr:cNvPr id="54" name="直線コネクタ 53"/>
        <xdr:cNvCxnSpPr/>
      </xdr:nvCxnSpPr>
      <xdr:spPr bwMode="auto">
        <a:xfrm>
          <a:off x="3606800" y="3179776"/>
          <a:ext cx="698500" cy="1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30772</xdr:rowOff>
    </xdr:from>
    <xdr:to>
      <xdr:col>3</xdr:col>
      <xdr:colOff>206375</xdr:colOff>
      <xdr:row>18</xdr:row>
      <xdr:rowOff>46051</xdr:rowOff>
    </xdr:to>
    <xdr:cxnSp macro="">
      <xdr:nvCxnSpPr>
        <xdr:cNvPr id="57" name="直線コネクタ 56"/>
        <xdr:cNvCxnSpPr/>
      </xdr:nvCxnSpPr>
      <xdr:spPr bwMode="auto">
        <a:xfrm>
          <a:off x="2908300" y="3164497"/>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104955</xdr:rowOff>
    </xdr:from>
    <xdr:ext cx="762000" cy="259045"/>
    <xdr:sp macro="" textlink="">
      <xdr:nvSpPr>
        <xdr:cNvPr id="59" name="テキスト ボックス 58"/>
        <xdr:cNvSpPr txBox="1"/>
      </xdr:nvSpPr>
      <xdr:spPr>
        <a:xfrm>
          <a:off x="32258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99413</xdr:rowOff>
    </xdr:from>
    <xdr:ext cx="762000" cy="259045"/>
    <xdr:sp macro="" textlink="">
      <xdr:nvSpPr>
        <xdr:cNvPr id="61" name="テキスト ボックス 60"/>
        <xdr:cNvSpPr txBox="1"/>
      </xdr:nvSpPr>
      <xdr:spPr>
        <a:xfrm>
          <a:off x="2527300" y="32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16356</xdr:rowOff>
    </xdr:from>
    <xdr:to>
      <xdr:col>5</xdr:col>
      <xdr:colOff>34925</xdr:colOff>
      <xdr:row>18</xdr:row>
      <xdr:rowOff>117956</xdr:rowOff>
    </xdr:to>
    <xdr:sp macro="" textlink="">
      <xdr:nvSpPr>
        <xdr:cNvPr id="67" name="円/楕円 66"/>
        <xdr:cNvSpPr/>
      </xdr:nvSpPr>
      <xdr:spPr bwMode="auto">
        <a:xfrm>
          <a:off x="5600700" y="315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159883</xdr:rowOff>
    </xdr:from>
    <xdr:ext cx="762000" cy="259045"/>
    <xdr:sp macro="" textlink="">
      <xdr:nvSpPr>
        <xdr:cNvPr id="68" name="人口1人当たり決算額の推移該当値テキスト130"/>
        <xdr:cNvSpPr txBox="1"/>
      </xdr:nvSpPr>
      <xdr:spPr>
        <a:xfrm>
          <a:off x="5740400" y="312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77602</xdr:rowOff>
    </xdr:from>
    <xdr:to>
      <xdr:col>4</xdr:col>
      <xdr:colOff>520700</xdr:colOff>
      <xdr:row>19</xdr:row>
      <xdr:rowOff>7752</xdr:rowOff>
    </xdr:to>
    <xdr:sp macro="" textlink="">
      <xdr:nvSpPr>
        <xdr:cNvPr id="69" name="円/楕円 68"/>
        <xdr:cNvSpPr/>
      </xdr:nvSpPr>
      <xdr:spPr bwMode="auto">
        <a:xfrm>
          <a:off x="4953000" y="321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163979</xdr:rowOff>
    </xdr:from>
    <xdr:ext cx="736600" cy="259045"/>
    <xdr:sp macro="" textlink="">
      <xdr:nvSpPr>
        <xdr:cNvPr id="70" name="テキスト ボックス 69"/>
        <xdr:cNvSpPr txBox="1"/>
      </xdr:nvSpPr>
      <xdr:spPr>
        <a:xfrm>
          <a:off x="4622800" y="3297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123,805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9717</xdr:rowOff>
    </xdr:from>
    <xdr:to>
      <xdr:col>3</xdr:col>
      <xdr:colOff>955675</xdr:colOff>
      <xdr:row>18</xdr:row>
      <xdr:rowOff>111317</xdr:rowOff>
    </xdr:to>
    <xdr:sp macro="" textlink="">
      <xdr:nvSpPr>
        <xdr:cNvPr id="71" name="円/楕円 70"/>
        <xdr:cNvSpPr/>
      </xdr:nvSpPr>
      <xdr:spPr bwMode="auto">
        <a:xfrm>
          <a:off x="4254500" y="31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96094</xdr:rowOff>
    </xdr:from>
    <xdr:ext cx="762000" cy="259045"/>
    <xdr:sp macro="" textlink="">
      <xdr:nvSpPr>
        <xdr:cNvPr id="72" name="テキスト ボックス 71"/>
        <xdr:cNvSpPr txBox="1"/>
      </xdr:nvSpPr>
      <xdr:spPr>
        <a:xfrm>
          <a:off x="3924300" y="32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166701</xdr:rowOff>
    </xdr:from>
    <xdr:to>
      <xdr:col>3</xdr:col>
      <xdr:colOff>257175</xdr:colOff>
      <xdr:row>18</xdr:row>
      <xdr:rowOff>96851</xdr:rowOff>
    </xdr:to>
    <xdr:sp macro="" textlink="">
      <xdr:nvSpPr>
        <xdr:cNvPr id="73" name="円/楕円 72"/>
        <xdr:cNvSpPr/>
      </xdr:nvSpPr>
      <xdr:spPr bwMode="auto">
        <a:xfrm>
          <a:off x="3556000" y="312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107028</xdr:rowOff>
    </xdr:from>
    <xdr:ext cx="762000" cy="259045"/>
    <xdr:sp macro="" textlink="">
      <xdr:nvSpPr>
        <xdr:cNvPr id="74" name="テキスト ボックス 73"/>
        <xdr:cNvSpPr txBox="1"/>
      </xdr:nvSpPr>
      <xdr:spPr>
        <a:xfrm>
          <a:off x="3225800" y="28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151422</xdr:rowOff>
    </xdr:from>
    <xdr:to>
      <xdr:col>2</xdr:col>
      <xdr:colOff>692150</xdr:colOff>
      <xdr:row>18</xdr:row>
      <xdr:rowOff>81572</xdr:rowOff>
    </xdr:to>
    <xdr:sp macro="" textlink="">
      <xdr:nvSpPr>
        <xdr:cNvPr id="75" name="円/楕円 74"/>
        <xdr:cNvSpPr/>
      </xdr:nvSpPr>
      <xdr:spPr bwMode="auto">
        <a:xfrm>
          <a:off x="2857500" y="311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91749</xdr:rowOff>
    </xdr:from>
    <xdr:ext cx="762000" cy="259045"/>
    <xdr:sp macro="" textlink="">
      <xdr:nvSpPr>
        <xdr:cNvPr id="76" name="テキスト ボックス 75"/>
        <xdr:cNvSpPr txBox="1"/>
      </xdr:nvSpPr>
      <xdr:spPr>
        <a:xfrm>
          <a:off x="2527300" y="28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251130</xdr:rowOff>
    </xdr:from>
    <xdr:to>
      <xdr:col>4</xdr:col>
      <xdr:colOff>1117600</xdr:colOff>
      <xdr:row>34</xdr:row>
      <xdr:rowOff>288868</xdr:rowOff>
    </xdr:to>
    <xdr:cxnSp macro="">
      <xdr:nvCxnSpPr>
        <xdr:cNvPr id="109" name="直線コネクタ 108"/>
        <xdr:cNvCxnSpPr/>
      </xdr:nvCxnSpPr>
      <xdr:spPr bwMode="auto">
        <a:xfrm flipV="1">
          <a:off x="5003800" y="6518580"/>
          <a:ext cx="647700" cy="37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245720</xdr:rowOff>
    </xdr:from>
    <xdr:to>
      <xdr:col>4</xdr:col>
      <xdr:colOff>469900</xdr:colOff>
      <xdr:row>34</xdr:row>
      <xdr:rowOff>288868</xdr:rowOff>
    </xdr:to>
    <xdr:cxnSp macro="">
      <xdr:nvCxnSpPr>
        <xdr:cNvPr id="112" name="直線コネクタ 111"/>
        <xdr:cNvCxnSpPr/>
      </xdr:nvCxnSpPr>
      <xdr:spPr bwMode="auto">
        <a:xfrm>
          <a:off x="4305300" y="6513170"/>
          <a:ext cx="698500" cy="43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245720</xdr:rowOff>
    </xdr:from>
    <xdr:to>
      <xdr:col>3</xdr:col>
      <xdr:colOff>904875</xdr:colOff>
      <xdr:row>34</xdr:row>
      <xdr:rowOff>247377</xdr:rowOff>
    </xdr:to>
    <xdr:cxnSp macro="">
      <xdr:nvCxnSpPr>
        <xdr:cNvPr id="115" name="直線コネクタ 114"/>
        <xdr:cNvCxnSpPr/>
      </xdr:nvCxnSpPr>
      <xdr:spPr bwMode="auto">
        <a:xfrm flipV="1">
          <a:off x="3606800" y="6513170"/>
          <a:ext cx="698500" cy="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66089</xdr:rowOff>
    </xdr:from>
    <xdr:ext cx="762000" cy="259045"/>
    <xdr:sp macro="" textlink="">
      <xdr:nvSpPr>
        <xdr:cNvPr id="117" name="テキスト ボックス 116"/>
        <xdr:cNvSpPr txBox="1"/>
      </xdr:nvSpPr>
      <xdr:spPr>
        <a:xfrm>
          <a:off x="3924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247377</xdr:rowOff>
    </xdr:from>
    <xdr:to>
      <xdr:col>3</xdr:col>
      <xdr:colOff>206375</xdr:colOff>
      <xdr:row>34</xdr:row>
      <xdr:rowOff>294163</xdr:rowOff>
    </xdr:to>
    <xdr:cxnSp macro="">
      <xdr:nvCxnSpPr>
        <xdr:cNvPr id="118" name="直線コネクタ 117"/>
        <xdr:cNvCxnSpPr/>
      </xdr:nvCxnSpPr>
      <xdr:spPr bwMode="auto">
        <a:xfrm flipV="1">
          <a:off x="2908300" y="6514827"/>
          <a:ext cx="698500" cy="4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xdr:rowOff>
    </xdr:from>
    <xdr:ext cx="762000" cy="259045"/>
    <xdr:sp macro="" textlink="">
      <xdr:nvSpPr>
        <xdr:cNvPr id="120" name="テキスト ボックス 119"/>
        <xdr:cNvSpPr txBox="1"/>
      </xdr:nvSpPr>
      <xdr:spPr>
        <a:xfrm>
          <a:off x="3225800" y="66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200330</xdr:rowOff>
    </xdr:from>
    <xdr:to>
      <xdr:col>5</xdr:col>
      <xdr:colOff>34925</xdr:colOff>
      <xdr:row>34</xdr:row>
      <xdr:rowOff>301930</xdr:rowOff>
    </xdr:to>
    <xdr:sp macro="" textlink="">
      <xdr:nvSpPr>
        <xdr:cNvPr id="128" name="円/楕円 127"/>
        <xdr:cNvSpPr/>
      </xdr:nvSpPr>
      <xdr:spPr bwMode="auto">
        <a:xfrm>
          <a:off x="5600700" y="646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45407</xdr:rowOff>
    </xdr:from>
    <xdr:ext cx="762000" cy="259045"/>
    <xdr:sp macro="" textlink="">
      <xdr:nvSpPr>
        <xdr:cNvPr id="129" name="人口1人当たり決算額の推移該当値テキスト445"/>
        <xdr:cNvSpPr txBox="1"/>
      </xdr:nvSpPr>
      <xdr:spPr>
        <a:xfrm>
          <a:off x="5740400" y="63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34,484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238068</xdr:rowOff>
    </xdr:from>
    <xdr:to>
      <xdr:col>4</xdr:col>
      <xdr:colOff>520700</xdr:colOff>
      <xdr:row>34</xdr:row>
      <xdr:rowOff>339668</xdr:rowOff>
    </xdr:to>
    <xdr:sp macro="" textlink="">
      <xdr:nvSpPr>
        <xdr:cNvPr id="130" name="円/楕円 129"/>
        <xdr:cNvSpPr/>
      </xdr:nvSpPr>
      <xdr:spPr bwMode="auto">
        <a:xfrm>
          <a:off x="4953000" y="650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6945</xdr:rowOff>
    </xdr:from>
    <xdr:ext cx="736600" cy="259045"/>
    <xdr:sp macro="" textlink="">
      <xdr:nvSpPr>
        <xdr:cNvPr id="131" name="テキスト ボックス 130"/>
        <xdr:cNvSpPr txBox="1"/>
      </xdr:nvSpPr>
      <xdr:spPr>
        <a:xfrm>
          <a:off x="4622800" y="6274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194919</xdr:rowOff>
    </xdr:from>
    <xdr:to>
      <xdr:col>3</xdr:col>
      <xdr:colOff>955675</xdr:colOff>
      <xdr:row>34</xdr:row>
      <xdr:rowOff>296520</xdr:rowOff>
    </xdr:to>
    <xdr:sp macro="" textlink="">
      <xdr:nvSpPr>
        <xdr:cNvPr id="132" name="円/楕円 131"/>
        <xdr:cNvSpPr/>
      </xdr:nvSpPr>
      <xdr:spPr bwMode="auto">
        <a:xfrm>
          <a:off x="4254500" y="6462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306696</xdr:rowOff>
    </xdr:from>
    <xdr:ext cx="762000" cy="259045"/>
    <xdr:sp macro="" textlink="">
      <xdr:nvSpPr>
        <xdr:cNvPr id="133" name="テキスト ボックス 132"/>
        <xdr:cNvSpPr txBox="1"/>
      </xdr:nvSpPr>
      <xdr:spPr>
        <a:xfrm>
          <a:off x="3924300" y="6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196577</xdr:rowOff>
    </xdr:from>
    <xdr:to>
      <xdr:col>3</xdr:col>
      <xdr:colOff>257175</xdr:colOff>
      <xdr:row>34</xdr:row>
      <xdr:rowOff>298177</xdr:rowOff>
    </xdr:to>
    <xdr:sp macro="" textlink="">
      <xdr:nvSpPr>
        <xdr:cNvPr id="134" name="円/楕円 133"/>
        <xdr:cNvSpPr/>
      </xdr:nvSpPr>
      <xdr:spPr bwMode="auto">
        <a:xfrm>
          <a:off x="3556000" y="646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308354</xdr:rowOff>
    </xdr:from>
    <xdr:ext cx="762000" cy="259045"/>
    <xdr:sp macro="" textlink="">
      <xdr:nvSpPr>
        <xdr:cNvPr id="135" name="テキスト ボックス 134"/>
        <xdr:cNvSpPr txBox="1"/>
      </xdr:nvSpPr>
      <xdr:spPr>
        <a:xfrm>
          <a:off x="3225800" y="62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243363</xdr:rowOff>
    </xdr:from>
    <xdr:to>
      <xdr:col>2</xdr:col>
      <xdr:colOff>692150</xdr:colOff>
      <xdr:row>35</xdr:row>
      <xdr:rowOff>2063</xdr:rowOff>
    </xdr:to>
    <xdr:sp macro="" textlink="">
      <xdr:nvSpPr>
        <xdr:cNvPr id="136" name="円/楕円 135"/>
        <xdr:cNvSpPr/>
      </xdr:nvSpPr>
      <xdr:spPr bwMode="auto">
        <a:xfrm>
          <a:off x="2857500" y="651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329740</xdr:rowOff>
    </xdr:from>
    <xdr:ext cx="762000" cy="259045"/>
    <xdr:sp macro="" textlink="">
      <xdr:nvSpPr>
        <xdr:cNvPr id="137" name="テキスト ボックス 136"/>
        <xdr:cNvSpPr txBox="1"/>
      </xdr:nvSpPr>
      <xdr:spPr>
        <a:xfrm>
          <a:off x="2527300" y="659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5,877
5,813
60.32
4,615,249
4,237,859
234,628
2,468,848
3,426,919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108208</xdr:rowOff>
    </xdr:from>
    <xdr:to>
      <xdr:col>6</xdr:col>
      <xdr:colOff>511175</xdr:colOff>
      <xdr:row>36</xdr:row>
      <xdr:rowOff>135030</xdr:rowOff>
    </xdr:to>
    <xdr:cxnSp macro="">
      <xdr:nvCxnSpPr>
        <xdr:cNvPr id="63" name="直線コネクタ 62"/>
        <xdr:cNvCxnSpPr/>
      </xdr:nvCxnSpPr>
      <xdr:spPr>
        <a:xfrm flipV="1">
          <a:off x="3797300" y="6280408"/>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110134</xdr:rowOff>
    </xdr:from>
    <xdr:to>
      <xdr:col>5</xdr:col>
      <xdr:colOff>358775</xdr:colOff>
      <xdr:row>36</xdr:row>
      <xdr:rowOff>135030</xdr:rowOff>
    </xdr:to>
    <xdr:cxnSp macro="">
      <xdr:nvCxnSpPr>
        <xdr:cNvPr id="66" name="直線コネクタ 65"/>
        <xdr:cNvCxnSpPr/>
      </xdr:nvCxnSpPr>
      <xdr:spPr>
        <a:xfrm>
          <a:off x="2908300" y="6282334"/>
          <a:ext cx="889000" cy="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86839</xdr:rowOff>
    </xdr:from>
    <xdr:to>
      <xdr:col>4</xdr:col>
      <xdr:colOff>155575</xdr:colOff>
      <xdr:row>36</xdr:row>
      <xdr:rowOff>110134</xdr:rowOff>
    </xdr:to>
    <xdr:cxnSp macro="">
      <xdr:nvCxnSpPr>
        <xdr:cNvPr id="69" name="直線コネクタ 68"/>
        <xdr:cNvCxnSpPr/>
      </xdr:nvCxnSpPr>
      <xdr:spPr>
        <a:xfrm>
          <a:off x="2019300" y="6259039"/>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56163</xdr:rowOff>
    </xdr:from>
    <xdr:to>
      <xdr:col>2</xdr:col>
      <xdr:colOff>638175</xdr:colOff>
      <xdr:row>36</xdr:row>
      <xdr:rowOff>86839</xdr:rowOff>
    </xdr:to>
    <xdr:cxnSp macro="">
      <xdr:nvCxnSpPr>
        <xdr:cNvPr id="72" name="直線コネクタ 71"/>
        <xdr:cNvCxnSpPr/>
      </xdr:nvCxnSpPr>
      <xdr:spPr>
        <a:xfrm>
          <a:off x="1130300" y="6228363"/>
          <a:ext cx="889000" cy="3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57408</xdr:rowOff>
    </xdr:from>
    <xdr:to>
      <xdr:col>6</xdr:col>
      <xdr:colOff>561975</xdr:colOff>
      <xdr:row>36</xdr:row>
      <xdr:rowOff>159008</xdr:rowOff>
    </xdr:to>
    <xdr:sp macro="" textlink="">
      <xdr:nvSpPr>
        <xdr:cNvPr id="82" name="円/楕円 81"/>
        <xdr:cNvSpPr/>
      </xdr:nvSpPr>
      <xdr:spPr>
        <a:xfrm>
          <a:off x="4584700" y="62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35835</xdr:rowOff>
    </xdr:from>
    <xdr:ext cx="599010" cy="259045"/>
    <xdr:sp macro="" textlink="">
      <xdr:nvSpPr>
        <xdr:cNvPr id="83" name="人件費該当値テキスト"/>
        <xdr:cNvSpPr txBox="1"/>
      </xdr:nvSpPr>
      <xdr:spPr>
        <a:xfrm>
          <a:off x="4686300" y="620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84230</xdr:rowOff>
    </xdr:from>
    <xdr:to>
      <xdr:col>5</xdr:col>
      <xdr:colOff>409575</xdr:colOff>
      <xdr:row>37</xdr:row>
      <xdr:rowOff>14380</xdr:rowOff>
    </xdr:to>
    <xdr:sp macro="" textlink="">
      <xdr:nvSpPr>
        <xdr:cNvPr id="84" name="円/楕円 83"/>
        <xdr:cNvSpPr/>
      </xdr:nvSpPr>
      <xdr:spPr>
        <a:xfrm>
          <a:off x="3746500" y="62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5507</xdr:rowOff>
    </xdr:from>
    <xdr:ext cx="599010" cy="259045"/>
    <xdr:sp macro="" textlink="">
      <xdr:nvSpPr>
        <xdr:cNvPr id="85" name="テキスト ボックス 84"/>
        <xdr:cNvSpPr txBox="1"/>
      </xdr:nvSpPr>
      <xdr:spPr>
        <a:xfrm>
          <a:off x="3497794" y="634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59334</xdr:rowOff>
    </xdr:from>
    <xdr:to>
      <xdr:col>4</xdr:col>
      <xdr:colOff>206375</xdr:colOff>
      <xdr:row>36</xdr:row>
      <xdr:rowOff>160934</xdr:rowOff>
    </xdr:to>
    <xdr:sp macro="" textlink="">
      <xdr:nvSpPr>
        <xdr:cNvPr id="86" name="円/楕円 85"/>
        <xdr:cNvSpPr/>
      </xdr:nvSpPr>
      <xdr:spPr>
        <a:xfrm>
          <a:off x="2857500" y="62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152061</xdr:rowOff>
    </xdr:from>
    <xdr:ext cx="599010" cy="259045"/>
    <xdr:sp macro="" textlink="">
      <xdr:nvSpPr>
        <xdr:cNvPr id="87" name="テキスト ボックス 86"/>
        <xdr:cNvSpPr txBox="1"/>
      </xdr:nvSpPr>
      <xdr:spPr>
        <a:xfrm>
          <a:off x="2608794" y="63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36039</xdr:rowOff>
    </xdr:from>
    <xdr:to>
      <xdr:col>3</xdr:col>
      <xdr:colOff>3175</xdr:colOff>
      <xdr:row>36</xdr:row>
      <xdr:rowOff>137639</xdr:rowOff>
    </xdr:to>
    <xdr:sp macro="" textlink="">
      <xdr:nvSpPr>
        <xdr:cNvPr id="88" name="円/楕円 87"/>
        <xdr:cNvSpPr/>
      </xdr:nvSpPr>
      <xdr:spPr>
        <a:xfrm>
          <a:off x="1968500" y="62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154166</xdr:rowOff>
    </xdr:from>
    <xdr:ext cx="599010" cy="259045"/>
    <xdr:sp macro="" textlink="">
      <xdr:nvSpPr>
        <xdr:cNvPr id="89" name="テキスト ボックス 88"/>
        <xdr:cNvSpPr txBox="1"/>
      </xdr:nvSpPr>
      <xdr:spPr>
        <a:xfrm>
          <a:off x="1719794" y="598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5363</xdr:rowOff>
    </xdr:from>
    <xdr:to>
      <xdr:col>1</xdr:col>
      <xdr:colOff>485775</xdr:colOff>
      <xdr:row>36</xdr:row>
      <xdr:rowOff>106963</xdr:rowOff>
    </xdr:to>
    <xdr:sp macro="" textlink="">
      <xdr:nvSpPr>
        <xdr:cNvPr id="90" name="円/楕円 89"/>
        <xdr:cNvSpPr/>
      </xdr:nvSpPr>
      <xdr:spPr>
        <a:xfrm>
          <a:off x="1079500" y="61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123490</xdr:rowOff>
    </xdr:from>
    <xdr:ext cx="599010" cy="259045"/>
    <xdr:sp macro="" textlink="">
      <xdr:nvSpPr>
        <xdr:cNvPr id="91" name="テキスト ボックス 90"/>
        <xdr:cNvSpPr txBox="1"/>
      </xdr:nvSpPr>
      <xdr:spPr>
        <a:xfrm>
          <a:off x="830794" y="595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63650</xdr:rowOff>
    </xdr:from>
    <xdr:to>
      <xdr:col>6</xdr:col>
      <xdr:colOff>511175</xdr:colOff>
      <xdr:row>57</xdr:row>
      <xdr:rowOff>65437</xdr:rowOff>
    </xdr:to>
    <xdr:cxnSp macro="">
      <xdr:nvCxnSpPr>
        <xdr:cNvPr id="118" name="直線コネクタ 117"/>
        <xdr:cNvCxnSpPr/>
      </xdr:nvCxnSpPr>
      <xdr:spPr>
        <a:xfrm>
          <a:off x="3797300" y="9836300"/>
          <a:ext cx="8382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33906</xdr:rowOff>
    </xdr:from>
    <xdr:to>
      <xdr:col>5</xdr:col>
      <xdr:colOff>358775</xdr:colOff>
      <xdr:row>57</xdr:row>
      <xdr:rowOff>63650</xdr:rowOff>
    </xdr:to>
    <xdr:cxnSp macro="">
      <xdr:nvCxnSpPr>
        <xdr:cNvPr id="121" name="直線コネクタ 120"/>
        <xdr:cNvCxnSpPr/>
      </xdr:nvCxnSpPr>
      <xdr:spPr>
        <a:xfrm>
          <a:off x="2908300" y="9806556"/>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33906</xdr:rowOff>
    </xdr:from>
    <xdr:to>
      <xdr:col>4</xdr:col>
      <xdr:colOff>155575</xdr:colOff>
      <xdr:row>57</xdr:row>
      <xdr:rowOff>44593</xdr:rowOff>
    </xdr:to>
    <xdr:cxnSp macro="">
      <xdr:nvCxnSpPr>
        <xdr:cNvPr id="124" name="直線コネクタ 123"/>
        <xdr:cNvCxnSpPr/>
      </xdr:nvCxnSpPr>
      <xdr:spPr>
        <a:xfrm flipV="1">
          <a:off x="2019300" y="9806556"/>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107307</xdr:rowOff>
    </xdr:from>
    <xdr:ext cx="599010" cy="259045"/>
    <xdr:sp macro="" textlink="">
      <xdr:nvSpPr>
        <xdr:cNvPr id="126" name="テキスト ボックス 125"/>
        <xdr:cNvSpPr txBox="1"/>
      </xdr:nvSpPr>
      <xdr:spPr>
        <a:xfrm>
          <a:off x="2608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44593</xdr:rowOff>
    </xdr:from>
    <xdr:to>
      <xdr:col>2</xdr:col>
      <xdr:colOff>638175</xdr:colOff>
      <xdr:row>57</xdr:row>
      <xdr:rowOff>51309</xdr:rowOff>
    </xdr:to>
    <xdr:cxnSp macro="">
      <xdr:nvCxnSpPr>
        <xdr:cNvPr id="127" name="直線コネクタ 126"/>
        <xdr:cNvCxnSpPr/>
      </xdr:nvCxnSpPr>
      <xdr:spPr>
        <a:xfrm flipV="1">
          <a:off x="1130300" y="9817243"/>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118977</xdr:rowOff>
    </xdr:from>
    <xdr:ext cx="599010" cy="259045"/>
    <xdr:sp macro="" textlink="">
      <xdr:nvSpPr>
        <xdr:cNvPr id="131" name="テキスト ボックス 130"/>
        <xdr:cNvSpPr txBox="1"/>
      </xdr:nvSpPr>
      <xdr:spPr>
        <a:xfrm>
          <a:off x="830794" y="98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14637</xdr:rowOff>
    </xdr:from>
    <xdr:to>
      <xdr:col>6</xdr:col>
      <xdr:colOff>561975</xdr:colOff>
      <xdr:row>57</xdr:row>
      <xdr:rowOff>116237</xdr:rowOff>
    </xdr:to>
    <xdr:sp macro="" textlink="">
      <xdr:nvSpPr>
        <xdr:cNvPr id="137" name="円/楕円 136"/>
        <xdr:cNvSpPr/>
      </xdr:nvSpPr>
      <xdr:spPr>
        <a:xfrm>
          <a:off x="4584700" y="9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99010" cy="259045"/>
    <xdr:sp macro="" textlink="">
      <xdr:nvSpPr>
        <xdr:cNvPr id="138" name="物件費該当値テキスト"/>
        <xdr:cNvSpPr txBox="1"/>
      </xdr:nvSpPr>
      <xdr:spPr>
        <a:xfrm>
          <a:off x="4686300" y="97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12850</xdr:rowOff>
    </xdr:from>
    <xdr:to>
      <xdr:col>5</xdr:col>
      <xdr:colOff>409575</xdr:colOff>
      <xdr:row>57</xdr:row>
      <xdr:rowOff>114450</xdr:rowOff>
    </xdr:to>
    <xdr:sp macro="" textlink="">
      <xdr:nvSpPr>
        <xdr:cNvPr id="139" name="円/楕円 138"/>
        <xdr:cNvSpPr/>
      </xdr:nvSpPr>
      <xdr:spPr>
        <a:xfrm>
          <a:off x="3746500" y="97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105577</xdr:rowOff>
    </xdr:from>
    <xdr:ext cx="599010" cy="259045"/>
    <xdr:sp macro="" textlink="">
      <xdr:nvSpPr>
        <xdr:cNvPr id="140" name="テキスト ボックス 139"/>
        <xdr:cNvSpPr txBox="1"/>
      </xdr:nvSpPr>
      <xdr:spPr>
        <a:xfrm>
          <a:off x="3497794" y="98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154556</xdr:rowOff>
    </xdr:from>
    <xdr:to>
      <xdr:col>4</xdr:col>
      <xdr:colOff>206375</xdr:colOff>
      <xdr:row>57</xdr:row>
      <xdr:rowOff>84706</xdr:rowOff>
    </xdr:to>
    <xdr:sp macro="" textlink="">
      <xdr:nvSpPr>
        <xdr:cNvPr id="141" name="円/楕円 140"/>
        <xdr:cNvSpPr/>
      </xdr:nvSpPr>
      <xdr:spPr>
        <a:xfrm>
          <a:off x="2857500" y="97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101233</xdr:rowOff>
    </xdr:from>
    <xdr:ext cx="599010" cy="259045"/>
    <xdr:sp macro="" textlink="">
      <xdr:nvSpPr>
        <xdr:cNvPr id="142" name="テキスト ボックス 141"/>
        <xdr:cNvSpPr txBox="1"/>
      </xdr:nvSpPr>
      <xdr:spPr>
        <a:xfrm>
          <a:off x="2608794" y="953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165243</xdr:rowOff>
    </xdr:from>
    <xdr:to>
      <xdr:col>3</xdr:col>
      <xdr:colOff>3175</xdr:colOff>
      <xdr:row>57</xdr:row>
      <xdr:rowOff>95393</xdr:rowOff>
    </xdr:to>
    <xdr:sp macro="" textlink="">
      <xdr:nvSpPr>
        <xdr:cNvPr id="143" name="円/楕円 142"/>
        <xdr:cNvSpPr/>
      </xdr:nvSpPr>
      <xdr:spPr>
        <a:xfrm>
          <a:off x="1968500" y="97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111920</xdr:rowOff>
    </xdr:from>
    <xdr:ext cx="599010" cy="259045"/>
    <xdr:sp macro="" textlink="">
      <xdr:nvSpPr>
        <xdr:cNvPr id="144" name="テキスト ボックス 143"/>
        <xdr:cNvSpPr txBox="1"/>
      </xdr:nvSpPr>
      <xdr:spPr>
        <a:xfrm>
          <a:off x="1719794" y="9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509</xdr:rowOff>
    </xdr:from>
    <xdr:to>
      <xdr:col>1</xdr:col>
      <xdr:colOff>485775</xdr:colOff>
      <xdr:row>57</xdr:row>
      <xdr:rowOff>102109</xdr:rowOff>
    </xdr:to>
    <xdr:sp macro="" textlink="">
      <xdr:nvSpPr>
        <xdr:cNvPr id="145" name="円/楕円 144"/>
        <xdr:cNvSpPr/>
      </xdr:nvSpPr>
      <xdr:spPr>
        <a:xfrm>
          <a:off x="1079500" y="97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118636</xdr:rowOff>
    </xdr:from>
    <xdr:ext cx="599010" cy="259045"/>
    <xdr:sp macro="" textlink="">
      <xdr:nvSpPr>
        <xdr:cNvPr id="146" name="テキスト ボックス 145"/>
        <xdr:cNvSpPr txBox="1"/>
      </xdr:nvSpPr>
      <xdr:spPr>
        <a:xfrm>
          <a:off x="830794" y="954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84150</xdr:rowOff>
    </xdr:from>
    <xdr:to>
      <xdr:col>6</xdr:col>
      <xdr:colOff>511175</xdr:colOff>
      <xdr:row>76</xdr:row>
      <xdr:rowOff>105344</xdr:rowOff>
    </xdr:to>
    <xdr:cxnSp macro="">
      <xdr:nvCxnSpPr>
        <xdr:cNvPr id="177" name="直線コネクタ 176"/>
        <xdr:cNvCxnSpPr/>
      </xdr:nvCxnSpPr>
      <xdr:spPr>
        <a:xfrm flipV="1">
          <a:off x="3797300" y="13114350"/>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105344</xdr:rowOff>
    </xdr:from>
    <xdr:to>
      <xdr:col>5</xdr:col>
      <xdr:colOff>358775</xdr:colOff>
      <xdr:row>76</xdr:row>
      <xdr:rowOff>138460</xdr:rowOff>
    </xdr:to>
    <xdr:cxnSp macro="">
      <xdr:nvCxnSpPr>
        <xdr:cNvPr id="180" name="直線コネクタ 179"/>
        <xdr:cNvCxnSpPr/>
      </xdr:nvCxnSpPr>
      <xdr:spPr>
        <a:xfrm flipV="1">
          <a:off x="2908300" y="13135544"/>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138460</xdr:rowOff>
    </xdr:from>
    <xdr:to>
      <xdr:col>4</xdr:col>
      <xdr:colOff>155575</xdr:colOff>
      <xdr:row>77</xdr:row>
      <xdr:rowOff>11030</xdr:rowOff>
    </xdr:to>
    <xdr:cxnSp macro="">
      <xdr:nvCxnSpPr>
        <xdr:cNvPr id="183" name="直線コネクタ 182"/>
        <xdr:cNvCxnSpPr/>
      </xdr:nvCxnSpPr>
      <xdr:spPr>
        <a:xfrm flipV="1">
          <a:off x="2019300" y="13168660"/>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11030</xdr:rowOff>
    </xdr:from>
    <xdr:to>
      <xdr:col>2</xdr:col>
      <xdr:colOff>638175</xdr:colOff>
      <xdr:row>77</xdr:row>
      <xdr:rowOff>14689</xdr:rowOff>
    </xdr:to>
    <xdr:cxnSp macro="">
      <xdr:nvCxnSpPr>
        <xdr:cNvPr id="186" name="直線コネクタ 185"/>
        <xdr:cNvCxnSpPr/>
      </xdr:nvCxnSpPr>
      <xdr:spPr>
        <a:xfrm flipV="1">
          <a:off x="1130300" y="1321268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33350</xdr:rowOff>
    </xdr:from>
    <xdr:to>
      <xdr:col>6</xdr:col>
      <xdr:colOff>561975</xdr:colOff>
      <xdr:row>76</xdr:row>
      <xdr:rowOff>134950</xdr:rowOff>
    </xdr:to>
    <xdr:sp macro="" textlink="">
      <xdr:nvSpPr>
        <xdr:cNvPr id="196" name="円/楕円 195"/>
        <xdr:cNvSpPr/>
      </xdr:nvSpPr>
      <xdr:spPr>
        <a:xfrm>
          <a:off x="4584700" y="130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56227</xdr:rowOff>
    </xdr:from>
    <xdr:ext cx="534377" cy="259045"/>
    <xdr:sp macro="" textlink="">
      <xdr:nvSpPr>
        <xdr:cNvPr id="197" name="維持補修費該当値テキスト"/>
        <xdr:cNvSpPr txBox="1"/>
      </xdr:nvSpPr>
      <xdr:spPr>
        <a:xfrm>
          <a:off x="4686300" y="129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54544</xdr:rowOff>
    </xdr:from>
    <xdr:to>
      <xdr:col>5</xdr:col>
      <xdr:colOff>409575</xdr:colOff>
      <xdr:row>76</xdr:row>
      <xdr:rowOff>156144</xdr:rowOff>
    </xdr:to>
    <xdr:sp macro="" textlink="">
      <xdr:nvSpPr>
        <xdr:cNvPr id="198" name="円/楕円 197"/>
        <xdr:cNvSpPr/>
      </xdr:nvSpPr>
      <xdr:spPr>
        <a:xfrm>
          <a:off x="3746500" y="130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1222</xdr:rowOff>
    </xdr:from>
    <xdr:ext cx="534377" cy="259045"/>
    <xdr:sp macro="" textlink="">
      <xdr:nvSpPr>
        <xdr:cNvPr id="199" name="テキスト ボックス 198"/>
        <xdr:cNvSpPr txBox="1"/>
      </xdr:nvSpPr>
      <xdr:spPr>
        <a:xfrm>
          <a:off x="3530111" y="12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87660</xdr:rowOff>
    </xdr:from>
    <xdr:to>
      <xdr:col>4</xdr:col>
      <xdr:colOff>206375</xdr:colOff>
      <xdr:row>77</xdr:row>
      <xdr:rowOff>17810</xdr:rowOff>
    </xdr:to>
    <xdr:sp macro="" textlink="">
      <xdr:nvSpPr>
        <xdr:cNvPr id="200" name="円/楕円 199"/>
        <xdr:cNvSpPr/>
      </xdr:nvSpPr>
      <xdr:spPr>
        <a:xfrm>
          <a:off x="2857500" y="131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34336</xdr:rowOff>
    </xdr:from>
    <xdr:ext cx="534377" cy="259045"/>
    <xdr:sp macro="" textlink="">
      <xdr:nvSpPr>
        <xdr:cNvPr id="201" name="テキスト ボックス 200"/>
        <xdr:cNvSpPr txBox="1"/>
      </xdr:nvSpPr>
      <xdr:spPr>
        <a:xfrm>
          <a:off x="2641111" y="128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131680</xdr:rowOff>
    </xdr:from>
    <xdr:to>
      <xdr:col>3</xdr:col>
      <xdr:colOff>3175</xdr:colOff>
      <xdr:row>77</xdr:row>
      <xdr:rowOff>61830</xdr:rowOff>
    </xdr:to>
    <xdr:sp macro="" textlink="">
      <xdr:nvSpPr>
        <xdr:cNvPr id="202" name="円/楕円 201"/>
        <xdr:cNvSpPr/>
      </xdr:nvSpPr>
      <xdr:spPr>
        <a:xfrm>
          <a:off x="1968500" y="131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78358</xdr:rowOff>
    </xdr:from>
    <xdr:ext cx="534377" cy="259045"/>
    <xdr:sp macro="" textlink="">
      <xdr:nvSpPr>
        <xdr:cNvPr id="203" name="テキスト ボックス 202"/>
        <xdr:cNvSpPr txBox="1"/>
      </xdr:nvSpPr>
      <xdr:spPr>
        <a:xfrm>
          <a:off x="1752111" y="129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135339</xdr:rowOff>
    </xdr:from>
    <xdr:to>
      <xdr:col>1</xdr:col>
      <xdr:colOff>485775</xdr:colOff>
      <xdr:row>77</xdr:row>
      <xdr:rowOff>65489</xdr:rowOff>
    </xdr:to>
    <xdr:sp macro="" textlink="">
      <xdr:nvSpPr>
        <xdr:cNvPr id="204" name="円/楕円 203"/>
        <xdr:cNvSpPr/>
      </xdr:nvSpPr>
      <xdr:spPr>
        <a:xfrm>
          <a:off x="1079500" y="131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82015</xdr:rowOff>
    </xdr:from>
    <xdr:ext cx="534377" cy="259045"/>
    <xdr:sp macro="" textlink="">
      <xdr:nvSpPr>
        <xdr:cNvPr id="205" name="テキスト ボックス 204"/>
        <xdr:cNvSpPr txBox="1"/>
      </xdr:nvSpPr>
      <xdr:spPr>
        <a:xfrm>
          <a:off x="863111" y="129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101507</xdr:rowOff>
    </xdr:from>
    <xdr:to>
      <xdr:col>6</xdr:col>
      <xdr:colOff>511175</xdr:colOff>
      <xdr:row>94</xdr:row>
      <xdr:rowOff>126442</xdr:rowOff>
    </xdr:to>
    <xdr:cxnSp macro="">
      <xdr:nvCxnSpPr>
        <xdr:cNvPr id="237" name="直線コネクタ 236"/>
        <xdr:cNvCxnSpPr/>
      </xdr:nvCxnSpPr>
      <xdr:spPr>
        <a:xfrm flipV="1">
          <a:off x="3797300" y="16217807"/>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126442</xdr:rowOff>
    </xdr:from>
    <xdr:to>
      <xdr:col>5</xdr:col>
      <xdr:colOff>358775</xdr:colOff>
      <xdr:row>97</xdr:row>
      <xdr:rowOff>12598</xdr:rowOff>
    </xdr:to>
    <xdr:cxnSp macro="">
      <xdr:nvCxnSpPr>
        <xdr:cNvPr id="240" name="直線コネクタ 239"/>
        <xdr:cNvCxnSpPr/>
      </xdr:nvCxnSpPr>
      <xdr:spPr>
        <a:xfrm flipV="1">
          <a:off x="2908300" y="16242742"/>
          <a:ext cx="889000" cy="40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12598</xdr:rowOff>
    </xdr:from>
    <xdr:to>
      <xdr:col>4</xdr:col>
      <xdr:colOff>155575</xdr:colOff>
      <xdr:row>97</xdr:row>
      <xdr:rowOff>84967</xdr:rowOff>
    </xdr:to>
    <xdr:cxnSp macro="">
      <xdr:nvCxnSpPr>
        <xdr:cNvPr id="243" name="直線コネクタ 242"/>
        <xdr:cNvCxnSpPr/>
      </xdr:nvCxnSpPr>
      <xdr:spPr>
        <a:xfrm flipV="1">
          <a:off x="2019300" y="16643248"/>
          <a:ext cx="889000" cy="7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84967</xdr:rowOff>
    </xdr:from>
    <xdr:to>
      <xdr:col>2</xdr:col>
      <xdr:colOff>638175</xdr:colOff>
      <xdr:row>97</xdr:row>
      <xdr:rowOff>113867</xdr:rowOff>
    </xdr:to>
    <xdr:cxnSp macro="">
      <xdr:nvCxnSpPr>
        <xdr:cNvPr id="246" name="直線コネクタ 245"/>
        <xdr:cNvCxnSpPr/>
      </xdr:nvCxnSpPr>
      <xdr:spPr>
        <a:xfrm flipV="1">
          <a:off x="1130300" y="16715617"/>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50707</xdr:rowOff>
    </xdr:from>
    <xdr:to>
      <xdr:col>6</xdr:col>
      <xdr:colOff>561975</xdr:colOff>
      <xdr:row>94</xdr:row>
      <xdr:rowOff>152307</xdr:rowOff>
    </xdr:to>
    <xdr:sp macro="" textlink="">
      <xdr:nvSpPr>
        <xdr:cNvPr id="256" name="円/楕円 255"/>
        <xdr:cNvSpPr/>
      </xdr:nvSpPr>
      <xdr:spPr>
        <a:xfrm>
          <a:off x="4584700" y="161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73584</xdr:rowOff>
    </xdr:from>
    <xdr:ext cx="534377" cy="259045"/>
    <xdr:sp macro="" textlink="">
      <xdr:nvSpPr>
        <xdr:cNvPr id="257" name="扶助費該当値テキスト"/>
        <xdr:cNvSpPr txBox="1"/>
      </xdr:nvSpPr>
      <xdr:spPr>
        <a:xfrm>
          <a:off x="4686300" y="160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75642</xdr:rowOff>
    </xdr:from>
    <xdr:to>
      <xdr:col>5</xdr:col>
      <xdr:colOff>409575</xdr:colOff>
      <xdr:row>95</xdr:row>
      <xdr:rowOff>5792</xdr:rowOff>
    </xdr:to>
    <xdr:sp macro="" textlink="">
      <xdr:nvSpPr>
        <xdr:cNvPr id="258" name="円/楕円 257"/>
        <xdr:cNvSpPr/>
      </xdr:nvSpPr>
      <xdr:spPr>
        <a:xfrm>
          <a:off x="3746500" y="161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22319</xdr:rowOff>
    </xdr:from>
    <xdr:ext cx="534377" cy="259045"/>
    <xdr:sp macro="" textlink="">
      <xdr:nvSpPr>
        <xdr:cNvPr id="259" name="テキスト ボックス 258"/>
        <xdr:cNvSpPr txBox="1"/>
      </xdr:nvSpPr>
      <xdr:spPr>
        <a:xfrm>
          <a:off x="3530111" y="159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133248</xdr:rowOff>
    </xdr:from>
    <xdr:to>
      <xdr:col>4</xdr:col>
      <xdr:colOff>206375</xdr:colOff>
      <xdr:row>97</xdr:row>
      <xdr:rowOff>63398</xdr:rowOff>
    </xdr:to>
    <xdr:sp macro="" textlink="">
      <xdr:nvSpPr>
        <xdr:cNvPr id="260" name="円/楕円 259"/>
        <xdr:cNvSpPr/>
      </xdr:nvSpPr>
      <xdr:spPr>
        <a:xfrm>
          <a:off x="28575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54525</xdr:rowOff>
    </xdr:from>
    <xdr:ext cx="534377" cy="259045"/>
    <xdr:sp macro="" textlink="">
      <xdr:nvSpPr>
        <xdr:cNvPr id="261" name="テキスト ボックス 260"/>
        <xdr:cNvSpPr txBox="1"/>
      </xdr:nvSpPr>
      <xdr:spPr>
        <a:xfrm>
          <a:off x="2641111" y="166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34167</xdr:rowOff>
    </xdr:from>
    <xdr:to>
      <xdr:col>3</xdr:col>
      <xdr:colOff>3175</xdr:colOff>
      <xdr:row>97</xdr:row>
      <xdr:rowOff>135767</xdr:rowOff>
    </xdr:to>
    <xdr:sp macro="" textlink="">
      <xdr:nvSpPr>
        <xdr:cNvPr id="262" name="円/楕円 261"/>
        <xdr:cNvSpPr/>
      </xdr:nvSpPr>
      <xdr:spPr>
        <a:xfrm>
          <a:off x="1968500" y="166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126894</xdr:rowOff>
    </xdr:from>
    <xdr:ext cx="534377" cy="259045"/>
    <xdr:sp macro="" textlink="">
      <xdr:nvSpPr>
        <xdr:cNvPr id="263" name="テキスト ボックス 262"/>
        <xdr:cNvSpPr txBox="1"/>
      </xdr:nvSpPr>
      <xdr:spPr>
        <a:xfrm>
          <a:off x="1752111" y="167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63067</xdr:rowOff>
    </xdr:from>
    <xdr:to>
      <xdr:col>1</xdr:col>
      <xdr:colOff>485775</xdr:colOff>
      <xdr:row>97</xdr:row>
      <xdr:rowOff>164667</xdr:rowOff>
    </xdr:to>
    <xdr:sp macro="" textlink="">
      <xdr:nvSpPr>
        <xdr:cNvPr id="264" name="円/楕円 263"/>
        <xdr:cNvSpPr/>
      </xdr:nvSpPr>
      <xdr:spPr>
        <a:xfrm>
          <a:off x="1079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155794</xdr:rowOff>
    </xdr:from>
    <xdr:ext cx="534377" cy="259045"/>
    <xdr:sp macro="" textlink="">
      <xdr:nvSpPr>
        <xdr:cNvPr id="265" name="テキスト ボックス 264"/>
        <xdr:cNvSpPr txBox="1"/>
      </xdr:nvSpPr>
      <xdr:spPr>
        <a:xfrm>
          <a:off x="863111"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102868</xdr:rowOff>
    </xdr:from>
    <xdr:to>
      <xdr:col>15</xdr:col>
      <xdr:colOff>180975</xdr:colOff>
      <xdr:row>35</xdr:row>
      <xdr:rowOff>135732</xdr:rowOff>
    </xdr:to>
    <xdr:cxnSp macro="">
      <xdr:nvCxnSpPr>
        <xdr:cNvPr id="292" name="直線コネクタ 291"/>
        <xdr:cNvCxnSpPr/>
      </xdr:nvCxnSpPr>
      <xdr:spPr>
        <a:xfrm>
          <a:off x="9639300" y="6103618"/>
          <a:ext cx="838200" cy="3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102868</xdr:rowOff>
    </xdr:from>
    <xdr:to>
      <xdr:col>14</xdr:col>
      <xdr:colOff>28575</xdr:colOff>
      <xdr:row>36</xdr:row>
      <xdr:rowOff>2439</xdr:rowOff>
    </xdr:to>
    <xdr:cxnSp macro="">
      <xdr:nvCxnSpPr>
        <xdr:cNvPr id="295" name="直線コネクタ 294"/>
        <xdr:cNvCxnSpPr/>
      </xdr:nvCxnSpPr>
      <xdr:spPr>
        <a:xfrm flipV="1">
          <a:off x="8750300" y="6103618"/>
          <a:ext cx="889000" cy="7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2439</xdr:rowOff>
    </xdr:from>
    <xdr:to>
      <xdr:col>12</xdr:col>
      <xdr:colOff>511175</xdr:colOff>
      <xdr:row>36</xdr:row>
      <xdr:rowOff>61208</xdr:rowOff>
    </xdr:to>
    <xdr:cxnSp macro="">
      <xdr:nvCxnSpPr>
        <xdr:cNvPr id="298" name="直線コネクタ 297"/>
        <xdr:cNvCxnSpPr/>
      </xdr:nvCxnSpPr>
      <xdr:spPr>
        <a:xfrm flipV="1">
          <a:off x="7861300" y="6174639"/>
          <a:ext cx="889000" cy="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107775</xdr:rowOff>
    </xdr:from>
    <xdr:ext cx="534377" cy="259045"/>
    <xdr:sp macro="" textlink="">
      <xdr:nvSpPr>
        <xdr:cNvPr id="300" name="テキスト ボックス 299"/>
        <xdr:cNvSpPr txBox="1"/>
      </xdr:nvSpPr>
      <xdr:spPr>
        <a:xfrm>
          <a:off x="8483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30525</xdr:rowOff>
    </xdr:from>
    <xdr:to>
      <xdr:col>11</xdr:col>
      <xdr:colOff>307975</xdr:colOff>
      <xdr:row>36</xdr:row>
      <xdr:rowOff>61208</xdr:rowOff>
    </xdr:to>
    <xdr:cxnSp macro="">
      <xdr:nvCxnSpPr>
        <xdr:cNvPr id="301" name="直線コネクタ 300"/>
        <xdr:cNvCxnSpPr/>
      </xdr:nvCxnSpPr>
      <xdr:spPr>
        <a:xfrm>
          <a:off x="6972300" y="6202725"/>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132780</xdr:rowOff>
    </xdr:from>
    <xdr:ext cx="534377" cy="259045"/>
    <xdr:sp macro="" textlink="">
      <xdr:nvSpPr>
        <xdr:cNvPr id="303" name="テキスト ボックス 302"/>
        <xdr:cNvSpPr txBox="1"/>
      </xdr:nvSpPr>
      <xdr:spPr>
        <a:xfrm>
          <a:off x="7594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141535</xdr:rowOff>
    </xdr:from>
    <xdr:ext cx="534377" cy="259045"/>
    <xdr:sp macro="" textlink="">
      <xdr:nvSpPr>
        <xdr:cNvPr id="305" name="テキスト ボックス 304"/>
        <xdr:cNvSpPr txBox="1"/>
      </xdr:nvSpPr>
      <xdr:spPr>
        <a:xfrm>
          <a:off x="6705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84932</xdr:rowOff>
    </xdr:from>
    <xdr:to>
      <xdr:col>15</xdr:col>
      <xdr:colOff>231775</xdr:colOff>
      <xdr:row>36</xdr:row>
      <xdr:rowOff>15082</xdr:rowOff>
    </xdr:to>
    <xdr:sp macro="" textlink="">
      <xdr:nvSpPr>
        <xdr:cNvPr id="311" name="円/楕円 310"/>
        <xdr:cNvSpPr/>
      </xdr:nvSpPr>
      <xdr:spPr>
        <a:xfrm>
          <a:off x="10426700" y="6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107809</xdr:rowOff>
    </xdr:from>
    <xdr:ext cx="599010" cy="259045"/>
    <xdr:sp macro="" textlink="">
      <xdr:nvSpPr>
        <xdr:cNvPr id="312" name="補助費等該当値テキスト"/>
        <xdr:cNvSpPr txBox="1"/>
      </xdr:nvSpPr>
      <xdr:spPr>
        <a:xfrm>
          <a:off x="10528300" y="593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52068</xdr:rowOff>
    </xdr:from>
    <xdr:to>
      <xdr:col>14</xdr:col>
      <xdr:colOff>79375</xdr:colOff>
      <xdr:row>35</xdr:row>
      <xdr:rowOff>153668</xdr:rowOff>
    </xdr:to>
    <xdr:sp macro="" textlink="">
      <xdr:nvSpPr>
        <xdr:cNvPr id="313" name="円/楕円 312"/>
        <xdr:cNvSpPr/>
      </xdr:nvSpPr>
      <xdr:spPr>
        <a:xfrm>
          <a:off x="9588500" y="60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170195</xdr:rowOff>
    </xdr:from>
    <xdr:ext cx="599010" cy="259045"/>
    <xdr:sp macro="" textlink="">
      <xdr:nvSpPr>
        <xdr:cNvPr id="314" name="テキスト ボックス 313"/>
        <xdr:cNvSpPr txBox="1"/>
      </xdr:nvSpPr>
      <xdr:spPr>
        <a:xfrm>
          <a:off x="9339794" y="58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123089</xdr:rowOff>
    </xdr:from>
    <xdr:to>
      <xdr:col>12</xdr:col>
      <xdr:colOff>561975</xdr:colOff>
      <xdr:row>36</xdr:row>
      <xdr:rowOff>53239</xdr:rowOff>
    </xdr:to>
    <xdr:sp macro="" textlink="">
      <xdr:nvSpPr>
        <xdr:cNvPr id="315" name="円/楕円 314"/>
        <xdr:cNvSpPr/>
      </xdr:nvSpPr>
      <xdr:spPr>
        <a:xfrm>
          <a:off x="8699500" y="61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69766</xdr:rowOff>
    </xdr:from>
    <xdr:ext cx="599010" cy="259045"/>
    <xdr:sp macro="" textlink="">
      <xdr:nvSpPr>
        <xdr:cNvPr id="316" name="テキスト ボックス 315"/>
        <xdr:cNvSpPr txBox="1"/>
      </xdr:nvSpPr>
      <xdr:spPr>
        <a:xfrm>
          <a:off x="8450794" y="589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10408</xdr:rowOff>
    </xdr:from>
    <xdr:to>
      <xdr:col>11</xdr:col>
      <xdr:colOff>358775</xdr:colOff>
      <xdr:row>36</xdr:row>
      <xdr:rowOff>112008</xdr:rowOff>
    </xdr:to>
    <xdr:sp macro="" textlink="">
      <xdr:nvSpPr>
        <xdr:cNvPr id="317" name="円/楕円 316"/>
        <xdr:cNvSpPr/>
      </xdr:nvSpPr>
      <xdr:spPr>
        <a:xfrm>
          <a:off x="7810500" y="61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128535</xdr:rowOff>
    </xdr:from>
    <xdr:ext cx="534377" cy="259045"/>
    <xdr:sp macro="" textlink="">
      <xdr:nvSpPr>
        <xdr:cNvPr id="318" name="テキスト ボックス 317"/>
        <xdr:cNvSpPr txBox="1"/>
      </xdr:nvSpPr>
      <xdr:spPr>
        <a:xfrm>
          <a:off x="7594111" y="59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151175</xdr:rowOff>
    </xdr:from>
    <xdr:to>
      <xdr:col>10</xdr:col>
      <xdr:colOff>155575</xdr:colOff>
      <xdr:row>36</xdr:row>
      <xdr:rowOff>81325</xdr:rowOff>
    </xdr:to>
    <xdr:sp macro="" textlink="">
      <xdr:nvSpPr>
        <xdr:cNvPr id="319" name="円/楕円 318"/>
        <xdr:cNvSpPr/>
      </xdr:nvSpPr>
      <xdr:spPr>
        <a:xfrm>
          <a:off x="6921500" y="61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97852</xdr:rowOff>
    </xdr:from>
    <xdr:ext cx="534377" cy="259045"/>
    <xdr:sp macro="" textlink="">
      <xdr:nvSpPr>
        <xdr:cNvPr id="320" name="テキスト ボックス 319"/>
        <xdr:cNvSpPr txBox="1"/>
      </xdr:nvSpPr>
      <xdr:spPr>
        <a:xfrm>
          <a:off x="6705111" y="5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68895</xdr:rowOff>
    </xdr:from>
    <xdr:to>
      <xdr:col>15</xdr:col>
      <xdr:colOff>180975</xdr:colOff>
      <xdr:row>59</xdr:row>
      <xdr:rowOff>69833</xdr:rowOff>
    </xdr:to>
    <xdr:cxnSp macro="">
      <xdr:nvCxnSpPr>
        <xdr:cNvPr id="351" name="直線コネクタ 350"/>
        <xdr:cNvCxnSpPr/>
      </xdr:nvCxnSpPr>
      <xdr:spPr>
        <a:xfrm>
          <a:off x="9639300" y="10184445"/>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38054</xdr:rowOff>
    </xdr:from>
    <xdr:to>
      <xdr:col>14</xdr:col>
      <xdr:colOff>28575</xdr:colOff>
      <xdr:row>59</xdr:row>
      <xdr:rowOff>68895</xdr:rowOff>
    </xdr:to>
    <xdr:cxnSp macro="">
      <xdr:nvCxnSpPr>
        <xdr:cNvPr id="354" name="直線コネクタ 353"/>
        <xdr:cNvCxnSpPr/>
      </xdr:nvCxnSpPr>
      <xdr:spPr>
        <a:xfrm>
          <a:off x="8750300" y="10153604"/>
          <a:ext cx="889000" cy="3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38054</xdr:rowOff>
    </xdr:from>
    <xdr:to>
      <xdr:col>12</xdr:col>
      <xdr:colOff>511175</xdr:colOff>
      <xdr:row>59</xdr:row>
      <xdr:rowOff>49271</xdr:rowOff>
    </xdr:to>
    <xdr:cxnSp macro="">
      <xdr:nvCxnSpPr>
        <xdr:cNvPr id="357" name="直線コネクタ 356"/>
        <xdr:cNvCxnSpPr/>
      </xdr:nvCxnSpPr>
      <xdr:spPr>
        <a:xfrm flipV="1">
          <a:off x="7861300" y="10153604"/>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101720</xdr:rowOff>
    </xdr:from>
    <xdr:ext cx="599010" cy="259045"/>
    <xdr:sp macro="" textlink="">
      <xdr:nvSpPr>
        <xdr:cNvPr id="359" name="テキスト ボックス 358"/>
        <xdr:cNvSpPr txBox="1"/>
      </xdr:nvSpPr>
      <xdr:spPr>
        <a:xfrm>
          <a:off x="8450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49271</xdr:rowOff>
    </xdr:from>
    <xdr:to>
      <xdr:col>11</xdr:col>
      <xdr:colOff>307975</xdr:colOff>
      <xdr:row>59</xdr:row>
      <xdr:rowOff>72730</xdr:rowOff>
    </xdr:to>
    <xdr:cxnSp macro="">
      <xdr:nvCxnSpPr>
        <xdr:cNvPr id="360" name="直線コネクタ 359"/>
        <xdr:cNvCxnSpPr/>
      </xdr:nvCxnSpPr>
      <xdr:spPr>
        <a:xfrm flipV="1">
          <a:off x="6972300" y="10164821"/>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101723</xdr:rowOff>
    </xdr:from>
    <xdr:ext cx="599010" cy="259045"/>
    <xdr:sp macro="" textlink="">
      <xdr:nvSpPr>
        <xdr:cNvPr id="362" name="テキスト ボックス 361"/>
        <xdr:cNvSpPr txBox="1"/>
      </xdr:nvSpPr>
      <xdr:spPr>
        <a:xfrm>
          <a:off x="7561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19033</xdr:rowOff>
    </xdr:from>
    <xdr:to>
      <xdr:col>15</xdr:col>
      <xdr:colOff>231775</xdr:colOff>
      <xdr:row>59</xdr:row>
      <xdr:rowOff>120633</xdr:rowOff>
    </xdr:to>
    <xdr:sp macro="" textlink="">
      <xdr:nvSpPr>
        <xdr:cNvPr id="370" name="円/楕円 369"/>
        <xdr:cNvSpPr/>
      </xdr:nvSpPr>
      <xdr:spPr>
        <a:xfrm>
          <a:off x="10426700" y="101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88,942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18095</xdr:rowOff>
    </xdr:from>
    <xdr:to>
      <xdr:col>14</xdr:col>
      <xdr:colOff>79375</xdr:colOff>
      <xdr:row>59</xdr:row>
      <xdr:rowOff>119695</xdr:rowOff>
    </xdr:to>
    <xdr:sp macro="" textlink="">
      <xdr:nvSpPr>
        <xdr:cNvPr id="372" name="円/楕円 371"/>
        <xdr:cNvSpPr/>
      </xdr:nvSpPr>
      <xdr:spPr>
        <a:xfrm>
          <a:off x="9588500" y="1013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110822</xdr:rowOff>
    </xdr:from>
    <xdr:ext cx="534377" cy="259045"/>
    <xdr:sp macro="" textlink="">
      <xdr:nvSpPr>
        <xdr:cNvPr id="373" name="テキスト ボックス 372"/>
        <xdr:cNvSpPr txBox="1"/>
      </xdr:nvSpPr>
      <xdr:spPr>
        <a:xfrm>
          <a:off x="9372111" y="1022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158704</xdr:rowOff>
    </xdr:from>
    <xdr:to>
      <xdr:col>12</xdr:col>
      <xdr:colOff>561975</xdr:colOff>
      <xdr:row>59</xdr:row>
      <xdr:rowOff>88854</xdr:rowOff>
    </xdr:to>
    <xdr:sp macro="" textlink="">
      <xdr:nvSpPr>
        <xdr:cNvPr id="374" name="円/楕円 373"/>
        <xdr:cNvSpPr/>
      </xdr:nvSpPr>
      <xdr:spPr>
        <a:xfrm>
          <a:off x="8699500" y="101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105381</xdr:rowOff>
    </xdr:from>
    <xdr:ext cx="599010" cy="259045"/>
    <xdr:sp macro="" textlink="">
      <xdr:nvSpPr>
        <xdr:cNvPr id="375" name="テキスト ボックス 374"/>
        <xdr:cNvSpPr txBox="1"/>
      </xdr:nvSpPr>
      <xdr:spPr>
        <a:xfrm>
          <a:off x="8450794" y="987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169921</xdr:rowOff>
    </xdr:from>
    <xdr:to>
      <xdr:col>11</xdr:col>
      <xdr:colOff>358775</xdr:colOff>
      <xdr:row>59</xdr:row>
      <xdr:rowOff>100071</xdr:rowOff>
    </xdr:to>
    <xdr:sp macro="" textlink="">
      <xdr:nvSpPr>
        <xdr:cNvPr id="376" name="円/楕円 375"/>
        <xdr:cNvSpPr/>
      </xdr:nvSpPr>
      <xdr:spPr>
        <a:xfrm>
          <a:off x="7810500" y="101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116598</xdr:rowOff>
    </xdr:from>
    <xdr:ext cx="599010" cy="259045"/>
    <xdr:sp macro="" textlink="">
      <xdr:nvSpPr>
        <xdr:cNvPr id="377" name="テキスト ボックス 376"/>
        <xdr:cNvSpPr txBox="1"/>
      </xdr:nvSpPr>
      <xdr:spPr>
        <a:xfrm>
          <a:off x="7561794" y="988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21930</xdr:rowOff>
    </xdr:from>
    <xdr:to>
      <xdr:col>10</xdr:col>
      <xdr:colOff>155575</xdr:colOff>
      <xdr:row>59</xdr:row>
      <xdr:rowOff>123530</xdr:rowOff>
    </xdr:to>
    <xdr:sp macro="" textlink="">
      <xdr:nvSpPr>
        <xdr:cNvPr id="378" name="円/楕円 377"/>
        <xdr:cNvSpPr/>
      </xdr:nvSpPr>
      <xdr:spPr>
        <a:xfrm>
          <a:off x="6921500" y="101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114657</xdr:rowOff>
    </xdr:from>
    <xdr:ext cx="534377" cy="259045"/>
    <xdr:sp macro="" textlink="">
      <xdr:nvSpPr>
        <xdr:cNvPr id="379" name="テキスト ボックス 378"/>
        <xdr:cNvSpPr txBox="1"/>
      </xdr:nvSpPr>
      <xdr:spPr>
        <a:xfrm>
          <a:off x="6705111" y="1023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35327</xdr:rowOff>
    </xdr:from>
    <xdr:to>
      <xdr:col>15</xdr:col>
      <xdr:colOff>180975</xdr:colOff>
      <xdr:row>79</xdr:row>
      <xdr:rowOff>39247</xdr:rowOff>
    </xdr:to>
    <xdr:cxnSp macro="">
      <xdr:nvCxnSpPr>
        <xdr:cNvPr id="408" name="直線コネクタ 407"/>
        <xdr:cNvCxnSpPr/>
      </xdr:nvCxnSpPr>
      <xdr:spPr>
        <a:xfrm flipV="1">
          <a:off x="9639300" y="13579877"/>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19729</xdr:rowOff>
    </xdr:from>
    <xdr:to>
      <xdr:col>14</xdr:col>
      <xdr:colOff>28575</xdr:colOff>
      <xdr:row>79</xdr:row>
      <xdr:rowOff>39247</xdr:rowOff>
    </xdr:to>
    <xdr:cxnSp macro="">
      <xdr:nvCxnSpPr>
        <xdr:cNvPr id="411" name="直線コネクタ 410"/>
        <xdr:cNvCxnSpPr/>
      </xdr:nvCxnSpPr>
      <xdr:spPr>
        <a:xfrm>
          <a:off x="8750300" y="13564279"/>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65826</xdr:rowOff>
    </xdr:from>
    <xdr:ext cx="534377" cy="259045"/>
    <xdr:sp macro="" textlink="">
      <xdr:nvSpPr>
        <xdr:cNvPr id="415" name="テキスト ボックス 414"/>
        <xdr:cNvSpPr txBox="1"/>
      </xdr:nvSpPr>
      <xdr:spPr>
        <a:xfrm>
          <a:off x="8483111" y="13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155977</xdr:rowOff>
    </xdr:from>
    <xdr:to>
      <xdr:col>15</xdr:col>
      <xdr:colOff>231775</xdr:colOff>
      <xdr:row>79</xdr:row>
      <xdr:rowOff>86127</xdr:rowOff>
    </xdr:to>
    <xdr:sp macro="" textlink="">
      <xdr:nvSpPr>
        <xdr:cNvPr id="421" name="円/楕円 420"/>
        <xdr:cNvSpPr/>
      </xdr:nvSpPr>
      <xdr:spPr>
        <a:xfrm>
          <a:off x="10426700" y="135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159897</xdr:rowOff>
    </xdr:from>
    <xdr:to>
      <xdr:col>14</xdr:col>
      <xdr:colOff>79375</xdr:colOff>
      <xdr:row>79</xdr:row>
      <xdr:rowOff>90047</xdr:rowOff>
    </xdr:to>
    <xdr:sp macro="" textlink="">
      <xdr:nvSpPr>
        <xdr:cNvPr id="423" name="円/楕円 422"/>
        <xdr:cNvSpPr/>
      </xdr:nvSpPr>
      <xdr:spPr>
        <a:xfrm>
          <a:off x="9588500" y="135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81174</xdr:rowOff>
    </xdr:from>
    <xdr:ext cx="534377" cy="259045"/>
    <xdr:sp macro="" textlink="">
      <xdr:nvSpPr>
        <xdr:cNvPr id="424" name="テキスト ボックス 423"/>
        <xdr:cNvSpPr txBox="1"/>
      </xdr:nvSpPr>
      <xdr:spPr>
        <a:xfrm>
          <a:off x="9372111" y="136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140379</xdr:rowOff>
    </xdr:from>
    <xdr:to>
      <xdr:col>12</xdr:col>
      <xdr:colOff>561975</xdr:colOff>
      <xdr:row>79</xdr:row>
      <xdr:rowOff>70529</xdr:rowOff>
    </xdr:to>
    <xdr:sp macro="" textlink="">
      <xdr:nvSpPr>
        <xdr:cNvPr id="425" name="円/楕円 424"/>
        <xdr:cNvSpPr/>
      </xdr:nvSpPr>
      <xdr:spPr>
        <a:xfrm>
          <a:off x="8699500" y="135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87056</xdr:rowOff>
    </xdr:from>
    <xdr:ext cx="534377" cy="259045"/>
    <xdr:sp macro="" textlink="">
      <xdr:nvSpPr>
        <xdr:cNvPr id="426" name="テキスト ボックス 425"/>
        <xdr:cNvSpPr txBox="1"/>
      </xdr:nvSpPr>
      <xdr:spPr>
        <a:xfrm>
          <a:off x="8483111" y="132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138640</xdr:rowOff>
    </xdr:from>
    <xdr:to>
      <xdr:col>15</xdr:col>
      <xdr:colOff>180975</xdr:colOff>
      <xdr:row>97</xdr:row>
      <xdr:rowOff>52823</xdr:rowOff>
    </xdr:to>
    <xdr:cxnSp macro="">
      <xdr:nvCxnSpPr>
        <xdr:cNvPr id="453" name="直線コネクタ 452"/>
        <xdr:cNvCxnSpPr/>
      </xdr:nvCxnSpPr>
      <xdr:spPr>
        <a:xfrm>
          <a:off x="9639300" y="16597840"/>
          <a:ext cx="838200" cy="8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121906</xdr:rowOff>
    </xdr:from>
    <xdr:to>
      <xdr:col>14</xdr:col>
      <xdr:colOff>28575</xdr:colOff>
      <xdr:row>96</xdr:row>
      <xdr:rowOff>138640</xdr:rowOff>
    </xdr:to>
    <xdr:cxnSp macro="">
      <xdr:nvCxnSpPr>
        <xdr:cNvPr id="456" name="直線コネクタ 455"/>
        <xdr:cNvCxnSpPr/>
      </xdr:nvCxnSpPr>
      <xdr:spPr>
        <a:xfrm>
          <a:off x="8750300" y="16409656"/>
          <a:ext cx="889000" cy="18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0" name="テキスト ボックス 459"/>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2023</xdr:rowOff>
    </xdr:from>
    <xdr:to>
      <xdr:col>15</xdr:col>
      <xdr:colOff>231775</xdr:colOff>
      <xdr:row>97</xdr:row>
      <xdr:rowOff>103623</xdr:rowOff>
    </xdr:to>
    <xdr:sp macro="" textlink="">
      <xdr:nvSpPr>
        <xdr:cNvPr id="466" name="円/楕円 465"/>
        <xdr:cNvSpPr/>
      </xdr:nvSpPr>
      <xdr:spPr>
        <a:xfrm>
          <a:off x="10426700" y="166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151900</xdr:rowOff>
    </xdr:from>
    <xdr:ext cx="534377" cy="259045"/>
    <xdr:sp macro="" textlink="">
      <xdr:nvSpPr>
        <xdr:cNvPr id="467" name="普通建設事業費 （ うち更新整備　）該当値テキスト"/>
        <xdr:cNvSpPr txBox="1"/>
      </xdr:nvSpPr>
      <xdr:spPr>
        <a:xfrm>
          <a:off x="10528300" y="1661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87840</xdr:rowOff>
    </xdr:from>
    <xdr:to>
      <xdr:col>14</xdr:col>
      <xdr:colOff>79375</xdr:colOff>
      <xdr:row>97</xdr:row>
      <xdr:rowOff>17990</xdr:rowOff>
    </xdr:to>
    <xdr:sp macro="" textlink="">
      <xdr:nvSpPr>
        <xdr:cNvPr id="468" name="円/楕円 467"/>
        <xdr:cNvSpPr/>
      </xdr:nvSpPr>
      <xdr:spPr>
        <a:xfrm>
          <a:off x="9588500" y="165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34517</xdr:rowOff>
    </xdr:from>
    <xdr:ext cx="534377" cy="259045"/>
    <xdr:sp macro="" textlink="">
      <xdr:nvSpPr>
        <xdr:cNvPr id="469" name="テキスト ボックス 468"/>
        <xdr:cNvSpPr txBox="1"/>
      </xdr:nvSpPr>
      <xdr:spPr>
        <a:xfrm>
          <a:off x="9372111" y="163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71106</xdr:rowOff>
    </xdr:from>
    <xdr:to>
      <xdr:col>12</xdr:col>
      <xdr:colOff>561975</xdr:colOff>
      <xdr:row>96</xdr:row>
      <xdr:rowOff>1256</xdr:rowOff>
    </xdr:to>
    <xdr:sp macro="" textlink="">
      <xdr:nvSpPr>
        <xdr:cNvPr id="470" name="円/楕円 469"/>
        <xdr:cNvSpPr/>
      </xdr:nvSpPr>
      <xdr:spPr>
        <a:xfrm>
          <a:off x="8699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17783</xdr:rowOff>
    </xdr:from>
    <xdr:ext cx="599010" cy="259045"/>
    <xdr:sp macro="" textlink="">
      <xdr:nvSpPr>
        <xdr:cNvPr id="471" name="テキスト ボックス 470"/>
        <xdr:cNvSpPr txBox="1"/>
      </xdr:nvSpPr>
      <xdr:spPr>
        <a:xfrm>
          <a:off x="8450794"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64564</xdr:rowOff>
    </xdr:from>
    <xdr:to>
      <xdr:col>23</xdr:col>
      <xdr:colOff>517525</xdr:colOff>
      <xdr:row>38</xdr:row>
      <xdr:rowOff>72215</xdr:rowOff>
    </xdr:to>
    <xdr:cxnSp macro="">
      <xdr:nvCxnSpPr>
        <xdr:cNvPr id="498" name="直線コネクタ 497"/>
        <xdr:cNvCxnSpPr/>
      </xdr:nvCxnSpPr>
      <xdr:spPr>
        <a:xfrm flipV="1">
          <a:off x="15481300" y="6579664"/>
          <a:ext cx="8382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72215</xdr:rowOff>
    </xdr:from>
    <xdr:to>
      <xdr:col>22</xdr:col>
      <xdr:colOff>365125</xdr:colOff>
      <xdr:row>38</xdr:row>
      <xdr:rowOff>117441</xdr:rowOff>
    </xdr:to>
    <xdr:cxnSp macro="">
      <xdr:nvCxnSpPr>
        <xdr:cNvPr id="501" name="直線コネクタ 500"/>
        <xdr:cNvCxnSpPr/>
      </xdr:nvCxnSpPr>
      <xdr:spPr>
        <a:xfrm flipV="1">
          <a:off x="14592300" y="6587315"/>
          <a:ext cx="889000" cy="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117441</xdr:rowOff>
    </xdr:from>
    <xdr:to>
      <xdr:col>21</xdr:col>
      <xdr:colOff>161925</xdr:colOff>
      <xdr:row>38</xdr:row>
      <xdr:rowOff>119579</xdr:rowOff>
    </xdr:to>
    <xdr:cxnSp macro="">
      <xdr:nvCxnSpPr>
        <xdr:cNvPr id="504" name="直線コネクタ 503"/>
        <xdr:cNvCxnSpPr/>
      </xdr:nvCxnSpPr>
      <xdr:spPr>
        <a:xfrm flipV="1">
          <a:off x="13703300" y="663254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542</xdr:rowOff>
    </xdr:from>
    <xdr:to>
      <xdr:col>19</xdr:col>
      <xdr:colOff>644525</xdr:colOff>
      <xdr:row>38</xdr:row>
      <xdr:rowOff>119579</xdr:rowOff>
    </xdr:to>
    <xdr:cxnSp macro="">
      <xdr:nvCxnSpPr>
        <xdr:cNvPr id="507" name="直線コネクタ 506"/>
        <xdr:cNvCxnSpPr/>
      </xdr:nvCxnSpPr>
      <xdr:spPr>
        <a:xfrm>
          <a:off x="12814300" y="6515642"/>
          <a:ext cx="889000" cy="1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160264</xdr:rowOff>
    </xdr:from>
    <xdr:ext cx="469744" cy="259045"/>
    <xdr:sp macro="" textlink="">
      <xdr:nvSpPr>
        <xdr:cNvPr id="511" name="テキスト ボックス 510"/>
        <xdr:cNvSpPr txBox="1"/>
      </xdr:nvSpPr>
      <xdr:spPr>
        <a:xfrm>
          <a:off x="12579427" y="667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13764</xdr:rowOff>
    </xdr:from>
    <xdr:to>
      <xdr:col>23</xdr:col>
      <xdr:colOff>568325</xdr:colOff>
      <xdr:row>38</xdr:row>
      <xdr:rowOff>115364</xdr:rowOff>
    </xdr:to>
    <xdr:sp macro="" textlink="">
      <xdr:nvSpPr>
        <xdr:cNvPr id="517" name="円/楕円 516"/>
        <xdr:cNvSpPr/>
      </xdr:nvSpPr>
      <xdr:spPr>
        <a:xfrm>
          <a:off x="16268700" y="65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144591</xdr:rowOff>
    </xdr:from>
    <xdr:ext cx="534377" cy="259045"/>
    <xdr:sp macro="" textlink="">
      <xdr:nvSpPr>
        <xdr:cNvPr id="518" name="災害復旧事業費該当値テキスト"/>
        <xdr:cNvSpPr txBox="1"/>
      </xdr:nvSpPr>
      <xdr:spPr>
        <a:xfrm>
          <a:off x="16370300" y="63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21415</xdr:rowOff>
    </xdr:from>
    <xdr:to>
      <xdr:col>22</xdr:col>
      <xdr:colOff>415925</xdr:colOff>
      <xdr:row>38</xdr:row>
      <xdr:rowOff>123015</xdr:rowOff>
    </xdr:to>
    <xdr:sp macro="" textlink="">
      <xdr:nvSpPr>
        <xdr:cNvPr id="519" name="円/楕円 518"/>
        <xdr:cNvSpPr/>
      </xdr:nvSpPr>
      <xdr:spPr>
        <a:xfrm>
          <a:off x="15430500" y="65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139542</xdr:rowOff>
    </xdr:from>
    <xdr:ext cx="534377" cy="259045"/>
    <xdr:sp macro="" textlink="">
      <xdr:nvSpPr>
        <xdr:cNvPr id="520" name="テキスト ボックス 519"/>
        <xdr:cNvSpPr txBox="1"/>
      </xdr:nvSpPr>
      <xdr:spPr>
        <a:xfrm>
          <a:off x="15214111" y="63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66641</xdr:rowOff>
    </xdr:from>
    <xdr:to>
      <xdr:col>21</xdr:col>
      <xdr:colOff>212725</xdr:colOff>
      <xdr:row>38</xdr:row>
      <xdr:rowOff>168241</xdr:rowOff>
    </xdr:to>
    <xdr:sp macro="" textlink="">
      <xdr:nvSpPr>
        <xdr:cNvPr id="521" name="円/楕円 520"/>
        <xdr:cNvSpPr/>
      </xdr:nvSpPr>
      <xdr:spPr>
        <a:xfrm>
          <a:off x="14541500" y="65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159368</xdr:rowOff>
    </xdr:from>
    <xdr:ext cx="469744" cy="259045"/>
    <xdr:sp macro="" textlink="">
      <xdr:nvSpPr>
        <xdr:cNvPr id="522" name="テキスト ボックス 521"/>
        <xdr:cNvSpPr txBox="1"/>
      </xdr:nvSpPr>
      <xdr:spPr>
        <a:xfrm>
          <a:off x="14357427"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68779</xdr:rowOff>
    </xdr:from>
    <xdr:to>
      <xdr:col>20</xdr:col>
      <xdr:colOff>9525</xdr:colOff>
      <xdr:row>38</xdr:row>
      <xdr:rowOff>170379</xdr:rowOff>
    </xdr:to>
    <xdr:sp macro="" textlink="">
      <xdr:nvSpPr>
        <xdr:cNvPr id="523" name="円/楕円 522"/>
        <xdr:cNvSpPr/>
      </xdr:nvSpPr>
      <xdr:spPr>
        <a:xfrm>
          <a:off x="13652500" y="65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161506</xdr:rowOff>
    </xdr:from>
    <xdr:ext cx="469744" cy="259045"/>
    <xdr:sp macro="" textlink="">
      <xdr:nvSpPr>
        <xdr:cNvPr id="524" name="テキスト ボックス 523"/>
        <xdr:cNvSpPr txBox="1"/>
      </xdr:nvSpPr>
      <xdr:spPr>
        <a:xfrm>
          <a:off x="13468427" y="667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121192</xdr:rowOff>
    </xdr:from>
    <xdr:to>
      <xdr:col>18</xdr:col>
      <xdr:colOff>492125</xdr:colOff>
      <xdr:row>38</xdr:row>
      <xdr:rowOff>51343</xdr:rowOff>
    </xdr:to>
    <xdr:sp macro="" textlink="">
      <xdr:nvSpPr>
        <xdr:cNvPr id="525" name="円/楕円 524"/>
        <xdr:cNvSpPr/>
      </xdr:nvSpPr>
      <xdr:spPr>
        <a:xfrm>
          <a:off x="12763500" y="6464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67869</xdr:rowOff>
    </xdr:from>
    <xdr:ext cx="534377" cy="259045"/>
    <xdr:sp macro="" textlink="">
      <xdr:nvSpPr>
        <xdr:cNvPr id="526" name="テキスト ボックス 525"/>
        <xdr:cNvSpPr txBox="1"/>
      </xdr:nvSpPr>
      <xdr:spPr>
        <a:xfrm>
          <a:off x="12547111" y="624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25319</xdr:rowOff>
    </xdr:from>
    <xdr:to>
      <xdr:col>23</xdr:col>
      <xdr:colOff>517525</xdr:colOff>
      <xdr:row>76</xdr:row>
      <xdr:rowOff>31384</xdr:rowOff>
    </xdr:to>
    <xdr:cxnSp macro="">
      <xdr:nvCxnSpPr>
        <xdr:cNvPr id="600" name="直線コネクタ 599"/>
        <xdr:cNvCxnSpPr/>
      </xdr:nvCxnSpPr>
      <xdr:spPr>
        <a:xfrm flipV="1">
          <a:off x="15481300" y="13055519"/>
          <a:ext cx="8382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21588</xdr:rowOff>
    </xdr:from>
    <xdr:to>
      <xdr:col>22</xdr:col>
      <xdr:colOff>365125</xdr:colOff>
      <xdr:row>76</xdr:row>
      <xdr:rowOff>31384</xdr:rowOff>
    </xdr:to>
    <xdr:cxnSp macro="">
      <xdr:nvCxnSpPr>
        <xdr:cNvPr id="603" name="直線コネクタ 602"/>
        <xdr:cNvCxnSpPr/>
      </xdr:nvCxnSpPr>
      <xdr:spPr>
        <a:xfrm>
          <a:off x="14592300" y="1305178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11123</xdr:rowOff>
    </xdr:from>
    <xdr:to>
      <xdr:col>21</xdr:col>
      <xdr:colOff>161925</xdr:colOff>
      <xdr:row>76</xdr:row>
      <xdr:rowOff>21588</xdr:rowOff>
    </xdr:to>
    <xdr:cxnSp macro="">
      <xdr:nvCxnSpPr>
        <xdr:cNvPr id="606" name="直線コネクタ 605"/>
        <xdr:cNvCxnSpPr/>
      </xdr:nvCxnSpPr>
      <xdr:spPr>
        <a:xfrm>
          <a:off x="13703300" y="13041323"/>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4860</xdr:rowOff>
    </xdr:from>
    <xdr:to>
      <xdr:col>19</xdr:col>
      <xdr:colOff>644525</xdr:colOff>
      <xdr:row>76</xdr:row>
      <xdr:rowOff>11123</xdr:rowOff>
    </xdr:to>
    <xdr:cxnSp macro="">
      <xdr:nvCxnSpPr>
        <xdr:cNvPr id="609" name="直線コネクタ 608"/>
        <xdr:cNvCxnSpPr/>
      </xdr:nvCxnSpPr>
      <xdr:spPr>
        <a:xfrm>
          <a:off x="12814300" y="13035060"/>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145970</xdr:rowOff>
    </xdr:from>
    <xdr:to>
      <xdr:col>23</xdr:col>
      <xdr:colOff>568325</xdr:colOff>
      <xdr:row>76</xdr:row>
      <xdr:rowOff>76119</xdr:rowOff>
    </xdr:to>
    <xdr:sp macro="" textlink="">
      <xdr:nvSpPr>
        <xdr:cNvPr id="619" name="円/楕円 618"/>
        <xdr:cNvSpPr/>
      </xdr:nvSpPr>
      <xdr:spPr>
        <a:xfrm>
          <a:off x="16268700" y="13004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124396</xdr:rowOff>
    </xdr:from>
    <xdr:ext cx="534377" cy="259045"/>
    <xdr:sp macro="" textlink="">
      <xdr:nvSpPr>
        <xdr:cNvPr id="620" name="公債費該当値テキスト"/>
        <xdr:cNvSpPr txBox="1"/>
      </xdr:nvSpPr>
      <xdr:spPr>
        <a:xfrm>
          <a:off x="16370300" y="129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152034</xdr:rowOff>
    </xdr:from>
    <xdr:to>
      <xdr:col>22</xdr:col>
      <xdr:colOff>415925</xdr:colOff>
      <xdr:row>76</xdr:row>
      <xdr:rowOff>82184</xdr:rowOff>
    </xdr:to>
    <xdr:sp macro="" textlink="">
      <xdr:nvSpPr>
        <xdr:cNvPr id="621" name="円/楕円 620"/>
        <xdr:cNvSpPr/>
      </xdr:nvSpPr>
      <xdr:spPr>
        <a:xfrm>
          <a:off x="15430500" y="130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73311</xdr:rowOff>
    </xdr:from>
    <xdr:ext cx="534377" cy="259045"/>
    <xdr:sp macro="" textlink="">
      <xdr:nvSpPr>
        <xdr:cNvPr id="622" name="テキスト ボックス 621"/>
        <xdr:cNvSpPr txBox="1"/>
      </xdr:nvSpPr>
      <xdr:spPr>
        <a:xfrm>
          <a:off x="15214111" y="131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142238</xdr:rowOff>
    </xdr:from>
    <xdr:to>
      <xdr:col>21</xdr:col>
      <xdr:colOff>212725</xdr:colOff>
      <xdr:row>76</xdr:row>
      <xdr:rowOff>72388</xdr:rowOff>
    </xdr:to>
    <xdr:sp macro="" textlink="">
      <xdr:nvSpPr>
        <xdr:cNvPr id="623" name="円/楕円 622"/>
        <xdr:cNvSpPr/>
      </xdr:nvSpPr>
      <xdr:spPr>
        <a:xfrm>
          <a:off x="14541500" y="130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63515</xdr:rowOff>
    </xdr:from>
    <xdr:ext cx="534377" cy="259045"/>
    <xdr:sp macro="" textlink="">
      <xdr:nvSpPr>
        <xdr:cNvPr id="624" name="テキスト ボックス 623"/>
        <xdr:cNvSpPr txBox="1"/>
      </xdr:nvSpPr>
      <xdr:spPr>
        <a:xfrm>
          <a:off x="14325111" y="130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131774</xdr:rowOff>
    </xdr:from>
    <xdr:to>
      <xdr:col>20</xdr:col>
      <xdr:colOff>9525</xdr:colOff>
      <xdr:row>76</xdr:row>
      <xdr:rowOff>61925</xdr:rowOff>
    </xdr:to>
    <xdr:sp macro="" textlink="">
      <xdr:nvSpPr>
        <xdr:cNvPr id="625" name="円/楕円 624"/>
        <xdr:cNvSpPr/>
      </xdr:nvSpPr>
      <xdr:spPr>
        <a:xfrm>
          <a:off x="13652500" y="12990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53050</xdr:rowOff>
    </xdr:from>
    <xdr:ext cx="534377" cy="259045"/>
    <xdr:sp macro="" textlink="">
      <xdr:nvSpPr>
        <xdr:cNvPr id="626" name="テキスト ボックス 625"/>
        <xdr:cNvSpPr txBox="1"/>
      </xdr:nvSpPr>
      <xdr:spPr>
        <a:xfrm>
          <a:off x="13436111" y="1308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125510</xdr:rowOff>
    </xdr:from>
    <xdr:to>
      <xdr:col>18</xdr:col>
      <xdr:colOff>492125</xdr:colOff>
      <xdr:row>76</xdr:row>
      <xdr:rowOff>55660</xdr:rowOff>
    </xdr:to>
    <xdr:sp macro="" textlink="">
      <xdr:nvSpPr>
        <xdr:cNvPr id="627" name="円/楕円 626"/>
        <xdr:cNvSpPr/>
      </xdr:nvSpPr>
      <xdr:spPr>
        <a:xfrm>
          <a:off x="12763500" y="129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46787</xdr:rowOff>
    </xdr:from>
    <xdr:ext cx="534377" cy="259045"/>
    <xdr:sp macro="" textlink="">
      <xdr:nvSpPr>
        <xdr:cNvPr id="628" name="テキスト ボックス 627"/>
        <xdr:cNvSpPr txBox="1"/>
      </xdr:nvSpPr>
      <xdr:spPr>
        <a:xfrm>
          <a:off x="12547111" y="130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124120</xdr:rowOff>
    </xdr:from>
    <xdr:to>
      <xdr:col>23</xdr:col>
      <xdr:colOff>517525</xdr:colOff>
      <xdr:row>98</xdr:row>
      <xdr:rowOff>126172</xdr:rowOff>
    </xdr:to>
    <xdr:cxnSp macro="">
      <xdr:nvCxnSpPr>
        <xdr:cNvPr id="655" name="直線コネクタ 654"/>
        <xdr:cNvCxnSpPr/>
      </xdr:nvCxnSpPr>
      <xdr:spPr>
        <a:xfrm flipV="1">
          <a:off x="15481300" y="16926220"/>
          <a:ext cx="8382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126172</xdr:rowOff>
    </xdr:from>
    <xdr:to>
      <xdr:col>22</xdr:col>
      <xdr:colOff>365125</xdr:colOff>
      <xdr:row>98</xdr:row>
      <xdr:rowOff>131008</xdr:rowOff>
    </xdr:to>
    <xdr:cxnSp macro="">
      <xdr:nvCxnSpPr>
        <xdr:cNvPr id="658" name="直線コネクタ 657"/>
        <xdr:cNvCxnSpPr/>
      </xdr:nvCxnSpPr>
      <xdr:spPr>
        <a:xfrm flipV="1">
          <a:off x="14592300" y="16928272"/>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120010</xdr:rowOff>
    </xdr:from>
    <xdr:to>
      <xdr:col>21</xdr:col>
      <xdr:colOff>161925</xdr:colOff>
      <xdr:row>98</xdr:row>
      <xdr:rowOff>131008</xdr:rowOff>
    </xdr:to>
    <xdr:cxnSp macro="">
      <xdr:nvCxnSpPr>
        <xdr:cNvPr id="661" name="直線コネクタ 660"/>
        <xdr:cNvCxnSpPr/>
      </xdr:nvCxnSpPr>
      <xdr:spPr>
        <a:xfrm>
          <a:off x="13703300" y="16922110"/>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120010</xdr:rowOff>
    </xdr:from>
    <xdr:to>
      <xdr:col>19</xdr:col>
      <xdr:colOff>644525</xdr:colOff>
      <xdr:row>98</xdr:row>
      <xdr:rowOff>136497</xdr:rowOff>
    </xdr:to>
    <xdr:cxnSp macro="">
      <xdr:nvCxnSpPr>
        <xdr:cNvPr id="664" name="直線コネクタ 663"/>
        <xdr:cNvCxnSpPr/>
      </xdr:nvCxnSpPr>
      <xdr:spPr>
        <a:xfrm flipV="1">
          <a:off x="12814300" y="16922110"/>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162915</xdr:rowOff>
    </xdr:from>
    <xdr:ext cx="534377" cy="259045"/>
    <xdr:sp macro="" textlink="">
      <xdr:nvSpPr>
        <xdr:cNvPr id="666" name="テキスト ボックス 665"/>
        <xdr:cNvSpPr txBox="1"/>
      </xdr:nvSpPr>
      <xdr:spPr>
        <a:xfrm>
          <a:off x="13436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73320</xdr:rowOff>
    </xdr:from>
    <xdr:to>
      <xdr:col>23</xdr:col>
      <xdr:colOff>568325</xdr:colOff>
      <xdr:row>99</xdr:row>
      <xdr:rowOff>3470</xdr:rowOff>
    </xdr:to>
    <xdr:sp macro="" textlink="">
      <xdr:nvSpPr>
        <xdr:cNvPr id="674" name="円/楕円 673"/>
        <xdr:cNvSpPr/>
      </xdr:nvSpPr>
      <xdr:spPr>
        <a:xfrm>
          <a:off x="16268700" y="168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32697</xdr:rowOff>
    </xdr:from>
    <xdr:ext cx="534377" cy="259045"/>
    <xdr:sp macro="" textlink="">
      <xdr:nvSpPr>
        <xdr:cNvPr id="675" name="積立金該当値テキスト"/>
        <xdr:cNvSpPr txBox="1"/>
      </xdr:nvSpPr>
      <xdr:spPr>
        <a:xfrm>
          <a:off x="16370300" y="166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75372</xdr:rowOff>
    </xdr:from>
    <xdr:to>
      <xdr:col>22</xdr:col>
      <xdr:colOff>415925</xdr:colOff>
      <xdr:row>99</xdr:row>
      <xdr:rowOff>5522</xdr:rowOff>
    </xdr:to>
    <xdr:sp macro="" textlink="">
      <xdr:nvSpPr>
        <xdr:cNvPr id="676" name="円/楕円 675"/>
        <xdr:cNvSpPr/>
      </xdr:nvSpPr>
      <xdr:spPr>
        <a:xfrm>
          <a:off x="15430500" y="168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168099</xdr:rowOff>
    </xdr:from>
    <xdr:ext cx="534377" cy="259045"/>
    <xdr:sp macro="" textlink="">
      <xdr:nvSpPr>
        <xdr:cNvPr id="677" name="テキスト ボックス 676"/>
        <xdr:cNvSpPr txBox="1"/>
      </xdr:nvSpPr>
      <xdr:spPr>
        <a:xfrm>
          <a:off x="15214111" y="169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80208</xdr:rowOff>
    </xdr:from>
    <xdr:to>
      <xdr:col>21</xdr:col>
      <xdr:colOff>212725</xdr:colOff>
      <xdr:row>99</xdr:row>
      <xdr:rowOff>10358</xdr:rowOff>
    </xdr:to>
    <xdr:sp macro="" textlink="">
      <xdr:nvSpPr>
        <xdr:cNvPr id="678" name="円/楕円 677"/>
        <xdr:cNvSpPr/>
      </xdr:nvSpPr>
      <xdr:spPr>
        <a:xfrm>
          <a:off x="14541500" y="168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1485</xdr:rowOff>
    </xdr:from>
    <xdr:ext cx="534377" cy="259045"/>
    <xdr:sp macro="" textlink="">
      <xdr:nvSpPr>
        <xdr:cNvPr id="679" name="テキスト ボックス 678"/>
        <xdr:cNvSpPr txBox="1"/>
      </xdr:nvSpPr>
      <xdr:spPr>
        <a:xfrm>
          <a:off x="14325111" y="169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69210</xdr:rowOff>
    </xdr:from>
    <xdr:to>
      <xdr:col>20</xdr:col>
      <xdr:colOff>9525</xdr:colOff>
      <xdr:row>98</xdr:row>
      <xdr:rowOff>170810</xdr:rowOff>
    </xdr:to>
    <xdr:sp macro="" textlink="">
      <xdr:nvSpPr>
        <xdr:cNvPr id="680" name="円/楕円 679"/>
        <xdr:cNvSpPr/>
      </xdr:nvSpPr>
      <xdr:spPr>
        <a:xfrm>
          <a:off x="136525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15887</xdr:rowOff>
    </xdr:from>
    <xdr:ext cx="534377" cy="259045"/>
    <xdr:sp macro="" textlink="">
      <xdr:nvSpPr>
        <xdr:cNvPr id="681" name="テキスト ボックス 680"/>
        <xdr:cNvSpPr txBox="1"/>
      </xdr:nvSpPr>
      <xdr:spPr>
        <a:xfrm>
          <a:off x="13436111" y="166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85697</xdr:rowOff>
    </xdr:from>
    <xdr:to>
      <xdr:col>18</xdr:col>
      <xdr:colOff>492125</xdr:colOff>
      <xdr:row>99</xdr:row>
      <xdr:rowOff>15847</xdr:rowOff>
    </xdr:to>
    <xdr:sp macro="" textlink="">
      <xdr:nvSpPr>
        <xdr:cNvPr id="682" name="円/楕円 681"/>
        <xdr:cNvSpPr/>
      </xdr:nvSpPr>
      <xdr:spPr>
        <a:xfrm>
          <a:off x="12763500" y="168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6974</xdr:rowOff>
    </xdr:from>
    <xdr:ext cx="469744" cy="259045"/>
    <xdr:sp macro="" textlink="">
      <xdr:nvSpPr>
        <xdr:cNvPr id="683" name="テキスト ボックス 682"/>
        <xdr:cNvSpPr txBox="1"/>
      </xdr:nvSpPr>
      <xdr:spPr>
        <a:xfrm>
          <a:off x="12579427" y="169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36876</xdr:rowOff>
    </xdr:from>
    <xdr:to>
      <xdr:col>32</xdr:col>
      <xdr:colOff>187325</xdr:colOff>
      <xdr:row>37</xdr:row>
      <xdr:rowOff>57998</xdr:rowOff>
    </xdr:to>
    <xdr:cxnSp macro="">
      <xdr:nvCxnSpPr>
        <xdr:cNvPr id="710" name="直線コネクタ 709"/>
        <xdr:cNvCxnSpPr/>
      </xdr:nvCxnSpPr>
      <xdr:spPr>
        <a:xfrm flipV="1">
          <a:off x="21323300" y="6380526"/>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57998</xdr:rowOff>
    </xdr:from>
    <xdr:to>
      <xdr:col>31</xdr:col>
      <xdr:colOff>34925</xdr:colOff>
      <xdr:row>37</xdr:row>
      <xdr:rowOff>69428</xdr:rowOff>
    </xdr:to>
    <xdr:cxnSp macro="">
      <xdr:nvCxnSpPr>
        <xdr:cNvPr id="713" name="直線コネクタ 712"/>
        <xdr:cNvCxnSpPr/>
      </xdr:nvCxnSpPr>
      <xdr:spPr>
        <a:xfrm flipV="1">
          <a:off x="20434300" y="64016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69428</xdr:rowOff>
    </xdr:from>
    <xdr:to>
      <xdr:col>29</xdr:col>
      <xdr:colOff>517525</xdr:colOff>
      <xdr:row>37</xdr:row>
      <xdr:rowOff>79121</xdr:rowOff>
    </xdr:to>
    <xdr:cxnSp macro="">
      <xdr:nvCxnSpPr>
        <xdr:cNvPr id="716" name="直線コネクタ 715"/>
        <xdr:cNvCxnSpPr/>
      </xdr:nvCxnSpPr>
      <xdr:spPr>
        <a:xfrm flipV="1">
          <a:off x="19545300" y="6413078"/>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18" name="テキスト ボックス 717"/>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79121</xdr:rowOff>
    </xdr:from>
    <xdr:to>
      <xdr:col>28</xdr:col>
      <xdr:colOff>314325</xdr:colOff>
      <xdr:row>37</xdr:row>
      <xdr:rowOff>93249</xdr:rowOff>
    </xdr:to>
    <xdr:cxnSp macro="">
      <xdr:nvCxnSpPr>
        <xdr:cNvPr id="719" name="直線コネクタ 718"/>
        <xdr:cNvCxnSpPr/>
      </xdr:nvCxnSpPr>
      <xdr:spPr>
        <a:xfrm flipV="1">
          <a:off x="18656300" y="6422771"/>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109069</xdr:rowOff>
    </xdr:from>
    <xdr:ext cx="469744" cy="259045"/>
    <xdr:sp macro="" textlink="">
      <xdr:nvSpPr>
        <xdr:cNvPr id="721" name="テキスト ボックス 720"/>
        <xdr:cNvSpPr txBox="1"/>
      </xdr:nvSpPr>
      <xdr:spPr>
        <a:xfrm>
          <a:off x="19310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121048</xdr:rowOff>
    </xdr:from>
    <xdr:ext cx="469744" cy="259045"/>
    <xdr:sp macro="" textlink="">
      <xdr:nvSpPr>
        <xdr:cNvPr id="723" name="テキスト ボックス 722"/>
        <xdr:cNvSpPr txBox="1"/>
      </xdr:nvSpPr>
      <xdr:spPr>
        <a:xfrm>
          <a:off x="18421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157526</xdr:rowOff>
    </xdr:from>
    <xdr:to>
      <xdr:col>32</xdr:col>
      <xdr:colOff>238125</xdr:colOff>
      <xdr:row>37</xdr:row>
      <xdr:rowOff>87676</xdr:rowOff>
    </xdr:to>
    <xdr:sp macro="" textlink="">
      <xdr:nvSpPr>
        <xdr:cNvPr id="729" name="円/楕円 728"/>
        <xdr:cNvSpPr/>
      </xdr:nvSpPr>
      <xdr:spPr>
        <a:xfrm>
          <a:off x="22110700" y="63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8953</xdr:rowOff>
    </xdr:from>
    <xdr:ext cx="469744" cy="259045"/>
    <xdr:sp macro="" textlink="">
      <xdr:nvSpPr>
        <xdr:cNvPr id="730" name="投資及び出資金該当値テキスト"/>
        <xdr:cNvSpPr txBox="1"/>
      </xdr:nvSpPr>
      <xdr:spPr>
        <a:xfrm>
          <a:off x="22212300" y="618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7198</xdr:rowOff>
    </xdr:from>
    <xdr:to>
      <xdr:col>31</xdr:col>
      <xdr:colOff>85725</xdr:colOff>
      <xdr:row>37</xdr:row>
      <xdr:rowOff>108798</xdr:rowOff>
    </xdr:to>
    <xdr:sp macro="" textlink="">
      <xdr:nvSpPr>
        <xdr:cNvPr id="731" name="円/楕円 730"/>
        <xdr:cNvSpPr/>
      </xdr:nvSpPr>
      <xdr:spPr>
        <a:xfrm>
          <a:off x="21272500" y="63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125325</xdr:rowOff>
    </xdr:from>
    <xdr:ext cx="469744" cy="259045"/>
    <xdr:sp macro="" textlink="">
      <xdr:nvSpPr>
        <xdr:cNvPr id="732" name="テキスト ボックス 731"/>
        <xdr:cNvSpPr txBox="1"/>
      </xdr:nvSpPr>
      <xdr:spPr>
        <a:xfrm>
          <a:off x="21088427" y="612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18628</xdr:rowOff>
    </xdr:from>
    <xdr:to>
      <xdr:col>29</xdr:col>
      <xdr:colOff>568325</xdr:colOff>
      <xdr:row>37</xdr:row>
      <xdr:rowOff>120228</xdr:rowOff>
    </xdr:to>
    <xdr:sp macro="" textlink="">
      <xdr:nvSpPr>
        <xdr:cNvPr id="733" name="円/楕円 732"/>
        <xdr:cNvSpPr/>
      </xdr:nvSpPr>
      <xdr:spPr>
        <a:xfrm>
          <a:off x="20383500" y="63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136755</xdr:rowOff>
    </xdr:from>
    <xdr:ext cx="469744" cy="259045"/>
    <xdr:sp macro="" textlink="">
      <xdr:nvSpPr>
        <xdr:cNvPr id="734" name="テキスト ボックス 733"/>
        <xdr:cNvSpPr txBox="1"/>
      </xdr:nvSpPr>
      <xdr:spPr>
        <a:xfrm>
          <a:off x="20199427" y="613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28321</xdr:rowOff>
    </xdr:from>
    <xdr:to>
      <xdr:col>28</xdr:col>
      <xdr:colOff>365125</xdr:colOff>
      <xdr:row>37</xdr:row>
      <xdr:rowOff>129921</xdr:rowOff>
    </xdr:to>
    <xdr:sp macro="" textlink="">
      <xdr:nvSpPr>
        <xdr:cNvPr id="735" name="円/楕円 734"/>
        <xdr:cNvSpPr/>
      </xdr:nvSpPr>
      <xdr:spPr>
        <a:xfrm>
          <a:off x="19494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146448</xdr:rowOff>
    </xdr:from>
    <xdr:ext cx="469744" cy="259045"/>
    <xdr:sp macro="" textlink="">
      <xdr:nvSpPr>
        <xdr:cNvPr id="736" name="テキスト ボックス 735"/>
        <xdr:cNvSpPr txBox="1"/>
      </xdr:nvSpPr>
      <xdr:spPr>
        <a:xfrm>
          <a:off x="19310427" y="61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42449</xdr:rowOff>
    </xdr:from>
    <xdr:to>
      <xdr:col>27</xdr:col>
      <xdr:colOff>161925</xdr:colOff>
      <xdr:row>37</xdr:row>
      <xdr:rowOff>144049</xdr:rowOff>
    </xdr:to>
    <xdr:sp macro="" textlink="">
      <xdr:nvSpPr>
        <xdr:cNvPr id="737" name="円/楕円 736"/>
        <xdr:cNvSpPr/>
      </xdr:nvSpPr>
      <xdr:spPr>
        <a:xfrm>
          <a:off x="18605500" y="6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160576</xdr:rowOff>
    </xdr:from>
    <xdr:ext cx="469744" cy="259045"/>
    <xdr:sp macro="" textlink="">
      <xdr:nvSpPr>
        <xdr:cNvPr id="738" name="テキスト ボックス 737"/>
        <xdr:cNvSpPr txBox="1"/>
      </xdr:nvSpPr>
      <xdr:spPr>
        <a:xfrm>
          <a:off x="18421427" y="616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87967</xdr:rowOff>
    </xdr:from>
    <xdr:to>
      <xdr:col>32</xdr:col>
      <xdr:colOff>187325</xdr:colOff>
      <xdr:row>59</xdr:row>
      <xdr:rowOff>26040</xdr:rowOff>
    </xdr:to>
    <xdr:cxnSp macro="">
      <xdr:nvCxnSpPr>
        <xdr:cNvPr id="767" name="直線コネクタ 766"/>
        <xdr:cNvCxnSpPr/>
      </xdr:nvCxnSpPr>
      <xdr:spPr>
        <a:xfrm>
          <a:off x="21323300" y="10032067"/>
          <a:ext cx="838200" cy="10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87967</xdr:rowOff>
    </xdr:from>
    <xdr:to>
      <xdr:col>31</xdr:col>
      <xdr:colOff>34925</xdr:colOff>
      <xdr:row>59</xdr:row>
      <xdr:rowOff>33226</xdr:rowOff>
    </xdr:to>
    <xdr:cxnSp macro="">
      <xdr:nvCxnSpPr>
        <xdr:cNvPr id="770" name="直線コネクタ 769"/>
        <xdr:cNvCxnSpPr/>
      </xdr:nvCxnSpPr>
      <xdr:spPr>
        <a:xfrm flipV="1">
          <a:off x="20434300" y="10032067"/>
          <a:ext cx="889000" cy="1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2" name="テキスト ボックス 771"/>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32902</xdr:rowOff>
    </xdr:from>
    <xdr:to>
      <xdr:col>29</xdr:col>
      <xdr:colOff>517525</xdr:colOff>
      <xdr:row>59</xdr:row>
      <xdr:rowOff>33226</xdr:rowOff>
    </xdr:to>
    <xdr:cxnSp macro="">
      <xdr:nvCxnSpPr>
        <xdr:cNvPr id="773" name="直線コネクタ 772"/>
        <xdr:cNvCxnSpPr/>
      </xdr:nvCxnSpPr>
      <xdr:spPr>
        <a:xfrm>
          <a:off x="19545300" y="1014845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75309</xdr:rowOff>
    </xdr:from>
    <xdr:ext cx="469744" cy="259045"/>
    <xdr:sp macro="" textlink="">
      <xdr:nvSpPr>
        <xdr:cNvPr id="775" name="テキスト ボックス 774"/>
        <xdr:cNvSpPr txBox="1"/>
      </xdr:nvSpPr>
      <xdr:spPr>
        <a:xfrm>
          <a:off x="20199427" y="101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32734</xdr:rowOff>
    </xdr:from>
    <xdr:to>
      <xdr:col>28</xdr:col>
      <xdr:colOff>314325</xdr:colOff>
      <xdr:row>59</xdr:row>
      <xdr:rowOff>32902</xdr:rowOff>
    </xdr:to>
    <xdr:cxnSp macro="">
      <xdr:nvCxnSpPr>
        <xdr:cNvPr id="776" name="直線コネクタ 775"/>
        <xdr:cNvCxnSpPr/>
      </xdr:nvCxnSpPr>
      <xdr:spPr>
        <a:xfrm>
          <a:off x="18656300" y="10148284"/>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75161</xdr:rowOff>
    </xdr:from>
    <xdr:ext cx="469744" cy="259045"/>
    <xdr:sp macro="" textlink="">
      <xdr:nvSpPr>
        <xdr:cNvPr id="778" name="テキスト ボックス 777"/>
        <xdr:cNvSpPr txBox="1"/>
      </xdr:nvSpPr>
      <xdr:spPr>
        <a:xfrm>
          <a:off x="19310427" y="101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146690</xdr:rowOff>
    </xdr:from>
    <xdr:to>
      <xdr:col>32</xdr:col>
      <xdr:colOff>238125</xdr:colOff>
      <xdr:row>59</xdr:row>
      <xdr:rowOff>76840</xdr:rowOff>
    </xdr:to>
    <xdr:sp macro="" textlink="">
      <xdr:nvSpPr>
        <xdr:cNvPr id="786" name="円/楕円 785"/>
        <xdr:cNvSpPr/>
      </xdr:nvSpPr>
      <xdr:spPr>
        <a:xfrm>
          <a:off x="22110700" y="10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106067</xdr:rowOff>
    </xdr:from>
    <xdr:ext cx="469744" cy="259045"/>
    <xdr:sp macro="" textlink="">
      <xdr:nvSpPr>
        <xdr:cNvPr id="787" name="貸付金該当値テキスト"/>
        <xdr:cNvSpPr txBox="1"/>
      </xdr:nvSpPr>
      <xdr:spPr>
        <a:xfrm>
          <a:off x="22212300" y="987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37167</xdr:rowOff>
    </xdr:from>
    <xdr:to>
      <xdr:col>31</xdr:col>
      <xdr:colOff>85725</xdr:colOff>
      <xdr:row>58</xdr:row>
      <xdr:rowOff>138767</xdr:rowOff>
    </xdr:to>
    <xdr:sp macro="" textlink="">
      <xdr:nvSpPr>
        <xdr:cNvPr id="788" name="円/楕円 787"/>
        <xdr:cNvSpPr/>
      </xdr:nvSpPr>
      <xdr:spPr>
        <a:xfrm>
          <a:off x="21272500" y="99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155294</xdr:rowOff>
    </xdr:from>
    <xdr:ext cx="534377" cy="259045"/>
    <xdr:sp macro="" textlink="">
      <xdr:nvSpPr>
        <xdr:cNvPr id="789" name="テキスト ボックス 788"/>
        <xdr:cNvSpPr txBox="1"/>
      </xdr:nvSpPr>
      <xdr:spPr>
        <a:xfrm>
          <a:off x="21056111" y="97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153876</xdr:rowOff>
    </xdr:from>
    <xdr:to>
      <xdr:col>29</xdr:col>
      <xdr:colOff>568325</xdr:colOff>
      <xdr:row>59</xdr:row>
      <xdr:rowOff>84026</xdr:rowOff>
    </xdr:to>
    <xdr:sp macro="" textlink="">
      <xdr:nvSpPr>
        <xdr:cNvPr id="790" name="円/楕円 789"/>
        <xdr:cNvSpPr/>
      </xdr:nvSpPr>
      <xdr:spPr>
        <a:xfrm>
          <a:off x="20383500" y="100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100553</xdr:rowOff>
    </xdr:from>
    <xdr:ext cx="469744" cy="259045"/>
    <xdr:sp macro="" textlink="">
      <xdr:nvSpPr>
        <xdr:cNvPr id="791" name="テキスト ボックス 790"/>
        <xdr:cNvSpPr txBox="1"/>
      </xdr:nvSpPr>
      <xdr:spPr>
        <a:xfrm>
          <a:off x="20199427" y="987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153552</xdr:rowOff>
    </xdr:from>
    <xdr:to>
      <xdr:col>28</xdr:col>
      <xdr:colOff>365125</xdr:colOff>
      <xdr:row>59</xdr:row>
      <xdr:rowOff>83702</xdr:rowOff>
    </xdr:to>
    <xdr:sp macro="" textlink="">
      <xdr:nvSpPr>
        <xdr:cNvPr id="792" name="円/楕円 791"/>
        <xdr:cNvSpPr/>
      </xdr:nvSpPr>
      <xdr:spPr>
        <a:xfrm>
          <a:off x="19494500" y="100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100229</xdr:rowOff>
    </xdr:from>
    <xdr:ext cx="469744" cy="259045"/>
    <xdr:sp macro="" textlink="">
      <xdr:nvSpPr>
        <xdr:cNvPr id="793" name="テキスト ボックス 792"/>
        <xdr:cNvSpPr txBox="1"/>
      </xdr:nvSpPr>
      <xdr:spPr>
        <a:xfrm>
          <a:off x="19310427" y="987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153384</xdr:rowOff>
    </xdr:from>
    <xdr:to>
      <xdr:col>27</xdr:col>
      <xdr:colOff>161925</xdr:colOff>
      <xdr:row>59</xdr:row>
      <xdr:rowOff>83534</xdr:rowOff>
    </xdr:to>
    <xdr:sp macro="" textlink="">
      <xdr:nvSpPr>
        <xdr:cNvPr id="794" name="円/楕円 793"/>
        <xdr:cNvSpPr/>
      </xdr:nvSpPr>
      <xdr:spPr>
        <a:xfrm>
          <a:off x="18605500" y="100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74661</xdr:rowOff>
    </xdr:from>
    <xdr:ext cx="469744" cy="259045"/>
    <xdr:sp macro="" textlink="">
      <xdr:nvSpPr>
        <xdr:cNvPr id="795" name="テキスト ボックス 794"/>
        <xdr:cNvSpPr txBox="1"/>
      </xdr:nvSpPr>
      <xdr:spPr>
        <a:xfrm>
          <a:off x="18421427" y="101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84455</xdr:rowOff>
    </xdr:from>
    <xdr:to>
      <xdr:col>32</xdr:col>
      <xdr:colOff>187325</xdr:colOff>
      <xdr:row>76</xdr:row>
      <xdr:rowOff>122577</xdr:rowOff>
    </xdr:to>
    <xdr:cxnSp macro="">
      <xdr:nvCxnSpPr>
        <xdr:cNvPr id="827" name="直線コネクタ 826"/>
        <xdr:cNvCxnSpPr/>
      </xdr:nvCxnSpPr>
      <xdr:spPr>
        <a:xfrm flipV="1">
          <a:off x="21323300" y="13114655"/>
          <a:ext cx="8382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122577</xdr:rowOff>
    </xdr:from>
    <xdr:to>
      <xdr:col>31</xdr:col>
      <xdr:colOff>34925</xdr:colOff>
      <xdr:row>76</xdr:row>
      <xdr:rowOff>133277</xdr:rowOff>
    </xdr:to>
    <xdr:cxnSp macro="">
      <xdr:nvCxnSpPr>
        <xdr:cNvPr id="830" name="直線コネクタ 829"/>
        <xdr:cNvCxnSpPr/>
      </xdr:nvCxnSpPr>
      <xdr:spPr>
        <a:xfrm flipV="1">
          <a:off x="20434300" y="13152777"/>
          <a:ext cx="8890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133277</xdr:rowOff>
    </xdr:from>
    <xdr:to>
      <xdr:col>29</xdr:col>
      <xdr:colOff>517525</xdr:colOff>
      <xdr:row>77</xdr:row>
      <xdr:rowOff>6677</xdr:rowOff>
    </xdr:to>
    <xdr:cxnSp macro="">
      <xdr:nvCxnSpPr>
        <xdr:cNvPr id="833" name="直線コネクタ 832"/>
        <xdr:cNvCxnSpPr/>
      </xdr:nvCxnSpPr>
      <xdr:spPr>
        <a:xfrm flipV="1">
          <a:off x="19545300" y="13163477"/>
          <a:ext cx="8890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144445</xdr:rowOff>
    </xdr:from>
    <xdr:to>
      <xdr:col>28</xdr:col>
      <xdr:colOff>314325</xdr:colOff>
      <xdr:row>77</xdr:row>
      <xdr:rowOff>6677</xdr:rowOff>
    </xdr:to>
    <xdr:cxnSp macro="">
      <xdr:nvCxnSpPr>
        <xdr:cNvPr id="836" name="直線コネクタ 835"/>
        <xdr:cNvCxnSpPr/>
      </xdr:nvCxnSpPr>
      <xdr:spPr>
        <a:xfrm>
          <a:off x="18656300" y="13174645"/>
          <a:ext cx="8890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33655</xdr:rowOff>
    </xdr:from>
    <xdr:to>
      <xdr:col>32</xdr:col>
      <xdr:colOff>238125</xdr:colOff>
      <xdr:row>76</xdr:row>
      <xdr:rowOff>135255</xdr:rowOff>
    </xdr:to>
    <xdr:sp macro="" textlink="">
      <xdr:nvSpPr>
        <xdr:cNvPr id="846" name="円/楕円 845"/>
        <xdr:cNvSpPr/>
      </xdr:nvSpPr>
      <xdr:spPr>
        <a:xfrm>
          <a:off x="221107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56532</xdr:rowOff>
    </xdr:from>
    <xdr:ext cx="534377" cy="259045"/>
    <xdr:sp macro="" textlink="">
      <xdr:nvSpPr>
        <xdr:cNvPr id="847" name="繰出金該当値テキスト"/>
        <xdr:cNvSpPr txBox="1"/>
      </xdr:nvSpPr>
      <xdr:spPr>
        <a:xfrm>
          <a:off x="22212300" y="129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71777</xdr:rowOff>
    </xdr:from>
    <xdr:to>
      <xdr:col>31</xdr:col>
      <xdr:colOff>85725</xdr:colOff>
      <xdr:row>77</xdr:row>
      <xdr:rowOff>1927</xdr:rowOff>
    </xdr:to>
    <xdr:sp macro="" textlink="">
      <xdr:nvSpPr>
        <xdr:cNvPr id="848" name="円/楕円 847"/>
        <xdr:cNvSpPr/>
      </xdr:nvSpPr>
      <xdr:spPr>
        <a:xfrm>
          <a:off x="21272500" y="131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18454</xdr:rowOff>
    </xdr:from>
    <xdr:ext cx="534377" cy="259045"/>
    <xdr:sp macro="" textlink="">
      <xdr:nvSpPr>
        <xdr:cNvPr id="849" name="テキスト ボックス 848"/>
        <xdr:cNvSpPr txBox="1"/>
      </xdr:nvSpPr>
      <xdr:spPr>
        <a:xfrm>
          <a:off x="21056111" y="128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82477</xdr:rowOff>
    </xdr:from>
    <xdr:to>
      <xdr:col>29</xdr:col>
      <xdr:colOff>568325</xdr:colOff>
      <xdr:row>77</xdr:row>
      <xdr:rowOff>12627</xdr:rowOff>
    </xdr:to>
    <xdr:sp macro="" textlink="">
      <xdr:nvSpPr>
        <xdr:cNvPr id="850" name="円/楕円 849"/>
        <xdr:cNvSpPr/>
      </xdr:nvSpPr>
      <xdr:spPr>
        <a:xfrm>
          <a:off x="20383500" y="131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29154</xdr:rowOff>
    </xdr:from>
    <xdr:ext cx="534377" cy="259045"/>
    <xdr:sp macro="" textlink="">
      <xdr:nvSpPr>
        <xdr:cNvPr id="851" name="テキスト ボックス 850"/>
        <xdr:cNvSpPr txBox="1"/>
      </xdr:nvSpPr>
      <xdr:spPr>
        <a:xfrm>
          <a:off x="20167111" y="128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127327</xdr:rowOff>
    </xdr:from>
    <xdr:to>
      <xdr:col>28</xdr:col>
      <xdr:colOff>365125</xdr:colOff>
      <xdr:row>77</xdr:row>
      <xdr:rowOff>57477</xdr:rowOff>
    </xdr:to>
    <xdr:sp macro="" textlink="">
      <xdr:nvSpPr>
        <xdr:cNvPr id="852" name="円/楕円 851"/>
        <xdr:cNvSpPr/>
      </xdr:nvSpPr>
      <xdr:spPr>
        <a:xfrm>
          <a:off x="19494500" y="131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74003</xdr:rowOff>
    </xdr:from>
    <xdr:ext cx="534377" cy="259045"/>
    <xdr:sp macro="" textlink="">
      <xdr:nvSpPr>
        <xdr:cNvPr id="853" name="テキスト ボックス 852"/>
        <xdr:cNvSpPr txBox="1"/>
      </xdr:nvSpPr>
      <xdr:spPr>
        <a:xfrm>
          <a:off x="19278111" y="129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93645</xdr:rowOff>
    </xdr:from>
    <xdr:to>
      <xdr:col>27</xdr:col>
      <xdr:colOff>161925</xdr:colOff>
      <xdr:row>77</xdr:row>
      <xdr:rowOff>23795</xdr:rowOff>
    </xdr:to>
    <xdr:sp macro="" textlink="">
      <xdr:nvSpPr>
        <xdr:cNvPr id="854" name="円/楕円 853"/>
        <xdr:cNvSpPr/>
      </xdr:nvSpPr>
      <xdr:spPr>
        <a:xfrm>
          <a:off x="18605500" y="131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40323</xdr:rowOff>
    </xdr:from>
    <xdr:ext cx="534377" cy="259045"/>
    <xdr:sp macro="" textlink="">
      <xdr:nvSpPr>
        <xdr:cNvPr id="855" name="テキスト ボックス 854"/>
        <xdr:cNvSpPr txBox="1"/>
      </xdr:nvSpPr>
      <xdr:spPr>
        <a:xfrm>
          <a:off x="18389111" y="128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latin typeface="ＭＳ Ｐゴシック"/>
            </a:rPr>
            <a:t>721,094</a:t>
          </a:r>
          <a:r>
            <a:rPr kumimoji="1" lang="ja-JP" altLang="en-US" sz="1100">
              <a:latin typeface="ＭＳ Ｐゴシック"/>
            </a:rPr>
            <a:t>円となっており，類似団体の平均（</a:t>
          </a:r>
          <a:r>
            <a:rPr kumimoji="1" lang="en-US" altLang="ja-JP" sz="1100">
              <a:latin typeface="ＭＳ Ｐゴシック"/>
            </a:rPr>
            <a:t>721,521</a:t>
          </a:r>
          <a:r>
            <a:rPr kumimoji="1" lang="ja-JP" altLang="en-US" sz="1100">
              <a:latin typeface="ＭＳ Ｐゴシック"/>
            </a:rPr>
            <a:t>円）とほぼ同額となっている。主な構成項目である人件費は，住民一人当たり</a:t>
          </a:r>
          <a:r>
            <a:rPr kumimoji="1" lang="en-US" altLang="ja-JP" sz="1100">
              <a:latin typeface="ＭＳ Ｐゴシック"/>
            </a:rPr>
            <a:t>106,393</a:t>
          </a:r>
          <a:r>
            <a:rPr kumimoji="1" lang="ja-JP" altLang="en-US" sz="1100">
              <a:latin typeface="ＭＳ Ｐゴシック"/>
            </a:rPr>
            <a:t>円となっており，</a:t>
          </a:r>
          <a:r>
            <a:rPr kumimoji="1" lang="en-US" altLang="ja-JP" sz="1100">
              <a:latin typeface="ＭＳ Ｐゴシック"/>
            </a:rPr>
            <a:t>24</a:t>
          </a:r>
          <a:r>
            <a:rPr kumimoji="1" lang="ja-JP" altLang="en-US" sz="1100">
              <a:latin typeface="ＭＳ Ｐゴシック"/>
            </a:rPr>
            <a:t>年度から</a:t>
          </a:r>
          <a:r>
            <a:rPr kumimoji="1" lang="en-US" altLang="ja-JP" sz="1100">
              <a:latin typeface="ＭＳ Ｐゴシック"/>
            </a:rPr>
            <a:t>27</a:t>
          </a:r>
          <a:r>
            <a:rPr kumimoji="1" lang="ja-JP" altLang="en-US" sz="1100">
              <a:latin typeface="ＭＳ Ｐゴシック"/>
            </a:rPr>
            <a:t>年度までは減少傾向となっていたが，定年退職者の減少並びに新規採用職員の大幅増に伴い，</a:t>
          </a:r>
          <a:r>
            <a:rPr kumimoji="1" lang="en-US" altLang="ja-JP" sz="1100">
              <a:latin typeface="ＭＳ Ｐゴシック"/>
            </a:rPr>
            <a:t>28</a:t>
          </a:r>
          <a:r>
            <a:rPr kumimoji="1" lang="ja-JP" altLang="en-US" sz="1100">
              <a:latin typeface="ＭＳ Ｐゴシック"/>
            </a:rPr>
            <a:t>年度は増加に転じた。扶助費は住民一人当たり</a:t>
          </a:r>
          <a:r>
            <a:rPr kumimoji="1" lang="en-US" altLang="ja-JP" sz="1100">
              <a:latin typeface="ＭＳ Ｐゴシック"/>
            </a:rPr>
            <a:t>72,339</a:t>
          </a:r>
          <a:r>
            <a:rPr kumimoji="1" lang="ja-JP" altLang="en-US" sz="1100">
              <a:latin typeface="ＭＳ Ｐゴシック"/>
            </a:rPr>
            <a:t>円で，前年度比</a:t>
          </a:r>
          <a:r>
            <a:rPr kumimoji="1" lang="en-US" altLang="ja-JP" sz="1100">
              <a:latin typeface="ＭＳ Ｐゴシック"/>
            </a:rPr>
            <a:t>2.2</a:t>
          </a:r>
          <a:r>
            <a:rPr kumimoji="1" lang="ja-JP" altLang="en-US" sz="1100">
              <a:latin typeface="ＭＳ Ｐゴシック"/>
            </a:rPr>
            <a:t>％増となっている。これは，</a:t>
          </a:r>
          <a:r>
            <a:rPr kumimoji="1" lang="en-US" altLang="ja-JP" sz="1100">
              <a:latin typeface="ＭＳ Ｐゴシック"/>
            </a:rPr>
            <a:t>3</a:t>
          </a:r>
          <a:r>
            <a:rPr kumimoji="1" lang="ja-JP" altLang="en-US" sz="1100">
              <a:latin typeface="ＭＳ Ｐゴシック"/>
            </a:rPr>
            <a:t>歳児未満の保育所が新規で増えたことによる増となっている（小規模保育事業：万葉にこにこ保育園）。普通建設事業費は住民一人当たり</a:t>
          </a:r>
          <a:r>
            <a:rPr kumimoji="1" lang="en-US" altLang="ja-JP" sz="1100">
              <a:latin typeface="ＭＳ Ｐゴシック"/>
            </a:rPr>
            <a:t>88,942</a:t>
          </a:r>
          <a:r>
            <a:rPr kumimoji="1" lang="ja-JP" altLang="en-US" sz="1100">
              <a:latin typeface="ＭＳ Ｐゴシック"/>
            </a:rPr>
            <a:t>円となっているが，近年は工業団地を往来するトラック等通行量の増加に伴う既存村道の改良舗装事業や長寿命化計画に基づく公園遊具等の更新事業など更新整備に係る建設コストの増大が主な要因となっている。また，</a:t>
          </a:r>
          <a:r>
            <a:rPr kumimoji="1" lang="en-US" altLang="ja-JP" sz="1100">
              <a:latin typeface="ＭＳ Ｐゴシック"/>
            </a:rPr>
            <a:t>27</a:t>
          </a:r>
          <a:r>
            <a:rPr kumimoji="1" lang="ja-JP" altLang="en-US" sz="1100">
              <a:latin typeface="ＭＳ Ｐゴシック"/>
            </a:rPr>
            <a:t>年度から始まった村独自の新住宅団地開発事業の関係で，団地内の公園や道路，防火水槽の設置などの普通建設事業費が増えている。貸付金は住民一人当たり</a:t>
          </a:r>
          <a:r>
            <a:rPr kumimoji="1" lang="en-US" altLang="ja-JP" sz="1100">
              <a:latin typeface="ＭＳ Ｐゴシック"/>
            </a:rPr>
            <a:t>4,832</a:t>
          </a:r>
          <a:r>
            <a:rPr kumimoji="1" lang="ja-JP" altLang="en-US" sz="1100">
              <a:latin typeface="ＭＳ Ｐゴシック"/>
            </a:rPr>
            <a:t>円となっているが，新住宅団地造成に係る宅地造成事業特別会計への貸付金が大きな割合を占めている。災害復旧事業費は住民一人当たり</a:t>
          </a:r>
          <a:r>
            <a:rPr kumimoji="1" lang="en-US" altLang="ja-JP" sz="1100">
              <a:latin typeface="ＭＳ Ｐゴシック"/>
            </a:rPr>
            <a:t>32,868</a:t>
          </a:r>
          <a:r>
            <a:rPr kumimoji="1" lang="ja-JP" altLang="en-US" sz="1100">
              <a:latin typeface="ＭＳ Ｐゴシック"/>
            </a:rPr>
            <a:t>円と前年度比で</a:t>
          </a:r>
          <a:r>
            <a:rPr kumimoji="1" lang="en-US" altLang="ja-JP" sz="1100">
              <a:latin typeface="ＭＳ Ｐゴシック"/>
            </a:rPr>
            <a:t>11.3</a:t>
          </a:r>
          <a:r>
            <a:rPr kumimoji="1" lang="ja-JP" altLang="en-US" sz="1100">
              <a:latin typeface="ＭＳ Ｐゴシック"/>
            </a:rPr>
            <a:t>％増となったが，関東・東北豪雨災害（</a:t>
          </a:r>
          <a:r>
            <a:rPr kumimoji="1" lang="en-US" altLang="ja-JP" sz="1100">
              <a:latin typeface="ＭＳ Ｐゴシック"/>
            </a:rPr>
            <a:t>H28.9</a:t>
          </a:r>
          <a:r>
            <a:rPr kumimoji="1" lang="ja-JP" altLang="en-US" sz="1100">
              <a:latin typeface="ＭＳ Ｐゴシック"/>
            </a:rPr>
            <a:t>）の災害復旧事業費が大きな要因であり，公共施設の災害復旧の他，補助対象とならない個人農地の復旧に対して，村独自に助成金を出したことが大きくなった要因の一つである。投資及び出資金は住民一人当たり</a:t>
          </a:r>
          <a:r>
            <a:rPr kumimoji="1" lang="en-US" altLang="ja-JP" sz="1100">
              <a:latin typeface="ＭＳ Ｐゴシック"/>
            </a:rPr>
            <a:t>5,999</a:t>
          </a:r>
          <a:r>
            <a:rPr kumimoji="1" lang="ja-JP" altLang="en-US" sz="1100">
              <a:latin typeface="ＭＳ Ｐゴシック"/>
            </a:rPr>
            <a:t>円と類似団体平均額の約</a:t>
          </a:r>
          <a:r>
            <a:rPr kumimoji="1" lang="en-US" altLang="ja-JP" sz="1100">
              <a:latin typeface="ＭＳ Ｐゴシック"/>
            </a:rPr>
            <a:t>2.5</a:t>
          </a:r>
          <a:r>
            <a:rPr kumimoji="1" lang="ja-JP" altLang="en-US" sz="1100">
              <a:latin typeface="ＭＳ Ｐゴシック"/>
            </a:rPr>
            <a:t>倍となっているが，一部事務組合が経営する病院への出資金や森林組合への出資金となっている。</a:t>
          </a:r>
          <a:endParaRPr kumimoji="1" lang="en-US" altLang="ja-JP" sz="1100">
            <a:latin typeface="ＭＳ Ｐゴシック"/>
          </a:endParaRPr>
        </a:p>
        <a:p>
          <a:r>
            <a:rPr kumimoji="1" lang="ja-JP" altLang="en-US" sz="1100">
              <a:latin typeface="ＭＳ Ｐゴシック"/>
            </a:rPr>
            <a:t>　今後は，今年度策定した公共施設等総合管理計画に基づいた住宅や公園，橋梁等の普通建設事業費の更新整備分が増加していくものと考えているが，事業の選択と集中を徹底していきながら，可能な限り歳出規模を平準化させた年次計画を立てていきながら整備していきたいと考えているとともに，施設整備用に新たな基金の造成も検討していきたいと考えてい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5,877
5,813
60.32
4,615,249
4,237,859
234,628
2,468,848
3,426,919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111506</xdr:rowOff>
    </xdr:from>
    <xdr:to>
      <xdr:col>6</xdr:col>
      <xdr:colOff>510540</xdr:colOff>
      <xdr:row>38</xdr:row>
      <xdr:rowOff>69596</xdr:rowOff>
    </xdr:to>
    <xdr:cxnSp macro="">
      <xdr:nvCxnSpPr>
        <xdr:cNvPr id="58" name="直線コネクタ 57"/>
        <xdr:cNvCxnSpPr/>
      </xdr:nvCxnSpPr>
      <xdr:spPr>
        <a:xfrm flipV="1">
          <a:off x="4633595" y="5426456"/>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73423</xdr:rowOff>
    </xdr:from>
    <xdr:ext cx="469744" cy="259045"/>
    <xdr:sp macro="" textlink="">
      <xdr:nvSpPr>
        <xdr:cNvPr id="59" name="議会費最小値テキスト"/>
        <xdr:cNvSpPr txBox="1"/>
      </xdr:nvSpPr>
      <xdr:spPr>
        <a:xfrm>
          <a:off x="4686300"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38</xdr:row>
      <xdr:rowOff>69596</xdr:rowOff>
    </xdr:from>
    <xdr:to>
      <xdr:col>6</xdr:col>
      <xdr:colOff>600075</xdr:colOff>
      <xdr:row>38</xdr:row>
      <xdr:rowOff>69596</xdr:rowOff>
    </xdr:to>
    <xdr:cxnSp macro="">
      <xdr:nvCxnSpPr>
        <xdr:cNvPr id="60" name="直線コネクタ 59"/>
        <xdr:cNvCxnSpPr/>
      </xdr:nvCxnSpPr>
      <xdr:spPr>
        <a:xfrm>
          <a:off x="4546600" y="658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58183</xdr:rowOff>
    </xdr:from>
    <xdr:ext cx="534377" cy="259045"/>
    <xdr:sp macro="" textlink="">
      <xdr:nvSpPr>
        <xdr:cNvPr id="61" name="議会費最大値テキスト"/>
        <xdr:cNvSpPr txBox="1"/>
      </xdr:nvSpPr>
      <xdr:spPr>
        <a:xfrm>
          <a:off x="4686300" y="520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31</xdr:row>
      <xdr:rowOff>111506</xdr:rowOff>
    </xdr:from>
    <xdr:to>
      <xdr:col>6</xdr:col>
      <xdr:colOff>600075</xdr:colOff>
      <xdr:row>31</xdr:row>
      <xdr:rowOff>111506</xdr:rowOff>
    </xdr:to>
    <xdr:cxnSp macro="">
      <xdr:nvCxnSpPr>
        <xdr:cNvPr id="62" name="直線コネクタ 61"/>
        <xdr:cNvCxnSpPr/>
      </xdr:nvCxnSpPr>
      <xdr:spPr>
        <a:xfrm>
          <a:off x="4546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12664</xdr:rowOff>
    </xdr:from>
    <xdr:to>
      <xdr:col>6</xdr:col>
      <xdr:colOff>511175</xdr:colOff>
      <xdr:row>32</xdr:row>
      <xdr:rowOff>62629</xdr:rowOff>
    </xdr:to>
    <xdr:cxnSp macro="">
      <xdr:nvCxnSpPr>
        <xdr:cNvPr id="63" name="直線コネクタ 62"/>
        <xdr:cNvCxnSpPr/>
      </xdr:nvCxnSpPr>
      <xdr:spPr>
        <a:xfrm>
          <a:off x="3797300" y="5499064"/>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20954</xdr:rowOff>
    </xdr:from>
    <xdr:ext cx="469744" cy="259045"/>
    <xdr:sp macro="" textlink="">
      <xdr:nvSpPr>
        <xdr:cNvPr id="64" name="議会費平均値テキスト"/>
        <xdr:cNvSpPr txBox="1"/>
      </xdr:nvSpPr>
      <xdr:spPr>
        <a:xfrm>
          <a:off x="4686300" y="60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42527</xdr:rowOff>
    </xdr:from>
    <xdr:to>
      <xdr:col>6</xdr:col>
      <xdr:colOff>561975</xdr:colOff>
      <xdr:row>35</xdr:row>
      <xdr:rowOff>144127</xdr:rowOff>
    </xdr:to>
    <xdr:sp macro="" textlink="">
      <xdr:nvSpPr>
        <xdr:cNvPr id="65" name="フローチャート : 判断 64"/>
        <xdr:cNvSpPr/>
      </xdr:nvSpPr>
      <xdr:spPr>
        <a:xfrm>
          <a:off x="4584700" y="60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83965</xdr:rowOff>
    </xdr:from>
    <xdr:to>
      <xdr:col>5</xdr:col>
      <xdr:colOff>358775</xdr:colOff>
      <xdr:row>32</xdr:row>
      <xdr:rowOff>12664</xdr:rowOff>
    </xdr:to>
    <xdr:cxnSp macro="">
      <xdr:nvCxnSpPr>
        <xdr:cNvPr id="66" name="直線コネクタ 65"/>
        <xdr:cNvCxnSpPr/>
      </xdr:nvCxnSpPr>
      <xdr:spPr>
        <a:xfrm>
          <a:off x="2908300" y="5398915"/>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5189</xdr:rowOff>
    </xdr:from>
    <xdr:to>
      <xdr:col>5</xdr:col>
      <xdr:colOff>409575</xdr:colOff>
      <xdr:row>35</xdr:row>
      <xdr:rowOff>106789</xdr:rowOff>
    </xdr:to>
    <xdr:sp macro="" textlink="">
      <xdr:nvSpPr>
        <xdr:cNvPr id="67" name="フローチャート : 判断 66"/>
        <xdr:cNvSpPr/>
      </xdr:nvSpPr>
      <xdr:spPr>
        <a:xfrm>
          <a:off x="3746500" y="60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97916</xdr:rowOff>
    </xdr:from>
    <xdr:ext cx="469744" cy="259045"/>
    <xdr:sp macro="" textlink="">
      <xdr:nvSpPr>
        <xdr:cNvPr id="68" name="テキスト ボックス 67"/>
        <xdr:cNvSpPr txBox="1"/>
      </xdr:nvSpPr>
      <xdr:spPr>
        <a:xfrm>
          <a:off x="3562427" y="60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47825</xdr:rowOff>
    </xdr:from>
    <xdr:to>
      <xdr:col>4</xdr:col>
      <xdr:colOff>155575</xdr:colOff>
      <xdr:row>31</xdr:row>
      <xdr:rowOff>83965</xdr:rowOff>
    </xdr:to>
    <xdr:cxnSp macro="">
      <xdr:nvCxnSpPr>
        <xdr:cNvPr id="69" name="直線コネクタ 68"/>
        <xdr:cNvCxnSpPr/>
      </xdr:nvCxnSpPr>
      <xdr:spPr>
        <a:xfrm>
          <a:off x="2019300" y="5362775"/>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158024</xdr:rowOff>
    </xdr:from>
    <xdr:to>
      <xdr:col>4</xdr:col>
      <xdr:colOff>206375</xdr:colOff>
      <xdr:row>35</xdr:row>
      <xdr:rowOff>88174</xdr:rowOff>
    </xdr:to>
    <xdr:sp macro="" textlink="">
      <xdr:nvSpPr>
        <xdr:cNvPr id="70" name="フローチャート : 判断 69"/>
        <xdr:cNvSpPr/>
      </xdr:nvSpPr>
      <xdr:spPr>
        <a:xfrm>
          <a:off x="2857500" y="598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79301</xdr:rowOff>
    </xdr:from>
    <xdr:ext cx="469744" cy="259045"/>
    <xdr:sp macro="" textlink="">
      <xdr:nvSpPr>
        <xdr:cNvPr id="71" name="テキスト ボックス 70"/>
        <xdr:cNvSpPr txBox="1"/>
      </xdr:nvSpPr>
      <xdr:spPr>
        <a:xfrm>
          <a:off x="2673427" y="60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47825</xdr:rowOff>
    </xdr:from>
    <xdr:to>
      <xdr:col>2</xdr:col>
      <xdr:colOff>638175</xdr:colOff>
      <xdr:row>31</xdr:row>
      <xdr:rowOff>64044</xdr:rowOff>
    </xdr:to>
    <xdr:cxnSp macro="">
      <xdr:nvCxnSpPr>
        <xdr:cNvPr id="72" name="直線コネクタ 71"/>
        <xdr:cNvCxnSpPr/>
      </xdr:nvCxnSpPr>
      <xdr:spPr>
        <a:xfrm flipV="1">
          <a:off x="1130300" y="5362775"/>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15639</xdr:rowOff>
    </xdr:from>
    <xdr:to>
      <xdr:col>3</xdr:col>
      <xdr:colOff>3175</xdr:colOff>
      <xdr:row>35</xdr:row>
      <xdr:rowOff>117239</xdr:rowOff>
    </xdr:to>
    <xdr:sp macro="" textlink="">
      <xdr:nvSpPr>
        <xdr:cNvPr id="73" name="フローチャート : 判断 72"/>
        <xdr:cNvSpPr/>
      </xdr:nvSpPr>
      <xdr:spPr>
        <a:xfrm>
          <a:off x="1968500" y="60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108366</xdr:rowOff>
    </xdr:from>
    <xdr:ext cx="469744" cy="259045"/>
    <xdr:sp macro="" textlink="">
      <xdr:nvSpPr>
        <xdr:cNvPr id="74" name="テキスト ボックス 73"/>
        <xdr:cNvSpPr txBox="1"/>
      </xdr:nvSpPr>
      <xdr:spPr>
        <a:xfrm>
          <a:off x="1784427" y="61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161834</xdr:rowOff>
    </xdr:from>
    <xdr:to>
      <xdr:col>1</xdr:col>
      <xdr:colOff>485775</xdr:colOff>
      <xdr:row>35</xdr:row>
      <xdr:rowOff>91984</xdr:rowOff>
    </xdr:to>
    <xdr:sp macro="" textlink="">
      <xdr:nvSpPr>
        <xdr:cNvPr id="75" name="フローチャート : 判断 74"/>
        <xdr:cNvSpPr/>
      </xdr:nvSpPr>
      <xdr:spPr>
        <a:xfrm>
          <a:off x="1079500" y="599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83111</xdr:rowOff>
    </xdr:from>
    <xdr:ext cx="469744" cy="259045"/>
    <xdr:sp macro="" textlink="">
      <xdr:nvSpPr>
        <xdr:cNvPr id="76" name="テキスト ボックス 75"/>
        <xdr:cNvSpPr txBox="1"/>
      </xdr:nvSpPr>
      <xdr:spPr>
        <a:xfrm>
          <a:off x="8954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11829</xdr:rowOff>
    </xdr:from>
    <xdr:to>
      <xdr:col>6</xdr:col>
      <xdr:colOff>561975</xdr:colOff>
      <xdr:row>32</xdr:row>
      <xdr:rowOff>113429</xdr:rowOff>
    </xdr:to>
    <xdr:sp macro="" textlink="">
      <xdr:nvSpPr>
        <xdr:cNvPr id="82" name="円/楕円 81"/>
        <xdr:cNvSpPr/>
      </xdr:nvSpPr>
      <xdr:spPr>
        <a:xfrm>
          <a:off x="4584700" y="54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98206</xdr:rowOff>
    </xdr:from>
    <xdr:ext cx="534377" cy="259045"/>
    <xdr:sp macro="" textlink="">
      <xdr:nvSpPr>
        <xdr:cNvPr id="83" name="議会費該当値テキスト"/>
        <xdr:cNvSpPr txBox="1"/>
      </xdr:nvSpPr>
      <xdr:spPr>
        <a:xfrm>
          <a:off x="4686300" y="54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133314</xdr:rowOff>
    </xdr:from>
    <xdr:to>
      <xdr:col>5</xdr:col>
      <xdr:colOff>409575</xdr:colOff>
      <xdr:row>32</xdr:row>
      <xdr:rowOff>63464</xdr:rowOff>
    </xdr:to>
    <xdr:sp macro="" textlink="">
      <xdr:nvSpPr>
        <xdr:cNvPr id="84" name="円/楕円 83"/>
        <xdr:cNvSpPr/>
      </xdr:nvSpPr>
      <xdr:spPr>
        <a:xfrm>
          <a:off x="3746500" y="5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79991</xdr:rowOff>
    </xdr:from>
    <xdr:ext cx="534377" cy="259045"/>
    <xdr:sp macro="" textlink="">
      <xdr:nvSpPr>
        <xdr:cNvPr id="85" name="テキスト ボックス 84"/>
        <xdr:cNvSpPr txBox="1"/>
      </xdr:nvSpPr>
      <xdr:spPr>
        <a:xfrm>
          <a:off x="3530111" y="522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33165</xdr:rowOff>
    </xdr:from>
    <xdr:to>
      <xdr:col>4</xdr:col>
      <xdr:colOff>206375</xdr:colOff>
      <xdr:row>31</xdr:row>
      <xdr:rowOff>134765</xdr:rowOff>
    </xdr:to>
    <xdr:sp macro="" textlink="">
      <xdr:nvSpPr>
        <xdr:cNvPr id="86" name="円/楕円 85"/>
        <xdr:cNvSpPr/>
      </xdr:nvSpPr>
      <xdr:spPr>
        <a:xfrm>
          <a:off x="2857500" y="5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151292</xdr:rowOff>
    </xdr:from>
    <xdr:ext cx="534377" cy="259045"/>
    <xdr:sp macro="" textlink="">
      <xdr:nvSpPr>
        <xdr:cNvPr id="87" name="テキスト ボックス 86"/>
        <xdr:cNvSpPr txBox="1"/>
      </xdr:nvSpPr>
      <xdr:spPr>
        <a:xfrm>
          <a:off x="2641111" y="5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15,737</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168475</xdr:rowOff>
    </xdr:from>
    <xdr:to>
      <xdr:col>3</xdr:col>
      <xdr:colOff>3175</xdr:colOff>
      <xdr:row>31</xdr:row>
      <xdr:rowOff>98625</xdr:rowOff>
    </xdr:to>
    <xdr:sp macro="" textlink="">
      <xdr:nvSpPr>
        <xdr:cNvPr id="88" name="円/楕円 87"/>
        <xdr:cNvSpPr/>
      </xdr:nvSpPr>
      <xdr:spPr>
        <a:xfrm>
          <a:off x="1968500" y="53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115152</xdr:rowOff>
    </xdr:from>
    <xdr:ext cx="534377" cy="259045"/>
    <xdr:sp macro="" textlink="">
      <xdr:nvSpPr>
        <xdr:cNvPr id="89" name="テキスト ボックス 88"/>
        <xdr:cNvSpPr txBox="1"/>
      </xdr:nvSpPr>
      <xdr:spPr>
        <a:xfrm>
          <a:off x="1752111" y="50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13244</xdr:rowOff>
    </xdr:from>
    <xdr:to>
      <xdr:col>1</xdr:col>
      <xdr:colOff>485775</xdr:colOff>
      <xdr:row>31</xdr:row>
      <xdr:rowOff>114844</xdr:rowOff>
    </xdr:to>
    <xdr:sp macro="" textlink="">
      <xdr:nvSpPr>
        <xdr:cNvPr id="90" name="円/楕円 89"/>
        <xdr:cNvSpPr/>
      </xdr:nvSpPr>
      <xdr:spPr>
        <a:xfrm>
          <a:off x="1079500" y="5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131371</xdr:rowOff>
    </xdr:from>
    <xdr:ext cx="534377" cy="259045"/>
    <xdr:sp macro="" textlink="">
      <xdr:nvSpPr>
        <xdr:cNvPr id="91" name="テキスト ボックス 90"/>
        <xdr:cNvSpPr txBox="1"/>
      </xdr:nvSpPr>
      <xdr:spPr>
        <a:xfrm>
          <a:off x="863111" y="51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3" name="直線コネクタ 112"/>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4"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5" name="直線コネクタ 114"/>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6"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7" name="直線コネクタ 116"/>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84117</xdr:rowOff>
    </xdr:from>
    <xdr:to>
      <xdr:col>6</xdr:col>
      <xdr:colOff>511175</xdr:colOff>
      <xdr:row>58</xdr:row>
      <xdr:rowOff>86099</xdr:rowOff>
    </xdr:to>
    <xdr:cxnSp macro="">
      <xdr:nvCxnSpPr>
        <xdr:cNvPr id="118" name="直線コネクタ 117"/>
        <xdr:cNvCxnSpPr/>
      </xdr:nvCxnSpPr>
      <xdr:spPr>
        <a:xfrm flipV="1">
          <a:off x="3797300" y="10028217"/>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9"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20" name="フローチャート : 判断 119"/>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66216</xdr:rowOff>
    </xdr:from>
    <xdr:to>
      <xdr:col>5</xdr:col>
      <xdr:colOff>358775</xdr:colOff>
      <xdr:row>58</xdr:row>
      <xdr:rowOff>86099</xdr:rowOff>
    </xdr:to>
    <xdr:cxnSp macro="">
      <xdr:nvCxnSpPr>
        <xdr:cNvPr id="121" name="直線コネクタ 120"/>
        <xdr:cNvCxnSpPr/>
      </xdr:nvCxnSpPr>
      <xdr:spPr>
        <a:xfrm>
          <a:off x="2908300" y="10010316"/>
          <a:ext cx="889000" cy="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2" name="フローチャート : 判断 121"/>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3" name="テキスト ボックス 122"/>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66216</xdr:rowOff>
    </xdr:from>
    <xdr:to>
      <xdr:col>4</xdr:col>
      <xdr:colOff>155575</xdr:colOff>
      <xdr:row>58</xdr:row>
      <xdr:rowOff>77392</xdr:rowOff>
    </xdr:to>
    <xdr:cxnSp macro="">
      <xdr:nvCxnSpPr>
        <xdr:cNvPr id="124" name="直線コネクタ 123"/>
        <xdr:cNvCxnSpPr/>
      </xdr:nvCxnSpPr>
      <xdr:spPr>
        <a:xfrm flipV="1">
          <a:off x="2019300" y="10010316"/>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5" name="フローチャート : 判断 124"/>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6" name="テキスト ボックス 125"/>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77392</xdr:rowOff>
    </xdr:from>
    <xdr:to>
      <xdr:col>2</xdr:col>
      <xdr:colOff>638175</xdr:colOff>
      <xdr:row>58</xdr:row>
      <xdr:rowOff>95465</xdr:rowOff>
    </xdr:to>
    <xdr:cxnSp macro="">
      <xdr:nvCxnSpPr>
        <xdr:cNvPr id="127" name="直線コネクタ 126"/>
        <xdr:cNvCxnSpPr/>
      </xdr:nvCxnSpPr>
      <xdr:spPr>
        <a:xfrm flipV="1">
          <a:off x="1130300" y="10021492"/>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8" name="フローチャート : 判断 127"/>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123901</xdr:rowOff>
    </xdr:from>
    <xdr:ext cx="599010" cy="259045"/>
    <xdr:sp macro="" textlink="">
      <xdr:nvSpPr>
        <xdr:cNvPr id="129" name="テキスト ボックス 128"/>
        <xdr:cNvSpPr txBox="1"/>
      </xdr:nvSpPr>
      <xdr:spPr>
        <a:xfrm>
          <a:off x="1719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30" name="フローチャート : 判断 129"/>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31" name="テキスト ボックス 130"/>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33317</xdr:rowOff>
    </xdr:from>
    <xdr:to>
      <xdr:col>6</xdr:col>
      <xdr:colOff>561975</xdr:colOff>
      <xdr:row>58</xdr:row>
      <xdr:rowOff>134917</xdr:rowOff>
    </xdr:to>
    <xdr:sp macro="" textlink="">
      <xdr:nvSpPr>
        <xdr:cNvPr id="137" name="円/楕円 136"/>
        <xdr:cNvSpPr/>
      </xdr:nvSpPr>
      <xdr:spPr>
        <a:xfrm>
          <a:off x="45847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99010" cy="259045"/>
    <xdr:sp macro="" textlink="">
      <xdr:nvSpPr>
        <xdr:cNvPr id="138" name="総務費該当値テキスト"/>
        <xdr:cNvSpPr txBox="1"/>
      </xdr:nvSpPr>
      <xdr:spPr>
        <a:xfrm>
          <a:off x="4686300" y="99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35299</xdr:rowOff>
    </xdr:from>
    <xdr:to>
      <xdr:col>5</xdr:col>
      <xdr:colOff>409575</xdr:colOff>
      <xdr:row>58</xdr:row>
      <xdr:rowOff>136899</xdr:rowOff>
    </xdr:to>
    <xdr:sp macro="" textlink="">
      <xdr:nvSpPr>
        <xdr:cNvPr id="139" name="円/楕円 138"/>
        <xdr:cNvSpPr/>
      </xdr:nvSpPr>
      <xdr:spPr>
        <a:xfrm>
          <a:off x="3746500" y="99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128026</xdr:rowOff>
    </xdr:from>
    <xdr:ext cx="599010" cy="259045"/>
    <xdr:sp macro="" textlink="">
      <xdr:nvSpPr>
        <xdr:cNvPr id="140" name="テキスト ボックス 139"/>
        <xdr:cNvSpPr txBox="1"/>
      </xdr:nvSpPr>
      <xdr:spPr>
        <a:xfrm>
          <a:off x="3497794" y="100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15416</xdr:rowOff>
    </xdr:from>
    <xdr:to>
      <xdr:col>4</xdr:col>
      <xdr:colOff>206375</xdr:colOff>
      <xdr:row>58</xdr:row>
      <xdr:rowOff>117016</xdr:rowOff>
    </xdr:to>
    <xdr:sp macro="" textlink="">
      <xdr:nvSpPr>
        <xdr:cNvPr id="141" name="円/楕円 140"/>
        <xdr:cNvSpPr/>
      </xdr:nvSpPr>
      <xdr:spPr>
        <a:xfrm>
          <a:off x="2857500" y="99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108143</xdr:rowOff>
    </xdr:from>
    <xdr:ext cx="599010" cy="259045"/>
    <xdr:sp macro="" textlink="">
      <xdr:nvSpPr>
        <xdr:cNvPr id="142" name="テキスト ボックス 141"/>
        <xdr:cNvSpPr txBox="1"/>
      </xdr:nvSpPr>
      <xdr:spPr>
        <a:xfrm>
          <a:off x="2608794" y="1005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26592</xdr:rowOff>
    </xdr:from>
    <xdr:to>
      <xdr:col>3</xdr:col>
      <xdr:colOff>3175</xdr:colOff>
      <xdr:row>58</xdr:row>
      <xdr:rowOff>128192</xdr:rowOff>
    </xdr:to>
    <xdr:sp macro="" textlink="">
      <xdr:nvSpPr>
        <xdr:cNvPr id="143" name="円/楕円 142"/>
        <xdr:cNvSpPr/>
      </xdr:nvSpPr>
      <xdr:spPr>
        <a:xfrm>
          <a:off x="1968500" y="997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144719</xdr:rowOff>
    </xdr:from>
    <xdr:ext cx="599010" cy="259045"/>
    <xdr:sp macro="" textlink="">
      <xdr:nvSpPr>
        <xdr:cNvPr id="144" name="テキスト ボックス 143"/>
        <xdr:cNvSpPr txBox="1"/>
      </xdr:nvSpPr>
      <xdr:spPr>
        <a:xfrm>
          <a:off x="1719794" y="974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44665</xdr:rowOff>
    </xdr:from>
    <xdr:to>
      <xdr:col>1</xdr:col>
      <xdr:colOff>485775</xdr:colOff>
      <xdr:row>58</xdr:row>
      <xdr:rowOff>146265</xdr:rowOff>
    </xdr:to>
    <xdr:sp macro="" textlink="">
      <xdr:nvSpPr>
        <xdr:cNvPr id="145" name="円/楕円 144"/>
        <xdr:cNvSpPr/>
      </xdr:nvSpPr>
      <xdr:spPr>
        <a:xfrm>
          <a:off x="1079500" y="99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137392</xdr:rowOff>
    </xdr:from>
    <xdr:ext cx="534377" cy="259045"/>
    <xdr:sp macro="" textlink="">
      <xdr:nvSpPr>
        <xdr:cNvPr id="146" name="テキスト ボックス 145"/>
        <xdr:cNvSpPr txBox="1"/>
      </xdr:nvSpPr>
      <xdr:spPr>
        <a:xfrm>
          <a:off x="863111" y="100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9" name="直線コネクタ 168"/>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70"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71" name="直線コネクタ 170"/>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2"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3" name="直線コネクタ 172"/>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162099</xdr:rowOff>
    </xdr:from>
    <xdr:to>
      <xdr:col>6</xdr:col>
      <xdr:colOff>511175</xdr:colOff>
      <xdr:row>78</xdr:row>
      <xdr:rowOff>19859</xdr:rowOff>
    </xdr:to>
    <xdr:cxnSp macro="">
      <xdr:nvCxnSpPr>
        <xdr:cNvPr id="174" name="直線コネクタ 173"/>
        <xdr:cNvCxnSpPr/>
      </xdr:nvCxnSpPr>
      <xdr:spPr>
        <a:xfrm flipV="1">
          <a:off x="3797300" y="13363749"/>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5"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6" name="フローチャート : 判断 175"/>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19859</xdr:rowOff>
    </xdr:from>
    <xdr:to>
      <xdr:col>5</xdr:col>
      <xdr:colOff>358775</xdr:colOff>
      <xdr:row>78</xdr:row>
      <xdr:rowOff>58218</xdr:rowOff>
    </xdr:to>
    <xdr:cxnSp macro="">
      <xdr:nvCxnSpPr>
        <xdr:cNvPr id="177" name="直線コネクタ 176"/>
        <xdr:cNvCxnSpPr/>
      </xdr:nvCxnSpPr>
      <xdr:spPr>
        <a:xfrm flipV="1">
          <a:off x="2908300" y="13392959"/>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8" name="フローチャート : 判断 177"/>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9" name="テキスト ボックス 178"/>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132787</xdr:rowOff>
    </xdr:from>
    <xdr:to>
      <xdr:col>4</xdr:col>
      <xdr:colOff>155575</xdr:colOff>
      <xdr:row>78</xdr:row>
      <xdr:rowOff>58218</xdr:rowOff>
    </xdr:to>
    <xdr:cxnSp macro="">
      <xdr:nvCxnSpPr>
        <xdr:cNvPr id="180" name="直線コネクタ 179"/>
        <xdr:cNvCxnSpPr/>
      </xdr:nvCxnSpPr>
      <xdr:spPr>
        <a:xfrm>
          <a:off x="2019300" y="13334437"/>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81" name="フローチャート : 判断 180"/>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2" name="テキスト ボックス 181"/>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132787</xdr:rowOff>
    </xdr:from>
    <xdr:to>
      <xdr:col>2</xdr:col>
      <xdr:colOff>638175</xdr:colOff>
      <xdr:row>78</xdr:row>
      <xdr:rowOff>90894</xdr:rowOff>
    </xdr:to>
    <xdr:cxnSp macro="">
      <xdr:nvCxnSpPr>
        <xdr:cNvPr id="183" name="直線コネクタ 182"/>
        <xdr:cNvCxnSpPr/>
      </xdr:nvCxnSpPr>
      <xdr:spPr>
        <a:xfrm flipV="1">
          <a:off x="1130300" y="13334437"/>
          <a:ext cx="889000" cy="1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4" name="フローチャート : 判断 183"/>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5" name="テキスト ボックス 184"/>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6" name="フローチャート : 判断 185"/>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7" name="テキスト ボックス 186"/>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111299</xdr:rowOff>
    </xdr:from>
    <xdr:to>
      <xdr:col>6</xdr:col>
      <xdr:colOff>561975</xdr:colOff>
      <xdr:row>78</xdr:row>
      <xdr:rowOff>41449</xdr:rowOff>
    </xdr:to>
    <xdr:sp macro="" textlink="">
      <xdr:nvSpPr>
        <xdr:cNvPr id="193" name="円/楕円 192"/>
        <xdr:cNvSpPr/>
      </xdr:nvSpPr>
      <xdr:spPr>
        <a:xfrm>
          <a:off x="4584700" y="133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89726</xdr:rowOff>
    </xdr:from>
    <xdr:ext cx="599010" cy="259045"/>
    <xdr:sp macro="" textlink="">
      <xdr:nvSpPr>
        <xdr:cNvPr id="194" name="民生費該当値テキスト"/>
        <xdr:cNvSpPr txBox="1"/>
      </xdr:nvSpPr>
      <xdr:spPr>
        <a:xfrm>
          <a:off x="4686300" y="1329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140509</xdr:rowOff>
    </xdr:from>
    <xdr:to>
      <xdr:col>5</xdr:col>
      <xdr:colOff>409575</xdr:colOff>
      <xdr:row>78</xdr:row>
      <xdr:rowOff>70659</xdr:rowOff>
    </xdr:to>
    <xdr:sp macro="" textlink="">
      <xdr:nvSpPr>
        <xdr:cNvPr id="195" name="円/楕円 194"/>
        <xdr:cNvSpPr/>
      </xdr:nvSpPr>
      <xdr:spPr>
        <a:xfrm>
          <a:off x="3746500" y="133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61786</xdr:rowOff>
    </xdr:from>
    <xdr:ext cx="599010" cy="259045"/>
    <xdr:sp macro="" textlink="">
      <xdr:nvSpPr>
        <xdr:cNvPr id="196" name="テキスト ボックス 195"/>
        <xdr:cNvSpPr txBox="1"/>
      </xdr:nvSpPr>
      <xdr:spPr>
        <a:xfrm>
          <a:off x="3497794" y="1343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7418</xdr:rowOff>
    </xdr:from>
    <xdr:to>
      <xdr:col>4</xdr:col>
      <xdr:colOff>206375</xdr:colOff>
      <xdr:row>78</xdr:row>
      <xdr:rowOff>109018</xdr:rowOff>
    </xdr:to>
    <xdr:sp macro="" textlink="">
      <xdr:nvSpPr>
        <xdr:cNvPr id="197" name="円/楕円 196"/>
        <xdr:cNvSpPr/>
      </xdr:nvSpPr>
      <xdr:spPr>
        <a:xfrm>
          <a:off x="2857500" y="133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100145</xdr:rowOff>
    </xdr:from>
    <xdr:ext cx="599010" cy="259045"/>
    <xdr:sp macro="" textlink="">
      <xdr:nvSpPr>
        <xdr:cNvPr id="198" name="テキスト ボックス 197"/>
        <xdr:cNvSpPr txBox="1"/>
      </xdr:nvSpPr>
      <xdr:spPr>
        <a:xfrm>
          <a:off x="2608794" y="134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81987</xdr:rowOff>
    </xdr:from>
    <xdr:to>
      <xdr:col>3</xdr:col>
      <xdr:colOff>3175</xdr:colOff>
      <xdr:row>78</xdr:row>
      <xdr:rowOff>12137</xdr:rowOff>
    </xdr:to>
    <xdr:sp macro="" textlink="">
      <xdr:nvSpPr>
        <xdr:cNvPr id="199" name="円/楕円 198"/>
        <xdr:cNvSpPr/>
      </xdr:nvSpPr>
      <xdr:spPr>
        <a:xfrm>
          <a:off x="1968500" y="132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28664</xdr:rowOff>
    </xdr:from>
    <xdr:ext cx="599010" cy="259045"/>
    <xdr:sp macro="" textlink="">
      <xdr:nvSpPr>
        <xdr:cNvPr id="200" name="テキスト ボックス 199"/>
        <xdr:cNvSpPr txBox="1"/>
      </xdr:nvSpPr>
      <xdr:spPr>
        <a:xfrm>
          <a:off x="1719794" y="1305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40094</xdr:rowOff>
    </xdr:from>
    <xdr:to>
      <xdr:col>1</xdr:col>
      <xdr:colOff>485775</xdr:colOff>
      <xdr:row>78</xdr:row>
      <xdr:rowOff>141694</xdr:rowOff>
    </xdr:to>
    <xdr:sp macro="" textlink="">
      <xdr:nvSpPr>
        <xdr:cNvPr id="201" name="円/楕円 200"/>
        <xdr:cNvSpPr/>
      </xdr:nvSpPr>
      <xdr:spPr>
        <a:xfrm>
          <a:off x="10795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132821</xdr:rowOff>
    </xdr:from>
    <xdr:ext cx="599010" cy="259045"/>
    <xdr:sp macro="" textlink="">
      <xdr:nvSpPr>
        <xdr:cNvPr id="202" name="テキスト ボックス 201"/>
        <xdr:cNvSpPr txBox="1"/>
      </xdr:nvSpPr>
      <xdr:spPr>
        <a:xfrm>
          <a:off x="830794" y="1350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4" name="直線コネクタ 223"/>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5"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6" name="直線コネクタ 225"/>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7"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8" name="直線コネクタ 227"/>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150884</xdr:rowOff>
    </xdr:from>
    <xdr:to>
      <xdr:col>6</xdr:col>
      <xdr:colOff>511175</xdr:colOff>
      <xdr:row>97</xdr:row>
      <xdr:rowOff>160841</xdr:rowOff>
    </xdr:to>
    <xdr:cxnSp macro="">
      <xdr:nvCxnSpPr>
        <xdr:cNvPr id="229" name="直線コネクタ 228"/>
        <xdr:cNvCxnSpPr/>
      </xdr:nvCxnSpPr>
      <xdr:spPr>
        <a:xfrm>
          <a:off x="3797300" y="16781534"/>
          <a:ext cx="8382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30"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31" name="フローチャート : 判断 230"/>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150884</xdr:rowOff>
    </xdr:from>
    <xdr:to>
      <xdr:col>5</xdr:col>
      <xdr:colOff>358775</xdr:colOff>
      <xdr:row>98</xdr:row>
      <xdr:rowOff>16238</xdr:rowOff>
    </xdr:to>
    <xdr:cxnSp macro="">
      <xdr:nvCxnSpPr>
        <xdr:cNvPr id="232" name="直線コネクタ 231"/>
        <xdr:cNvCxnSpPr/>
      </xdr:nvCxnSpPr>
      <xdr:spPr>
        <a:xfrm flipV="1">
          <a:off x="2908300" y="1678153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3" name="フローチャート : 判断 232"/>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4" name="テキスト ボックス 233"/>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16238</xdr:rowOff>
    </xdr:from>
    <xdr:to>
      <xdr:col>4</xdr:col>
      <xdr:colOff>155575</xdr:colOff>
      <xdr:row>98</xdr:row>
      <xdr:rowOff>21295</xdr:rowOff>
    </xdr:to>
    <xdr:cxnSp macro="">
      <xdr:nvCxnSpPr>
        <xdr:cNvPr id="235" name="直線コネクタ 234"/>
        <xdr:cNvCxnSpPr/>
      </xdr:nvCxnSpPr>
      <xdr:spPr>
        <a:xfrm flipV="1">
          <a:off x="2019300" y="1681833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6" name="フローチャート : 判断 235"/>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7" name="テキスト ボックス 236"/>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21295</xdr:rowOff>
    </xdr:from>
    <xdr:to>
      <xdr:col>2</xdr:col>
      <xdr:colOff>638175</xdr:colOff>
      <xdr:row>98</xdr:row>
      <xdr:rowOff>28001</xdr:rowOff>
    </xdr:to>
    <xdr:cxnSp macro="">
      <xdr:nvCxnSpPr>
        <xdr:cNvPr id="238" name="直線コネクタ 237"/>
        <xdr:cNvCxnSpPr/>
      </xdr:nvCxnSpPr>
      <xdr:spPr>
        <a:xfrm flipV="1">
          <a:off x="1130300" y="16823395"/>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9" name="フローチャート : 判断 238"/>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40" name="テキスト ボックス 239"/>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41" name="フローチャート : 判断 240"/>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2" name="テキスト ボックス 241"/>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110041</xdr:rowOff>
    </xdr:from>
    <xdr:to>
      <xdr:col>6</xdr:col>
      <xdr:colOff>561975</xdr:colOff>
      <xdr:row>98</xdr:row>
      <xdr:rowOff>40191</xdr:rowOff>
    </xdr:to>
    <xdr:sp macro="" textlink="">
      <xdr:nvSpPr>
        <xdr:cNvPr id="248" name="円/楕円 247"/>
        <xdr:cNvSpPr/>
      </xdr:nvSpPr>
      <xdr:spPr>
        <a:xfrm>
          <a:off x="4584700" y="167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69418</xdr:rowOff>
    </xdr:from>
    <xdr:ext cx="534377" cy="259045"/>
    <xdr:sp macro="" textlink="">
      <xdr:nvSpPr>
        <xdr:cNvPr id="249" name="衛生費該当値テキスト"/>
        <xdr:cNvSpPr txBox="1"/>
      </xdr:nvSpPr>
      <xdr:spPr>
        <a:xfrm>
          <a:off x="4686300" y="165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100084</xdr:rowOff>
    </xdr:from>
    <xdr:to>
      <xdr:col>5</xdr:col>
      <xdr:colOff>409575</xdr:colOff>
      <xdr:row>98</xdr:row>
      <xdr:rowOff>30234</xdr:rowOff>
    </xdr:to>
    <xdr:sp macro="" textlink="">
      <xdr:nvSpPr>
        <xdr:cNvPr id="250" name="円/楕円 249"/>
        <xdr:cNvSpPr/>
      </xdr:nvSpPr>
      <xdr:spPr>
        <a:xfrm>
          <a:off x="3746500" y="167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46761</xdr:rowOff>
    </xdr:from>
    <xdr:ext cx="534377" cy="259045"/>
    <xdr:sp macro="" textlink="">
      <xdr:nvSpPr>
        <xdr:cNvPr id="251" name="テキスト ボックス 250"/>
        <xdr:cNvSpPr txBox="1"/>
      </xdr:nvSpPr>
      <xdr:spPr>
        <a:xfrm>
          <a:off x="3530111" y="165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136888</xdr:rowOff>
    </xdr:from>
    <xdr:to>
      <xdr:col>4</xdr:col>
      <xdr:colOff>206375</xdr:colOff>
      <xdr:row>98</xdr:row>
      <xdr:rowOff>67038</xdr:rowOff>
    </xdr:to>
    <xdr:sp macro="" textlink="">
      <xdr:nvSpPr>
        <xdr:cNvPr id="252" name="円/楕円 251"/>
        <xdr:cNvSpPr/>
      </xdr:nvSpPr>
      <xdr:spPr>
        <a:xfrm>
          <a:off x="2857500" y="167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58165</xdr:rowOff>
    </xdr:from>
    <xdr:ext cx="534377" cy="259045"/>
    <xdr:sp macro="" textlink="">
      <xdr:nvSpPr>
        <xdr:cNvPr id="253" name="テキスト ボックス 252"/>
        <xdr:cNvSpPr txBox="1"/>
      </xdr:nvSpPr>
      <xdr:spPr>
        <a:xfrm>
          <a:off x="2641111" y="168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141945</xdr:rowOff>
    </xdr:from>
    <xdr:to>
      <xdr:col>3</xdr:col>
      <xdr:colOff>3175</xdr:colOff>
      <xdr:row>98</xdr:row>
      <xdr:rowOff>72095</xdr:rowOff>
    </xdr:to>
    <xdr:sp macro="" textlink="">
      <xdr:nvSpPr>
        <xdr:cNvPr id="254" name="円/楕円 253"/>
        <xdr:cNvSpPr/>
      </xdr:nvSpPr>
      <xdr:spPr>
        <a:xfrm>
          <a:off x="1968500" y="167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63222</xdr:rowOff>
    </xdr:from>
    <xdr:ext cx="534377" cy="259045"/>
    <xdr:sp macro="" textlink="">
      <xdr:nvSpPr>
        <xdr:cNvPr id="255" name="テキスト ボックス 254"/>
        <xdr:cNvSpPr txBox="1"/>
      </xdr:nvSpPr>
      <xdr:spPr>
        <a:xfrm>
          <a:off x="1752111" y="168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148651</xdr:rowOff>
    </xdr:from>
    <xdr:to>
      <xdr:col>1</xdr:col>
      <xdr:colOff>485775</xdr:colOff>
      <xdr:row>98</xdr:row>
      <xdr:rowOff>78801</xdr:rowOff>
    </xdr:to>
    <xdr:sp macro="" textlink="">
      <xdr:nvSpPr>
        <xdr:cNvPr id="256" name="円/楕円 255"/>
        <xdr:cNvSpPr/>
      </xdr:nvSpPr>
      <xdr:spPr>
        <a:xfrm>
          <a:off x="1079500" y="167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69928</xdr:rowOff>
    </xdr:from>
    <xdr:ext cx="534377" cy="259045"/>
    <xdr:sp macro="" textlink="">
      <xdr:nvSpPr>
        <xdr:cNvPr id="257" name="テキスト ボックス 256"/>
        <xdr:cNvSpPr txBox="1"/>
      </xdr:nvSpPr>
      <xdr:spPr>
        <a:xfrm>
          <a:off x="863111" y="1687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81" name="直線コネクタ 280"/>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2"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4"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5" name="直線コネクタ 284"/>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7"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8" name="フローチャート : 判断 287"/>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90" name="フローチャート : 判断 289"/>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91" name="テキスト ボックス 290"/>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3" name="フローチャート : 判断 292"/>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4" name="テキスト ボックス 293"/>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74320</xdr:rowOff>
    </xdr:from>
    <xdr:to>
      <xdr:col>11</xdr:col>
      <xdr:colOff>307975</xdr:colOff>
      <xdr:row>39</xdr:row>
      <xdr:rowOff>44450</xdr:rowOff>
    </xdr:to>
    <xdr:cxnSp macro="">
      <xdr:nvCxnSpPr>
        <xdr:cNvPr id="295" name="直線コネクタ 294"/>
        <xdr:cNvCxnSpPr/>
      </xdr:nvCxnSpPr>
      <xdr:spPr>
        <a:xfrm>
          <a:off x="6972300" y="6589420"/>
          <a:ext cx="889000" cy="1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6" name="フローチャート : 判断 295"/>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7" name="テキスト ボックス 296"/>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8" name="フローチャート : 判断 297"/>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135335</xdr:rowOff>
    </xdr:from>
    <xdr:ext cx="469744" cy="259045"/>
    <xdr:sp macro="" textlink="">
      <xdr:nvSpPr>
        <xdr:cNvPr id="299" name="テキスト ボックス 298"/>
        <xdr:cNvSpPr txBox="1"/>
      </xdr:nvSpPr>
      <xdr:spPr>
        <a:xfrm>
          <a:off x="6737427" y="66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6"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23520</xdr:rowOff>
    </xdr:from>
    <xdr:to>
      <xdr:col>10</xdr:col>
      <xdr:colOff>155575</xdr:colOff>
      <xdr:row>38</xdr:row>
      <xdr:rowOff>125120</xdr:rowOff>
    </xdr:to>
    <xdr:sp macro="" textlink="">
      <xdr:nvSpPr>
        <xdr:cNvPr id="313" name="円/楕円 312"/>
        <xdr:cNvSpPr/>
      </xdr:nvSpPr>
      <xdr:spPr>
        <a:xfrm>
          <a:off x="6921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141647</xdr:rowOff>
    </xdr:from>
    <xdr:ext cx="469744" cy="259045"/>
    <xdr:sp macro="" textlink="">
      <xdr:nvSpPr>
        <xdr:cNvPr id="314" name="テキスト ボックス 313"/>
        <xdr:cNvSpPr txBox="1"/>
      </xdr:nvSpPr>
      <xdr:spPr>
        <a:xfrm>
          <a:off x="6737427" y="63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6" name="直線コネクタ 335"/>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7"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8" name="直線コネクタ 337"/>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9"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40" name="直線コネクタ 339"/>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49762</xdr:rowOff>
    </xdr:from>
    <xdr:to>
      <xdr:col>15</xdr:col>
      <xdr:colOff>180975</xdr:colOff>
      <xdr:row>58</xdr:row>
      <xdr:rowOff>79816</xdr:rowOff>
    </xdr:to>
    <xdr:cxnSp macro="">
      <xdr:nvCxnSpPr>
        <xdr:cNvPr id="341" name="直線コネクタ 340"/>
        <xdr:cNvCxnSpPr/>
      </xdr:nvCxnSpPr>
      <xdr:spPr>
        <a:xfrm flipV="1">
          <a:off x="9639300" y="9993862"/>
          <a:ext cx="8382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2"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3" name="フローチャート : 判断 342"/>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56169</xdr:rowOff>
    </xdr:from>
    <xdr:to>
      <xdr:col>14</xdr:col>
      <xdr:colOff>28575</xdr:colOff>
      <xdr:row>58</xdr:row>
      <xdr:rowOff>79816</xdr:rowOff>
    </xdr:to>
    <xdr:cxnSp macro="">
      <xdr:nvCxnSpPr>
        <xdr:cNvPr id="344" name="直線コネクタ 343"/>
        <xdr:cNvCxnSpPr/>
      </xdr:nvCxnSpPr>
      <xdr:spPr>
        <a:xfrm>
          <a:off x="8750300" y="10000269"/>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5" name="フローチャート : 判断 344"/>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6" name="テキスト ボックス 345"/>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54903</xdr:rowOff>
    </xdr:from>
    <xdr:to>
      <xdr:col>12</xdr:col>
      <xdr:colOff>511175</xdr:colOff>
      <xdr:row>58</xdr:row>
      <xdr:rowOff>56169</xdr:rowOff>
    </xdr:to>
    <xdr:cxnSp macro="">
      <xdr:nvCxnSpPr>
        <xdr:cNvPr id="347" name="直線コネクタ 346"/>
        <xdr:cNvCxnSpPr/>
      </xdr:nvCxnSpPr>
      <xdr:spPr>
        <a:xfrm>
          <a:off x="7861300" y="9999003"/>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8" name="フローチャート : 判断 347"/>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9" name="テキスト ボックス 348"/>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54903</xdr:rowOff>
    </xdr:from>
    <xdr:to>
      <xdr:col>11</xdr:col>
      <xdr:colOff>307975</xdr:colOff>
      <xdr:row>58</xdr:row>
      <xdr:rowOff>86064</xdr:rowOff>
    </xdr:to>
    <xdr:cxnSp macro="">
      <xdr:nvCxnSpPr>
        <xdr:cNvPr id="350" name="直線コネクタ 349"/>
        <xdr:cNvCxnSpPr/>
      </xdr:nvCxnSpPr>
      <xdr:spPr>
        <a:xfrm flipV="1">
          <a:off x="6972300" y="9999003"/>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51" name="フローチャート : 判断 350"/>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2" name="テキスト ボックス 351"/>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3" name="フローチャート : 判断 352"/>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4" name="テキスト ボックス 353"/>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170412</xdr:rowOff>
    </xdr:from>
    <xdr:to>
      <xdr:col>15</xdr:col>
      <xdr:colOff>231775</xdr:colOff>
      <xdr:row>58</xdr:row>
      <xdr:rowOff>100562</xdr:rowOff>
    </xdr:to>
    <xdr:sp macro="" textlink="">
      <xdr:nvSpPr>
        <xdr:cNvPr id="360" name="円/楕円 359"/>
        <xdr:cNvSpPr/>
      </xdr:nvSpPr>
      <xdr:spPr>
        <a:xfrm>
          <a:off x="10426700" y="99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61"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29016</xdr:rowOff>
    </xdr:from>
    <xdr:to>
      <xdr:col>14</xdr:col>
      <xdr:colOff>79375</xdr:colOff>
      <xdr:row>58</xdr:row>
      <xdr:rowOff>130616</xdr:rowOff>
    </xdr:to>
    <xdr:sp macro="" textlink="">
      <xdr:nvSpPr>
        <xdr:cNvPr id="362" name="円/楕円 361"/>
        <xdr:cNvSpPr/>
      </xdr:nvSpPr>
      <xdr:spPr>
        <a:xfrm>
          <a:off x="9588500" y="99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121743</xdr:rowOff>
    </xdr:from>
    <xdr:ext cx="534377" cy="259045"/>
    <xdr:sp macro="" textlink="">
      <xdr:nvSpPr>
        <xdr:cNvPr id="363" name="テキスト ボックス 362"/>
        <xdr:cNvSpPr txBox="1"/>
      </xdr:nvSpPr>
      <xdr:spPr>
        <a:xfrm>
          <a:off x="9372111" y="100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5369</xdr:rowOff>
    </xdr:from>
    <xdr:to>
      <xdr:col>12</xdr:col>
      <xdr:colOff>561975</xdr:colOff>
      <xdr:row>58</xdr:row>
      <xdr:rowOff>106969</xdr:rowOff>
    </xdr:to>
    <xdr:sp macro="" textlink="">
      <xdr:nvSpPr>
        <xdr:cNvPr id="364" name="円/楕円 363"/>
        <xdr:cNvSpPr/>
      </xdr:nvSpPr>
      <xdr:spPr>
        <a:xfrm>
          <a:off x="8699500" y="99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98096</xdr:rowOff>
    </xdr:from>
    <xdr:ext cx="534377" cy="259045"/>
    <xdr:sp macro="" textlink="">
      <xdr:nvSpPr>
        <xdr:cNvPr id="365" name="テキスト ボックス 364"/>
        <xdr:cNvSpPr txBox="1"/>
      </xdr:nvSpPr>
      <xdr:spPr>
        <a:xfrm>
          <a:off x="8483111" y="100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4103</xdr:rowOff>
    </xdr:from>
    <xdr:to>
      <xdr:col>11</xdr:col>
      <xdr:colOff>358775</xdr:colOff>
      <xdr:row>58</xdr:row>
      <xdr:rowOff>105703</xdr:rowOff>
    </xdr:to>
    <xdr:sp macro="" textlink="">
      <xdr:nvSpPr>
        <xdr:cNvPr id="366" name="円/楕円 365"/>
        <xdr:cNvSpPr/>
      </xdr:nvSpPr>
      <xdr:spPr>
        <a:xfrm>
          <a:off x="7810500" y="99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96830</xdr:rowOff>
    </xdr:from>
    <xdr:ext cx="534377" cy="259045"/>
    <xdr:sp macro="" textlink="">
      <xdr:nvSpPr>
        <xdr:cNvPr id="367" name="テキスト ボックス 366"/>
        <xdr:cNvSpPr txBox="1"/>
      </xdr:nvSpPr>
      <xdr:spPr>
        <a:xfrm>
          <a:off x="7594111" y="100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35264</xdr:rowOff>
    </xdr:from>
    <xdr:to>
      <xdr:col>10</xdr:col>
      <xdr:colOff>155575</xdr:colOff>
      <xdr:row>58</xdr:row>
      <xdr:rowOff>136864</xdr:rowOff>
    </xdr:to>
    <xdr:sp macro="" textlink="">
      <xdr:nvSpPr>
        <xdr:cNvPr id="368" name="円/楕円 367"/>
        <xdr:cNvSpPr/>
      </xdr:nvSpPr>
      <xdr:spPr>
        <a:xfrm>
          <a:off x="6921500" y="99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127991</xdr:rowOff>
    </xdr:from>
    <xdr:ext cx="534377" cy="259045"/>
    <xdr:sp macro="" textlink="">
      <xdr:nvSpPr>
        <xdr:cNvPr id="369" name="テキスト ボックス 368"/>
        <xdr:cNvSpPr txBox="1"/>
      </xdr:nvSpPr>
      <xdr:spPr>
        <a:xfrm>
          <a:off x="6705111" y="100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3" name="直線コネクタ 392"/>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4"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5" name="直線コネクタ 394"/>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6"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7" name="直線コネクタ 396"/>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116135</xdr:rowOff>
    </xdr:from>
    <xdr:to>
      <xdr:col>15</xdr:col>
      <xdr:colOff>180975</xdr:colOff>
      <xdr:row>76</xdr:row>
      <xdr:rowOff>53251</xdr:rowOff>
    </xdr:to>
    <xdr:cxnSp macro="">
      <xdr:nvCxnSpPr>
        <xdr:cNvPr id="398" name="直線コネクタ 397"/>
        <xdr:cNvCxnSpPr/>
      </xdr:nvCxnSpPr>
      <xdr:spPr>
        <a:xfrm>
          <a:off x="9639300" y="12974885"/>
          <a:ext cx="8382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9"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400" name="フローチャート : 判断 399"/>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116135</xdr:rowOff>
    </xdr:from>
    <xdr:to>
      <xdr:col>14</xdr:col>
      <xdr:colOff>28575</xdr:colOff>
      <xdr:row>76</xdr:row>
      <xdr:rowOff>6578</xdr:rowOff>
    </xdr:to>
    <xdr:cxnSp macro="">
      <xdr:nvCxnSpPr>
        <xdr:cNvPr id="401" name="直線コネクタ 400"/>
        <xdr:cNvCxnSpPr/>
      </xdr:nvCxnSpPr>
      <xdr:spPr>
        <a:xfrm flipV="1">
          <a:off x="8750300" y="12974885"/>
          <a:ext cx="889000" cy="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2" name="フローチャート : 判断 401"/>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3" name="テキスト ボックス 402"/>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6578</xdr:rowOff>
    </xdr:from>
    <xdr:to>
      <xdr:col>12</xdr:col>
      <xdr:colOff>511175</xdr:colOff>
      <xdr:row>76</xdr:row>
      <xdr:rowOff>42221</xdr:rowOff>
    </xdr:to>
    <xdr:cxnSp macro="">
      <xdr:nvCxnSpPr>
        <xdr:cNvPr id="404" name="直線コネクタ 403"/>
        <xdr:cNvCxnSpPr/>
      </xdr:nvCxnSpPr>
      <xdr:spPr>
        <a:xfrm flipV="1">
          <a:off x="7861300" y="13036778"/>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5" name="フローチャート : 判断 404"/>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31760</xdr:rowOff>
    </xdr:from>
    <xdr:ext cx="534377" cy="259045"/>
    <xdr:sp macro="" textlink="">
      <xdr:nvSpPr>
        <xdr:cNvPr id="406" name="テキスト ボックス 405"/>
        <xdr:cNvSpPr txBox="1"/>
      </xdr:nvSpPr>
      <xdr:spPr>
        <a:xfrm>
          <a:off x="8483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156235</xdr:rowOff>
    </xdr:from>
    <xdr:to>
      <xdr:col>11</xdr:col>
      <xdr:colOff>307975</xdr:colOff>
      <xdr:row>76</xdr:row>
      <xdr:rowOff>42221</xdr:rowOff>
    </xdr:to>
    <xdr:cxnSp macro="">
      <xdr:nvCxnSpPr>
        <xdr:cNvPr id="407" name="直線コネクタ 406"/>
        <xdr:cNvCxnSpPr/>
      </xdr:nvCxnSpPr>
      <xdr:spPr>
        <a:xfrm>
          <a:off x="6972300" y="12672085"/>
          <a:ext cx="889000" cy="40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8" name="フローチャート : 判断 407"/>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91634</xdr:rowOff>
    </xdr:from>
    <xdr:ext cx="534377" cy="259045"/>
    <xdr:sp macro="" textlink="">
      <xdr:nvSpPr>
        <xdr:cNvPr id="409" name="テキスト ボックス 408"/>
        <xdr:cNvSpPr txBox="1"/>
      </xdr:nvSpPr>
      <xdr:spPr>
        <a:xfrm>
          <a:off x="7594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10" name="フローチャート : 判断 409"/>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96969</xdr:rowOff>
    </xdr:from>
    <xdr:ext cx="534377" cy="259045"/>
    <xdr:sp macro="" textlink="">
      <xdr:nvSpPr>
        <xdr:cNvPr id="411" name="テキスト ボックス 410"/>
        <xdr:cNvSpPr txBox="1"/>
      </xdr:nvSpPr>
      <xdr:spPr>
        <a:xfrm>
          <a:off x="6705111" y="132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2451</xdr:rowOff>
    </xdr:from>
    <xdr:to>
      <xdr:col>15</xdr:col>
      <xdr:colOff>231775</xdr:colOff>
      <xdr:row>76</xdr:row>
      <xdr:rowOff>104051</xdr:rowOff>
    </xdr:to>
    <xdr:sp macro="" textlink="">
      <xdr:nvSpPr>
        <xdr:cNvPr id="417" name="円/楕円 416"/>
        <xdr:cNvSpPr/>
      </xdr:nvSpPr>
      <xdr:spPr>
        <a:xfrm>
          <a:off x="10426700" y="130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25328</xdr:rowOff>
    </xdr:from>
    <xdr:ext cx="534377" cy="259045"/>
    <xdr:sp macro="" textlink="">
      <xdr:nvSpPr>
        <xdr:cNvPr id="418" name="商工費該当値テキスト"/>
        <xdr:cNvSpPr txBox="1"/>
      </xdr:nvSpPr>
      <xdr:spPr>
        <a:xfrm>
          <a:off x="10528300" y="12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65335</xdr:rowOff>
    </xdr:from>
    <xdr:to>
      <xdr:col>14</xdr:col>
      <xdr:colOff>79375</xdr:colOff>
      <xdr:row>75</xdr:row>
      <xdr:rowOff>166936</xdr:rowOff>
    </xdr:to>
    <xdr:sp macro="" textlink="">
      <xdr:nvSpPr>
        <xdr:cNvPr id="419" name="円/楕円 418"/>
        <xdr:cNvSpPr/>
      </xdr:nvSpPr>
      <xdr:spPr>
        <a:xfrm>
          <a:off x="9588500" y="12924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12012</xdr:rowOff>
    </xdr:from>
    <xdr:ext cx="534377" cy="259045"/>
    <xdr:sp macro="" textlink="">
      <xdr:nvSpPr>
        <xdr:cNvPr id="420" name="テキスト ボックス 419"/>
        <xdr:cNvSpPr txBox="1"/>
      </xdr:nvSpPr>
      <xdr:spPr>
        <a:xfrm>
          <a:off x="9372111" y="126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127229</xdr:rowOff>
    </xdr:from>
    <xdr:to>
      <xdr:col>12</xdr:col>
      <xdr:colOff>561975</xdr:colOff>
      <xdr:row>76</xdr:row>
      <xdr:rowOff>57379</xdr:rowOff>
    </xdr:to>
    <xdr:sp macro="" textlink="">
      <xdr:nvSpPr>
        <xdr:cNvPr id="421" name="円/楕円 420"/>
        <xdr:cNvSpPr/>
      </xdr:nvSpPr>
      <xdr:spPr>
        <a:xfrm>
          <a:off x="8699500" y="129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73906</xdr:rowOff>
    </xdr:from>
    <xdr:ext cx="534377" cy="259045"/>
    <xdr:sp macro="" textlink="">
      <xdr:nvSpPr>
        <xdr:cNvPr id="422" name="テキスト ボックス 421"/>
        <xdr:cNvSpPr txBox="1"/>
      </xdr:nvSpPr>
      <xdr:spPr>
        <a:xfrm>
          <a:off x="8483111" y="127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162871</xdr:rowOff>
    </xdr:from>
    <xdr:to>
      <xdr:col>11</xdr:col>
      <xdr:colOff>358775</xdr:colOff>
      <xdr:row>76</xdr:row>
      <xdr:rowOff>93021</xdr:rowOff>
    </xdr:to>
    <xdr:sp macro="" textlink="">
      <xdr:nvSpPr>
        <xdr:cNvPr id="423" name="円/楕円 422"/>
        <xdr:cNvSpPr/>
      </xdr:nvSpPr>
      <xdr:spPr>
        <a:xfrm>
          <a:off x="7810500" y="130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109548</xdr:rowOff>
    </xdr:from>
    <xdr:ext cx="534377" cy="259045"/>
    <xdr:sp macro="" textlink="">
      <xdr:nvSpPr>
        <xdr:cNvPr id="424" name="テキスト ボックス 423"/>
        <xdr:cNvSpPr txBox="1"/>
      </xdr:nvSpPr>
      <xdr:spPr>
        <a:xfrm>
          <a:off x="7594111" y="127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105435</xdr:rowOff>
    </xdr:from>
    <xdr:to>
      <xdr:col>10</xdr:col>
      <xdr:colOff>155575</xdr:colOff>
      <xdr:row>74</xdr:row>
      <xdr:rowOff>35585</xdr:rowOff>
    </xdr:to>
    <xdr:sp macro="" textlink="">
      <xdr:nvSpPr>
        <xdr:cNvPr id="425" name="円/楕円 424"/>
        <xdr:cNvSpPr/>
      </xdr:nvSpPr>
      <xdr:spPr>
        <a:xfrm>
          <a:off x="6921500" y="126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52112</xdr:rowOff>
    </xdr:from>
    <xdr:ext cx="534377" cy="259045"/>
    <xdr:sp macro="" textlink="">
      <xdr:nvSpPr>
        <xdr:cNvPr id="426" name="テキスト ボックス 425"/>
        <xdr:cNvSpPr txBox="1"/>
      </xdr:nvSpPr>
      <xdr:spPr>
        <a:xfrm>
          <a:off x="6705111" y="123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0" name="テキスト ボックス 439"/>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4" name="テキスト ボックス 44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50" name="直線コネクタ 449"/>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51"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2" name="直線コネクタ 451"/>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3"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4" name="直線コネクタ 453"/>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155853</xdr:rowOff>
    </xdr:from>
    <xdr:to>
      <xdr:col>15</xdr:col>
      <xdr:colOff>180975</xdr:colOff>
      <xdr:row>98</xdr:row>
      <xdr:rowOff>161734</xdr:rowOff>
    </xdr:to>
    <xdr:cxnSp macro="">
      <xdr:nvCxnSpPr>
        <xdr:cNvPr id="455" name="直線コネクタ 454"/>
        <xdr:cNvCxnSpPr/>
      </xdr:nvCxnSpPr>
      <xdr:spPr>
        <a:xfrm>
          <a:off x="9639300" y="16957953"/>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6"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7" name="フローチャート : 判断 456"/>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155853</xdr:rowOff>
    </xdr:from>
    <xdr:to>
      <xdr:col>14</xdr:col>
      <xdr:colOff>28575</xdr:colOff>
      <xdr:row>98</xdr:row>
      <xdr:rowOff>158807</xdr:rowOff>
    </xdr:to>
    <xdr:cxnSp macro="">
      <xdr:nvCxnSpPr>
        <xdr:cNvPr id="458" name="直線コネクタ 457"/>
        <xdr:cNvCxnSpPr/>
      </xdr:nvCxnSpPr>
      <xdr:spPr>
        <a:xfrm flipV="1">
          <a:off x="8750300" y="16957953"/>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9" name="フローチャート : 判断 458"/>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60" name="テキスト ボックス 459"/>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158807</xdr:rowOff>
    </xdr:from>
    <xdr:to>
      <xdr:col>12</xdr:col>
      <xdr:colOff>511175</xdr:colOff>
      <xdr:row>98</xdr:row>
      <xdr:rowOff>163393</xdr:rowOff>
    </xdr:to>
    <xdr:cxnSp macro="">
      <xdr:nvCxnSpPr>
        <xdr:cNvPr id="461" name="直線コネクタ 460"/>
        <xdr:cNvCxnSpPr/>
      </xdr:nvCxnSpPr>
      <xdr:spPr>
        <a:xfrm flipV="1">
          <a:off x="7861300" y="1696090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2" name="フローチャート : 判断 461"/>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57926</xdr:rowOff>
    </xdr:from>
    <xdr:ext cx="534377" cy="259045"/>
    <xdr:sp macro="" textlink="">
      <xdr:nvSpPr>
        <xdr:cNvPr id="463" name="テキスト ボックス 462"/>
        <xdr:cNvSpPr txBox="1"/>
      </xdr:nvSpPr>
      <xdr:spPr>
        <a:xfrm>
          <a:off x="8483111" y="170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163393</xdr:rowOff>
    </xdr:from>
    <xdr:to>
      <xdr:col>11</xdr:col>
      <xdr:colOff>307975</xdr:colOff>
      <xdr:row>99</xdr:row>
      <xdr:rowOff>3397</xdr:rowOff>
    </xdr:to>
    <xdr:cxnSp macro="">
      <xdr:nvCxnSpPr>
        <xdr:cNvPr id="464" name="直線コネクタ 463"/>
        <xdr:cNvCxnSpPr/>
      </xdr:nvCxnSpPr>
      <xdr:spPr>
        <a:xfrm flipV="1">
          <a:off x="6972300" y="16965493"/>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5" name="フローチャート : 判断 464"/>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57576</xdr:rowOff>
    </xdr:from>
    <xdr:ext cx="534377" cy="259045"/>
    <xdr:sp macro="" textlink="">
      <xdr:nvSpPr>
        <xdr:cNvPr id="466" name="テキスト ボックス 465"/>
        <xdr:cNvSpPr txBox="1"/>
      </xdr:nvSpPr>
      <xdr:spPr>
        <a:xfrm>
          <a:off x="7594111" y="170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7" name="フローチャート : 判断 466"/>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61980</xdr:rowOff>
    </xdr:from>
    <xdr:ext cx="534377" cy="259045"/>
    <xdr:sp macro="" textlink="">
      <xdr:nvSpPr>
        <xdr:cNvPr id="468" name="テキスト ボックス 467"/>
        <xdr:cNvSpPr txBox="1"/>
      </xdr:nvSpPr>
      <xdr:spPr>
        <a:xfrm>
          <a:off x="6705111" y="170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110934</xdr:rowOff>
    </xdr:from>
    <xdr:to>
      <xdr:col>15</xdr:col>
      <xdr:colOff>231775</xdr:colOff>
      <xdr:row>99</xdr:row>
      <xdr:rowOff>41084</xdr:rowOff>
    </xdr:to>
    <xdr:sp macro="" textlink="">
      <xdr:nvSpPr>
        <xdr:cNvPr id="474" name="円/楕円 473"/>
        <xdr:cNvSpPr/>
      </xdr:nvSpPr>
      <xdr:spPr>
        <a:xfrm>
          <a:off x="10426700" y="169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70311</xdr:rowOff>
    </xdr:from>
    <xdr:ext cx="599010" cy="259045"/>
    <xdr:sp macro="" textlink="">
      <xdr:nvSpPr>
        <xdr:cNvPr id="475" name="土木費該当値テキスト"/>
        <xdr:cNvSpPr txBox="1"/>
      </xdr:nvSpPr>
      <xdr:spPr>
        <a:xfrm>
          <a:off x="10528300" y="1670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105053</xdr:rowOff>
    </xdr:from>
    <xdr:to>
      <xdr:col>14</xdr:col>
      <xdr:colOff>79375</xdr:colOff>
      <xdr:row>99</xdr:row>
      <xdr:rowOff>35203</xdr:rowOff>
    </xdr:to>
    <xdr:sp macro="" textlink="">
      <xdr:nvSpPr>
        <xdr:cNvPr id="476" name="円/楕円 475"/>
        <xdr:cNvSpPr/>
      </xdr:nvSpPr>
      <xdr:spPr>
        <a:xfrm>
          <a:off x="9588500" y="169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51730</xdr:rowOff>
    </xdr:from>
    <xdr:ext cx="599010" cy="259045"/>
    <xdr:sp macro="" textlink="">
      <xdr:nvSpPr>
        <xdr:cNvPr id="477" name="テキスト ボックス 476"/>
        <xdr:cNvSpPr txBox="1"/>
      </xdr:nvSpPr>
      <xdr:spPr>
        <a:xfrm>
          <a:off x="9339794" y="166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108007</xdr:rowOff>
    </xdr:from>
    <xdr:to>
      <xdr:col>12</xdr:col>
      <xdr:colOff>561975</xdr:colOff>
      <xdr:row>99</xdr:row>
      <xdr:rowOff>38157</xdr:rowOff>
    </xdr:to>
    <xdr:sp macro="" textlink="">
      <xdr:nvSpPr>
        <xdr:cNvPr id="478" name="円/楕円 477"/>
        <xdr:cNvSpPr/>
      </xdr:nvSpPr>
      <xdr:spPr>
        <a:xfrm>
          <a:off x="8699500" y="16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54684</xdr:rowOff>
    </xdr:from>
    <xdr:ext cx="599010" cy="259045"/>
    <xdr:sp macro="" textlink="">
      <xdr:nvSpPr>
        <xdr:cNvPr id="479" name="テキスト ボックス 478"/>
        <xdr:cNvSpPr txBox="1"/>
      </xdr:nvSpPr>
      <xdr:spPr>
        <a:xfrm>
          <a:off x="8450794" y="166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112593</xdr:rowOff>
    </xdr:from>
    <xdr:to>
      <xdr:col>11</xdr:col>
      <xdr:colOff>358775</xdr:colOff>
      <xdr:row>99</xdr:row>
      <xdr:rowOff>42743</xdr:rowOff>
    </xdr:to>
    <xdr:sp macro="" textlink="">
      <xdr:nvSpPr>
        <xdr:cNvPr id="480" name="円/楕円 479"/>
        <xdr:cNvSpPr/>
      </xdr:nvSpPr>
      <xdr:spPr>
        <a:xfrm>
          <a:off x="7810500" y="169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59270</xdr:rowOff>
    </xdr:from>
    <xdr:ext cx="599010" cy="259045"/>
    <xdr:sp macro="" textlink="">
      <xdr:nvSpPr>
        <xdr:cNvPr id="481" name="テキスト ボックス 480"/>
        <xdr:cNvSpPr txBox="1"/>
      </xdr:nvSpPr>
      <xdr:spPr>
        <a:xfrm>
          <a:off x="7561794" y="1668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124047</xdr:rowOff>
    </xdr:from>
    <xdr:to>
      <xdr:col>10</xdr:col>
      <xdr:colOff>155575</xdr:colOff>
      <xdr:row>99</xdr:row>
      <xdr:rowOff>54197</xdr:rowOff>
    </xdr:to>
    <xdr:sp macro="" textlink="">
      <xdr:nvSpPr>
        <xdr:cNvPr id="482" name="円/楕円 481"/>
        <xdr:cNvSpPr/>
      </xdr:nvSpPr>
      <xdr:spPr>
        <a:xfrm>
          <a:off x="6921500" y="169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70724</xdr:rowOff>
    </xdr:from>
    <xdr:ext cx="599010" cy="259045"/>
    <xdr:sp macro="" textlink="">
      <xdr:nvSpPr>
        <xdr:cNvPr id="483" name="テキスト ボックス 482"/>
        <xdr:cNvSpPr txBox="1"/>
      </xdr:nvSpPr>
      <xdr:spPr>
        <a:xfrm>
          <a:off x="6672794" y="167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10" name="直線コネクタ 509"/>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11"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2" name="直線コネクタ 511"/>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3"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4" name="直線コネクタ 513"/>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35034</xdr:rowOff>
    </xdr:from>
    <xdr:to>
      <xdr:col>23</xdr:col>
      <xdr:colOff>517525</xdr:colOff>
      <xdr:row>39</xdr:row>
      <xdr:rowOff>64426</xdr:rowOff>
    </xdr:to>
    <xdr:cxnSp macro="">
      <xdr:nvCxnSpPr>
        <xdr:cNvPr id="515" name="直線コネクタ 514"/>
        <xdr:cNvCxnSpPr/>
      </xdr:nvCxnSpPr>
      <xdr:spPr>
        <a:xfrm flipV="1">
          <a:off x="15481300" y="67215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6"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7" name="フローチャート : 判断 516"/>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131814</xdr:rowOff>
    </xdr:from>
    <xdr:to>
      <xdr:col>22</xdr:col>
      <xdr:colOff>365125</xdr:colOff>
      <xdr:row>39</xdr:row>
      <xdr:rowOff>64426</xdr:rowOff>
    </xdr:to>
    <xdr:cxnSp macro="">
      <xdr:nvCxnSpPr>
        <xdr:cNvPr id="518" name="直線コネクタ 517"/>
        <xdr:cNvCxnSpPr/>
      </xdr:nvCxnSpPr>
      <xdr:spPr>
        <a:xfrm>
          <a:off x="14592300" y="6646914"/>
          <a:ext cx="889000" cy="10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9" name="フローチャート : 判断 518"/>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20" name="テキスト ボックス 519"/>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131814</xdr:rowOff>
    </xdr:from>
    <xdr:to>
      <xdr:col>21</xdr:col>
      <xdr:colOff>161925</xdr:colOff>
      <xdr:row>39</xdr:row>
      <xdr:rowOff>52995</xdr:rowOff>
    </xdr:to>
    <xdr:cxnSp macro="">
      <xdr:nvCxnSpPr>
        <xdr:cNvPr id="521" name="直線コネクタ 520"/>
        <xdr:cNvCxnSpPr/>
      </xdr:nvCxnSpPr>
      <xdr:spPr>
        <a:xfrm flipV="1">
          <a:off x="13703300" y="6646914"/>
          <a:ext cx="889000" cy="9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2" name="フローチャート : 判断 521"/>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3" name="テキスト ボックス 522"/>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136075</xdr:rowOff>
    </xdr:from>
    <xdr:to>
      <xdr:col>19</xdr:col>
      <xdr:colOff>644525</xdr:colOff>
      <xdr:row>39</xdr:row>
      <xdr:rowOff>52995</xdr:rowOff>
    </xdr:to>
    <xdr:cxnSp macro="">
      <xdr:nvCxnSpPr>
        <xdr:cNvPr id="524" name="直線コネクタ 523"/>
        <xdr:cNvCxnSpPr/>
      </xdr:nvCxnSpPr>
      <xdr:spPr>
        <a:xfrm>
          <a:off x="12814300" y="6651175"/>
          <a:ext cx="889000" cy="8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5" name="フローチャート : 判断 524"/>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6" name="テキスト ボックス 525"/>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7" name="フローチャート : 判断 526"/>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8" name="テキスト ボックス 527"/>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155684</xdr:rowOff>
    </xdr:from>
    <xdr:to>
      <xdr:col>23</xdr:col>
      <xdr:colOff>568325</xdr:colOff>
      <xdr:row>39</xdr:row>
      <xdr:rowOff>85834</xdr:rowOff>
    </xdr:to>
    <xdr:sp macro="" textlink="">
      <xdr:nvSpPr>
        <xdr:cNvPr id="534" name="円/楕円 533"/>
        <xdr:cNvSpPr/>
      </xdr:nvSpPr>
      <xdr:spPr>
        <a:xfrm>
          <a:off x="16268700" y="66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134111</xdr:rowOff>
    </xdr:from>
    <xdr:ext cx="534377" cy="259045"/>
    <xdr:sp macro="" textlink="">
      <xdr:nvSpPr>
        <xdr:cNvPr id="535" name="消防費該当値テキスト"/>
        <xdr:cNvSpPr txBox="1"/>
      </xdr:nvSpPr>
      <xdr:spPr>
        <a:xfrm>
          <a:off x="16370300" y="66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13626</xdr:rowOff>
    </xdr:from>
    <xdr:to>
      <xdr:col>22</xdr:col>
      <xdr:colOff>415925</xdr:colOff>
      <xdr:row>39</xdr:row>
      <xdr:rowOff>115226</xdr:rowOff>
    </xdr:to>
    <xdr:sp macro="" textlink="">
      <xdr:nvSpPr>
        <xdr:cNvPr id="536" name="円/楕円 535"/>
        <xdr:cNvSpPr/>
      </xdr:nvSpPr>
      <xdr:spPr>
        <a:xfrm>
          <a:off x="15430500" y="67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106353</xdr:rowOff>
    </xdr:from>
    <xdr:ext cx="534377" cy="259045"/>
    <xdr:sp macro="" textlink="">
      <xdr:nvSpPr>
        <xdr:cNvPr id="537" name="テキスト ボックス 536"/>
        <xdr:cNvSpPr txBox="1"/>
      </xdr:nvSpPr>
      <xdr:spPr>
        <a:xfrm>
          <a:off x="15214111" y="67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81014</xdr:rowOff>
    </xdr:from>
    <xdr:to>
      <xdr:col>21</xdr:col>
      <xdr:colOff>212725</xdr:colOff>
      <xdr:row>39</xdr:row>
      <xdr:rowOff>11164</xdr:rowOff>
    </xdr:to>
    <xdr:sp macro="" textlink="">
      <xdr:nvSpPr>
        <xdr:cNvPr id="538" name="円/楕円 537"/>
        <xdr:cNvSpPr/>
      </xdr:nvSpPr>
      <xdr:spPr>
        <a:xfrm>
          <a:off x="14541500" y="65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2291</xdr:rowOff>
    </xdr:from>
    <xdr:ext cx="534377" cy="259045"/>
    <xdr:sp macro="" textlink="">
      <xdr:nvSpPr>
        <xdr:cNvPr id="539" name="テキスト ボックス 538"/>
        <xdr:cNvSpPr txBox="1"/>
      </xdr:nvSpPr>
      <xdr:spPr>
        <a:xfrm>
          <a:off x="14325111" y="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2195</xdr:rowOff>
    </xdr:from>
    <xdr:to>
      <xdr:col>20</xdr:col>
      <xdr:colOff>9525</xdr:colOff>
      <xdr:row>39</xdr:row>
      <xdr:rowOff>103795</xdr:rowOff>
    </xdr:to>
    <xdr:sp macro="" textlink="">
      <xdr:nvSpPr>
        <xdr:cNvPr id="540" name="円/楕円 539"/>
        <xdr:cNvSpPr/>
      </xdr:nvSpPr>
      <xdr:spPr>
        <a:xfrm>
          <a:off x="13652500" y="66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94922</xdr:rowOff>
    </xdr:from>
    <xdr:ext cx="534377" cy="259045"/>
    <xdr:sp macro="" textlink="">
      <xdr:nvSpPr>
        <xdr:cNvPr id="541" name="テキスト ボックス 540"/>
        <xdr:cNvSpPr txBox="1"/>
      </xdr:nvSpPr>
      <xdr:spPr>
        <a:xfrm>
          <a:off x="13436111" y="67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85275</xdr:rowOff>
    </xdr:from>
    <xdr:to>
      <xdr:col>18</xdr:col>
      <xdr:colOff>492125</xdr:colOff>
      <xdr:row>39</xdr:row>
      <xdr:rowOff>15425</xdr:rowOff>
    </xdr:to>
    <xdr:sp macro="" textlink="">
      <xdr:nvSpPr>
        <xdr:cNvPr id="542" name="円/楕円 541"/>
        <xdr:cNvSpPr/>
      </xdr:nvSpPr>
      <xdr:spPr>
        <a:xfrm>
          <a:off x="12763500" y="66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6552</xdr:rowOff>
    </xdr:from>
    <xdr:ext cx="534377" cy="259045"/>
    <xdr:sp macro="" textlink="">
      <xdr:nvSpPr>
        <xdr:cNvPr id="543" name="テキスト ボックス 542"/>
        <xdr:cNvSpPr txBox="1"/>
      </xdr:nvSpPr>
      <xdr:spPr>
        <a:xfrm>
          <a:off x="12547111" y="66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7" name="直線コネクタ 566"/>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8"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9" name="直線コネクタ 568"/>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70"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1" name="直線コネクタ 570"/>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51357</xdr:rowOff>
    </xdr:from>
    <xdr:to>
      <xdr:col>23</xdr:col>
      <xdr:colOff>517525</xdr:colOff>
      <xdr:row>57</xdr:row>
      <xdr:rowOff>151260</xdr:rowOff>
    </xdr:to>
    <xdr:cxnSp macro="">
      <xdr:nvCxnSpPr>
        <xdr:cNvPr id="572" name="直線コネクタ 571"/>
        <xdr:cNvCxnSpPr/>
      </xdr:nvCxnSpPr>
      <xdr:spPr>
        <a:xfrm>
          <a:off x="15481300" y="9824007"/>
          <a:ext cx="838200" cy="9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3"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4" name="フローチャート : 判断 573"/>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49129</xdr:rowOff>
    </xdr:from>
    <xdr:to>
      <xdr:col>22</xdr:col>
      <xdr:colOff>365125</xdr:colOff>
      <xdr:row>57</xdr:row>
      <xdr:rowOff>51357</xdr:rowOff>
    </xdr:to>
    <xdr:cxnSp macro="">
      <xdr:nvCxnSpPr>
        <xdr:cNvPr id="575" name="直線コネクタ 574"/>
        <xdr:cNvCxnSpPr/>
      </xdr:nvCxnSpPr>
      <xdr:spPr>
        <a:xfrm>
          <a:off x="14592300" y="9821779"/>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6" name="フローチャート : 判断 575"/>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7" name="テキスト ボックス 576"/>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49129</xdr:rowOff>
    </xdr:from>
    <xdr:to>
      <xdr:col>21</xdr:col>
      <xdr:colOff>161925</xdr:colOff>
      <xdr:row>57</xdr:row>
      <xdr:rowOff>102328</xdr:rowOff>
    </xdr:to>
    <xdr:cxnSp macro="">
      <xdr:nvCxnSpPr>
        <xdr:cNvPr id="578" name="直線コネクタ 577"/>
        <xdr:cNvCxnSpPr/>
      </xdr:nvCxnSpPr>
      <xdr:spPr>
        <a:xfrm flipV="1">
          <a:off x="13703300" y="9821779"/>
          <a:ext cx="8890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9" name="フローチャート : 判断 578"/>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144758</xdr:rowOff>
    </xdr:from>
    <xdr:ext cx="534377" cy="259045"/>
    <xdr:sp macro="" textlink="">
      <xdr:nvSpPr>
        <xdr:cNvPr id="580" name="テキスト ボックス 579"/>
        <xdr:cNvSpPr txBox="1"/>
      </xdr:nvSpPr>
      <xdr:spPr>
        <a:xfrm>
          <a:off x="14325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102328</xdr:rowOff>
    </xdr:from>
    <xdr:to>
      <xdr:col>19</xdr:col>
      <xdr:colOff>644525</xdr:colOff>
      <xdr:row>57</xdr:row>
      <xdr:rowOff>153542</xdr:rowOff>
    </xdr:to>
    <xdr:cxnSp macro="">
      <xdr:nvCxnSpPr>
        <xdr:cNvPr id="581" name="直線コネクタ 580"/>
        <xdr:cNvCxnSpPr/>
      </xdr:nvCxnSpPr>
      <xdr:spPr>
        <a:xfrm flipV="1">
          <a:off x="12814300" y="9874978"/>
          <a:ext cx="889000" cy="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2" name="フローチャート : 判断 581"/>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153201</xdr:rowOff>
    </xdr:from>
    <xdr:ext cx="534377" cy="259045"/>
    <xdr:sp macro="" textlink="">
      <xdr:nvSpPr>
        <xdr:cNvPr id="583" name="テキスト ボックス 582"/>
        <xdr:cNvSpPr txBox="1"/>
      </xdr:nvSpPr>
      <xdr:spPr>
        <a:xfrm>
          <a:off x="13436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4" name="フローチャート : 判断 583"/>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5" name="テキスト ボックス 584"/>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100460</xdr:rowOff>
    </xdr:from>
    <xdr:to>
      <xdr:col>23</xdr:col>
      <xdr:colOff>568325</xdr:colOff>
      <xdr:row>58</xdr:row>
      <xdr:rowOff>30610</xdr:rowOff>
    </xdr:to>
    <xdr:sp macro="" textlink="">
      <xdr:nvSpPr>
        <xdr:cNvPr id="591" name="円/楕円 590"/>
        <xdr:cNvSpPr/>
      </xdr:nvSpPr>
      <xdr:spPr>
        <a:xfrm>
          <a:off x="16268700" y="98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16689</xdr:rowOff>
    </xdr:from>
    <xdr:ext cx="534377" cy="259045"/>
    <xdr:sp macro="" textlink="">
      <xdr:nvSpPr>
        <xdr:cNvPr id="592" name="教育費該当値テキスト"/>
        <xdr:cNvSpPr txBox="1"/>
      </xdr:nvSpPr>
      <xdr:spPr>
        <a:xfrm>
          <a:off x="16370300" y="978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557</xdr:rowOff>
    </xdr:from>
    <xdr:to>
      <xdr:col>22</xdr:col>
      <xdr:colOff>415925</xdr:colOff>
      <xdr:row>57</xdr:row>
      <xdr:rowOff>102157</xdr:rowOff>
    </xdr:to>
    <xdr:sp macro="" textlink="">
      <xdr:nvSpPr>
        <xdr:cNvPr id="593" name="円/楕円 592"/>
        <xdr:cNvSpPr/>
      </xdr:nvSpPr>
      <xdr:spPr>
        <a:xfrm>
          <a:off x="15430500" y="97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118684</xdr:rowOff>
    </xdr:from>
    <xdr:ext cx="534377" cy="259045"/>
    <xdr:sp macro="" textlink="">
      <xdr:nvSpPr>
        <xdr:cNvPr id="594" name="テキスト ボックス 593"/>
        <xdr:cNvSpPr txBox="1"/>
      </xdr:nvSpPr>
      <xdr:spPr>
        <a:xfrm>
          <a:off x="15214111" y="95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169779</xdr:rowOff>
    </xdr:from>
    <xdr:to>
      <xdr:col>21</xdr:col>
      <xdr:colOff>212725</xdr:colOff>
      <xdr:row>57</xdr:row>
      <xdr:rowOff>99929</xdr:rowOff>
    </xdr:to>
    <xdr:sp macro="" textlink="">
      <xdr:nvSpPr>
        <xdr:cNvPr id="595" name="円/楕円 594"/>
        <xdr:cNvSpPr/>
      </xdr:nvSpPr>
      <xdr:spPr>
        <a:xfrm>
          <a:off x="14541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116456</xdr:rowOff>
    </xdr:from>
    <xdr:ext cx="534377" cy="259045"/>
    <xdr:sp macro="" textlink="">
      <xdr:nvSpPr>
        <xdr:cNvPr id="596" name="テキスト ボックス 595"/>
        <xdr:cNvSpPr txBox="1"/>
      </xdr:nvSpPr>
      <xdr:spPr>
        <a:xfrm>
          <a:off x="14325111" y="95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51528</xdr:rowOff>
    </xdr:from>
    <xdr:to>
      <xdr:col>20</xdr:col>
      <xdr:colOff>9525</xdr:colOff>
      <xdr:row>57</xdr:row>
      <xdr:rowOff>153128</xdr:rowOff>
    </xdr:to>
    <xdr:sp macro="" textlink="">
      <xdr:nvSpPr>
        <xdr:cNvPr id="597" name="円/楕円 596"/>
        <xdr:cNvSpPr/>
      </xdr:nvSpPr>
      <xdr:spPr>
        <a:xfrm>
          <a:off x="13652500" y="98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169655</xdr:rowOff>
    </xdr:from>
    <xdr:ext cx="534377" cy="259045"/>
    <xdr:sp macro="" textlink="">
      <xdr:nvSpPr>
        <xdr:cNvPr id="598" name="テキスト ボックス 597"/>
        <xdr:cNvSpPr txBox="1"/>
      </xdr:nvSpPr>
      <xdr:spPr>
        <a:xfrm>
          <a:off x="13436111" y="95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102742</xdr:rowOff>
    </xdr:from>
    <xdr:to>
      <xdr:col>18</xdr:col>
      <xdr:colOff>492125</xdr:colOff>
      <xdr:row>58</xdr:row>
      <xdr:rowOff>32892</xdr:rowOff>
    </xdr:to>
    <xdr:sp macro="" textlink="">
      <xdr:nvSpPr>
        <xdr:cNvPr id="599" name="円/楕円 598"/>
        <xdr:cNvSpPr/>
      </xdr:nvSpPr>
      <xdr:spPr>
        <a:xfrm>
          <a:off x="12763500" y="98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24019</xdr:rowOff>
    </xdr:from>
    <xdr:ext cx="534377" cy="259045"/>
    <xdr:sp macro="" textlink="">
      <xdr:nvSpPr>
        <xdr:cNvPr id="600" name="テキスト ボックス 599"/>
        <xdr:cNvSpPr txBox="1"/>
      </xdr:nvSpPr>
      <xdr:spPr>
        <a:xfrm>
          <a:off x="12547111" y="996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2" name="直線コネクタ 621"/>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3"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5"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6" name="直線コネクタ 625"/>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64564</xdr:rowOff>
    </xdr:from>
    <xdr:to>
      <xdr:col>23</xdr:col>
      <xdr:colOff>517525</xdr:colOff>
      <xdr:row>78</xdr:row>
      <xdr:rowOff>72216</xdr:rowOff>
    </xdr:to>
    <xdr:cxnSp macro="">
      <xdr:nvCxnSpPr>
        <xdr:cNvPr id="627" name="直線コネクタ 626"/>
        <xdr:cNvCxnSpPr/>
      </xdr:nvCxnSpPr>
      <xdr:spPr>
        <a:xfrm flipV="1">
          <a:off x="15481300" y="13437664"/>
          <a:ext cx="8382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8"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9" name="フローチャート : 判断 628"/>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72216</xdr:rowOff>
    </xdr:from>
    <xdr:to>
      <xdr:col>22</xdr:col>
      <xdr:colOff>365125</xdr:colOff>
      <xdr:row>78</xdr:row>
      <xdr:rowOff>117441</xdr:rowOff>
    </xdr:to>
    <xdr:cxnSp macro="">
      <xdr:nvCxnSpPr>
        <xdr:cNvPr id="630" name="直線コネクタ 629"/>
        <xdr:cNvCxnSpPr/>
      </xdr:nvCxnSpPr>
      <xdr:spPr>
        <a:xfrm flipV="1">
          <a:off x="14592300" y="13445316"/>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1" name="フローチャート : 判断 630"/>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2" name="テキスト ボックス 631"/>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117441</xdr:rowOff>
    </xdr:from>
    <xdr:to>
      <xdr:col>21</xdr:col>
      <xdr:colOff>161925</xdr:colOff>
      <xdr:row>78</xdr:row>
      <xdr:rowOff>119579</xdr:rowOff>
    </xdr:to>
    <xdr:cxnSp macro="">
      <xdr:nvCxnSpPr>
        <xdr:cNvPr id="633" name="直線コネクタ 632"/>
        <xdr:cNvCxnSpPr/>
      </xdr:nvCxnSpPr>
      <xdr:spPr>
        <a:xfrm flipV="1">
          <a:off x="13703300" y="1349054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4" name="フローチャート : 判断 633"/>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5" name="テキスト ボックス 634"/>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543</xdr:rowOff>
    </xdr:from>
    <xdr:to>
      <xdr:col>19</xdr:col>
      <xdr:colOff>644525</xdr:colOff>
      <xdr:row>78</xdr:row>
      <xdr:rowOff>119579</xdr:rowOff>
    </xdr:to>
    <xdr:cxnSp macro="">
      <xdr:nvCxnSpPr>
        <xdr:cNvPr id="636" name="直線コネクタ 635"/>
        <xdr:cNvCxnSpPr/>
      </xdr:nvCxnSpPr>
      <xdr:spPr>
        <a:xfrm>
          <a:off x="12814300" y="13373643"/>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7" name="フローチャート : 判断 636"/>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8" name="テキスト ボックス 637"/>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9" name="フローチャート : 判断 638"/>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160264</xdr:rowOff>
    </xdr:from>
    <xdr:ext cx="469744" cy="259045"/>
    <xdr:sp macro="" textlink="">
      <xdr:nvSpPr>
        <xdr:cNvPr id="640" name="テキスト ボックス 639"/>
        <xdr:cNvSpPr txBox="1"/>
      </xdr:nvSpPr>
      <xdr:spPr>
        <a:xfrm>
          <a:off x="12579427" y="135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13764</xdr:rowOff>
    </xdr:from>
    <xdr:to>
      <xdr:col>23</xdr:col>
      <xdr:colOff>568325</xdr:colOff>
      <xdr:row>78</xdr:row>
      <xdr:rowOff>115364</xdr:rowOff>
    </xdr:to>
    <xdr:sp macro="" textlink="">
      <xdr:nvSpPr>
        <xdr:cNvPr id="646" name="円/楕円 645"/>
        <xdr:cNvSpPr/>
      </xdr:nvSpPr>
      <xdr:spPr>
        <a:xfrm>
          <a:off x="16268700" y="133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144591</xdr:rowOff>
    </xdr:from>
    <xdr:ext cx="534377" cy="259045"/>
    <xdr:sp macro="" textlink="">
      <xdr:nvSpPr>
        <xdr:cNvPr id="647" name="災害復旧費該当値テキスト"/>
        <xdr:cNvSpPr txBox="1"/>
      </xdr:nvSpPr>
      <xdr:spPr>
        <a:xfrm>
          <a:off x="16370300" y="131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21416</xdr:rowOff>
    </xdr:from>
    <xdr:to>
      <xdr:col>22</xdr:col>
      <xdr:colOff>415925</xdr:colOff>
      <xdr:row>78</xdr:row>
      <xdr:rowOff>123016</xdr:rowOff>
    </xdr:to>
    <xdr:sp macro="" textlink="">
      <xdr:nvSpPr>
        <xdr:cNvPr id="648" name="円/楕円 647"/>
        <xdr:cNvSpPr/>
      </xdr:nvSpPr>
      <xdr:spPr>
        <a:xfrm>
          <a:off x="15430500" y="133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139543</xdr:rowOff>
    </xdr:from>
    <xdr:ext cx="534377" cy="259045"/>
    <xdr:sp macro="" textlink="">
      <xdr:nvSpPr>
        <xdr:cNvPr id="649" name="テキスト ボックス 648"/>
        <xdr:cNvSpPr txBox="1"/>
      </xdr:nvSpPr>
      <xdr:spPr>
        <a:xfrm>
          <a:off x="15214111" y="131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66641</xdr:rowOff>
    </xdr:from>
    <xdr:to>
      <xdr:col>21</xdr:col>
      <xdr:colOff>212725</xdr:colOff>
      <xdr:row>78</xdr:row>
      <xdr:rowOff>168241</xdr:rowOff>
    </xdr:to>
    <xdr:sp macro="" textlink="">
      <xdr:nvSpPr>
        <xdr:cNvPr id="650" name="円/楕円 649"/>
        <xdr:cNvSpPr/>
      </xdr:nvSpPr>
      <xdr:spPr>
        <a:xfrm>
          <a:off x="14541500" y="134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159368</xdr:rowOff>
    </xdr:from>
    <xdr:ext cx="469744" cy="259045"/>
    <xdr:sp macro="" textlink="">
      <xdr:nvSpPr>
        <xdr:cNvPr id="651" name="テキスト ボックス 650"/>
        <xdr:cNvSpPr txBox="1"/>
      </xdr:nvSpPr>
      <xdr:spPr>
        <a:xfrm>
          <a:off x="14357427"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68779</xdr:rowOff>
    </xdr:from>
    <xdr:to>
      <xdr:col>20</xdr:col>
      <xdr:colOff>9525</xdr:colOff>
      <xdr:row>78</xdr:row>
      <xdr:rowOff>170379</xdr:rowOff>
    </xdr:to>
    <xdr:sp macro="" textlink="">
      <xdr:nvSpPr>
        <xdr:cNvPr id="652" name="円/楕円 651"/>
        <xdr:cNvSpPr/>
      </xdr:nvSpPr>
      <xdr:spPr>
        <a:xfrm>
          <a:off x="13652500" y="134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161506</xdr:rowOff>
    </xdr:from>
    <xdr:ext cx="469744" cy="259045"/>
    <xdr:sp macro="" textlink="">
      <xdr:nvSpPr>
        <xdr:cNvPr id="653" name="テキスト ボックス 652"/>
        <xdr:cNvSpPr txBox="1"/>
      </xdr:nvSpPr>
      <xdr:spPr>
        <a:xfrm>
          <a:off x="13468427" y="1353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121193</xdr:rowOff>
    </xdr:from>
    <xdr:to>
      <xdr:col>18</xdr:col>
      <xdr:colOff>492125</xdr:colOff>
      <xdr:row>78</xdr:row>
      <xdr:rowOff>51343</xdr:rowOff>
    </xdr:to>
    <xdr:sp macro="" textlink="">
      <xdr:nvSpPr>
        <xdr:cNvPr id="654" name="円/楕円 653"/>
        <xdr:cNvSpPr/>
      </xdr:nvSpPr>
      <xdr:spPr>
        <a:xfrm>
          <a:off x="12763500" y="1332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67870</xdr:rowOff>
    </xdr:from>
    <xdr:ext cx="534377" cy="259045"/>
    <xdr:sp macro="" textlink="">
      <xdr:nvSpPr>
        <xdr:cNvPr id="655" name="テキスト ボックス 654"/>
        <xdr:cNvSpPr txBox="1"/>
      </xdr:nvSpPr>
      <xdr:spPr>
        <a:xfrm>
          <a:off x="12547111" y="1309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5" name="直線コネクタ 674"/>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6"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7" name="直線コネクタ 676"/>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8"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9" name="直線コネクタ 678"/>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25319</xdr:rowOff>
    </xdr:from>
    <xdr:to>
      <xdr:col>23</xdr:col>
      <xdr:colOff>517525</xdr:colOff>
      <xdr:row>96</xdr:row>
      <xdr:rowOff>31384</xdr:rowOff>
    </xdr:to>
    <xdr:cxnSp macro="">
      <xdr:nvCxnSpPr>
        <xdr:cNvPr id="680" name="直線コネクタ 679"/>
        <xdr:cNvCxnSpPr/>
      </xdr:nvCxnSpPr>
      <xdr:spPr>
        <a:xfrm flipV="1">
          <a:off x="15481300" y="16484519"/>
          <a:ext cx="8382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1"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2" name="フローチャート : 判断 681"/>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21588</xdr:rowOff>
    </xdr:from>
    <xdr:to>
      <xdr:col>22</xdr:col>
      <xdr:colOff>365125</xdr:colOff>
      <xdr:row>96</xdr:row>
      <xdr:rowOff>31384</xdr:rowOff>
    </xdr:to>
    <xdr:cxnSp macro="">
      <xdr:nvCxnSpPr>
        <xdr:cNvPr id="683" name="直線コネクタ 682"/>
        <xdr:cNvCxnSpPr/>
      </xdr:nvCxnSpPr>
      <xdr:spPr>
        <a:xfrm>
          <a:off x="14592300" y="1648078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4" name="フローチャート : 判断 683"/>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5" name="テキスト ボックス 684"/>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11123</xdr:rowOff>
    </xdr:from>
    <xdr:to>
      <xdr:col>21</xdr:col>
      <xdr:colOff>161925</xdr:colOff>
      <xdr:row>96</xdr:row>
      <xdr:rowOff>21588</xdr:rowOff>
    </xdr:to>
    <xdr:cxnSp macro="">
      <xdr:nvCxnSpPr>
        <xdr:cNvPr id="686" name="直線コネクタ 685"/>
        <xdr:cNvCxnSpPr/>
      </xdr:nvCxnSpPr>
      <xdr:spPr>
        <a:xfrm>
          <a:off x="13703300" y="16470323"/>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4860</xdr:rowOff>
    </xdr:from>
    <xdr:to>
      <xdr:col>19</xdr:col>
      <xdr:colOff>644525</xdr:colOff>
      <xdr:row>96</xdr:row>
      <xdr:rowOff>11123</xdr:rowOff>
    </xdr:to>
    <xdr:cxnSp macro="">
      <xdr:nvCxnSpPr>
        <xdr:cNvPr id="689" name="直線コネクタ 688"/>
        <xdr:cNvCxnSpPr/>
      </xdr:nvCxnSpPr>
      <xdr:spPr>
        <a:xfrm>
          <a:off x="12814300" y="16464060"/>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145969</xdr:rowOff>
    </xdr:from>
    <xdr:to>
      <xdr:col>23</xdr:col>
      <xdr:colOff>568325</xdr:colOff>
      <xdr:row>96</xdr:row>
      <xdr:rowOff>76119</xdr:rowOff>
    </xdr:to>
    <xdr:sp macro="" textlink="">
      <xdr:nvSpPr>
        <xdr:cNvPr id="699" name="円/楕円 698"/>
        <xdr:cNvSpPr/>
      </xdr:nvSpPr>
      <xdr:spPr>
        <a:xfrm>
          <a:off x="16268700" y="164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124396</xdr:rowOff>
    </xdr:from>
    <xdr:ext cx="534377" cy="259045"/>
    <xdr:sp macro="" textlink="">
      <xdr:nvSpPr>
        <xdr:cNvPr id="700" name="公債費該当値テキスト"/>
        <xdr:cNvSpPr txBox="1"/>
      </xdr:nvSpPr>
      <xdr:spPr>
        <a:xfrm>
          <a:off x="16370300" y="164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152034</xdr:rowOff>
    </xdr:from>
    <xdr:to>
      <xdr:col>22</xdr:col>
      <xdr:colOff>415925</xdr:colOff>
      <xdr:row>96</xdr:row>
      <xdr:rowOff>82184</xdr:rowOff>
    </xdr:to>
    <xdr:sp macro="" textlink="">
      <xdr:nvSpPr>
        <xdr:cNvPr id="701" name="円/楕円 700"/>
        <xdr:cNvSpPr/>
      </xdr:nvSpPr>
      <xdr:spPr>
        <a:xfrm>
          <a:off x="15430500" y="164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73311</xdr:rowOff>
    </xdr:from>
    <xdr:ext cx="534377" cy="259045"/>
    <xdr:sp macro="" textlink="">
      <xdr:nvSpPr>
        <xdr:cNvPr id="702" name="テキスト ボックス 701"/>
        <xdr:cNvSpPr txBox="1"/>
      </xdr:nvSpPr>
      <xdr:spPr>
        <a:xfrm>
          <a:off x="15214111" y="165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142238</xdr:rowOff>
    </xdr:from>
    <xdr:to>
      <xdr:col>21</xdr:col>
      <xdr:colOff>212725</xdr:colOff>
      <xdr:row>96</xdr:row>
      <xdr:rowOff>72388</xdr:rowOff>
    </xdr:to>
    <xdr:sp macro="" textlink="">
      <xdr:nvSpPr>
        <xdr:cNvPr id="703" name="円/楕円 702"/>
        <xdr:cNvSpPr/>
      </xdr:nvSpPr>
      <xdr:spPr>
        <a:xfrm>
          <a:off x="14541500" y="164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63515</xdr:rowOff>
    </xdr:from>
    <xdr:ext cx="534377" cy="259045"/>
    <xdr:sp macro="" textlink="">
      <xdr:nvSpPr>
        <xdr:cNvPr id="704" name="テキスト ボックス 703"/>
        <xdr:cNvSpPr txBox="1"/>
      </xdr:nvSpPr>
      <xdr:spPr>
        <a:xfrm>
          <a:off x="14325111" y="165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131773</xdr:rowOff>
    </xdr:from>
    <xdr:to>
      <xdr:col>20</xdr:col>
      <xdr:colOff>9525</xdr:colOff>
      <xdr:row>96</xdr:row>
      <xdr:rowOff>61923</xdr:rowOff>
    </xdr:to>
    <xdr:sp macro="" textlink="">
      <xdr:nvSpPr>
        <xdr:cNvPr id="705" name="円/楕円 704"/>
        <xdr:cNvSpPr/>
      </xdr:nvSpPr>
      <xdr:spPr>
        <a:xfrm>
          <a:off x="13652500" y="164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53050</xdr:rowOff>
    </xdr:from>
    <xdr:ext cx="534377" cy="259045"/>
    <xdr:sp macro="" textlink="">
      <xdr:nvSpPr>
        <xdr:cNvPr id="706" name="テキスト ボックス 705"/>
        <xdr:cNvSpPr txBox="1"/>
      </xdr:nvSpPr>
      <xdr:spPr>
        <a:xfrm>
          <a:off x="13436111" y="165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125510</xdr:rowOff>
    </xdr:from>
    <xdr:to>
      <xdr:col>18</xdr:col>
      <xdr:colOff>492125</xdr:colOff>
      <xdr:row>96</xdr:row>
      <xdr:rowOff>55660</xdr:rowOff>
    </xdr:to>
    <xdr:sp macro="" textlink="">
      <xdr:nvSpPr>
        <xdr:cNvPr id="707" name="円/楕円 706"/>
        <xdr:cNvSpPr/>
      </xdr:nvSpPr>
      <xdr:spPr>
        <a:xfrm>
          <a:off x="12763500" y="1641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46787</xdr:rowOff>
    </xdr:from>
    <xdr:ext cx="534377" cy="259045"/>
    <xdr:sp macro="" textlink="">
      <xdr:nvSpPr>
        <xdr:cNvPr id="708" name="テキスト ボックス 707"/>
        <xdr:cNvSpPr txBox="1"/>
      </xdr:nvSpPr>
      <xdr:spPr>
        <a:xfrm>
          <a:off x="12547111" y="165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2" name="直線コネクタ 731"/>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5"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6" name="直線コネクタ 735"/>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8"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9" name="フローチャート : 判断 73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1" name="フローチャート : 判断 740"/>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2" name="テキスト ボックス 741"/>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153797</xdr:rowOff>
    </xdr:from>
    <xdr:to>
      <xdr:col>29</xdr:col>
      <xdr:colOff>517525</xdr:colOff>
      <xdr:row>39</xdr:row>
      <xdr:rowOff>44450</xdr:rowOff>
    </xdr:to>
    <xdr:cxnSp macro="">
      <xdr:nvCxnSpPr>
        <xdr:cNvPr id="743" name="直線コネクタ 742"/>
        <xdr:cNvCxnSpPr/>
      </xdr:nvCxnSpPr>
      <xdr:spPr>
        <a:xfrm>
          <a:off x="19545300" y="5811647"/>
          <a:ext cx="889000" cy="9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4" name="フローチャート : 判断 743"/>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5" name="テキスト ボックス 744"/>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153797</xdr:rowOff>
    </xdr:from>
    <xdr:to>
      <xdr:col>28</xdr:col>
      <xdr:colOff>314325</xdr:colOff>
      <xdr:row>39</xdr:row>
      <xdr:rowOff>44450</xdr:rowOff>
    </xdr:to>
    <xdr:cxnSp macro="">
      <xdr:nvCxnSpPr>
        <xdr:cNvPr id="746" name="直線コネクタ 745"/>
        <xdr:cNvCxnSpPr/>
      </xdr:nvCxnSpPr>
      <xdr:spPr>
        <a:xfrm flipV="1">
          <a:off x="18656300" y="5811647"/>
          <a:ext cx="889000" cy="9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7" name="フローチャート : 判断 746"/>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29989</xdr:rowOff>
    </xdr:from>
    <xdr:ext cx="469744" cy="259045"/>
    <xdr:sp macro="" textlink="">
      <xdr:nvSpPr>
        <xdr:cNvPr id="748" name="テキスト ボックス 747"/>
        <xdr:cNvSpPr txBox="1"/>
      </xdr:nvSpPr>
      <xdr:spPr>
        <a:xfrm>
          <a:off x="19310427"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9" name="フローチャート : 判断 748"/>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50" name="テキスト ボックス 749"/>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7"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102997</xdr:rowOff>
    </xdr:from>
    <xdr:to>
      <xdr:col>28</xdr:col>
      <xdr:colOff>365125</xdr:colOff>
      <xdr:row>34</xdr:row>
      <xdr:rowOff>33147</xdr:rowOff>
    </xdr:to>
    <xdr:sp macro="" textlink="">
      <xdr:nvSpPr>
        <xdr:cNvPr id="762" name="円/楕円 761"/>
        <xdr:cNvSpPr/>
      </xdr:nvSpPr>
      <xdr:spPr>
        <a:xfrm>
          <a:off x="19494500" y="5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49674</xdr:rowOff>
    </xdr:from>
    <xdr:ext cx="469744" cy="259045"/>
    <xdr:sp macro="" textlink="">
      <xdr:nvSpPr>
        <xdr:cNvPr id="763" name="テキスト ボックス 762"/>
        <xdr:cNvSpPr txBox="1"/>
      </xdr:nvSpPr>
      <xdr:spPr>
        <a:xfrm>
          <a:off x="19310427" y="553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総務費は住民一人当たり</a:t>
          </a:r>
          <a:r>
            <a:rPr kumimoji="1" lang="en-US" altLang="ja-JP" sz="1100">
              <a:latin typeface="ＭＳ Ｐゴシック"/>
            </a:rPr>
            <a:t>121,574</a:t>
          </a:r>
          <a:r>
            <a:rPr kumimoji="1" lang="ja-JP" altLang="en-US" sz="1100">
              <a:latin typeface="ＭＳ Ｐゴシック"/>
            </a:rPr>
            <a:t>円と前年度比</a:t>
          </a:r>
          <a:r>
            <a:rPr kumimoji="1" lang="en-US" altLang="ja-JP" sz="1100">
              <a:latin typeface="ＭＳ Ｐゴシック"/>
            </a:rPr>
            <a:t>3.7</a:t>
          </a:r>
          <a:r>
            <a:rPr kumimoji="1" lang="ja-JP" altLang="en-US" sz="1100">
              <a:latin typeface="ＭＳ Ｐゴシック"/>
            </a:rPr>
            <a:t>％増となっている。これは公共施設等総合管理計画策定経費（</a:t>
          </a:r>
          <a:r>
            <a:rPr kumimoji="1" lang="en-US" altLang="ja-JP" sz="1100">
              <a:latin typeface="ＭＳ Ｐゴシック"/>
            </a:rPr>
            <a:t>14,440</a:t>
          </a:r>
          <a:r>
            <a:rPr kumimoji="1" lang="ja-JP" altLang="en-US" sz="1100">
              <a:latin typeface="ＭＳ Ｐゴシック"/>
            </a:rPr>
            <a:t>千円）や防衛省補助金を基金化するための積立金（</a:t>
          </a:r>
          <a:r>
            <a:rPr kumimoji="1" lang="en-US" altLang="ja-JP" sz="1100">
              <a:latin typeface="ＭＳ Ｐゴシック"/>
            </a:rPr>
            <a:t>145,701</a:t>
          </a:r>
          <a:r>
            <a:rPr kumimoji="1" lang="ja-JP" altLang="en-US" sz="1100">
              <a:latin typeface="ＭＳ Ｐゴシック"/>
            </a:rPr>
            <a:t>千円）が要因の一つとなっている。民生費は住民一人当たり</a:t>
          </a:r>
          <a:r>
            <a:rPr kumimoji="1" lang="en-US" altLang="ja-JP" sz="1100">
              <a:latin typeface="ＭＳ Ｐゴシック"/>
            </a:rPr>
            <a:t>132,601</a:t>
          </a:r>
          <a:r>
            <a:rPr kumimoji="1" lang="ja-JP" altLang="en-US" sz="1100">
              <a:latin typeface="ＭＳ Ｐゴシック"/>
            </a:rPr>
            <a:t>円となっている。社会保障経費の増加や国民健康保険事業会計や介護保険事業会計への繰出金の増加の他，</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歳児未満の子どもを受入れる小規模保育施設の整備工事費や民間による村内への障害者福祉施設整備に対する施設整備補助金</a:t>
          </a:r>
          <a:r>
            <a:rPr kumimoji="1" lang="ja-JP" altLang="en-US" sz="1100">
              <a:solidFill>
                <a:schemeClr val="dk1"/>
              </a:solidFill>
              <a:effectLst/>
              <a:latin typeface="+mn-lt"/>
              <a:ea typeface="+mn-ea"/>
              <a:cs typeface="+mn-cs"/>
            </a:rPr>
            <a:t>や，</a:t>
          </a:r>
          <a:r>
            <a:rPr kumimoji="1" lang="ja-JP" altLang="en-US" sz="1100">
              <a:latin typeface="ＭＳ Ｐゴシック"/>
            </a:rPr>
            <a:t>児童福祉行政に要する経費である児童福祉費が大きいことも要因の一つで，認定こども園に保護者が負担する授業料等負担金の一部を助成したり，満</a:t>
          </a:r>
          <a:r>
            <a:rPr kumimoji="1" lang="en-US" altLang="ja-JP" sz="1100">
              <a:latin typeface="ＭＳ Ｐゴシック"/>
            </a:rPr>
            <a:t>18</a:t>
          </a:r>
          <a:r>
            <a:rPr kumimoji="1" lang="ja-JP" altLang="en-US" sz="1100">
              <a:latin typeface="ＭＳ Ｐゴシック"/>
            </a:rPr>
            <a:t>歳までの医療費無償化したりするなど，本村独自の事業も多く，必然的にコストの増加につながっている。衛生費は住民一人当たり</a:t>
          </a:r>
          <a:r>
            <a:rPr kumimoji="1" lang="en-US" altLang="ja-JP" sz="1100">
              <a:latin typeface="ＭＳ Ｐゴシック"/>
            </a:rPr>
            <a:t>65,752</a:t>
          </a:r>
          <a:r>
            <a:rPr kumimoji="1" lang="ja-JP" altLang="en-US" sz="1100">
              <a:latin typeface="ＭＳ Ｐゴシック"/>
            </a:rPr>
            <a:t>円となっている。これは現在建設中の新ごみ焼却施設建設費に係る一部事務組合への負担金や水道事業の高料金対策補助金が大きな要因となっている。商工費は住民一人当たり</a:t>
          </a:r>
          <a:r>
            <a:rPr kumimoji="1" lang="en-US" altLang="ja-JP" sz="1100">
              <a:latin typeface="ＭＳ Ｐゴシック"/>
            </a:rPr>
            <a:t>26,538</a:t>
          </a:r>
          <a:r>
            <a:rPr kumimoji="1" lang="ja-JP" altLang="en-US" sz="1100">
              <a:latin typeface="ＭＳ Ｐゴシック"/>
            </a:rPr>
            <a:t>円と類似団体平均額の</a:t>
          </a:r>
          <a:r>
            <a:rPr kumimoji="1" lang="en-US" altLang="ja-JP" sz="1100">
              <a:latin typeface="ＭＳ Ｐゴシック"/>
            </a:rPr>
            <a:t>1.5</a:t>
          </a:r>
          <a:r>
            <a:rPr kumimoji="1" lang="ja-JP" altLang="en-US" sz="1100">
              <a:latin typeface="ＭＳ Ｐゴシック"/>
            </a:rPr>
            <a:t>倍となっている。積極的な企業誘致を図るための村独自の助成金であり企業立地奨励金（</a:t>
          </a:r>
          <a:r>
            <a:rPr kumimoji="1" lang="en-US" altLang="ja-JP" sz="1100">
              <a:latin typeface="ＭＳ Ｐゴシック"/>
            </a:rPr>
            <a:t>88,579</a:t>
          </a:r>
          <a:r>
            <a:rPr kumimoji="1" lang="ja-JP" altLang="en-US" sz="1100">
              <a:latin typeface="ＭＳ Ｐゴシック"/>
            </a:rPr>
            <a:t>千円）が大きな要因となっている。土木費は住民一人当たり</a:t>
          </a:r>
          <a:r>
            <a:rPr kumimoji="1" lang="en-US" altLang="ja-JP" sz="1100">
              <a:latin typeface="ＭＳ Ｐゴシック"/>
            </a:rPr>
            <a:t>142,168</a:t>
          </a:r>
          <a:r>
            <a:rPr kumimoji="1" lang="ja-JP" altLang="en-US" sz="1100">
              <a:latin typeface="ＭＳ Ｐゴシック"/>
            </a:rPr>
            <a:t>円となっている。既存道路の改良舗装事業の継続事業に加え，公園施設や公営住宅の長寿命化計画に基づいた更新・改修工事や新住宅団地整備に係る団地内道路や公園，防火水槽の設置工事があり大きくなっている。消防費は消防行政を担っている一部事務組合への負担金の増に加え，防災対策の一環として各集会所への</a:t>
          </a:r>
          <a:r>
            <a:rPr kumimoji="1" lang="en-US" altLang="ja-JP" sz="1100">
              <a:latin typeface="ＭＳ Ｐゴシック"/>
            </a:rPr>
            <a:t>AED</a:t>
          </a:r>
          <a:r>
            <a:rPr kumimoji="1" lang="ja-JP" altLang="en-US" sz="1100">
              <a:latin typeface="ＭＳ Ｐゴシック"/>
            </a:rPr>
            <a:t>設置費助成が大きな要因となっている。教育費は住民一人当たり</a:t>
          </a:r>
          <a:r>
            <a:rPr kumimoji="1" lang="en-US" altLang="ja-JP" sz="1100">
              <a:latin typeface="ＭＳ Ｐゴシック"/>
            </a:rPr>
            <a:t>61,966</a:t>
          </a:r>
          <a:r>
            <a:rPr kumimoji="1" lang="ja-JP" altLang="en-US" sz="1100">
              <a:latin typeface="ＭＳ Ｐゴシック"/>
            </a:rPr>
            <a:t>円となっている。新規として小学校教育用タブレット購入や教育用サーバの更新，小学校用務員用の公用車（軽トラック）の更新などが要因となっている。災害復旧費は住民一人当たり</a:t>
          </a:r>
          <a:r>
            <a:rPr kumimoji="1" lang="en-US" altLang="ja-JP" sz="1100">
              <a:latin typeface="ＭＳ Ｐゴシック"/>
            </a:rPr>
            <a:t>32,868</a:t>
          </a:r>
          <a:r>
            <a:rPr kumimoji="1" lang="ja-JP" altLang="en-US" sz="1100">
              <a:latin typeface="ＭＳ Ｐゴシック"/>
            </a:rPr>
            <a:t>円となっている。関東・東北豪雨災に係る公共施設の復旧事業費や補助対象とならない農地等災害復旧事業費補助金などが大きな要因となった。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財政調整基金残高については，今年度は</a:t>
          </a:r>
          <a:r>
            <a:rPr kumimoji="1" lang="en-US" altLang="ja-JP" sz="1000">
              <a:latin typeface="ＭＳ ゴシック" pitchFamily="49" charset="-128"/>
              <a:ea typeface="ＭＳ ゴシック" pitchFamily="49" charset="-128"/>
            </a:rPr>
            <a:t>170,000</a:t>
          </a:r>
          <a:r>
            <a:rPr kumimoji="1" lang="ja-JP" altLang="en-US" sz="1000">
              <a:latin typeface="ＭＳ ゴシック" pitchFamily="49" charset="-128"/>
              <a:ea typeface="ＭＳ ゴシック" pitchFamily="49" charset="-128"/>
            </a:rPr>
            <a:t>千円の取崩しとなったが，東日本大震災時に村独自で村民に無利子貸付を行った財源の原資が当基金であり，その償還分と決算積立や利子を積み立てた結果，残高の率は約</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割を確保し，依然として健全エリアの範囲内となっている。実質収支も健全エリアの範囲内であり，収支バランスを意識しながら精査しつつ行財政運営に努めてきた結果であり，経営は良好であると考えているが，取崩額が前年度より</a:t>
          </a:r>
          <a:r>
            <a:rPr kumimoji="1" lang="en-US" altLang="ja-JP" sz="1000">
              <a:latin typeface="ＭＳ ゴシック" pitchFamily="49" charset="-128"/>
              <a:ea typeface="ＭＳ ゴシック" pitchFamily="49" charset="-128"/>
            </a:rPr>
            <a:t>140,000</a:t>
          </a:r>
          <a:r>
            <a:rPr kumimoji="1" lang="ja-JP" altLang="en-US" sz="1000">
              <a:latin typeface="ＭＳ ゴシック" pitchFamily="49" charset="-128"/>
              <a:ea typeface="ＭＳ ゴシック" pitchFamily="49" charset="-128"/>
            </a:rPr>
            <a:t>千円増となったことを踏まえると楽観視はできないと認識しているところである。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は，公共施設等総合管理計画に基づく各種長寿命化事業が順次計画されているところであり，財政需要が増加するものと見込んでいる。必要な経費には基金を充てながらも，その他の財源を確保しつつ，基金取崩しの抑制に努めていきた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全会計が黒字を達成しており，健全な財政運営を行っているところである。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水道事業会計については上水道使用料の需要が高い企業（太陽光パネル製造企業）の進出等により水道使用料が大幅に増加している反面，大規模な普通建設事業が近年実施されていないことから，黒字幅が大きくなり比率が高くなっている。しかし，今後アセットマネジメント計画に基づく水道管の更新時期を順次迎えていくこととなるため，歳出が膨らんでいくものと見込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下水道事業会計については自動車関連企業や太陽光パネル製造工場の進出等により使用料は増加したが，建設投資により発行した起債償還費が依然大きく，一般会計からの繰入金に依存している状態で，黒字幅は近年ほぼ横ばい状態が続い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国民健康保険事業会計については，歳入で保険税が伸びているものの，歳出でも保険給付費や共同事業拠出金等が増加しており，財源確保のため財政調整基金を毎年取り崩しているところである。今年度は前年度に比べ若干黒字額は伸びたがほぼ横ばい状態が続い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その他の会計については大きな黒字幅の変動は無く，ほぼ例年どおりとなっている。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4615249</v>
      </c>
      <c r="BO4" s="381"/>
      <c r="BP4" s="381"/>
      <c r="BQ4" s="381"/>
      <c r="BR4" s="381"/>
      <c r="BS4" s="381"/>
      <c r="BT4" s="381"/>
      <c r="BU4" s="382"/>
      <c r="BV4" s="380">
        <v>4587527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9.5</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4237859</v>
      </c>
      <c r="BO5" s="418"/>
      <c r="BP5" s="418"/>
      <c r="BQ5" s="418"/>
      <c r="BR5" s="418"/>
      <c r="BS5" s="418"/>
      <c r="BT5" s="418"/>
      <c r="BU5" s="419"/>
      <c r="BV5" s="417">
        <v>4338691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94.4</v>
      </c>
      <c r="CU5" s="415"/>
      <c r="CV5" s="415"/>
      <c r="CW5" s="415"/>
      <c r="CX5" s="415"/>
      <c r="CY5" s="415"/>
      <c r="CZ5" s="415"/>
      <c r="DA5" s="416"/>
      <c r="DB5" s="414">
        <v>87.1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377390</v>
      </c>
      <c r="BO6" s="418"/>
      <c r="BP6" s="418"/>
      <c r="BQ6" s="418"/>
      <c r="BR6" s="418"/>
      <c r="BS6" s="418"/>
      <c r="BT6" s="418"/>
      <c r="BU6" s="419"/>
      <c r="BV6" s="417">
        <v>248836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100.2</v>
      </c>
      <c r="CU6" s="455"/>
      <c r="CV6" s="455"/>
      <c r="CW6" s="455"/>
      <c r="CX6" s="455"/>
      <c r="CY6" s="455"/>
      <c r="CZ6" s="455"/>
      <c r="DA6" s="456"/>
      <c r="DB6" s="454">
        <v>93.1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142762</v>
      </c>
      <c r="BO7" s="418"/>
      <c r="BP7" s="418"/>
      <c r="BQ7" s="418"/>
      <c r="BR7" s="418"/>
      <c r="BS7" s="418"/>
      <c r="BT7" s="418"/>
      <c r="BU7" s="419"/>
      <c r="BV7" s="417">
        <v>113464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2468848</v>
      </c>
      <c r="CU7" s="418"/>
      <c r="CV7" s="418"/>
      <c r="CW7" s="418"/>
      <c r="CX7" s="418"/>
      <c r="CY7" s="418"/>
      <c r="CZ7" s="418"/>
      <c r="DA7" s="419"/>
      <c r="DB7" s="417">
        <v>2444674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234628</v>
      </c>
      <c r="BO8" s="418"/>
      <c r="BP8" s="418"/>
      <c r="BQ8" s="418"/>
      <c r="BR8" s="418"/>
      <c r="BS8" s="418"/>
      <c r="BT8" s="418"/>
      <c r="BU8" s="419"/>
      <c r="BV8" s="417">
        <v>135372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0.69</v>
      </c>
      <c r="CU8" s="458"/>
      <c r="CV8" s="458"/>
      <c r="CW8" s="458"/>
      <c r="CX8" s="458"/>
      <c r="CY8" s="458"/>
      <c r="CZ8" s="458"/>
      <c r="DA8" s="459"/>
      <c r="DB8" s="457">
        <v>0.68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5703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99256</v>
      </c>
      <c r="BO9" s="418"/>
      <c r="BP9" s="418"/>
      <c r="BQ9" s="418"/>
      <c r="BR9" s="418"/>
      <c r="BS9" s="418"/>
      <c r="BT9" s="418"/>
      <c r="BU9" s="419"/>
      <c r="BV9" s="417">
        <v>-23215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10.1</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5334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100</v>
      </c>
      <c r="AV10" s="450"/>
      <c r="AW10" s="450"/>
      <c r="AX10" s="450"/>
      <c r="AY10" s="451" t="s">
        <v>105</v>
      </c>
      <c r="AZ10" s="452"/>
      <c r="BA10" s="452"/>
      <c r="BB10" s="452"/>
      <c r="BC10" s="452"/>
      <c r="BD10" s="452"/>
      <c r="BE10" s="452"/>
      <c r="BF10" s="452"/>
      <c r="BG10" s="452"/>
      <c r="BH10" s="452"/>
      <c r="BI10" s="452"/>
      <c r="BJ10" s="452"/>
      <c r="BK10" s="452"/>
      <c r="BL10" s="452"/>
      <c r="BM10" s="453"/>
      <c r="BN10" s="417">
        <v>47111</v>
      </c>
      <c r="BO10" s="418"/>
      <c r="BP10" s="418"/>
      <c r="BQ10" s="418"/>
      <c r="BR10" s="418"/>
      <c r="BS10" s="418"/>
      <c r="BT10" s="418"/>
      <c r="BU10" s="419"/>
      <c r="BV10" s="417">
        <v>30841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5877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170000</v>
      </c>
      <c r="BO12" s="418"/>
      <c r="BP12" s="418"/>
      <c r="BQ12" s="418"/>
      <c r="BR12" s="418"/>
      <c r="BS12" s="418"/>
      <c r="BT12" s="418"/>
      <c r="BU12" s="419"/>
      <c r="BV12" s="417">
        <v>30000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5813</v>
      </c>
      <c r="S13" s="499"/>
      <c r="T13" s="499"/>
      <c r="U13" s="499"/>
      <c r="V13" s="500"/>
      <c r="W13" s="433" t="s">
        <v>123</v>
      </c>
      <c r="X13" s="434"/>
      <c r="Y13" s="434"/>
      <c r="Z13" s="434"/>
      <c r="AA13" s="434"/>
      <c r="AB13" s="424"/>
      <c r="AC13" s="468">
        <v>371</v>
      </c>
      <c r="AD13" s="469"/>
      <c r="AE13" s="469"/>
      <c r="AF13" s="469"/>
      <c r="AG13" s="508"/>
      <c r="AH13" s="468">
        <v>379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-23633</v>
      </c>
      <c r="BO13" s="418"/>
      <c r="BP13" s="418"/>
      <c r="BQ13" s="418"/>
      <c r="BR13" s="418"/>
      <c r="BS13" s="418"/>
      <c r="BT13" s="418"/>
      <c r="BU13" s="419"/>
      <c r="BV13" s="417">
        <v>-22374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5838</v>
      </c>
      <c r="S14" s="499"/>
      <c r="T14" s="499"/>
      <c r="U14" s="499"/>
      <c r="V14" s="500"/>
      <c r="W14" s="407"/>
      <c r="X14" s="408"/>
      <c r="Y14" s="408"/>
      <c r="Z14" s="408"/>
      <c r="AA14" s="408"/>
      <c r="AB14" s="397"/>
      <c r="AC14" s="501">
        <v>12.9</v>
      </c>
      <c r="AD14" s="502"/>
      <c r="AE14" s="502"/>
      <c r="AF14" s="502"/>
      <c r="AG14" s="503"/>
      <c r="AH14" s="501">
        <v>14.3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8.6</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5781</v>
      </c>
      <c r="S15" s="499"/>
      <c r="T15" s="499"/>
      <c r="U15" s="499"/>
      <c r="V15" s="500"/>
      <c r="W15" s="433" t="s">
        <v>130</v>
      </c>
      <c r="X15" s="434"/>
      <c r="Y15" s="434"/>
      <c r="Z15" s="434"/>
      <c r="AA15" s="434"/>
      <c r="AB15" s="424"/>
      <c r="AC15" s="468">
        <v>973</v>
      </c>
      <c r="AD15" s="469"/>
      <c r="AE15" s="469"/>
      <c r="AF15" s="469"/>
      <c r="AG15" s="508"/>
      <c r="AH15" s="468">
        <v>748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1374652</v>
      </c>
      <c r="BO15" s="381"/>
      <c r="BP15" s="381"/>
      <c r="BQ15" s="381"/>
      <c r="BR15" s="381"/>
      <c r="BS15" s="381"/>
      <c r="BT15" s="381"/>
      <c r="BU15" s="382"/>
      <c r="BV15" s="380">
        <v>1291937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33.9</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1914435</v>
      </c>
      <c r="BO16" s="418"/>
      <c r="BP16" s="418"/>
      <c r="BQ16" s="418"/>
      <c r="BR16" s="418"/>
      <c r="BS16" s="418"/>
      <c r="BT16" s="418"/>
      <c r="BU16" s="419"/>
      <c r="BV16" s="417">
        <v>1896297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1526</v>
      </c>
      <c r="AD17" s="469"/>
      <c r="AE17" s="469"/>
      <c r="AF17" s="469"/>
      <c r="AG17" s="508"/>
      <c r="AH17" s="468">
        <v>1517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1785818</v>
      </c>
      <c r="BO17" s="418"/>
      <c r="BP17" s="418"/>
      <c r="BQ17" s="418"/>
      <c r="BR17" s="418"/>
      <c r="BS17" s="418"/>
      <c r="BT17" s="418"/>
      <c r="BU17" s="419"/>
      <c r="BV17" s="417">
        <v>1676394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60.32</v>
      </c>
      <c r="M18" s="530"/>
      <c r="N18" s="530"/>
      <c r="O18" s="530"/>
      <c r="P18" s="530"/>
      <c r="Q18" s="530"/>
      <c r="R18" s="531"/>
      <c r="S18" s="531"/>
      <c r="T18" s="531"/>
      <c r="U18" s="531"/>
      <c r="V18" s="532"/>
      <c r="W18" s="435"/>
      <c r="X18" s="436"/>
      <c r="Y18" s="436"/>
      <c r="Z18" s="436"/>
      <c r="AA18" s="436"/>
      <c r="AB18" s="427"/>
      <c r="AC18" s="533">
        <v>53.2</v>
      </c>
      <c r="AD18" s="534"/>
      <c r="AE18" s="534"/>
      <c r="AF18" s="534"/>
      <c r="AG18" s="535"/>
      <c r="AH18" s="533">
        <v>57.4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2320276</v>
      </c>
      <c r="BO18" s="418"/>
      <c r="BP18" s="418"/>
      <c r="BQ18" s="418"/>
      <c r="BR18" s="418"/>
      <c r="BS18" s="418"/>
      <c r="BT18" s="418"/>
      <c r="BU18" s="419"/>
      <c r="BV18" s="417">
        <v>2196415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95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3418833</v>
      </c>
      <c r="BO19" s="418"/>
      <c r="BP19" s="418"/>
      <c r="BQ19" s="418"/>
      <c r="BR19" s="418"/>
      <c r="BS19" s="418"/>
      <c r="BT19" s="418"/>
      <c r="BU19" s="419"/>
      <c r="BV19" s="417">
        <v>3370796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1755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3426919</v>
      </c>
      <c r="BO23" s="418"/>
      <c r="BP23" s="418"/>
      <c r="BQ23" s="418"/>
      <c r="BR23" s="418"/>
      <c r="BS23" s="418"/>
      <c r="BT23" s="418"/>
      <c r="BU23" s="419"/>
      <c r="BV23" s="417">
        <v>3440148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7630</v>
      </c>
      <c r="R24" s="469"/>
      <c r="S24" s="469"/>
      <c r="T24" s="469"/>
      <c r="U24" s="469"/>
      <c r="V24" s="508"/>
      <c r="W24" s="563"/>
      <c r="X24" s="551"/>
      <c r="Y24" s="552"/>
      <c r="Z24" s="467" t="s">
        <v>154</v>
      </c>
      <c r="AA24" s="447"/>
      <c r="AB24" s="447"/>
      <c r="AC24" s="447"/>
      <c r="AD24" s="447"/>
      <c r="AE24" s="447"/>
      <c r="AF24" s="447"/>
      <c r="AG24" s="448"/>
      <c r="AH24" s="468">
        <v>74</v>
      </c>
      <c r="AI24" s="469"/>
      <c r="AJ24" s="469"/>
      <c r="AK24" s="469"/>
      <c r="AL24" s="508"/>
      <c r="AM24" s="468">
        <v>201946</v>
      </c>
      <c r="AN24" s="469"/>
      <c r="AO24" s="469"/>
      <c r="AP24" s="469"/>
      <c r="AQ24" s="469"/>
      <c r="AR24" s="508"/>
      <c r="AS24" s="468">
        <v>2729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3092463</v>
      </c>
      <c r="BO24" s="418"/>
      <c r="BP24" s="418"/>
      <c r="BQ24" s="418"/>
      <c r="BR24" s="418"/>
      <c r="BS24" s="418"/>
      <c r="BT24" s="418"/>
      <c r="BU24" s="419"/>
      <c r="BV24" s="417">
        <v>3061650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5870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264003</v>
      </c>
      <c r="BO25" s="381"/>
      <c r="BP25" s="381"/>
      <c r="BQ25" s="381"/>
      <c r="BR25" s="381"/>
      <c r="BS25" s="381"/>
      <c r="BT25" s="381"/>
      <c r="BU25" s="382"/>
      <c r="BV25" s="380">
        <v>185781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5020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2670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225764</v>
      </c>
      <c r="BO27" s="587"/>
      <c r="BP27" s="587"/>
      <c r="BQ27" s="587"/>
      <c r="BR27" s="587"/>
      <c r="BS27" s="587"/>
      <c r="BT27" s="587"/>
      <c r="BU27" s="588"/>
      <c r="BV27" s="586">
        <v>225444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2170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1003542</v>
      </c>
      <c r="BO28" s="381"/>
      <c r="BP28" s="381"/>
      <c r="BQ28" s="381"/>
      <c r="BR28" s="381"/>
      <c r="BS28" s="381"/>
      <c r="BT28" s="381"/>
      <c r="BU28" s="382"/>
      <c r="BV28" s="380">
        <v>1046431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2040</v>
      </c>
      <c r="R29" s="469"/>
      <c r="S29" s="469"/>
      <c r="T29" s="469"/>
      <c r="U29" s="469"/>
      <c r="V29" s="508"/>
      <c r="W29" s="564"/>
      <c r="X29" s="565"/>
      <c r="Y29" s="566"/>
      <c r="Z29" s="467" t="s">
        <v>171</v>
      </c>
      <c r="AA29" s="447"/>
      <c r="AB29" s="447"/>
      <c r="AC29" s="447"/>
      <c r="AD29" s="447"/>
      <c r="AE29" s="447"/>
      <c r="AF29" s="447"/>
      <c r="AG29" s="448"/>
      <c r="AH29" s="468">
        <v>74</v>
      </c>
      <c r="AI29" s="469"/>
      <c r="AJ29" s="469"/>
      <c r="AK29" s="469"/>
      <c r="AL29" s="508"/>
      <c r="AM29" s="468">
        <v>201946</v>
      </c>
      <c r="AN29" s="469"/>
      <c r="AO29" s="469"/>
      <c r="AP29" s="469"/>
      <c r="AQ29" s="469"/>
      <c r="AR29" s="508"/>
      <c r="AS29" s="468">
        <v>2729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202366</v>
      </c>
      <c r="BO29" s="418"/>
      <c r="BP29" s="418"/>
      <c r="BQ29" s="418"/>
      <c r="BR29" s="418"/>
      <c r="BS29" s="418"/>
      <c r="BT29" s="418"/>
      <c r="BU29" s="419"/>
      <c r="BV29" s="417">
        <v>201752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948813</v>
      </c>
      <c r="BO30" s="587"/>
      <c r="BP30" s="587"/>
      <c r="BQ30" s="587"/>
      <c r="BR30" s="587"/>
      <c r="BS30" s="587"/>
      <c r="BT30" s="587"/>
      <c r="BU30" s="588"/>
      <c r="BV30" s="586">
        <v>974723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黒川地域行政事務組合（一般会計）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㈱万葉まちづくりセンター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戸別合併処理浄化槽特別会計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黒川地域行政事務組合（介護事業会計）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宅地造成事業特別会計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黒川地域行政事務組合（病院事業会計）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吉田川流域溜池大和町外２市４ヶ町村組合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大衡村外１町牛野ダム管理組合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色麻町外１市１ヶ村花川ダム管理組合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宮城県市町村職員退職手当組合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宮城県市町村非常勤消防団員補償報償組合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宮城県市町村自治振興センター</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宮城県後期高齢者医療広域連合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529</v>
      </c>
      <c r="D34" s="1184"/>
      <c r="E34" s="1185"/>
      <c r="F34" s="32">
        <v>14.06</v>
      </c>
      <c r="G34" s="33">
        <v>15.62</v>
      </c>
      <c r="H34" s="33">
        <v>16.690000000000001</v>
      </c>
      <c r="I34" s="33">
        <v>17.100000000000001</v>
      </c>
      <c r="J34" s="34">
        <v>18.07</v>
      </c>
      <c r="K34" s="22"/>
      <c r="L34" s="22"/>
      <c r="M34" s="22"/>
      <c r="N34" s="22"/>
      <c r="O34" s="22"/>
      <c r="P34" s="22"/>
    </row>
    <row r="35" spans="1:16" ht="39" customHeight="1" x14ac:dyDescent="0.15">
      <c r="A35" s="22"/>
      <c r="B35" s="35"/>
      <c r="C35" s="1178" t="s">
        <v>530</v>
      </c>
      <c r="D35" s="1179"/>
      <c r="E35" s="1180"/>
      <c r="F35" s="36">
        <v>6.98</v>
      </c>
      <c r="G35" s="37">
        <v>7.09</v>
      </c>
      <c r="H35" s="37">
        <v>6.61</v>
      </c>
      <c r="I35" s="37">
        <v>5.53</v>
      </c>
      <c r="J35" s="38">
        <v>9.5</v>
      </c>
      <c r="K35" s="22"/>
      <c r="L35" s="22"/>
      <c r="M35" s="22"/>
      <c r="N35" s="22"/>
      <c r="O35" s="22"/>
      <c r="P35" s="22"/>
    </row>
    <row r="36" spans="1:16" ht="39" customHeight="1" x14ac:dyDescent="0.15">
      <c r="A36" s="22"/>
      <c r="B36" s="35"/>
      <c r="C36" s="1178" t="s">
        <v>531</v>
      </c>
      <c r="D36" s="1179"/>
      <c r="E36" s="1180"/>
      <c r="F36" s="36">
        <v>1.07</v>
      </c>
      <c r="G36" s="37">
        <v>1.72</v>
      </c>
      <c r="H36" s="37">
        <v>1.42</v>
      </c>
      <c r="I36" s="37">
        <v>1.47</v>
      </c>
      <c r="J36" s="38">
        <v>2.35</v>
      </c>
      <c r="K36" s="22"/>
      <c r="L36" s="22"/>
      <c r="M36" s="22"/>
      <c r="N36" s="22"/>
      <c r="O36" s="22"/>
      <c r="P36" s="22"/>
    </row>
    <row r="37" spans="1:16" ht="39" customHeight="1" x14ac:dyDescent="0.15">
      <c r="A37" s="22"/>
      <c r="B37" s="35"/>
      <c r="C37" s="1178" t="s">
        <v>532</v>
      </c>
      <c r="D37" s="1179"/>
      <c r="E37" s="1180"/>
      <c r="F37" s="36">
        <v>0.57999999999999996</v>
      </c>
      <c r="G37" s="37">
        <v>0.64</v>
      </c>
      <c r="H37" s="37">
        <v>1.1100000000000001</v>
      </c>
      <c r="I37" s="37">
        <v>1.08</v>
      </c>
      <c r="J37" s="38">
        <v>0.87</v>
      </c>
      <c r="K37" s="22"/>
      <c r="L37" s="22"/>
      <c r="M37" s="22"/>
      <c r="N37" s="22"/>
      <c r="O37" s="22"/>
      <c r="P37" s="22"/>
    </row>
    <row r="38" spans="1:16" ht="39" customHeight="1" x14ac:dyDescent="0.15">
      <c r="A38" s="22"/>
      <c r="B38" s="35"/>
      <c r="C38" s="1178" t="s">
        <v>533</v>
      </c>
      <c r="D38" s="1179"/>
      <c r="E38" s="1180"/>
      <c r="F38" s="36">
        <v>0.27</v>
      </c>
      <c r="G38" s="37">
        <v>0.2</v>
      </c>
      <c r="H38" s="37">
        <v>0.22</v>
      </c>
      <c r="I38" s="37">
        <v>0.31</v>
      </c>
      <c r="J38" s="38">
        <v>0.12</v>
      </c>
      <c r="K38" s="22"/>
      <c r="L38" s="22"/>
      <c r="M38" s="22"/>
      <c r="N38" s="22"/>
      <c r="O38" s="22"/>
      <c r="P38" s="22"/>
    </row>
    <row r="39" spans="1:16" ht="39" customHeight="1" x14ac:dyDescent="0.15">
      <c r="A39" s="22"/>
      <c r="B39" s="35"/>
      <c r="C39" s="1178" t="s">
        <v>534</v>
      </c>
      <c r="D39" s="1179"/>
      <c r="E39" s="1180"/>
      <c r="F39" s="36">
        <v>0.04</v>
      </c>
      <c r="G39" s="37">
        <v>0.04</v>
      </c>
      <c r="H39" s="37">
        <v>0.04</v>
      </c>
      <c r="I39" s="37">
        <v>0.06</v>
      </c>
      <c r="J39" s="38">
        <v>0.05</v>
      </c>
      <c r="K39" s="22"/>
      <c r="L39" s="22"/>
      <c r="M39" s="22"/>
      <c r="N39" s="22"/>
      <c r="O39" s="22"/>
      <c r="P39" s="22"/>
    </row>
    <row r="40" spans="1:16" ht="39" customHeight="1" x14ac:dyDescent="0.15">
      <c r="A40" s="22"/>
      <c r="B40" s="35"/>
      <c r="C40" s="1178" t="s">
        <v>535</v>
      </c>
      <c r="D40" s="1179"/>
      <c r="E40" s="1180"/>
      <c r="F40" s="36">
        <v>0.04</v>
      </c>
      <c r="G40" s="37">
        <v>0.04</v>
      </c>
      <c r="H40" s="37">
        <v>0.04</v>
      </c>
      <c r="I40" s="37">
        <v>0.03</v>
      </c>
      <c r="J40" s="38">
        <v>0.03</v>
      </c>
      <c r="K40" s="22"/>
      <c r="L40" s="22"/>
      <c r="M40" s="22"/>
      <c r="N40" s="22"/>
      <c r="O40" s="22"/>
      <c r="P40" s="22"/>
    </row>
    <row r="41" spans="1:16" ht="39" customHeight="1" x14ac:dyDescent="0.15">
      <c r="A41" s="22"/>
      <c r="B41" s="35"/>
      <c r="C41" s="1178" t="s">
        <v>536</v>
      </c>
      <c r="D41" s="1179"/>
      <c r="E41" s="1180"/>
      <c r="F41" s="36" t="s">
        <v>481</v>
      </c>
      <c r="G41" s="37" t="s">
        <v>481</v>
      </c>
      <c r="H41" s="37" t="s">
        <v>481</v>
      </c>
      <c r="I41" s="37">
        <v>0</v>
      </c>
      <c r="J41" s="38">
        <v>0</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356</v>
      </c>
      <c r="L45" s="60">
        <v>355</v>
      </c>
      <c r="M45" s="60">
        <v>350</v>
      </c>
      <c r="N45" s="60">
        <v>344</v>
      </c>
      <c r="O45" s="61">
        <v>353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141</v>
      </c>
      <c r="L48" s="64">
        <v>146</v>
      </c>
      <c r="M48" s="64">
        <v>148</v>
      </c>
      <c r="N48" s="64">
        <v>151</v>
      </c>
      <c r="O48" s="65">
        <v>163</v>
      </c>
      <c r="P48" s="48"/>
      <c r="Q48" s="48"/>
      <c r="R48" s="48"/>
      <c r="S48" s="48"/>
      <c r="T48" s="48"/>
      <c r="U48" s="48"/>
    </row>
    <row r="49" spans="1:21" ht="30.75" customHeight="1" x14ac:dyDescent="0.15">
      <c r="A49" s="48"/>
      <c r="B49" s="1196"/>
      <c r="C49" s="1197"/>
      <c r="D49" s="62"/>
      <c r="E49" s="1188" t="s">
        <v>16</v>
      </c>
      <c r="F49" s="1188"/>
      <c r="G49" s="1188"/>
      <c r="H49" s="1188"/>
      <c r="I49" s="1188"/>
      <c r="J49" s="1189"/>
      <c r="K49" s="63">
        <v>60</v>
      </c>
      <c r="L49" s="64">
        <v>62</v>
      </c>
      <c r="M49" s="64">
        <v>61</v>
      </c>
      <c r="N49" s="64">
        <v>54</v>
      </c>
      <c r="O49" s="65">
        <v>42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377</v>
      </c>
      <c r="L52" s="64">
        <v>366</v>
      </c>
      <c r="M52" s="64">
        <v>359</v>
      </c>
      <c r="N52" s="64">
        <v>361</v>
      </c>
      <c r="O52" s="65">
        <v>357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181</v>
      </c>
      <c r="L53" s="69">
        <v>198</v>
      </c>
      <c r="M53" s="69">
        <v>201</v>
      </c>
      <c r="N53" s="69">
        <v>189</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3421</v>
      </c>
      <c r="J41" s="83">
        <v>3399</v>
      </c>
      <c r="K41" s="83">
        <v>3438</v>
      </c>
      <c r="L41" s="83">
        <v>3440</v>
      </c>
      <c r="M41" s="84">
        <v>3427</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1647</v>
      </c>
      <c r="J43" s="87">
        <v>1598</v>
      </c>
      <c r="K43" s="87">
        <v>1568</v>
      </c>
      <c r="L43" s="87">
        <v>1492</v>
      </c>
      <c r="M43" s="88">
        <v>1734</v>
      </c>
    </row>
    <row r="44" spans="2:13" ht="27.75" customHeight="1" x14ac:dyDescent="0.15">
      <c r="B44" s="1204"/>
      <c r="C44" s="1205"/>
      <c r="D44" s="85"/>
      <c r="E44" s="1210" t="s">
        <v>28</v>
      </c>
      <c r="F44" s="1210"/>
      <c r="G44" s="1210"/>
      <c r="H44" s="1211"/>
      <c r="I44" s="86">
        <v>532</v>
      </c>
      <c r="J44" s="87">
        <v>484</v>
      </c>
      <c r="K44" s="87">
        <v>434</v>
      </c>
      <c r="L44" s="87">
        <v>408</v>
      </c>
      <c r="M44" s="88">
        <v>366</v>
      </c>
    </row>
    <row r="45" spans="2:13" ht="27.75" customHeight="1" x14ac:dyDescent="0.15">
      <c r="B45" s="1204"/>
      <c r="C45" s="1205"/>
      <c r="D45" s="85"/>
      <c r="E45" s="1210" t="s">
        <v>29</v>
      </c>
      <c r="F45" s="1210"/>
      <c r="G45" s="1210"/>
      <c r="H45" s="1211"/>
      <c r="I45" s="86">
        <v>572</v>
      </c>
      <c r="J45" s="87">
        <v>539</v>
      </c>
      <c r="K45" s="87">
        <v>477</v>
      </c>
      <c r="L45" s="87">
        <v>440</v>
      </c>
      <c r="M45" s="88">
        <v>453</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2390</v>
      </c>
      <c r="J50" s="87">
        <v>2520</v>
      </c>
      <c r="K50" s="87">
        <v>2518</v>
      </c>
      <c r="L50" s="87">
        <v>2299</v>
      </c>
      <c r="M50" s="88">
        <v>2271</v>
      </c>
    </row>
    <row r="51" spans="2:13" ht="27.75" customHeight="1" x14ac:dyDescent="0.15">
      <c r="B51" s="1204"/>
      <c r="C51" s="1205"/>
      <c r="D51" s="85"/>
      <c r="E51" s="1210" t="s">
        <v>36</v>
      </c>
      <c r="F51" s="1210"/>
      <c r="G51" s="1210"/>
      <c r="H51" s="1211"/>
      <c r="I51" s="86">
        <v>205</v>
      </c>
      <c r="J51" s="87">
        <v>150</v>
      </c>
      <c r="K51" s="87">
        <v>93</v>
      </c>
      <c r="L51" s="87">
        <v>47</v>
      </c>
      <c r="M51" s="88">
        <v>22</v>
      </c>
    </row>
    <row r="52" spans="2:13" ht="27.75" customHeight="1" x14ac:dyDescent="0.15">
      <c r="B52" s="1206"/>
      <c r="C52" s="1207"/>
      <c r="D52" s="85"/>
      <c r="E52" s="1210" t="s">
        <v>37</v>
      </c>
      <c r="F52" s="1210"/>
      <c r="G52" s="1210"/>
      <c r="H52" s="1211"/>
      <c r="I52" s="86">
        <v>3584</v>
      </c>
      <c r="J52" s="87">
        <v>3508</v>
      </c>
      <c r="K52" s="87">
        <v>3559</v>
      </c>
      <c r="L52" s="87">
        <v>3531</v>
      </c>
      <c r="M52" s="88">
        <v>3505</v>
      </c>
    </row>
    <row r="53" spans="2:13" ht="27.75" customHeight="1" thickBot="1" x14ac:dyDescent="0.2">
      <c r="B53" s="1217" t="s">
        <v>21</v>
      </c>
      <c r="C53" s="1218"/>
      <c r="D53" s="92"/>
      <c r="E53" s="1219" t="s">
        <v>38</v>
      </c>
      <c r="F53" s="1219"/>
      <c r="G53" s="1219"/>
      <c r="H53" s="1220"/>
      <c r="I53" s="93">
        <v>-8</v>
      </c>
      <c r="J53" s="94">
        <v>-159</v>
      </c>
      <c r="K53" s="94">
        <v>-253</v>
      </c>
      <c r="L53" s="94">
        <v>-98</v>
      </c>
      <c r="M53" s="95">
        <v>183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557</v>
      </c>
      <c r="I42" s="354"/>
      <c r="J42" s="354"/>
      <c r="K42" s="354"/>
      <c r="L42" s="246"/>
      <c r="M42" s="246"/>
      <c r="N42" s="246"/>
      <c r="O42" s="246"/>
    </row>
    <row r="43" spans="2:17" ht="13.5" x14ac:dyDescent="0.15">
      <c r="B43" s="250"/>
      <c r="C43" s="246"/>
      <c r="D43" s="246"/>
      <c r="E43" s="246"/>
      <c r="F43" s="246"/>
      <c r="G43" s="1233" t="s">
        <v>563</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559</v>
      </c>
    </row>
    <row r="50" spans="1:17" ht="13.5" x14ac:dyDescent="0.15">
      <c r="B50" s="250"/>
      <c r="C50" s="246"/>
      <c r="D50" s="246"/>
      <c r="E50" s="246"/>
      <c r="F50" s="246"/>
      <c r="G50" s="1242"/>
      <c r="H50" s="1243"/>
      <c r="I50" s="1243"/>
      <c r="J50" s="1244"/>
      <c r="K50" s="347" t="s">
        <v>520</v>
      </c>
      <c r="L50" s="347" t="s">
        <v>521</v>
      </c>
      <c r="M50" s="347" t="s">
        <v>522</v>
      </c>
      <c r="N50" s="347" t="s">
        <v>523</v>
      </c>
      <c r="O50" s="347" t="s">
        <v>524</v>
      </c>
    </row>
    <row r="51" spans="1:17" ht="13.5" x14ac:dyDescent="0.15">
      <c r="B51" s="250"/>
      <c r="C51" s="246"/>
      <c r="D51" s="246"/>
      <c r="E51" s="246"/>
      <c r="F51" s="246"/>
      <c r="G51" s="1245" t="s">
        <v>555</v>
      </c>
      <c r="H51" s="1246"/>
      <c r="I51" s="1251" t="s">
        <v>553</v>
      </c>
      <c r="J51" s="1251"/>
      <c r="K51" s="1255"/>
      <c r="L51" s="1255"/>
      <c r="M51" s="1255"/>
      <c r="N51" s="1221"/>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562</v>
      </c>
      <c r="J53" s="1231"/>
      <c r="K53" s="1256"/>
      <c r="L53" s="1256"/>
      <c r="M53" s="1256"/>
      <c r="N53" s="1253">
        <v>52.9</v>
      </c>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554</v>
      </c>
      <c r="H55" s="1226"/>
      <c r="I55" s="1231" t="s">
        <v>553</v>
      </c>
      <c r="J55" s="1231"/>
      <c r="K55" s="1255"/>
      <c r="L55" s="1255"/>
      <c r="M55" s="1255"/>
      <c r="N55" s="1221">
        <v>0.8</v>
      </c>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562</v>
      </c>
      <c r="J57" s="1223"/>
      <c r="K57" s="1256"/>
      <c r="L57" s="1256"/>
      <c r="M57" s="1256"/>
      <c r="N57" s="1253">
        <v>56.2</v>
      </c>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557</v>
      </c>
      <c r="I64" s="354"/>
      <c r="J64" s="354"/>
      <c r="K64" s="354"/>
      <c r="L64" s="246"/>
      <c r="M64" s="246"/>
      <c r="N64" s="246"/>
      <c r="O64" s="246"/>
    </row>
    <row r="65" spans="2:30" ht="13.5" x14ac:dyDescent="0.15">
      <c r="B65" s="250"/>
      <c r="C65" s="246"/>
      <c r="D65" s="246"/>
      <c r="E65" s="246"/>
      <c r="F65" s="246"/>
      <c r="G65" s="1233" t="s">
        <v>564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556</v>
      </c>
      <c r="I71" s="351"/>
      <c r="J71" s="350"/>
      <c r="K71" s="350"/>
      <c r="L71" s="349"/>
      <c r="M71" s="350"/>
      <c r="N71" s="349"/>
      <c r="O71" s="348"/>
    </row>
    <row r="72" spans="2:30" ht="13.5" x14ac:dyDescent="0.15">
      <c r="B72" s="250"/>
      <c r="C72" s="246"/>
      <c r="D72" s="246"/>
      <c r="E72" s="246"/>
      <c r="F72" s="246"/>
      <c r="G72" s="1242"/>
      <c r="H72" s="1243"/>
      <c r="I72" s="1243"/>
      <c r="J72" s="1244"/>
      <c r="K72" s="347" t="s">
        <v>520</v>
      </c>
      <c r="L72" s="347" t="s">
        <v>521</v>
      </c>
      <c r="M72" s="347" t="s">
        <v>522</v>
      </c>
      <c r="N72" s="347" t="s">
        <v>523</v>
      </c>
      <c r="O72" s="347" t="s">
        <v>524</v>
      </c>
    </row>
    <row r="73" spans="2:30" ht="13.5" x14ac:dyDescent="0.15">
      <c r="B73" s="250"/>
      <c r="C73" s="246"/>
      <c r="D73" s="246"/>
      <c r="E73" s="246"/>
      <c r="F73" s="246"/>
      <c r="G73" s="1245" t="s">
        <v>555</v>
      </c>
      <c r="H73" s="1246"/>
      <c r="I73" s="1251" t="s">
        <v>553</v>
      </c>
      <c r="J73" s="1251"/>
      <c r="K73" s="1232"/>
      <c r="L73" s="1232"/>
      <c r="M73" s="1221"/>
      <c r="N73" s="1221"/>
      <c r="O73" s="1221">
        <v>8.6</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552</v>
      </c>
      <c r="J75" s="1231"/>
      <c r="K75" s="1253">
        <v>9.8000000000000007</v>
      </c>
      <c r="L75" s="1253">
        <v>9.6</v>
      </c>
      <c r="M75" s="1253">
        <v>9.5</v>
      </c>
      <c r="N75" s="1253">
        <v>9.5</v>
      </c>
      <c r="O75" s="1253">
        <v>9.4</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554</v>
      </c>
      <c r="H77" s="1226"/>
      <c r="I77" s="1231" t="s">
        <v>553</v>
      </c>
      <c r="J77" s="1231"/>
      <c r="K77" s="1232">
        <v>28.4</v>
      </c>
      <c r="L77" s="1232">
        <v>20.5</v>
      </c>
      <c r="M77" s="1221">
        <v>17.899999999999999</v>
      </c>
      <c r="N77" s="1221">
        <v>0.8</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552</v>
      </c>
      <c r="J79" s="1223"/>
      <c r="K79" s="1224">
        <v>11.4</v>
      </c>
      <c r="L79" s="1224">
        <v>10.5</v>
      </c>
      <c r="M79" s="1224">
        <v>9.5</v>
      </c>
      <c r="N79" s="1224">
        <v>8.1</v>
      </c>
      <c r="O79" s="1224">
        <v>7.3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4294967294"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80072</v>
      </c>
      <c r="E3" s="118"/>
      <c r="F3" s="119">
        <v>94828</v>
      </c>
      <c r="G3" s="120"/>
      <c r="H3" s="121"/>
    </row>
    <row r="4" spans="1:8" x14ac:dyDescent="0.15">
      <c r="A4" s="122"/>
      <c r="B4" s="123"/>
      <c r="C4" s="124"/>
      <c r="D4" s="125">
        <v>62246</v>
      </c>
      <c r="E4" s="126"/>
      <c r="F4" s="127">
        <v>55133</v>
      </c>
      <c r="G4" s="128"/>
      <c r="H4" s="129"/>
    </row>
    <row r="5" spans="1:8" x14ac:dyDescent="0.15">
      <c r="A5" s="110" t="s">
        <v>514</v>
      </c>
      <c r="B5" s="115"/>
      <c r="C5" s="116"/>
      <c r="D5" s="117">
        <v>151902</v>
      </c>
      <c r="E5" s="118"/>
      <c r="F5" s="119">
        <v>119674</v>
      </c>
      <c r="G5" s="120"/>
      <c r="H5" s="121"/>
    </row>
    <row r="6" spans="1:8" x14ac:dyDescent="0.15">
      <c r="A6" s="122"/>
      <c r="B6" s="123"/>
      <c r="C6" s="124"/>
      <c r="D6" s="125">
        <v>106229</v>
      </c>
      <c r="E6" s="126"/>
      <c r="F6" s="127">
        <v>57803</v>
      </c>
      <c r="G6" s="128"/>
      <c r="H6" s="129"/>
    </row>
    <row r="7" spans="1:8" x14ac:dyDescent="0.15">
      <c r="A7" s="110" t="s">
        <v>515</v>
      </c>
      <c r="B7" s="115"/>
      <c r="C7" s="116"/>
      <c r="D7" s="117">
        <v>186252</v>
      </c>
      <c r="E7" s="118"/>
      <c r="F7" s="119">
        <v>119685</v>
      </c>
      <c r="G7" s="120"/>
      <c r="H7" s="121"/>
    </row>
    <row r="8" spans="1:8" x14ac:dyDescent="0.15">
      <c r="A8" s="122"/>
      <c r="B8" s="123"/>
      <c r="C8" s="124"/>
      <c r="D8" s="125">
        <v>110664</v>
      </c>
      <c r="E8" s="126"/>
      <c r="F8" s="127">
        <v>68464</v>
      </c>
      <c r="G8" s="128"/>
      <c r="H8" s="129"/>
    </row>
    <row r="9" spans="1:8" x14ac:dyDescent="0.15">
      <c r="A9" s="110" t="s">
        <v>516</v>
      </c>
      <c r="B9" s="115"/>
      <c r="C9" s="116"/>
      <c r="D9" s="117">
        <v>91814</v>
      </c>
      <c r="E9" s="118"/>
      <c r="F9" s="119">
        <v>128611</v>
      </c>
      <c r="G9" s="120"/>
      <c r="H9" s="121"/>
    </row>
    <row r="10" spans="1:8" x14ac:dyDescent="0.15">
      <c r="A10" s="122"/>
      <c r="B10" s="123"/>
      <c r="C10" s="124"/>
      <c r="D10" s="125">
        <v>56485</v>
      </c>
      <c r="E10" s="126"/>
      <c r="F10" s="127">
        <v>61552</v>
      </c>
      <c r="G10" s="128"/>
      <c r="H10" s="129"/>
    </row>
    <row r="11" spans="1:8" x14ac:dyDescent="0.15">
      <c r="A11" s="110" t="s">
        <v>517</v>
      </c>
      <c r="B11" s="115"/>
      <c r="C11" s="116"/>
      <c r="D11" s="117">
        <v>88942</v>
      </c>
      <c r="E11" s="118"/>
      <c r="F11" s="119">
        <v>138651</v>
      </c>
      <c r="G11" s="120"/>
      <c r="H11" s="121"/>
    </row>
    <row r="12" spans="1:8" x14ac:dyDescent="0.15">
      <c r="A12" s="122"/>
      <c r="B12" s="123"/>
      <c r="C12" s="130"/>
      <c r="D12" s="125">
        <v>53233</v>
      </c>
      <c r="E12" s="126"/>
      <c r="F12" s="127">
        <v>71211</v>
      </c>
      <c r="G12" s="128"/>
      <c r="H12" s="129"/>
    </row>
    <row r="13" spans="1:8" x14ac:dyDescent="0.15">
      <c r="A13" s="110"/>
      <c r="B13" s="115"/>
      <c r="C13" s="131"/>
      <c r="D13" s="132">
        <v>119796</v>
      </c>
      <c r="E13" s="133"/>
      <c r="F13" s="134">
        <v>120290</v>
      </c>
      <c r="G13" s="135"/>
      <c r="H13" s="121"/>
    </row>
    <row r="14" spans="1:8" x14ac:dyDescent="0.15">
      <c r="A14" s="122"/>
      <c r="B14" s="123"/>
      <c r="C14" s="124"/>
      <c r="D14" s="125">
        <v>77771</v>
      </c>
      <c r="E14" s="126"/>
      <c r="F14" s="127">
        <v>62833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6.99</v>
      </c>
      <c r="C19" s="136">
        <f>ROUND(VALUE(SUBSTITUTE(実質収支比率等に係る経年分析!G$48,"▲","-")),2)</f>
        <v>7.09</v>
      </c>
      <c r="D19" s="136">
        <f>ROUND(VALUE(SUBSTITUTE(実質収支比率等に係る経年分析!H$48,"▲","-")),2)</f>
        <v>6.62</v>
      </c>
      <c r="E19" s="136">
        <f>ROUND(VALUE(SUBSTITUTE(実質収支比率等に係る経年分析!I$48,"▲","-")),2)</f>
        <v>5.54</v>
      </c>
      <c r="F19" s="136">
        <f>ROUND(VALUE(SUBSTITUTE(実質収支比率等に係る経年分析!J$48,"▲","-")),2)</f>
        <v>9.5</v>
      </c>
    </row>
    <row r="20" spans="1:11" x14ac:dyDescent="0.15">
      <c r="A20" s="136" t="s">
        <v>43</v>
      </c>
      <c r="B20" s="136">
        <f>ROUND(VALUE(SUBSTITUTE(実質収支比率等に係る経年分析!F$47,"▲","-")),2)</f>
        <v>34.880000000000003</v>
      </c>
      <c r="C20" s="136">
        <f>ROUND(VALUE(SUBSTITUTE(実質収支比率等に係る経年分析!G$47,"▲","-")),2)</f>
        <v>40.29</v>
      </c>
      <c r="D20" s="136">
        <f>ROUND(VALUE(SUBSTITUTE(実質収支比率等に係る経年分析!H$47,"▲","-")),2)</f>
        <v>39.89</v>
      </c>
      <c r="E20" s="136">
        <f>ROUND(VALUE(SUBSTITUTE(実質収支比率等に係る経年分析!I$47,"▲","-")),2)</f>
        <v>42.8</v>
      </c>
      <c r="F20" s="136">
        <f>ROUND(VALUE(SUBSTITUTE(実質収支比率等に係る経年分析!J$47,"▲","-")),2)</f>
        <v>40.65</v>
      </c>
    </row>
    <row r="21" spans="1:11" x14ac:dyDescent="0.15">
      <c r="A21" s="136" t="s">
        <v>44</v>
      </c>
      <c r="B21" s="136">
        <f>IF(ISNUMBER(VALUE(SUBSTITUTE(実質収支比率等に係る経年分析!F$49,"▲","-"))),ROUND(VALUE(SUBSTITUTE(実質収支比率等に係る経年分析!F$49,"▲","-")),2),NA())</f>
        <v>-1.42</v>
      </c>
      <c r="C21" s="136">
        <f>IF(ISNUMBER(VALUE(SUBSTITUTE(実質収支比率等に係る経年分析!G$49,"▲","-"))),ROUND(VALUE(SUBSTITUTE(実質収支比率等に係る経年分析!G$49,"▲","-")),2),NA())</f>
        <v>1.65</v>
      </c>
      <c r="D21" s="136">
        <f>IF(ISNUMBER(VALUE(SUBSTITUTE(実質収支比率等に係る経年分析!H$49,"▲","-"))),ROUND(VALUE(SUBSTITUTE(実質収支比率等に係る経年分析!H$49,"▲","-")),2),NA())</f>
        <v>-4.12</v>
      </c>
      <c r="E21" s="136">
        <f>IF(ISNUMBER(VALUE(SUBSTITUTE(実質収支比率等に係る経年分析!I$49,"▲","-"))),ROUND(VALUE(SUBSTITUTE(実質収支比率等に係る経年分析!I$49,"▲","-")),2),NA())</f>
        <v>-0.92</v>
      </c>
      <c r="F21" s="136">
        <f>IF(ISNUMBER(VALUE(SUBSTITUTE(実質収支比率等に係る経年分析!J$49,"▲","-"))),ROUND(VALUE(SUBSTITUTE(実質収支比率等に係る経年分析!J$49,"▲","-")),2),NA())</f>
        <v>-0.96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戸別合併処理浄化槽特別会計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0.57999999999999996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1.1100000000000001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16.690000000000001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17.100000000000001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377</v>
      </c>
      <c r="E42" s="138"/>
      <c r="F42" s="138"/>
      <c r="G42" s="138">
        <f>'実質公債費比率（分子）の構造'!L$52</f>
        <v>366</v>
      </c>
      <c r="H42" s="138"/>
      <c r="I42" s="138"/>
      <c r="J42" s="138">
        <f>'実質公債費比率（分子）の構造'!M$52</f>
        <v>359</v>
      </c>
      <c r="K42" s="138"/>
      <c r="L42" s="138"/>
      <c r="M42" s="138">
        <f>'実質公債費比率（分子）の構造'!N$52</f>
        <v>361</v>
      </c>
      <c r="N42" s="138"/>
      <c r="O42" s="138"/>
      <c r="P42" s="138">
        <f>'実質公債費比率（分子）の構造'!O$52</f>
        <v>357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60</v>
      </c>
      <c r="C45" s="138"/>
      <c r="D45" s="138"/>
      <c r="E45" s="138">
        <f>'実質公債費比率（分子）の構造'!L$49</f>
        <v>62</v>
      </c>
      <c r="F45" s="138"/>
      <c r="G45" s="138"/>
      <c r="H45" s="138">
        <f>'実質公債費比率（分子）の構造'!M$49</f>
        <v>61</v>
      </c>
      <c r="I45" s="138"/>
      <c r="J45" s="138"/>
      <c r="K45" s="138">
        <f>'実質公債費比率（分子）の構造'!N$49</f>
        <v>54</v>
      </c>
      <c r="L45" s="138"/>
      <c r="M45" s="138"/>
      <c r="N45" s="138">
        <f>'実質公債費比率（分子）の構造'!O$49</f>
        <v>42</v>
      </c>
      <c r="O45" s="138"/>
      <c r="P45" s="138"/>
    </row>
    <row r="46" spans="1:16" x14ac:dyDescent="0.15">
      <c r="A46" s="138" t="s">
        <v>55</v>
      </c>
      <c r="B46" s="138">
        <f>'実質公債費比率（分子）の構造'!K$48</f>
        <v>141</v>
      </c>
      <c r="C46" s="138"/>
      <c r="D46" s="138"/>
      <c r="E46" s="138">
        <f>'実質公債費比率（分子）の構造'!L$48</f>
        <v>146</v>
      </c>
      <c r="F46" s="138"/>
      <c r="G46" s="138"/>
      <c r="H46" s="138">
        <f>'実質公債費比率（分子）の構造'!M$48</f>
        <v>148</v>
      </c>
      <c r="I46" s="138"/>
      <c r="J46" s="138"/>
      <c r="K46" s="138">
        <f>'実質公債費比率（分子）の構造'!N$48</f>
        <v>151</v>
      </c>
      <c r="L46" s="138"/>
      <c r="M46" s="138"/>
      <c r="N46" s="138">
        <f>'実質公債費比率（分子）の構造'!O$48</f>
        <v>163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356</v>
      </c>
      <c r="C49" s="138"/>
      <c r="D49" s="138"/>
      <c r="E49" s="138">
        <f>'実質公債費比率（分子）の構造'!L$45</f>
        <v>355</v>
      </c>
      <c r="F49" s="138"/>
      <c r="G49" s="138"/>
      <c r="H49" s="138">
        <f>'実質公債費比率（分子）の構造'!M$45</f>
        <v>350</v>
      </c>
      <c r="I49" s="138"/>
      <c r="J49" s="138"/>
      <c r="K49" s="138">
        <f>'実質公債費比率（分子）の構造'!N$45</f>
        <v>344</v>
      </c>
      <c r="L49" s="138"/>
      <c r="M49" s="138"/>
      <c r="N49" s="138">
        <f>'実質公債費比率（分子）の構造'!O$45</f>
        <v>353</v>
      </c>
      <c r="O49" s="138"/>
      <c r="P49" s="138"/>
    </row>
    <row r="50" spans="1:16" x14ac:dyDescent="0.15">
      <c r="A50" s="138" t="s">
        <v>59</v>
      </c>
      <c r="B50" s="138" t="e">
        <f>NA()</f>
        <v>#N/A</v>
      </c>
      <c r="C50" s="138">
        <f>IF(ISNUMBER('実質公債費比率（分子）の構造'!K$53),'実質公債費比率（分子）の構造'!K$53,NA())</f>
        <v>181</v>
      </c>
      <c r="D50" s="138" t="e">
        <f>NA()</f>
        <v>#N/A</v>
      </c>
      <c r="E50" s="138" t="e">
        <f>NA()</f>
        <v>#N/A</v>
      </c>
      <c r="F50" s="138">
        <f>IF(ISNUMBER('実質公債費比率（分子）の構造'!L$53),'実質公債費比率（分子）の構造'!L$53,NA())</f>
        <v>198</v>
      </c>
      <c r="G50" s="138" t="e">
        <f>NA()</f>
        <v>#N/A</v>
      </c>
      <c r="H50" s="138" t="e">
        <f>NA()</f>
        <v>#N/A</v>
      </c>
      <c r="I50" s="138">
        <f>IF(ISNUMBER('実質公債費比率（分子）の構造'!M$53),'実質公債費比率（分子）の構造'!M$53,NA())</f>
        <v>201</v>
      </c>
      <c r="J50" s="138" t="e">
        <f>NA()</f>
        <v>#N/A</v>
      </c>
      <c r="K50" s="138" t="e">
        <f>NA()</f>
        <v>#N/A</v>
      </c>
      <c r="L50" s="138">
        <f>IF(ISNUMBER('実質公債費比率（分子）の構造'!N$53),'実質公債費比率（分子）の構造'!N$53,NA())</f>
        <v>189</v>
      </c>
      <c r="M50" s="138" t="e">
        <f>NA()</f>
        <v>#N/A</v>
      </c>
      <c r="N50" s="138" t="e">
        <f>NA()</f>
        <v>#N/A</v>
      </c>
      <c r="O50" s="138">
        <f>IF(ISNUMBER('実質公債費比率（分子）の構造'!O$53),'実質公債費比率（分子）の構造'!O$53,NA())</f>
        <v>202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3584</v>
      </c>
      <c r="E56" s="137"/>
      <c r="F56" s="137"/>
      <c r="G56" s="137">
        <f>'将来負担比率（分子）の構造'!J$52</f>
        <v>3508</v>
      </c>
      <c r="H56" s="137"/>
      <c r="I56" s="137"/>
      <c r="J56" s="137">
        <f>'将来負担比率（分子）の構造'!K$52</f>
        <v>3559</v>
      </c>
      <c r="K56" s="137"/>
      <c r="L56" s="137"/>
      <c r="M56" s="137">
        <f>'将来負担比率（分子）の構造'!L$52</f>
        <v>3531</v>
      </c>
      <c r="N56" s="137"/>
      <c r="O56" s="137"/>
      <c r="P56" s="137">
        <f>'将来負担比率（分子）の構造'!M$52</f>
        <v>3505</v>
      </c>
    </row>
    <row r="57" spans="1:16" x14ac:dyDescent="0.15">
      <c r="A57" s="137" t="s">
        <v>36</v>
      </c>
      <c r="B57" s="137"/>
      <c r="C57" s="137"/>
      <c r="D57" s="137">
        <f>'将来負担比率（分子）の構造'!I$51</f>
        <v>205</v>
      </c>
      <c r="E57" s="137"/>
      <c r="F57" s="137"/>
      <c r="G57" s="137">
        <f>'将来負担比率（分子）の構造'!J$51</f>
        <v>150</v>
      </c>
      <c r="H57" s="137"/>
      <c r="I57" s="137"/>
      <c r="J57" s="137">
        <f>'将来負担比率（分子）の構造'!K$51</f>
        <v>93</v>
      </c>
      <c r="K57" s="137"/>
      <c r="L57" s="137"/>
      <c r="M57" s="137">
        <f>'将来負担比率（分子）の構造'!L$51</f>
        <v>47</v>
      </c>
      <c r="N57" s="137"/>
      <c r="O57" s="137"/>
      <c r="P57" s="137">
        <f>'将来負担比率（分子）の構造'!M$51</f>
        <v>22</v>
      </c>
    </row>
    <row r="58" spans="1:16" x14ac:dyDescent="0.15">
      <c r="A58" s="137" t="s">
        <v>35</v>
      </c>
      <c r="B58" s="137"/>
      <c r="C58" s="137"/>
      <c r="D58" s="137">
        <f>'将来負担比率（分子）の構造'!I$50</f>
        <v>2390</v>
      </c>
      <c r="E58" s="137"/>
      <c r="F58" s="137"/>
      <c r="G58" s="137">
        <f>'将来負担比率（分子）の構造'!J$50</f>
        <v>2520</v>
      </c>
      <c r="H58" s="137"/>
      <c r="I58" s="137"/>
      <c r="J58" s="137">
        <f>'将来負担比率（分子）の構造'!K$50</f>
        <v>2518</v>
      </c>
      <c r="K58" s="137"/>
      <c r="L58" s="137"/>
      <c r="M58" s="137">
        <f>'将来負担比率（分子）の構造'!L$50</f>
        <v>2299</v>
      </c>
      <c r="N58" s="137"/>
      <c r="O58" s="137"/>
      <c r="P58" s="137">
        <f>'将来負担比率（分子）の構造'!M$50</f>
        <v>2271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572</v>
      </c>
      <c r="C62" s="137"/>
      <c r="D62" s="137"/>
      <c r="E62" s="137">
        <f>'将来負担比率（分子）の構造'!J$45</f>
        <v>539</v>
      </c>
      <c r="F62" s="137"/>
      <c r="G62" s="137"/>
      <c r="H62" s="137">
        <f>'将来負担比率（分子）の構造'!K$45</f>
        <v>477</v>
      </c>
      <c r="I62" s="137"/>
      <c r="J62" s="137"/>
      <c r="K62" s="137">
        <f>'将来負担比率（分子）の構造'!L$45</f>
        <v>440</v>
      </c>
      <c r="L62" s="137"/>
      <c r="M62" s="137"/>
      <c r="N62" s="137">
        <f>'将来負担比率（分子）の構造'!M$45</f>
        <v>453</v>
      </c>
      <c r="O62" s="137"/>
      <c r="P62" s="137"/>
    </row>
    <row r="63" spans="1:16" x14ac:dyDescent="0.15">
      <c r="A63" s="137" t="s">
        <v>28</v>
      </c>
      <c r="B63" s="137">
        <f>'将来負担比率（分子）の構造'!I$44</f>
        <v>532</v>
      </c>
      <c r="C63" s="137"/>
      <c r="D63" s="137"/>
      <c r="E63" s="137">
        <f>'将来負担比率（分子）の構造'!J$44</f>
        <v>484</v>
      </c>
      <c r="F63" s="137"/>
      <c r="G63" s="137"/>
      <c r="H63" s="137">
        <f>'将来負担比率（分子）の構造'!K$44</f>
        <v>434</v>
      </c>
      <c r="I63" s="137"/>
      <c r="J63" s="137"/>
      <c r="K63" s="137">
        <f>'将来負担比率（分子）の構造'!L$44</f>
        <v>408</v>
      </c>
      <c r="L63" s="137"/>
      <c r="M63" s="137"/>
      <c r="N63" s="137">
        <f>'将来負担比率（分子）の構造'!M$44</f>
        <v>366</v>
      </c>
      <c r="O63" s="137"/>
      <c r="P63" s="137"/>
    </row>
    <row r="64" spans="1:16" x14ac:dyDescent="0.15">
      <c r="A64" s="137" t="s">
        <v>27</v>
      </c>
      <c r="B64" s="137">
        <f>'将来負担比率（分子）の構造'!I$43</f>
        <v>1647</v>
      </c>
      <c r="C64" s="137"/>
      <c r="D64" s="137"/>
      <c r="E64" s="137">
        <f>'将来負担比率（分子）の構造'!J$43</f>
        <v>1598</v>
      </c>
      <c r="F64" s="137"/>
      <c r="G64" s="137"/>
      <c r="H64" s="137">
        <f>'将来負担比率（分子）の構造'!K$43</f>
        <v>1568</v>
      </c>
      <c r="I64" s="137"/>
      <c r="J64" s="137"/>
      <c r="K64" s="137">
        <f>'将来負担比率（分子）の構造'!L$43</f>
        <v>1492</v>
      </c>
      <c r="L64" s="137"/>
      <c r="M64" s="137"/>
      <c r="N64" s="137">
        <f>'将来負担比率（分子）の構造'!M$43</f>
        <v>1734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3421</v>
      </c>
      <c r="C66" s="137"/>
      <c r="D66" s="137"/>
      <c r="E66" s="137">
        <f>'将来負担比率（分子）の構造'!J$41</f>
        <v>3399</v>
      </c>
      <c r="F66" s="137"/>
      <c r="G66" s="137"/>
      <c r="H66" s="137">
        <f>'将来負担比率（分子）の構造'!K$41</f>
        <v>3438</v>
      </c>
      <c r="I66" s="137"/>
      <c r="J66" s="137"/>
      <c r="K66" s="137">
        <f>'将来負担比率（分子）の構造'!L$41</f>
        <v>3440</v>
      </c>
      <c r="L66" s="137"/>
      <c r="M66" s="137"/>
      <c r="N66" s="137">
        <f>'将来負担比率（分子）の構造'!M$41</f>
        <v>3427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183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1487903</v>
      </c>
      <c r="S5" s="615"/>
      <c r="T5" s="615"/>
      <c r="U5" s="615"/>
      <c r="V5" s="615"/>
      <c r="W5" s="615"/>
      <c r="X5" s="615"/>
      <c r="Y5" s="616"/>
      <c r="Z5" s="617">
        <v>32.200000000000003</v>
      </c>
      <c r="AA5" s="617"/>
      <c r="AB5" s="617"/>
      <c r="AC5" s="617"/>
      <c r="AD5" s="618">
        <v>1487903</v>
      </c>
      <c r="AE5" s="618"/>
      <c r="AF5" s="618"/>
      <c r="AG5" s="618"/>
      <c r="AH5" s="618"/>
      <c r="AI5" s="618"/>
      <c r="AJ5" s="618"/>
      <c r="AK5" s="618"/>
      <c r="AL5" s="619">
        <v>64.2</v>
      </c>
      <c r="AM5" s="620"/>
      <c r="AN5" s="620"/>
      <c r="AO5" s="621"/>
      <c r="AP5" s="611" t="s">
        <v>210</v>
      </c>
      <c r="AQ5" s="612"/>
      <c r="AR5" s="612"/>
      <c r="AS5" s="612"/>
      <c r="AT5" s="612"/>
      <c r="AU5" s="612"/>
      <c r="AV5" s="612"/>
      <c r="AW5" s="612"/>
      <c r="AX5" s="612"/>
      <c r="AY5" s="612"/>
      <c r="AZ5" s="612"/>
      <c r="BA5" s="612"/>
      <c r="BB5" s="612"/>
      <c r="BC5" s="612"/>
      <c r="BD5" s="612"/>
      <c r="BE5" s="612"/>
      <c r="BF5" s="613"/>
      <c r="BG5" s="625">
        <v>1487903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47955</v>
      </c>
      <c r="S6" s="626"/>
      <c r="T6" s="626"/>
      <c r="U6" s="626"/>
      <c r="V6" s="626"/>
      <c r="W6" s="626"/>
      <c r="X6" s="626"/>
      <c r="Y6" s="627"/>
      <c r="Z6" s="628">
        <v>1</v>
      </c>
      <c r="AA6" s="628"/>
      <c r="AB6" s="628"/>
      <c r="AC6" s="628"/>
      <c r="AD6" s="629">
        <v>47955</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1487903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84382</v>
      </c>
      <c r="CS6" s="626"/>
      <c r="CT6" s="626"/>
      <c r="CU6" s="626"/>
      <c r="CV6" s="626"/>
      <c r="CW6" s="626"/>
      <c r="CX6" s="626"/>
      <c r="CY6" s="627"/>
      <c r="CZ6" s="628">
        <v>2</v>
      </c>
      <c r="DA6" s="628"/>
      <c r="DB6" s="628"/>
      <c r="DC6" s="628"/>
      <c r="DD6" s="634" t="s">
        <v>211</v>
      </c>
      <c r="DE6" s="626"/>
      <c r="DF6" s="626"/>
      <c r="DG6" s="626"/>
      <c r="DH6" s="626"/>
      <c r="DI6" s="626"/>
      <c r="DJ6" s="626"/>
      <c r="DK6" s="626"/>
      <c r="DL6" s="626"/>
      <c r="DM6" s="626"/>
      <c r="DN6" s="626"/>
      <c r="DO6" s="626"/>
      <c r="DP6" s="627"/>
      <c r="DQ6" s="634">
        <v>84382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356</v>
      </c>
      <c r="S7" s="626"/>
      <c r="T7" s="626"/>
      <c r="U7" s="626"/>
      <c r="V7" s="626"/>
      <c r="W7" s="626"/>
      <c r="X7" s="626"/>
      <c r="Y7" s="627"/>
      <c r="Z7" s="628">
        <v>0</v>
      </c>
      <c r="AA7" s="628"/>
      <c r="AB7" s="628"/>
      <c r="AC7" s="628"/>
      <c r="AD7" s="629">
        <v>356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322272</v>
      </c>
      <c r="BH7" s="626"/>
      <c r="BI7" s="626"/>
      <c r="BJ7" s="626"/>
      <c r="BK7" s="626"/>
      <c r="BL7" s="626"/>
      <c r="BM7" s="626"/>
      <c r="BN7" s="627"/>
      <c r="BO7" s="628">
        <v>21.7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714489</v>
      </c>
      <c r="CS7" s="626"/>
      <c r="CT7" s="626"/>
      <c r="CU7" s="626"/>
      <c r="CV7" s="626"/>
      <c r="CW7" s="626"/>
      <c r="CX7" s="626"/>
      <c r="CY7" s="627"/>
      <c r="CZ7" s="628">
        <v>16.899999999999999</v>
      </c>
      <c r="DA7" s="628"/>
      <c r="DB7" s="628"/>
      <c r="DC7" s="628"/>
      <c r="DD7" s="634">
        <v>6319</v>
      </c>
      <c r="DE7" s="626"/>
      <c r="DF7" s="626"/>
      <c r="DG7" s="626"/>
      <c r="DH7" s="626"/>
      <c r="DI7" s="626"/>
      <c r="DJ7" s="626"/>
      <c r="DK7" s="626"/>
      <c r="DL7" s="626"/>
      <c r="DM7" s="626"/>
      <c r="DN7" s="626"/>
      <c r="DO7" s="626"/>
      <c r="DP7" s="627"/>
      <c r="DQ7" s="634">
        <v>647314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1028</v>
      </c>
      <c r="S8" s="626"/>
      <c r="T8" s="626"/>
      <c r="U8" s="626"/>
      <c r="V8" s="626"/>
      <c r="W8" s="626"/>
      <c r="X8" s="626"/>
      <c r="Y8" s="627"/>
      <c r="Z8" s="628">
        <v>0</v>
      </c>
      <c r="AA8" s="628"/>
      <c r="AB8" s="628"/>
      <c r="AC8" s="628"/>
      <c r="AD8" s="629">
        <v>1028</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9438</v>
      </c>
      <c r="BH8" s="626"/>
      <c r="BI8" s="626"/>
      <c r="BJ8" s="626"/>
      <c r="BK8" s="626"/>
      <c r="BL8" s="626"/>
      <c r="BM8" s="626"/>
      <c r="BN8" s="627"/>
      <c r="BO8" s="628">
        <v>0.6</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779296</v>
      </c>
      <c r="CS8" s="626"/>
      <c r="CT8" s="626"/>
      <c r="CU8" s="626"/>
      <c r="CV8" s="626"/>
      <c r="CW8" s="626"/>
      <c r="CX8" s="626"/>
      <c r="CY8" s="627"/>
      <c r="CZ8" s="628">
        <v>18.399999999999999</v>
      </c>
      <c r="DA8" s="628"/>
      <c r="DB8" s="628"/>
      <c r="DC8" s="628"/>
      <c r="DD8" s="634">
        <v>31401</v>
      </c>
      <c r="DE8" s="626"/>
      <c r="DF8" s="626"/>
      <c r="DG8" s="626"/>
      <c r="DH8" s="626"/>
      <c r="DI8" s="626"/>
      <c r="DJ8" s="626"/>
      <c r="DK8" s="626"/>
      <c r="DL8" s="626"/>
      <c r="DM8" s="626"/>
      <c r="DN8" s="626"/>
      <c r="DO8" s="626"/>
      <c r="DP8" s="627"/>
      <c r="DQ8" s="634">
        <v>459372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591</v>
      </c>
      <c r="S9" s="626"/>
      <c r="T9" s="626"/>
      <c r="U9" s="626"/>
      <c r="V9" s="626"/>
      <c r="W9" s="626"/>
      <c r="X9" s="626"/>
      <c r="Y9" s="627"/>
      <c r="Z9" s="628">
        <v>0</v>
      </c>
      <c r="AA9" s="628"/>
      <c r="AB9" s="628"/>
      <c r="AC9" s="628"/>
      <c r="AD9" s="629">
        <v>591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177901</v>
      </c>
      <c r="BH9" s="626"/>
      <c r="BI9" s="626"/>
      <c r="BJ9" s="626"/>
      <c r="BK9" s="626"/>
      <c r="BL9" s="626"/>
      <c r="BM9" s="626"/>
      <c r="BN9" s="627"/>
      <c r="BO9" s="628">
        <v>12</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386427</v>
      </c>
      <c r="CS9" s="626"/>
      <c r="CT9" s="626"/>
      <c r="CU9" s="626"/>
      <c r="CV9" s="626"/>
      <c r="CW9" s="626"/>
      <c r="CX9" s="626"/>
      <c r="CY9" s="627"/>
      <c r="CZ9" s="628">
        <v>9.1</v>
      </c>
      <c r="DA9" s="628"/>
      <c r="DB9" s="628"/>
      <c r="DC9" s="628"/>
      <c r="DD9" s="634" t="s">
        <v>111</v>
      </c>
      <c r="DE9" s="626"/>
      <c r="DF9" s="626"/>
      <c r="DG9" s="626"/>
      <c r="DH9" s="626"/>
      <c r="DI9" s="626"/>
      <c r="DJ9" s="626"/>
      <c r="DK9" s="626"/>
      <c r="DL9" s="626"/>
      <c r="DM9" s="626"/>
      <c r="DN9" s="626"/>
      <c r="DO9" s="626"/>
      <c r="DP9" s="627"/>
      <c r="DQ9" s="634">
        <v>369750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147785</v>
      </c>
      <c r="S10" s="626"/>
      <c r="T10" s="626"/>
      <c r="U10" s="626"/>
      <c r="V10" s="626"/>
      <c r="W10" s="626"/>
      <c r="X10" s="626"/>
      <c r="Y10" s="627"/>
      <c r="Z10" s="628">
        <v>3.2</v>
      </c>
      <c r="AA10" s="628"/>
      <c r="AB10" s="628"/>
      <c r="AC10" s="628"/>
      <c r="AD10" s="629">
        <v>147785</v>
      </c>
      <c r="AE10" s="629"/>
      <c r="AF10" s="629"/>
      <c r="AG10" s="629"/>
      <c r="AH10" s="629"/>
      <c r="AI10" s="629"/>
      <c r="AJ10" s="629"/>
      <c r="AK10" s="629"/>
      <c r="AL10" s="630">
        <v>6.4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49050</v>
      </c>
      <c r="BH10" s="626"/>
      <c r="BI10" s="626"/>
      <c r="BJ10" s="626"/>
      <c r="BK10" s="626"/>
      <c r="BL10" s="626"/>
      <c r="BM10" s="626"/>
      <c r="BN10" s="627"/>
      <c r="BO10" s="628">
        <v>3.3</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15829</v>
      </c>
      <c r="S11" s="626"/>
      <c r="T11" s="626"/>
      <c r="U11" s="626"/>
      <c r="V11" s="626"/>
      <c r="W11" s="626"/>
      <c r="X11" s="626"/>
      <c r="Y11" s="627"/>
      <c r="Z11" s="628">
        <v>0.3</v>
      </c>
      <c r="AA11" s="628"/>
      <c r="AB11" s="628"/>
      <c r="AC11" s="628"/>
      <c r="AD11" s="629">
        <v>15829</v>
      </c>
      <c r="AE11" s="629"/>
      <c r="AF11" s="629"/>
      <c r="AG11" s="629"/>
      <c r="AH11" s="629"/>
      <c r="AI11" s="629"/>
      <c r="AJ11" s="629"/>
      <c r="AK11" s="629"/>
      <c r="AL11" s="630">
        <v>0.7</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85883</v>
      </c>
      <c r="BH11" s="626"/>
      <c r="BI11" s="626"/>
      <c r="BJ11" s="626"/>
      <c r="BK11" s="626"/>
      <c r="BL11" s="626"/>
      <c r="BM11" s="626"/>
      <c r="BN11" s="627"/>
      <c r="BO11" s="628">
        <v>5.8</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231220</v>
      </c>
      <c r="CS11" s="626"/>
      <c r="CT11" s="626"/>
      <c r="CU11" s="626"/>
      <c r="CV11" s="626"/>
      <c r="CW11" s="626"/>
      <c r="CX11" s="626"/>
      <c r="CY11" s="627"/>
      <c r="CZ11" s="628">
        <v>5.5</v>
      </c>
      <c r="DA11" s="628"/>
      <c r="DB11" s="628"/>
      <c r="DC11" s="628"/>
      <c r="DD11" s="634">
        <v>27782</v>
      </c>
      <c r="DE11" s="626"/>
      <c r="DF11" s="626"/>
      <c r="DG11" s="626"/>
      <c r="DH11" s="626"/>
      <c r="DI11" s="626"/>
      <c r="DJ11" s="626"/>
      <c r="DK11" s="626"/>
      <c r="DL11" s="626"/>
      <c r="DM11" s="626"/>
      <c r="DN11" s="626"/>
      <c r="DO11" s="626"/>
      <c r="DP11" s="627"/>
      <c r="DQ11" s="634">
        <v>122059</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1086013</v>
      </c>
      <c r="BH12" s="626"/>
      <c r="BI12" s="626"/>
      <c r="BJ12" s="626"/>
      <c r="BK12" s="626"/>
      <c r="BL12" s="626"/>
      <c r="BM12" s="626"/>
      <c r="BN12" s="627"/>
      <c r="BO12" s="628">
        <v>73</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155962</v>
      </c>
      <c r="CS12" s="626"/>
      <c r="CT12" s="626"/>
      <c r="CU12" s="626"/>
      <c r="CV12" s="626"/>
      <c r="CW12" s="626"/>
      <c r="CX12" s="626"/>
      <c r="CY12" s="627"/>
      <c r="CZ12" s="628">
        <v>3.7</v>
      </c>
      <c r="DA12" s="628"/>
      <c r="DB12" s="628"/>
      <c r="DC12" s="628"/>
      <c r="DD12" s="634" t="s">
        <v>111</v>
      </c>
      <c r="DE12" s="626"/>
      <c r="DF12" s="626"/>
      <c r="DG12" s="626"/>
      <c r="DH12" s="626"/>
      <c r="DI12" s="626"/>
      <c r="DJ12" s="626"/>
      <c r="DK12" s="626"/>
      <c r="DL12" s="626"/>
      <c r="DM12" s="626"/>
      <c r="DN12" s="626"/>
      <c r="DO12" s="626"/>
      <c r="DP12" s="627"/>
      <c r="DQ12" s="634">
        <v>137419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10151</v>
      </c>
      <c r="S13" s="626"/>
      <c r="T13" s="626"/>
      <c r="U13" s="626"/>
      <c r="V13" s="626"/>
      <c r="W13" s="626"/>
      <c r="X13" s="626"/>
      <c r="Y13" s="627"/>
      <c r="Z13" s="628">
        <v>0.2</v>
      </c>
      <c r="AA13" s="628"/>
      <c r="AB13" s="628"/>
      <c r="AC13" s="628"/>
      <c r="AD13" s="629">
        <v>10151</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1085547</v>
      </c>
      <c r="BH13" s="626"/>
      <c r="BI13" s="626"/>
      <c r="BJ13" s="626"/>
      <c r="BK13" s="626"/>
      <c r="BL13" s="626"/>
      <c r="BM13" s="626"/>
      <c r="BN13" s="627"/>
      <c r="BO13" s="628">
        <v>73</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835521</v>
      </c>
      <c r="CS13" s="626"/>
      <c r="CT13" s="626"/>
      <c r="CU13" s="626"/>
      <c r="CV13" s="626"/>
      <c r="CW13" s="626"/>
      <c r="CX13" s="626"/>
      <c r="CY13" s="627"/>
      <c r="CZ13" s="628">
        <v>19.7</v>
      </c>
      <c r="DA13" s="628"/>
      <c r="DB13" s="628"/>
      <c r="DC13" s="628"/>
      <c r="DD13" s="634">
        <v>435411</v>
      </c>
      <c r="DE13" s="626"/>
      <c r="DF13" s="626"/>
      <c r="DG13" s="626"/>
      <c r="DH13" s="626"/>
      <c r="DI13" s="626"/>
      <c r="DJ13" s="626"/>
      <c r="DK13" s="626"/>
      <c r="DL13" s="626"/>
      <c r="DM13" s="626"/>
      <c r="DN13" s="626"/>
      <c r="DO13" s="626"/>
      <c r="DP13" s="627"/>
      <c r="DQ13" s="634">
        <v>427402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19368</v>
      </c>
      <c r="BH14" s="626"/>
      <c r="BI14" s="626"/>
      <c r="BJ14" s="626"/>
      <c r="BK14" s="626"/>
      <c r="BL14" s="626"/>
      <c r="BM14" s="626"/>
      <c r="BN14" s="627"/>
      <c r="BO14" s="628">
        <v>1.3</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140520</v>
      </c>
      <c r="CS14" s="626"/>
      <c r="CT14" s="626"/>
      <c r="CU14" s="626"/>
      <c r="CV14" s="626"/>
      <c r="CW14" s="626"/>
      <c r="CX14" s="626"/>
      <c r="CY14" s="627"/>
      <c r="CZ14" s="628">
        <v>3.3</v>
      </c>
      <c r="DA14" s="628"/>
      <c r="DB14" s="628"/>
      <c r="DC14" s="628"/>
      <c r="DD14" s="634" t="s">
        <v>111</v>
      </c>
      <c r="DE14" s="626"/>
      <c r="DF14" s="626"/>
      <c r="DG14" s="626"/>
      <c r="DH14" s="626"/>
      <c r="DI14" s="626"/>
      <c r="DJ14" s="626"/>
      <c r="DK14" s="626"/>
      <c r="DL14" s="626"/>
      <c r="DM14" s="626"/>
      <c r="DN14" s="626"/>
      <c r="DO14" s="626"/>
      <c r="DP14" s="627"/>
      <c r="DQ14" s="634">
        <v>134537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3950</v>
      </c>
      <c r="S15" s="626"/>
      <c r="T15" s="626"/>
      <c r="U15" s="626"/>
      <c r="V15" s="626"/>
      <c r="W15" s="626"/>
      <c r="X15" s="626"/>
      <c r="Y15" s="627"/>
      <c r="Z15" s="628">
        <v>0.1</v>
      </c>
      <c r="AA15" s="628"/>
      <c r="AB15" s="628"/>
      <c r="AC15" s="628"/>
      <c r="AD15" s="629">
        <v>3950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57250</v>
      </c>
      <c r="BH15" s="626"/>
      <c r="BI15" s="626"/>
      <c r="BJ15" s="626"/>
      <c r="BK15" s="626"/>
      <c r="BL15" s="626"/>
      <c r="BM15" s="626"/>
      <c r="BN15" s="627"/>
      <c r="BO15" s="628">
        <v>3.8</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364175</v>
      </c>
      <c r="CS15" s="626"/>
      <c r="CT15" s="626"/>
      <c r="CU15" s="626"/>
      <c r="CV15" s="626"/>
      <c r="CW15" s="626"/>
      <c r="CX15" s="626"/>
      <c r="CY15" s="627"/>
      <c r="CZ15" s="628">
        <v>8.6</v>
      </c>
      <c r="DA15" s="628"/>
      <c r="DB15" s="628"/>
      <c r="DC15" s="628"/>
      <c r="DD15" s="634">
        <v>21798</v>
      </c>
      <c r="DE15" s="626"/>
      <c r="DF15" s="626"/>
      <c r="DG15" s="626"/>
      <c r="DH15" s="626"/>
      <c r="DI15" s="626"/>
      <c r="DJ15" s="626"/>
      <c r="DK15" s="626"/>
      <c r="DL15" s="626"/>
      <c r="DM15" s="626"/>
      <c r="DN15" s="626"/>
      <c r="DO15" s="626"/>
      <c r="DP15" s="627"/>
      <c r="DQ15" s="634">
        <v>314025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925592</v>
      </c>
      <c r="S16" s="626"/>
      <c r="T16" s="626"/>
      <c r="U16" s="626"/>
      <c r="V16" s="626"/>
      <c r="W16" s="626"/>
      <c r="X16" s="626"/>
      <c r="Y16" s="627"/>
      <c r="Z16" s="628">
        <v>20.100000000000001</v>
      </c>
      <c r="AA16" s="628"/>
      <c r="AB16" s="628"/>
      <c r="AC16" s="628"/>
      <c r="AD16" s="629">
        <v>541041</v>
      </c>
      <c r="AE16" s="629"/>
      <c r="AF16" s="629"/>
      <c r="AG16" s="629"/>
      <c r="AH16" s="629"/>
      <c r="AI16" s="629"/>
      <c r="AJ16" s="629"/>
      <c r="AK16" s="629"/>
      <c r="AL16" s="630">
        <v>23.4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193167</v>
      </c>
      <c r="CS16" s="626"/>
      <c r="CT16" s="626"/>
      <c r="CU16" s="626"/>
      <c r="CV16" s="626"/>
      <c r="CW16" s="626"/>
      <c r="CX16" s="626"/>
      <c r="CY16" s="627"/>
      <c r="CZ16" s="628">
        <v>4.5999999999999996</v>
      </c>
      <c r="DA16" s="628"/>
      <c r="DB16" s="628"/>
      <c r="DC16" s="628"/>
      <c r="DD16" s="634" t="s">
        <v>111</v>
      </c>
      <c r="DE16" s="626"/>
      <c r="DF16" s="626"/>
      <c r="DG16" s="626"/>
      <c r="DH16" s="626"/>
      <c r="DI16" s="626"/>
      <c r="DJ16" s="626"/>
      <c r="DK16" s="626"/>
      <c r="DL16" s="626"/>
      <c r="DM16" s="626"/>
      <c r="DN16" s="626"/>
      <c r="DO16" s="626"/>
      <c r="DP16" s="627"/>
      <c r="DQ16" s="634">
        <v>100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541041</v>
      </c>
      <c r="S17" s="626"/>
      <c r="T17" s="626"/>
      <c r="U17" s="626"/>
      <c r="V17" s="626"/>
      <c r="W17" s="626"/>
      <c r="X17" s="626"/>
      <c r="Y17" s="627"/>
      <c r="Z17" s="628">
        <v>11.7</v>
      </c>
      <c r="AA17" s="628"/>
      <c r="AB17" s="628"/>
      <c r="AC17" s="628"/>
      <c r="AD17" s="629">
        <v>541041</v>
      </c>
      <c r="AE17" s="629"/>
      <c r="AF17" s="629"/>
      <c r="AG17" s="629"/>
      <c r="AH17" s="629"/>
      <c r="AI17" s="629"/>
      <c r="AJ17" s="629"/>
      <c r="AK17" s="629"/>
      <c r="AL17" s="630">
        <v>23.4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3000</v>
      </c>
      <c r="BH17" s="626"/>
      <c r="BI17" s="626"/>
      <c r="BJ17" s="626"/>
      <c r="BK17" s="626"/>
      <c r="BL17" s="626"/>
      <c r="BM17" s="626"/>
      <c r="BN17" s="627"/>
      <c r="BO17" s="628">
        <v>0.2</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352700</v>
      </c>
      <c r="CS17" s="626"/>
      <c r="CT17" s="626"/>
      <c r="CU17" s="626"/>
      <c r="CV17" s="626"/>
      <c r="CW17" s="626"/>
      <c r="CX17" s="626"/>
      <c r="CY17" s="627"/>
      <c r="CZ17" s="628">
        <v>8.3000000000000007</v>
      </c>
      <c r="DA17" s="628"/>
      <c r="DB17" s="628"/>
      <c r="DC17" s="628"/>
      <c r="DD17" s="634" t="s">
        <v>111</v>
      </c>
      <c r="DE17" s="626"/>
      <c r="DF17" s="626"/>
      <c r="DG17" s="626"/>
      <c r="DH17" s="626"/>
      <c r="DI17" s="626"/>
      <c r="DJ17" s="626"/>
      <c r="DK17" s="626"/>
      <c r="DL17" s="626"/>
      <c r="DM17" s="626"/>
      <c r="DN17" s="626"/>
      <c r="DO17" s="626"/>
      <c r="DP17" s="627"/>
      <c r="DQ17" s="634">
        <v>345083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169236</v>
      </c>
      <c r="S18" s="626"/>
      <c r="T18" s="626"/>
      <c r="U18" s="626"/>
      <c r="V18" s="626"/>
      <c r="W18" s="626"/>
      <c r="X18" s="626"/>
      <c r="Y18" s="627"/>
      <c r="Z18" s="628">
        <v>3.7</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215315</v>
      </c>
      <c r="S19" s="626"/>
      <c r="T19" s="626"/>
      <c r="U19" s="626"/>
      <c r="V19" s="626"/>
      <c r="W19" s="626"/>
      <c r="X19" s="626"/>
      <c r="Y19" s="627"/>
      <c r="Z19" s="628">
        <v>4.7</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2641140</v>
      </c>
      <c r="S20" s="626"/>
      <c r="T20" s="626"/>
      <c r="U20" s="626"/>
      <c r="V20" s="626"/>
      <c r="W20" s="626"/>
      <c r="X20" s="626"/>
      <c r="Y20" s="627"/>
      <c r="Z20" s="628">
        <v>57.2</v>
      </c>
      <c r="AA20" s="628"/>
      <c r="AB20" s="628"/>
      <c r="AC20" s="628"/>
      <c r="AD20" s="629">
        <v>2256589</v>
      </c>
      <c r="AE20" s="629"/>
      <c r="AF20" s="629"/>
      <c r="AG20" s="629"/>
      <c r="AH20" s="629"/>
      <c r="AI20" s="629"/>
      <c r="AJ20" s="629"/>
      <c r="AK20" s="629"/>
      <c r="AL20" s="630">
        <v>97.4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4237859</v>
      </c>
      <c r="CS20" s="626"/>
      <c r="CT20" s="626"/>
      <c r="CU20" s="626"/>
      <c r="CV20" s="626"/>
      <c r="CW20" s="626"/>
      <c r="CX20" s="626"/>
      <c r="CY20" s="627"/>
      <c r="CZ20" s="628">
        <v>100</v>
      </c>
      <c r="DA20" s="628"/>
      <c r="DB20" s="628"/>
      <c r="DC20" s="628"/>
      <c r="DD20" s="634">
        <v>522711</v>
      </c>
      <c r="DE20" s="626"/>
      <c r="DF20" s="626"/>
      <c r="DG20" s="626"/>
      <c r="DH20" s="626"/>
      <c r="DI20" s="626"/>
      <c r="DJ20" s="626"/>
      <c r="DK20" s="626"/>
      <c r="DL20" s="626"/>
      <c r="DM20" s="626"/>
      <c r="DN20" s="626"/>
      <c r="DO20" s="626"/>
      <c r="DP20" s="627"/>
      <c r="DQ20" s="634">
        <v>3041443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1593</v>
      </c>
      <c r="S21" s="626"/>
      <c r="T21" s="626"/>
      <c r="U21" s="626"/>
      <c r="V21" s="626"/>
      <c r="W21" s="626"/>
      <c r="X21" s="626"/>
      <c r="Y21" s="627"/>
      <c r="Z21" s="628">
        <v>0</v>
      </c>
      <c r="AA21" s="628"/>
      <c r="AB21" s="628"/>
      <c r="AC21" s="628"/>
      <c r="AD21" s="629">
        <v>1593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2287</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78355</v>
      </c>
      <c r="S23" s="626"/>
      <c r="T23" s="626"/>
      <c r="U23" s="626"/>
      <c r="V23" s="626"/>
      <c r="W23" s="626"/>
      <c r="X23" s="626"/>
      <c r="Y23" s="627"/>
      <c r="Z23" s="628">
        <v>1.7</v>
      </c>
      <c r="AA23" s="628"/>
      <c r="AB23" s="628"/>
      <c r="AC23" s="628"/>
      <c r="AD23" s="629" t="s">
        <v>111</v>
      </c>
      <c r="AE23" s="629"/>
      <c r="AF23" s="629"/>
      <c r="AG23" s="629"/>
      <c r="AH23" s="629"/>
      <c r="AI23" s="629"/>
      <c r="AJ23" s="629"/>
      <c r="AK23" s="629"/>
      <c r="AL23" s="630" t="s">
        <v>111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15138</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1403103</v>
      </c>
      <c r="CS24" s="615"/>
      <c r="CT24" s="615"/>
      <c r="CU24" s="615"/>
      <c r="CV24" s="615"/>
      <c r="CW24" s="615"/>
      <c r="CX24" s="615"/>
      <c r="CY24" s="616"/>
      <c r="CZ24" s="652">
        <v>33.1</v>
      </c>
      <c r="DA24" s="653"/>
      <c r="DB24" s="653"/>
      <c r="DC24" s="654"/>
      <c r="DD24" s="651">
        <v>1100001</v>
      </c>
      <c r="DE24" s="615"/>
      <c r="DF24" s="615"/>
      <c r="DG24" s="615"/>
      <c r="DH24" s="615"/>
      <c r="DI24" s="615"/>
      <c r="DJ24" s="615"/>
      <c r="DK24" s="616"/>
      <c r="DL24" s="651">
        <v>1099554</v>
      </c>
      <c r="DM24" s="615"/>
      <c r="DN24" s="615"/>
      <c r="DO24" s="615"/>
      <c r="DP24" s="615"/>
      <c r="DQ24" s="615"/>
      <c r="DR24" s="615"/>
      <c r="DS24" s="615"/>
      <c r="DT24" s="615"/>
      <c r="DU24" s="615"/>
      <c r="DV24" s="616"/>
      <c r="DW24" s="619">
        <v>44.7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525640</v>
      </c>
      <c r="S25" s="626"/>
      <c r="T25" s="626"/>
      <c r="U25" s="626"/>
      <c r="V25" s="626"/>
      <c r="W25" s="626"/>
      <c r="X25" s="626"/>
      <c r="Y25" s="627"/>
      <c r="Z25" s="628">
        <v>11.4</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625269</v>
      </c>
      <c r="CS25" s="657"/>
      <c r="CT25" s="657"/>
      <c r="CU25" s="657"/>
      <c r="CV25" s="657"/>
      <c r="CW25" s="657"/>
      <c r="CX25" s="657"/>
      <c r="CY25" s="658"/>
      <c r="CZ25" s="659">
        <v>14.8</v>
      </c>
      <c r="DA25" s="660"/>
      <c r="DB25" s="660"/>
      <c r="DC25" s="661"/>
      <c r="DD25" s="634">
        <v>611959</v>
      </c>
      <c r="DE25" s="657"/>
      <c r="DF25" s="657"/>
      <c r="DG25" s="657"/>
      <c r="DH25" s="657"/>
      <c r="DI25" s="657"/>
      <c r="DJ25" s="657"/>
      <c r="DK25" s="658"/>
      <c r="DL25" s="634">
        <v>611855</v>
      </c>
      <c r="DM25" s="657"/>
      <c r="DN25" s="657"/>
      <c r="DO25" s="657"/>
      <c r="DP25" s="657"/>
      <c r="DQ25" s="657"/>
      <c r="DR25" s="657"/>
      <c r="DS25" s="657"/>
      <c r="DT25" s="657"/>
      <c r="DU25" s="657"/>
      <c r="DV25" s="658"/>
      <c r="DW25" s="630">
        <v>24.9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28049</v>
      </c>
      <c r="S26" s="626"/>
      <c r="T26" s="626"/>
      <c r="U26" s="626"/>
      <c r="V26" s="626"/>
      <c r="W26" s="626"/>
      <c r="X26" s="626"/>
      <c r="Y26" s="627"/>
      <c r="Z26" s="628">
        <v>0.6</v>
      </c>
      <c r="AA26" s="628"/>
      <c r="AB26" s="628"/>
      <c r="AC26" s="628"/>
      <c r="AD26" s="629">
        <v>28049</v>
      </c>
      <c r="AE26" s="629"/>
      <c r="AF26" s="629"/>
      <c r="AG26" s="629"/>
      <c r="AH26" s="629"/>
      <c r="AI26" s="629"/>
      <c r="AJ26" s="629"/>
      <c r="AK26" s="629"/>
      <c r="AL26" s="630">
        <v>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359592</v>
      </c>
      <c r="CS26" s="626"/>
      <c r="CT26" s="626"/>
      <c r="CU26" s="626"/>
      <c r="CV26" s="626"/>
      <c r="CW26" s="626"/>
      <c r="CX26" s="626"/>
      <c r="CY26" s="627"/>
      <c r="CZ26" s="659">
        <v>8.5</v>
      </c>
      <c r="DA26" s="660"/>
      <c r="DB26" s="660"/>
      <c r="DC26" s="661"/>
      <c r="DD26" s="634">
        <v>349405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224223</v>
      </c>
      <c r="S27" s="626"/>
      <c r="T27" s="626"/>
      <c r="U27" s="626"/>
      <c r="V27" s="626"/>
      <c r="W27" s="626"/>
      <c r="X27" s="626"/>
      <c r="Y27" s="627"/>
      <c r="Z27" s="628">
        <v>4.9000000000000004</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1487903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425134</v>
      </c>
      <c r="CS27" s="657"/>
      <c r="CT27" s="657"/>
      <c r="CU27" s="657"/>
      <c r="CV27" s="657"/>
      <c r="CW27" s="657"/>
      <c r="CX27" s="657"/>
      <c r="CY27" s="658"/>
      <c r="CZ27" s="659">
        <v>10</v>
      </c>
      <c r="DA27" s="660"/>
      <c r="DB27" s="660"/>
      <c r="DC27" s="661"/>
      <c r="DD27" s="634">
        <v>142959</v>
      </c>
      <c r="DE27" s="657"/>
      <c r="DF27" s="657"/>
      <c r="DG27" s="657"/>
      <c r="DH27" s="657"/>
      <c r="DI27" s="657"/>
      <c r="DJ27" s="657"/>
      <c r="DK27" s="658"/>
      <c r="DL27" s="634">
        <v>142616</v>
      </c>
      <c r="DM27" s="657"/>
      <c r="DN27" s="657"/>
      <c r="DO27" s="657"/>
      <c r="DP27" s="657"/>
      <c r="DQ27" s="657"/>
      <c r="DR27" s="657"/>
      <c r="DS27" s="657"/>
      <c r="DT27" s="657"/>
      <c r="DU27" s="657"/>
      <c r="DV27" s="658"/>
      <c r="DW27" s="630">
        <v>5.8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137214</v>
      </c>
      <c r="S28" s="626"/>
      <c r="T28" s="626"/>
      <c r="U28" s="626"/>
      <c r="V28" s="626"/>
      <c r="W28" s="626"/>
      <c r="X28" s="626"/>
      <c r="Y28" s="627"/>
      <c r="Z28" s="628">
        <v>3</v>
      </c>
      <c r="AA28" s="628"/>
      <c r="AB28" s="628"/>
      <c r="AC28" s="628"/>
      <c r="AD28" s="629">
        <v>29645</v>
      </c>
      <c r="AE28" s="629"/>
      <c r="AF28" s="629"/>
      <c r="AG28" s="629"/>
      <c r="AH28" s="629"/>
      <c r="AI28" s="629"/>
      <c r="AJ28" s="629"/>
      <c r="AK28" s="629"/>
      <c r="AL28" s="630">
        <v>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352700</v>
      </c>
      <c r="CS28" s="626"/>
      <c r="CT28" s="626"/>
      <c r="CU28" s="626"/>
      <c r="CV28" s="626"/>
      <c r="CW28" s="626"/>
      <c r="CX28" s="626"/>
      <c r="CY28" s="627"/>
      <c r="CZ28" s="659">
        <v>8.3000000000000007</v>
      </c>
      <c r="DA28" s="660"/>
      <c r="DB28" s="660"/>
      <c r="DC28" s="661"/>
      <c r="DD28" s="634">
        <v>345083</v>
      </c>
      <c r="DE28" s="626"/>
      <c r="DF28" s="626"/>
      <c r="DG28" s="626"/>
      <c r="DH28" s="626"/>
      <c r="DI28" s="626"/>
      <c r="DJ28" s="626"/>
      <c r="DK28" s="627"/>
      <c r="DL28" s="634">
        <v>345083</v>
      </c>
      <c r="DM28" s="626"/>
      <c r="DN28" s="626"/>
      <c r="DO28" s="626"/>
      <c r="DP28" s="626"/>
      <c r="DQ28" s="626"/>
      <c r="DR28" s="626"/>
      <c r="DS28" s="626"/>
      <c r="DT28" s="626"/>
      <c r="DU28" s="626"/>
      <c r="DV28" s="627"/>
      <c r="DW28" s="630">
        <v>14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2798</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352700</v>
      </c>
      <c r="CS29" s="657"/>
      <c r="CT29" s="657"/>
      <c r="CU29" s="657"/>
      <c r="CV29" s="657"/>
      <c r="CW29" s="657"/>
      <c r="CX29" s="657"/>
      <c r="CY29" s="658"/>
      <c r="CZ29" s="659">
        <v>8.3000000000000007</v>
      </c>
      <c r="DA29" s="660"/>
      <c r="DB29" s="660"/>
      <c r="DC29" s="661"/>
      <c r="DD29" s="634">
        <v>345083</v>
      </c>
      <c r="DE29" s="657"/>
      <c r="DF29" s="657"/>
      <c r="DG29" s="657"/>
      <c r="DH29" s="657"/>
      <c r="DI29" s="657"/>
      <c r="DJ29" s="657"/>
      <c r="DK29" s="658"/>
      <c r="DL29" s="634">
        <v>345083</v>
      </c>
      <c r="DM29" s="657"/>
      <c r="DN29" s="657"/>
      <c r="DO29" s="657"/>
      <c r="DP29" s="657"/>
      <c r="DQ29" s="657"/>
      <c r="DR29" s="657"/>
      <c r="DS29" s="657"/>
      <c r="DT29" s="657"/>
      <c r="DU29" s="657"/>
      <c r="DV29" s="658"/>
      <c r="DW29" s="630">
        <v>14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417940</v>
      </c>
      <c r="S30" s="626"/>
      <c r="T30" s="626"/>
      <c r="U30" s="626"/>
      <c r="V30" s="626"/>
      <c r="W30" s="626"/>
      <c r="X30" s="626"/>
      <c r="Y30" s="627"/>
      <c r="Z30" s="628">
        <v>9.1</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95.1</v>
      </c>
      <c r="BN30" s="684"/>
      <c r="BO30" s="684"/>
      <c r="BP30" s="684"/>
      <c r="BQ30" s="685"/>
      <c r="BR30" s="683">
        <v>99.4</v>
      </c>
      <c r="BS30" s="684"/>
      <c r="BT30" s="684"/>
      <c r="BU30" s="684"/>
      <c r="BV30" s="684"/>
      <c r="BW30" s="684"/>
      <c r="BX30" s="620">
        <v>94.9</v>
      </c>
      <c r="BY30" s="684"/>
      <c r="BZ30" s="684"/>
      <c r="CA30" s="684"/>
      <c r="CB30" s="685"/>
      <c r="CD30" s="688"/>
      <c r="CE30" s="689"/>
      <c r="CF30" s="639" t="s">
        <v>293</v>
      </c>
      <c r="CG30" s="640"/>
      <c r="CH30" s="640"/>
      <c r="CI30" s="640"/>
      <c r="CJ30" s="640"/>
      <c r="CK30" s="640"/>
      <c r="CL30" s="640"/>
      <c r="CM30" s="640"/>
      <c r="CN30" s="640"/>
      <c r="CO30" s="640"/>
      <c r="CP30" s="640"/>
      <c r="CQ30" s="641"/>
      <c r="CR30" s="625">
        <v>319229</v>
      </c>
      <c r="CS30" s="626"/>
      <c r="CT30" s="626"/>
      <c r="CU30" s="626"/>
      <c r="CV30" s="626"/>
      <c r="CW30" s="626"/>
      <c r="CX30" s="626"/>
      <c r="CY30" s="627"/>
      <c r="CZ30" s="659">
        <v>7.5</v>
      </c>
      <c r="DA30" s="660"/>
      <c r="DB30" s="660"/>
      <c r="DC30" s="661"/>
      <c r="DD30" s="634">
        <v>311612</v>
      </c>
      <c r="DE30" s="626"/>
      <c r="DF30" s="626"/>
      <c r="DG30" s="626"/>
      <c r="DH30" s="626"/>
      <c r="DI30" s="626"/>
      <c r="DJ30" s="626"/>
      <c r="DK30" s="627"/>
      <c r="DL30" s="634">
        <v>311612</v>
      </c>
      <c r="DM30" s="626"/>
      <c r="DN30" s="626"/>
      <c r="DO30" s="626"/>
      <c r="DP30" s="626"/>
      <c r="DQ30" s="626"/>
      <c r="DR30" s="626"/>
      <c r="DS30" s="626"/>
      <c r="DT30" s="626"/>
      <c r="DU30" s="626"/>
      <c r="DV30" s="627"/>
      <c r="DW30" s="630">
        <v>12.7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168836</v>
      </c>
      <c r="S31" s="626"/>
      <c r="T31" s="626"/>
      <c r="U31" s="626"/>
      <c r="V31" s="626"/>
      <c r="W31" s="626"/>
      <c r="X31" s="626"/>
      <c r="Y31" s="627"/>
      <c r="Z31" s="628">
        <v>3.7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95.9</v>
      </c>
      <c r="BN31" s="681"/>
      <c r="BO31" s="681"/>
      <c r="BP31" s="681"/>
      <c r="BQ31" s="682"/>
      <c r="BR31" s="680">
        <v>99.3</v>
      </c>
      <c r="BS31" s="657"/>
      <c r="BT31" s="657"/>
      <c r="BU31" s="657"/>
      <c r="BV31" s="657"/>
      <c r="BW31" s="657"/>
      <c r="BX31" s="631">
        <v>95.9</v>
      </c>
      <c r="BY31" s="681"/>
      <c r="BZ31" s="681"/>
      <c r="CA31" s="681"/>
      <c r="CB31" s="682"/>
      <c r="CD31" s="688"/>
      <c r="CE31" s="689"/>
      <c r="CF31" s="639" t="s">
        <v>297</v>
      </c>
      <c r="CG31" s="640"/>
      <c r="CH31" s="640"/>
      <c r="CI31" s="640"/>
      <c r="CJ31" s="640"/>
      <c r="CK31" s="640"/>
      <c r="CL31" s="640"/>
      <c r="CM31" s="640"/>
      <c r="CN31" s="640"/>
      <c r="CO31" s="640"/>
      <c r="CP31" s="640"/>
      <c r="CQ31" s="641"/>
      <c r="CR31" s="625">
        <v>33471</v>
      </c>
      <c r="CS31" s="657"/>
      <c r="CT31" s="657"/>
      <c r="CU31" s="657"/>
      <c r="CV31" s="657"/>
      <c r="CW31" s="657"/>
      <c r="CX31" s="657"/>
      <c r="CY31" s="658"/>
      <c r="CZ31" s="659">
        <v>0.8</v>
      </c>
      <c r="DA31" s="660"/>
      <c r="DB31" s="660"/>
      <c r="DC31" s="661"/>
      <c r="DD31" s="634">
        <v>33471</v>
      </c>
      <c r="DE31" s="657"/>
      <c r="DF31" s="657"/>
      <c r="DG31" s="657"/>
      <c r="DH31" s="657"/>
      <c r="DI31" s="657"/>
      <c r="DJ31" s="657"/>
      <c r="DK31" s="658"/>
      <c r="DL31" s="634">
        <v>33471</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66036</v>
      </c>
      <c r="S32" s="626"/>
      <c r="T32" s="626"/>
      <c r="U32" s="626"/>
      <c r="V32" s="626"/>
      <c r="W32" s="626"/>
      <c r="X32" s="626"/>
      <c r="Y32" s="627"/>
      <c r="Z32" s="628">
        <v>1.4</v>
      </c>
      <c r="AA32" s="628"/>
      <c r="AB32" s="628"/>
      <c r="AC32" s="628"/>
      <c r="AD32" s="629">
        <v>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94.7</v>
      </c>
      <c r="BN32" s="693"/>
      <c r="BO32" s="693"/>
      <c r="BP32" s="693"/>
      <c r="BQ32" s="695"/>
      <c r="BR32" s="692">
        <v>99.4</v>
      </c>
      <c r="BS32" s="693"/>
      <c r="BT32" s="693"/>
      <c r="BU32" s="693"/>
      <c r="BV32" s="693"/>
      <c r="BW32" s="693"/>
      <c r="BX32" s="694">
        <v>94.7</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306000</v>
      </c>
      <c r="S33" s="626"/>
      <c r="T33" s="626"/>
      <c r="U33" s="626"/>
      <c r="V33" s="626"/>
      <c r="W33" s="626"/>
      <c r="X33" s="626"/>
      <c r="Y33" s="627"/>
      <c r="Z33" s="628">
        <v>6.6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2118878</v>
      </c>
      <c r="CS33" s="657"/>
      <c r="CT33" s="657"/>
      <c r="CU33" s="657"/>
      <c r="CV33" s="657"/>
      <c r="CW33" s="657"/>
      <c r="CX33" s="657"/>
      <c r="CY33" s="658"/>
      <c r="CZ33" s="659">
        <v>50</v>
      </c>
      <c r="DA33" s="660"/>
      <c r="DB33" s="660"/>
      <c r="DC33" s="661"/>
      <c r="DD33" s="634">
        <v>1802476</v>
      </c>
      <c r="DE33" s="657"/>
      <c r="DF33" s="657"/>
      <c r="DG33" s="657"/>
      <c r="DH33" s="657"/>
      <c r="DI33" s="657"/>
      <c r="DJ33" s="657"/>
      <c r="DK33" s="658"/>
      <c r="DL33" s="634">
        <v>1220722</v>
      </c>
      <c r="DM33" s="657"/>
      <c r="DN33" s="657"/>
      <c r="DO33" s="657"/>
      <c r="DP33" s="657"/>
      <c r="DQ33" s="657"/>
      <c r="DR33" s="657"/>
      <c r="DS33" s="657"/>
      <c r="DT33" s="657"/>
      <c r="DU33" s="657"/>
      <c r="DV33" s="658"/>
      <c r="DW33" s="630">
        <v>49.7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631694</v>
      </c>
      <c r="CS34" s="626"/>
      <c r="CT34" s="626"/>
      <c r="CU34" s="626"/>
      <c r="CV34" s="626"/>
      <c r="CW34" s="626"/>
      <c r="CX34" s="626"/>
      <c r="CY34" s="627"/>
      <c r="CZ34" s="659">
        <v>14.9</v>
      </c>
      <c r="DA34" s="660"/>
      <c r="DB34" s="660"/>
      <c r="DC34" s="661"/>
      <c r="DD34" s="634">
        <v>556927</v>
      </c>
      <c r="DE34" s="626"/>
      <c r="DF34" s="626"/>
      <c r="DG34" s="626"/>
      <c r="DH34" s="626"/>
      <c r="DI34" s="626"/>
      <c r="DJ34" s="626"/>
      <c r="DK34" s="627"/>
      <c r="DL34" s="634">
        <v>481340</v>
      </c>
      <c r="DM34" s="626"/>
      <c r="DN34" s="626"/>
      <c r="DO34" s="626"/>
      <c r="DP34" s="626"/>
      <c r="DQ34" s="626"/>
      <c r="DR34" s="626"/>
      <c r="DS34" s="626"/>
      <c r="DT34" s="626"/>
      <c r="DU34" s="626"/>
      <c r="DV34" s="627"/>
      <c r="DW34" s="630">
        <v>19.600000000000001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141900</v>
      </c>
      <c r="S35" s="626"/>
      <c r="T35" s="626"/>
      <c r="U35" s="626"/>
      <c r="V35" s="626"/>
      <c r="W35" s="626"/>
      <c r="X35" s="626"/>
      <c r="Y35" s="627"/>
      <c r="Z35" s="628">
        <v>3.1</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537253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58146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95212</v>
      </c>
      <c r="CS35" s="657"/>
      <c r="CT35" s="657"/>
      <c r="CU35" s="657"/>
      <c r="CV35" s="657"/>
      <c r="CW35" s="657"/>
      <c r="CX35" s="657"/>
      <c r="CY35" s="658"/>
      <c r="CZ35" s="659">
        <v>2.2000000000000002</v>
      </c>
      <c r="DA35" s="660"/>
      <c r="DB35" s="660"/>
      <c r="DC35" s="661"/>
      <c r="DD35" s="634">
        <v>74835</v>
      </c>
      <c r="DE35" s="657"/>
      <c r="DF35" s="657"/>
      <c r="DG35" s="657"/>
      <c r="DH35" s="657"/>
      <c r="DI35" s="657"/>
      <c r="DJ35" s="657"/>
      <c r="DK35" s="658"/>
      <c r="DL35" s="634">
        <v>74835</v>
      </c>
      <c r="DM35" s="657"/>
      <c r="DN35" s="657"/>
      <c r="DO35" s="657"/>
      <c r="DP35" s="657"/>
      <c r="DQ35" s="657"/>
      <c r="DR35" s="657"/>
      <c r="DS35" s="657"/>
      <c r="DT35" s="657"/>
      <c r="DU35" s="657"/>
      <c r="DV35" s="658"/>
      <c r="DW35" s="630">
        <v>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4615249</v>
      </c>
      <c r="S36" s="698"/>
      <c r="T36" s="698"/>
      <c r="U36" s="698"/>
      <c r="V36" s="698"/>
      <c r="W36" s="698"/>
      <c r="X36" s="698"/>
      <c r="Y36" s="699"/>
      <c r="Z36" s="700">
        <v>100</v>
      </c>
      <c r="AA36" s="700"/>
      <c r="AB36" s="700"/>
      <c r="AC36" s="700"/>
      <c r="AD36" s="701">
        <v>2315885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161370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52643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666262</v>
      </c>
      <c r="CS36" s="626"/>
      <c r="CT36" s="626"/>
      <c r="CU36" s="626"/>
      <c r="CV36" s="626"/>
      <c r="CW36" s="626"/>
      <c r="CX36" s="626"/>
      <c r="CY36" s="627"/>
      <c r="CZ36" s="659">
        <v>15.7</v>
      </c>
      <c r="DA36" s="660"/>
      <c r="DB36" s="660"/>
      <c r="DC36" s="661"/>
      <c r="DD36" s="634">
        <v>599327</v>
      </c>
      <c r="DE36" s="626"/>
      <c r="DF36" s="626"/>
      <c r="DG36" s="626"/>
      <c r="DH36" s="626"/>
      <c r="DI36" s="626"/>
      <c r="DJ36" s="626"/>
      <c r="DK36" s="627"/>
      <c r="DL36" s="634">
        <v>321169</v>
      </c>
      <c r="DM36" s="626"/>
      <c r="DN36" s="626"/>
      <c r="DO36" s="626"/>
      <c r="DP36" s="626"/>
      <c r="DQ36" s="626"/>
      <c r="DR36" s="626"/>
      <c r="DS36" s="626"/>
      <c r="DT36" s="626"/>
      <c r="DU36" s="626"/>
      <c r="DV36" s="627"/>
      <c r="DW36" s="630">
        <v>13.1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61654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689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321842</v>
      </c>
      <c r="CS37" s="657"/>
      <c r="CT37" s="657"/>
      <c r="CU37" s="657"/>
      <c r="CV37" s="657"/>
      <c r="CW37" s="657"/>
      <c r="CX37" s="657"/>
      <c r="CY37" s="658"/>
      <c r="CZ37" s="659">
        <v>7.6</v>
      </c>
      <c r="DA37" s="660"/>
      <c r="DB37" s="660"/>
      <c r="DC37" s="661"/>
      <c r="DD37" s="634">
        <v>309566</v>
      </c>
      <c r="DE37" s="657"/>
      <c r="DF37" s="657"/>
      <c r="DG37" s="657"/>
      <c r="DH37" s="657"/>
      <c r="DI37" s="657"/>
      <c r="DJ37" s="657"/>
      <c r="DK37" s="658"/>
      <c r="DL37" s="634">
        <v>183582</v>
      </c>
      <c r="DM37" s="657"/>
      <c r="DN37" s="657"/>
      <c r="DO37" s="657"/>
      <c r="DP37" s="657"/>
      <c r="DQ37" s="657"/>
      <c r="DR37" s="657"/>
      <c r="DS37" s="657"/>
      <c r="DT37" s="657"/>
      <c r="DU37" s="657"/>
      <c r="DV37" s="658"/>
      <c r="DW37" s="630">
        <v>7.5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13812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1252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461787</v>
      </c>
      <c r="CS38" s="626"/>
      <c r="CT38" s="626"/>
      <c r="CU38" s="626"/>
      <c r="CV38" s="626"/>
      <c r="CW38" s="626"/>
      <c r="CX38" s="626"/>
      <c r="CY38" s="627"/>
      <c r="CZ38" s="659">
        <v>10.9</v>
      </c>
      <c r="DA38" s="660"/>
      <c r="DB38" s="660"/>
      <c r="DC38" s="661"/>
      <c r="DD38" s="634">
        <v>358938</v>
      </c>
      <c r="DE38" s="626"/>
      <c r="DF38" s="626"/>
      <c r="DG38" s="626"/>
      <c r="DH38" s="626"/>
      <c r="DI38" s="626"/>
      <c r="DJ38" s="626"/>
      <c r="DK38" s="627"/>
      <c r="DL38" s="634">
        <v>343378</v>
      </c>
      <c r="DM38" s="626"/>
      <c r="DN38" s="626"/>
      <c r="DO38" s="626"/>
      <c r="DP38" s="626"/>
      <c r="DQ38" s="626"/>
      <c r="DR38" s="626"/>
      <c r="DS38" s="626"/>
      <c r="DT38" s="626"/>
      <c r="DU38" s="626"/>
      <c r="DV38" s="627"/>
      <c r="DW38" s="630">
        <v>14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3500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200268</v>
      </c>
      <c r="CS39" s="657"/>
      <c r="CT39" s="657"/>
      <c r="CU39" s="657"/>
      <c r="CV39" s="657"/>
      <c r="CW39" s="657"/>
      <c r="CX39" s="657"/>
      <c r="CY39" s="658"/>
      <c r="CZ39" s="659">
        <v>4.7</v>
      </c>
      <c r="DA39" s="660"/>
      <c r="DB39" s="660"/>
      <c r="DC39" s="661"/>
      <c r="DD39" s="634">
        <v>166983</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39118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63655</v>
      </c>
      <c r="CS40" s="626"/>
      <c r="CT40" s="626"/>
      <c r="CU40" s="626"/>
      <c r="CV40" s="626"/>
      <c r="CW40" s="626"/>
      <c r="CX40" s="626"/>
      <c r="CY40" s="627"/>
      <c r="CZ40" s="659">
        <v>1.5</v>
      </c>
      <c r="DA40" s="660"/>
      <c r="DB40" s="660"/>
      <c r="DC40" s="661"/>
      <c r="DD40" s="634">
        <v>45466</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257799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248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715878</v>
      </c>
      <c r="CS42" s="626"/>
      <c r="CT42" s="626"/>
      <c r="CU42" s="626"/>
      <c r="CV42" s="626"/>
      <c r="CW42" s="626"/>
      <c r="CX42" s="626"/>
      <c r="CY42" s="627"/>
      <c r="CZ42" s="659">
        <v>16.899999999999999</v>
      </c>
      <c r="DA42" s="708"/>
      <c r="DB42" s="708"/>
      <c r="DC42" s="709"/>
      <c r="DD42" s="634">
        <v>138966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5869</v>
      </c>
      <c r="CS43" s="657"/>
      <c r="CT43" s="657"/>
      <c r="CU43" s="657"/>
      <c r="CV43" s="657"/>
      <c r="CW43" s="657"/>
      <c r="CX43" s="657"/>
      <c r="CY43" s="658"/>
      <c r="CZ43" s="659">
        <v>0.1</v>
      </c>
      <c r="DA43" s="660"/>
      <c r="DB43" s="660"/>
      <c r="DC43" s="661"/>
      <c r="DD43" s="634">
        <v>3800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522711</v>
      </c>
      <c r="CS44" s="626"/>
      <c r="CT44" s="626"/>
      <c r="CU44" s="626"/>
      <c r="CV44" s="626"/>
      <c r="CW44" s="626"/>
      <c r="CX44" s="626"/>
      <c r="CY44" s="627"/>
      <c r="CZ44" s="659">
        <v>12.3</v>
      </c>
      <c r="DA44" s="708"/>
      <c r="DB44" s="708"/>
      <c r="DC44" s="709"/>
      <c r="DD44" s="634">
        <v>138866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209860</v>
      </c>
      <c r="CS45" s="657"/>
      <c r="CT45" s="657"/>
      <c r="CU45" s="657"/>
      <c r="CV45" s="657"/>
      <c r="CW45" s="657"/>
      <c r="CX45" s="657"/>
      <c r="CY45" s="658"/>
      <c r="CZ45" s="659">
        <v>5</v>
      </c>
      <c r="DA45" s="660"/>
      <c r="DB45" s="660"/>
      <c r="DC45" s="661"/>
      <c r="DD45" s="634">
        <v>7270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312851</v>
      </c>
      <c r="CS46" s="626"/>
      <c r="CT46" s="626"/>
      <c r="CU46" s="626"/>
      <c r="CV46" s="626"/>
      <c r="CW46" s="626"/>
      <c r="CX46" s="626"/>
      <c r="CY46" s="627"/>
      <c r="CZ46" s="659">
        <v>7.4</v>
      </c>
      <c r="DA46" s="708"/>
      <c r="DB46" s="708"/>
      <c r="DC46" s="709"/>
      <c r="DD46" s="634">
        <v>131596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193167</v>
      </c>
      <c r="CS47" s="657"/>
      <c r="CT47" s="657"/>
      <c r="CU47" s="657"/>
      <c r="CV47" s="657"/>
      <c r="CW47" s="657"/>
      <c r="CX47" s="657"/>
      <c r="CY47" s="658"/>
      <c r="CZ47" s="659">
        <v>4.5999999999999996</v>
      </c>
      <c r="DA47" s="660"/>
      <c r="DB47" s="660"/>
      <c r="DC47" s="661"/>
      <c r="DD47" s="634">
        <v>100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4237859</v>
      </c>
      <c r="CS49" s="693"/>
      <c r="CT49" s="693"/>
      <c r="CU49" s="693"/>
      <c r="CV49" s="693"/>
      <c r="CW49" s="693"/>
      <c r="CX49" s="693"/>
      <c r="CY49" s="720"/>
      <c r="CZ49" s="721">
        <v>100</v>
      </c>
      <c r="DA49" s="722"/>
      <c r="DB49" s="722"/>
      <c r="DC49" s="723"/>
      <c r="DD49" s="724">
        <v>3041443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4615</v>
      </c>
      <c r="R7" s="755"/>
      <c r="S7" s="755"/>
      <c r="T7" s="755"/>
      <c r="U7" s="755"/>
      <c r="V7" s="755">
        <v>4238</v>
      </c>
      <c r="W7" s="755"/>
      <c r="X7" s="755"/>
      <c r="Y7" s="755"/>
      <c r="Z7" s="755"/>
      <c r="AA7" s="755">
        <v>377</v>
      </c>
      <c r="AB7" s="755"/>
      <c r="AC7" s="755"/>
      <c r="AD7" s="755"/>
      <c r="AE7" s="756"/>
      <c r="AF7" s="757">
        <v>235</v>
      </c>
      <c r="AG7" s="758"/>
      <c r="AH7" s="758"/>
      <c r="AI7" s="758"/>
      <c r="AJ7" s="759"/>
      <c r="AK7" s="794">
        <v>418</v>
      </c>
      <c r="AL7" s="795"/>
      <c r="AM7" s="795"/>
      <c r="AN7" s="795"/>
      <c r="AO7" s="795"/>
      <c r="AP7" s="795">
        <v>3427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-6</v>
      </c>
      <c r="CI7" s="792"/>
      <c r="CJ7" s="792"/>
      <c r="CK7" s="792"/>
      <c r="CL7" s="793"/>
      <c r="CM7" s="791">
        <v>73</v>
      </c>
      <c r="CN7" s="792"/>
      <c r="CO7" s="792"/>
      <c r="CP7" s="792"/>
      <c r="CQ7" s="793"/>
      <c r="CR7" s="791">
        <v>7</v>
      </c>
      <c r="CS7" s="792"/>
      <c r="CT7" s="792"/>
      <c r="CU7" s="792"/>
      <c r="CV7" s="793"/>
      <c r="CW7" s="791" t="s">
        <v>551</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4615</v>
      </c>
      <c r="R23" s="814"/>
      <c r="S23" s="814"/>
      <c r="T23" s="814"/>
      <c r="U23" s="814"/>
      <c r="V23" s="814">
        <v>4238</v>
      </c>
      <c r="W23" s="814"/>
      <c r="X23" s="814"/>
      <c r="Y23" s="814"/>
      <c r="Z23" s="814"/>
      <c r="AA23" s="814">
        <v>377</v>
      </c>
      <c r="AB23" s="814"/>
      <c r="AC23" s="814"/>
      <c r="AD23" s="814"/>
      <c r="AE23" s="815"/>
      <c r="AF23" s="816">
        <v>235</v>
      </c>
      <c r="AG23" s="814"/>
      <c r="AH23" s="814"/>
      <c r="AI23" s="814"/>
      <c r="AJ23" s="817"/>
      <c r="AK23" s="818"/>
      <c r="AL23" s="819"/>
      <c r="AM23" s="819"/>
      <c r="AN23" s="819"/>
      <c r="AO23" s="819"/>
      <c r="AP23" s="814">
        <v>3427</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618</v>
      </c>
      <c r="R28" s="843"/>
      <c r="S28" s="843"/>
      <c r="T28" s="843"/>
      <c r="U28" s="843"/>
      <c r="V28" s="843">
        <v>560</v>
      </c>
      <c r="W28" s="843"/>
      <c r="X28" s="843"/>
      <c r="Y28" s="843"/>
      <c r="Z28" s="843"/>
      <c r="AA28" s="843">
        <v>58</v>
      </c>
      <c r="AB28" s="843"/>
      <c r="AC28" s="843"/>
      <c r="AD28" s="843"/>
      <c r="AE28" s="844"/>
      <c r="AF28" s="845">
        <v>58</v>
      </c>
      <c r="AG28" s="843"/>
      <c r="AH28" s="843"/>
      <c r="AI28" s="843"/>
      <c r="AJ28" s="846"/>
      <c r="AK28" s="847">
        <v>79</v>
      </c>
      <c r="AL28" s="838"/>
      <c r="AM28" s="838"/>
      <c r="AN28" s="838"/>
      <c r="AO28" s="838"/>
      <c r="AP28" s="838" t="s">
        <v>539</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538</v>
      </c>
      <c r="R29" s="779"/>
      <c r="S29" s="779"/>
      <c r="T29" s="779"/>
      <c r="U29" s="779"/>
      <c r="V29" s="779">
        <v>516</v>
      </c>
      <c r="W29" s="779"/>
      <c r="X29" s="779"/>
      <c r="Y29" s="779"/>
      <c r="Z29" s="779"/>
      <c r="AA29" s="779">
        <v>22</v>
      </c>
      <c r="AB29" s="779"/>
      <c r="AC29" s="779"/>
      <c r="AD29" s="779"/>
      <c r="AE29" s="780"/>
      <c r="AF29" s="781">
        <v>22</v>
      </c>
      <c r="AG29" s="782"/>
      <c r="AH29" s="782"/>
      <c r="AI29" s="782"/>
      <c r="AJ29" s="783"/>
      <c r="AK29" s="850">
        <v>89</v>
      </c>
      <c r="AL29" s="851"/>
      <c r="AM29" s="851"/>
      <c r="AN29" s="851"/>
      <c r="AO29" s="851"/>
      <c r="AP29" s="851" t="s">
        <v>539</v>
      </c>
      <c r="AQ29" s="851"/>
      <c r="AR29" s="851"/>
      <c r="AS29" s="851"/>
      <c r="AT29" s="851"/>
      <c r="AU29" s="851" t="s">
        <v>539</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50</v>
      </c>
      <c r="R30" s="779"/>
      <c r="S30" s="779"/>
      <c r="T30" s="779"/>
      <c r="U30" s="779"/>
      <c r="V30" s="779">
        <v>49</v>
      </c>
      <c r="W30" s="779"/>
      <c r="X30" s="779"/>
      <c r="Y30" s="779"/>
      <c r="Z30" s="779"/>
      <c r="AA30" s="779">
        <v>1</v>
      </c>
      <c r="AB30" s="779"/>
      <c r="AC30" s="779"/>
      <c r="AD30" s="779"/>
      <c r="AE30" s="780"/>
      <c r="AF30" s="781">
        <v>1</v>
      </c>
      <c r="AG30" s="782"/>
      <c r="AH30" s="782"/>
      <c r="AI30" s="782"/>
      <c r="AJ30" s="783"/>
      <c r="AK30" s="850">
        <v>22</v>
      </c>
      <c r="AL30" s="851"/>
      <c r="AM30" s="851"/>
      <c r="AN30" s="851"/>
      <c r="AO30" s="851"/>
      <c r="AP30" s="851" t="s">
        <v>539</v>
      </c>
      <c r="AQ30" s="851"/>
      <c r="AR30" s="851"/>
      <c r="AS30" s="851"/>
      <c r="AT30" s="851"/>
      <c r="AU30" s="851" t="s">
        <v>539</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242</v>
      </c>
      <c r="R31" s="779"/>
      <c r="S31" s="779"/>
      <c r="T31" s="779"/>
      <c r="U31" s="779"/>
      <c r="V31" s="779">
        <v>229</v>
      </c>
      <c r="W31" s="779"/>
      <c r="X31" s="779"/>
      <c r="Y31" s="779"/>
      <c r="Z31" s="779"/>
      <c r="AA31" s="779">
        <v>13</v>
      </c>
      <c r="AB31" s="779"/>
      <c r="AC31" s="779"/>
      <c r="AD31" s="779"/>
      <c r="AE31" s="780"/>
      <c r="AF31" s="781">
        <v>13</v>
      </c>
      <c r="AG31" s="782"/>
      <c r="AH31" s="782"/>
      <c r="AI31" s="782"/>
      <c r="AJ31" s="783"/>
      <c r="AK31" s="850">
        <v>14</v>
      </c>
      <c r="AL31" s="851"/>
      <c r="AM31" s="851"/>
      <c r="AN31" s="851"/>
      <c r="AO31" s="851"/>
      <c r="AP31" s="851">
        <v>253</v>
      </c>
      <c r="AQ31" s="851"/>
      <c r="AR31" s="851"/>
      <c r="AS31" s="851"/>
      <c r="AT31" s="851"/>
      <c r="AU31" s="851">
        <v>48</v>
      </c>
      <c r="AV31" s="851"/>
      <c r="AW31" s="851"/>
      <c r="AX31" s="851"/>
      <c r="AY31" s="851"/>
      <c r="AZ31" s="852" t="s">
        <v>539</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312</v>
      </c>
      <c r="R32" s="779"/>
      <c r="S32" s="779"/>
      <c r="T32" s="779"/>
      <c r="U32" s="779"/>
      <c r="V32" s="779">
        <v>309</v>
      </c>
      <c r="W32" s="779"/>
      <c r="X32" s="779"/>
      <c r="Y32" s="779"/>
      <c r="Z32" s="779"/>
      <c r="AA32" s="779">
        <v>3</v>
      </c>
      <c r="AB32" s="779"/>
      <c r="AC32" s="779"/>
      <c r="AD32" s="779"/>
      <c r="AE32" s="780"/>
      <c r="AF32" s="781">
        <v>3</v>
      </c>
      <c r="AG32" s="782"/>
      <c r="AH32" s="782"/>
      <c r="AI32" s="782"/>
      <c r="AJ32" s="783"/>
      <c r="AK32" s="850">
        <v>152</v>
      </c>
      <c r="AL32" s="851"/>
      <c r="AM32" s="851"/>
      <c r="AN32" s="851"/>
      <c r="AO32" s="851"/>
      <c r="AP32" s="851">
        <v>1502</v>
      </c>
      <c r="AQ32" s="851"/>
      <c r="AR32" s="851"/>
      <c r="AS32" s="851"/>
      <c r="AT32" s="851"/>
      <c r="AU32" s="851">
        <v>1344</v>
      </c>
      <c r="AV32" s="851"/>
      <c r="AW32" s="851"/>
      <c r="AX32" s="851"/>
      <c r="AY32" s="851"/>
      <c r="AZ32" s="852" t="s">
        <v>539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34</v>
      </c>
      <c r="R33" s="779"/>
      <c r="S33" s="779"/>
      <c r="T33" s="779"/>
      <c r="U33" s="779"/>
      <c r="V33" s="779">
        <v>33</v>
      </c>
      <c r="W33" s="779"/>
      <c r="X33" s="779"/>
      <c r="Y33" s="779"/>
      <c r="Z33" s="779"/>
      <c r="AA33" s="779">
        <v>1</v>
      </c>
      <c r="AB33" s="779"/>
      <c r="AC33" s="779"/>
      <c r="AD33" s="779"/>
      <c r="AE33" s="780"/>
      <c r="AF33" s="781">
        <v>1</v>
      </c>
      <c r="AG33" s="782"/>
      <c r="AH33" s="782"/>
      <c r="AI33" s="782"/>
      <c r="AJ33" s="783"/>
      <c r="AK33" s="850">
        <v>10</v>
      </c>
      <c r="AL33" s="851"/>
      <c r="AM33" s="851"/>
      <c r="AN33" s="851"/>
      <c r="AO33" s="851"/>
      <c r="AP33" s="851">
        <v>56</v>
      </c>
      <c r="AQ33" s="851"/>
      <c r="AR33" s="851"/>
      <c r="AS33" s="851"/>
      <c r="AT33" s="851"/>
      <c r="AU33" s="851">
        <v>54</v>
      </c>
      <c r="AV33" s="851"/>
      <c r="AW33" s="851"/>
      <c r="AX33" s="851"/>
      <c r="AY33" s="851"/>
      <c r="AZ33" s="852" t="s">
        <v>539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303</v>
      </c>
      <c r="R34" s="779"/>
      <c r="S34" s="779"/>
      <c r="T34" s="779"/>
      <c r="U34" s="779"/>
      <c r="V34" s="779">
        <v>303</v>
      </c>
      <c r="W34" s="779"/>
      <c r="X34" s="779"/>
      <c r="Y34" s="779"/>
      <c r="Z34" s="779"/>
      <c r="AA34" s="779">
        <v>0</v>
      </c>
      <c r="AB34" s="779"/>
      <c r="AC34" s="779"/>
      <c r="AD34" s="779"/>
      <c r="AE34" s="780"/>
      <c r="AF34" s="781" t="s">
        <v>111</v>
      </c>
      <c r="AG34" s="782"/>
      <c r="AH34" s="782"/>
      <c r="AI34" s="782"/>
      <c r="AJ34" s="783"/>
      <c r="AK34" s="850">
        <v>15</v>
      </c>
      <c r="AL34" s="851"/>
      <c r="AM34" s="851"/>
      <c r="AN34" s="851"/>
      <c r="AO34" s="851"/>
      <c r="AP34" s="851">
        <v>289</v>
      </c>
      <c r="AQ34" s="851"/>
      <c r="AR34" s="851"/>
      <c r="AS34" s="851"/>
      <c r="AT34" s="851"/>
      <c r="AU34" s="851">
        <v>289</v>
      </c>
      <c r="AV34" s="851"/>
      <c r="AW34" s="851"/>
      <c r="AX34" s="851"/>
      <c r="AY34" s="851"/>
      <c r="AZ34" s="852" t="s">
        <v>539</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531</v>
      </c>
      <c r="AG63" s="862"/>
      <c r="AH63" s="862"/>
      <c r="AI63" s="862"/>
      <c r="AJ63" s="863"/>
      <c r="AK63" s="864"/>
      <c r="AL63" s="859"/>
      <c r="AM63" s="859"/>
      <c r="AN63" s="859"/>
      <c r="AO63" s="859"/>
      <c r="AP63" s="862">
        <v>2100</v>
      </c>
      <c r="AQ63" s="862"/>
      <c r="AR63" s="862"/>
      <c r="AS63" s="862"/>
      <c r="AT63" s="862"/>
      <c r="AU63" s="862">
        <v>1735</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3186</v>
      </c>
      <c r="R68" s="886"/>
      <c r="S68" s="886"/>
      <c r="T68" s="886"/>
      <c r="U68" s="886"/>
      <c r="V68" s="886">
        <v>2730</v>
      </c>
      <c r="W68" s="886"/>
      <c r="X68" s="886"/>
      <c r="Y68" s="886"/>
      <c r="Z68" s="886"/>
      <c r="AA68" s="886">
        <v>456</v>
      </c>
      <c r="AB68" s="886"/>
      <c r="AC68" s="886"/>
      <c r="AD68" s="886"/>
      <c r="AE68" s="886"/>
      <c r="AF68" s="886">
        <v>42</v>
      </c>
      <c r="AG68" s="886"/>
      <c r="AH68" s="886"/>
      <c r="AI68" s="886"/>
      <c r="AJ68" s="886"/>
      <c r="AK68" s="886">
        <v>27</v>
      </c>
      <c r="AL68" s="886"/>
      <c r="AM68" s="886"/>
      <c r="AN68" s="886"/>
      <c r="AO68" s="886"/>
      <c r="AP68" s="886">
        <v>447</v>
      </c>
      <c r="AQ68" s="886"/>
      <c r="AR68" s="886"/>
      <c r="AS68" s="886"/>
      <c r="AT68" s="886"/>
      <c r="AU68" s="886">
        <v>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45</v>
      </c>
      <c r="R69" s="851"/>
      <c r="S69" s="851"/>
      <c r="T69" s="851"/>
      <c r="U69" s="851"/>
      <c r="V69" s="851">
        <v>46</v>
      </c>
      <c r="W69" s="851"/>
      <c r="X69" s="851"/>
      <c r="Y69" s="851"/>
      <c r="Z69" s="851"/>
      <c r="AA69" s="851">
        <v>-1</v>
      </c>
      <c r="AB69" s="851"/>
      <c r="AC69" s="851"/>
      <c r="AD69" s="851"/>
      <c r="AE69" s="851"/>
      <c r="AF69" s="851">
        <v>15</v>
      </c>
      <c r="AG69" s="851"/>
      <c r="AH69" s="851"/>
      <c r="AI69" s="851"/>
      <c r="AJ69" s="851"/>
      <c r="AK69" s="851" t="s">
        <v>539</v>
      </c>
      <c r="AL69" s="851"/>
      <c r="AM69" s="851"/>
      <c r="AN69" s="851"/>
      <c r="AO69" s="851"/>
      <c r="AP69" s="851" t="s">
        <v>539</v>
      </c>
      <c r="AQ69" s="851"/>
      <c r="AR69" s="851"/>
      <c r="AS69" s="851"/>
      <c r="AT69" s="851"/>
      <c r="AU69" s="851" t="s">
        <v>539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3092</v>
      </c>
      <c r="R70" s="851"/>
      <c r="S70" s="851"/>
      <c r="T70" s="851"/>
      <c r="U70" s="851"/>
      <c r="V70" s="851">
        <v>3255</v>
      </c>
      <c r="W70" s="851"/>
      <c r="X70" s="851"/>
      <c r="Y70" s="851"/>
      <c r="Z70" s="851"/>
      <c r="AA70" s="851">
        <v>-163</v>
      </c>
      <c r="AB70" s="851"/>
      <c r="AC70" s="851"/>
      <c r="AD70" s="851"/>
      <c r="AE70" s="851"/>
      <c r="AF70" s="851">
        <v>540</v>
      </c>
      <c r="AG70" s="851"/>
      <c r="AH70" s="851"/>
      <c r="AI70" s="851"/>
      <c r="AJ70" s="851"/>
      <c r="AK70" s="851">
        <v>422</v>
      </c>
      <c r="AL70" s="851"/>
      <c r="AM70" s="851"/>
      <c r="AN70" s="851"/>
      <c r="AO70" s="851"/>
      <c r="AP70" s="851">
        <v>2364</v>
      </c>
      <c r="AQ70" s="851"/>
      <c r="AR70" s="851"/>
      <c r="AS70" s="851"/>
      <c r="AT70" s="851"/>
      <c r="AU70" s="851">
        <v>326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2</v>
      </c>
      <c r="R71" s="851"/>
      <c r="S71" s="851"/>
      <c r="T71" s="851"/>
      <c r="U71" s="851"/>
      <c r="V71" s="851">
        <v>1</v>
      </c>
      <c r="W71" s="851"/>
      <c r="X71" s="851"/>
      <c r="Y71" s="851"/>
      <c r="Z71" s="851"/>
      <c r="AA71" s="851">
        <v>1</v>
      </c>
      <c r="AB71" s="851"/>
      <c r="AC71" s="851"/>
      <c r="AD71" s="851"/>
      <c r="AE71" s="851"/>
      <c r="AF71" s="851">
        <v>1</v>
      </c>
      <c r="AG71" s="851"/>
      <c r="AH71" s="851"/>
      <c r="AI71" s="851"/>
      <c r="AJ71" s="851"/>
      <c r="AK71" s="851" t="s">
        <v>539</v>
      </c>
      <c r="AL71" s="851"/>
      <c r="AM71" s="851"/>
      <c r="AN71" s="851"/>
      <c r="AO71" s="851"/>
      <c r="AP71" s="851" t="s">
        <v>539</v>
      </c>
      <c r="AQ71" s="851"/>
      <c r="AR71" s="851"/>
      <c r="AS71" s="851"/>
      <c r="AT71" s="851"/>
      <c r="AU71" s="851" t="s">
        <v>539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2</v>
      </c>
      <c r="R72" s="851"/>
      <c r="S72" s="851"/>
      <c r="T72" s="851"/>
      <c r="U72" s="851"/>
      <c r="V72" s="851">
        <v>2</v>
      </c>
      <c r="W72" s="851"/>
      <c r="X72" s="851"/>
      <c r="Y72" s="851"/>
      <c r="Z72" s="851"/>
      <c r="AA72" s="851">
        <v>0</v>
      </c>
      <c r="AB72" s="851"/>
      <c r="AC72" s="851"/>
      <c r="AD72" s="851"/>
      <c r="AE72" s="851"/>
      <c r="AF72" s="851">
        <v>0</v>
      </c>
      <c r="AG72" s="851"/>
      <c r="AH72" s="851"/>
      <c r="AI72" s="851"/>
      <c r="AJ72" s="851"/>
      <c r="AK72" s="851">
        <v>1</v>
      </c>
      <c r="AL72" s="851"/>
      <c r="AM72" s="851"/>
      <c r="AN72" s="851"/>
      <c r="AO72" s="851"/>
      <c r="AP72" s="851" t="s">
        <v>539</v>
      </c>
      <c r="AQ72" s="851"/>
      <c r="AR72" s="851"/>
      <c r="AS72" s="851"/>
      <c r="AT72" s="851"/>
      <c r="AU72" s="851" t="s">
        <v>539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2</v>
      </c>
      <c r="R73" s="851"/>
      <c r="S73" s="851"/>
      <c r="T73" s="851"/>
      <c r="U73" s="851"/>
      <c r="V73" s="851">
        <v>2</v>
      </c>
      <c r="W73" s="851"/>
      <c r="X73" s="851"/>
      <c r="Y73" s="851"/>
      <c r="Z73" s="851"/>
      <c r="AA73" s="851">
        <v>1</v>
      </c>
      <c r="AB73" s="851"/>
      <c r="AC73" s="851"/>
      <c r="AD73" s="851"/>
      <c r="AE73" s="851"/>
      <c r="AF73" s="851">
        <v>1</v>
      </c>
      <c r="AG73" s="851"/>
      <c r="AH73" s="851"/>
      <c r="AI73" s="851"/>
      <c r="AJ73" s="851"/>
      <c r="AK73" s="851" t="s">
        <v>539</v>
      </c>
      <c r="AL73" s="851"/>
      <c r="AM73" s="851"/>
      <c r="AN73" s="851"/>
      <c r="AO73" s="851"/>
      <c r="AP73" s="851" t="s">
        <v>539</v>
      </c>
      <c r="AQ73" s="851"/>
      <c r="AR73" s="851"/>
      <c r="AS73" s="851"/>
      <c r="AT73" s="851"/>
      <c r="AU73" s="851" t="s">
        <v>539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15360</v>
      </c>
      <c r="R74" s="851"/>
      <c r="S74" s="851"/>
      <c r="T74" s="851"/>
      <c r="U74" s="851"/>
      <c r="V74" s="851">
        <v>14634</v>
      </c>
      <c r="W74" s="851"/>
      <c r="X74" s="851"/>
      <c r="Y74" s="851"/>
      <c r="Z74" s="851"/>
      <c r="AA74" s="851">
        <v>726</v>
      </c>
      <c r="AB74" s="851"/>
      <c r="AC74" s="851"/>
      <c r="AD74" s="851"/>
      <c r="AE74" s="851"/>
      <c r="AF74" s="851">
        <v>726</v>
      </c>
      <c r="AG74" s="851"/>
      <c r="AH74" s="851"/>
      <c r="AI74" s="851"/>
      <c r="AJ74" s="851"/>
      <c r="AK74" s="851" t="s">
        <v>539</v>
      </c>
      <c r="AL74" s="851"/>
      <c r="AM74" s="851"/>
      <c r="AN74" s="851"/>
      <c r="AO74" s="851"/>
      <c r="AP74" s="851" t="s">
        <v>539</v>
      </c>
      <c r="AQ74" s="851"/>
      <c r="AR74" s="851"/>
      <c r="AS74" s="851"/>
      <c r="AT74" s="851"/>
      <c r="AU74" s="851" t="s">
        <v>539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968</v>
      </c>
      <c r="R75" s="900"/>
      <c r="S75" s="900"/>
      <c r="T75" s="900"/>
      <c r="U75" s="850"/>
      <c r="V75" s="901">
        <v>965</v>
      </c>
      <c r="W75" s="900"/>
      <c r="X75" s="900"/>
      <c r="Y75" s="900"/>
      <c r="Z75" s="850"/>
      <c r="AA75" s="901">
        <v>2</v>
      </c>
      <c r="AB75" s="900"/>
      <c r="AC75" s="900"/>
      <c r="AD75" s="900"/>
      <c r="AE75" s="850"/>
      <c r="AF75" s="901">
        <v>2</v>
      </c>
      <c r="AG75" s="900"/>
      <c r="AH75" s="900"/>
      <c r="AI75" s="900"/>
      <c r="AJ75" s="850"/>
      <c r="AK75" s="901">
        <v>3</v>
      </c>
      <c r="AL75" s="900"/>
      <c r="AM75" s="900"/>
      <c r="AN75" s="900"/>
      <c r="AO75" s="850"/>
      <c r="AP75" s="851" t="s">
        <v>539</v>
      </c>
      <c r="AQ75" s="851"/>
      <c r="AR75" s="851"/>
      <c r="AS75" s="851"/>
      <c r="AT75" s="851"/>
      <c r="AU75" s="851" t="s">
        <v>539</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162</v>
      </c>
      <c r="R76" s="900"/>
      <c r="S76" s="900"/>
      <c r="T76" s="900"/>
      <c r="U76" s="850"/>
      <c r="V76" s="901">
        <v>155</v>
      </c>
      <c r="W76" s="900"/>
      <c r="X76" s="900"/>
      <c r="Y76" s="900"/>
      <c r="Z76" s="850"/>
      <c r="AA76" s="901">
        <v>7</v>
      </c>
      <c r="AB76" s="900"/>
      <c r="AC76" s="900"/>
      <c r="AD76" s="900"/>
      <c r="AE76" s="850"/>
      <c r="AF76" s="901">
        <v>7</v>
      </c>
      <c r="AG76" s="900"/>
      <c r="AH76" s="900"/>
      <c r="AI76" s="900"/>
      <c r="AJ76" s="850"/>
      <c r="AK76" s="901" t="s">
        <v>539</v>
      </c>
      <c r="AL76" s="900"/>
      <c r="AM76" s="900"/>
      <c r="AN76" s="900"/>
      <c r="AO76" s="850"/>
      <c r="AP76" s="851" t="s">
        <v>539</v>
      </c>
      <c r="AQ76" s="851"/>
      <c r="AR76" s="851"/>
      <c r="AS76" s="851"/>
      <c r="AT76" s="851"/>
      <c r="AU76" s="851" t="s">
        <v>539</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239</v>
      </c>
      <c r="R77" s="900"/>
      <c r="S77" s="900"/>
      <c r="T77" s="900"/>
      <c r="U77" s="850"/>
      <c r="V77" s="901">
        <v>177</v>
      </c>
      <c r="W77" s="900"/>
      <c r="X77" s="900"/>
      <c r="Y77" s="900"/>
      <c r="Z77" s="850"/>
      <c r="AA77" s="901">
        <v>62</v>
      </c>
      <c r="AB77" s="900"/>
      <c r="AC77" s="900"/>
      <c r="AD77" s="900"/>
      <c r="AE77" s="850"/>
      <c r="AF77" s="901">
        <v>62</v>
      </c>
      <c r="AG77" s="900"/>
      <c r="AH77" s="900"/>
      <c r="AI77" s="900"/>
      <c r="AJ77" s="850"/>
      <c r="AK77" s="901">
        <v>10</v>
      </c>
      <c r="AL77" s="900"/>
      <c r="AM77" s="900"/>
      <c r="AN77" s="900"/>
      <c r="AO77" s="850"/>
      <c r="AP77" s="851" t="s">
        <v>539</v>
      </c>
      <c r="AQ77" s="851"/>
      <c r="AR77" s="851"/>
      <c r="AS77" s="851"/>
      <c r="AT77" s="851"/>
      <c r="AU77" s="851" t="s">
        <v>539</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1396</v>
      </c>
      <c r="AG88" s="862"/>
      <c r="AH88" s="862"/>
      <c r="AI88" s="862"/>
      <c r="AJ88" s="862"/>
      <c r="AK88" s="859"/>
      <c r="AL88" s="859"/>
      <c r="AM88" s="859"/>
      <c r="AN88" s="859"/>
      <c r="AO88" s="859"/>
      <c r="AP88" s="862">
        <v>2811</v>
      </c>
      <c r="AQ88" s="862"/>
      <c r="AR88" s="862"/>
      <c r="AS88" s="862"/>
      <c r="AT88" s="862"/>
      <c r="AU88" s="862">
        <v>366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7</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350109</v>
      </c>
      <c r="AB110" s="922"/>
      <c r="AC110" s="922"/>
      <c r="AD110" s="922"/>
      <c r="AE110" s="923"/>
      <c r="AF110" s="924">
        <v>344165</v>
      </c>
      <c r="AG110" s="922"/>
      <c r="AH110" s="922"/>
      <c r="AI110" s="922"/>
      <c r="AJ110" s="923"/>
      <c r="AK110" s="924">
        <v>352700</v>
      </c>
      <c r="AL110" s="922"/>
      <c r="AM110" s="922"/>
      <c r="AN110" s="922"/>
      <c r="AO110" s="923"/>
      <c r="AP110" s="925">
        <v>16.600000000000001</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3438373</v>
      </c>
      <c r="BR110" s="957"/>
      <c r="BS110" s="957"/>
      <c r="BT110" s="957"/>
      <c r="BU110" s="957"/>
      <c r="BV110" s="957">
        <v>3440148</v>
      </c>
      <c r="BW110" s="957"/>
      <c r="BX110" s="957"/>
      <c r="BY110" s="957"/>
      <c r="BZ110" s="957"/>
      <c r="CA110" s="957">
        <v>3426919</v>
      </c>
      <c r="CB110" s="957"/>
      <c r="CC110" s="957"/>
      <c r="CD110" s="957"/>
      <c r="CE110" s="957"/>
      <c r="CF110" s="971">
        <v>161.69999999999999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1567753</v>
      </c>
      <c r="BR112" s="950"/>
      <c r="BS112" s="950"/>
      <c r="BT112" s="950"/>
      <c r="BU112" s="950"/>
      <c r="BV112" s="950">
        <v>1491897</v>
      </c>
      <c r="BW112" s="950"/>
      <c r="BX112" s="950"/>
      <c r="BY112" s="950"/>
      <c r="BZ112" s="950"/>
      <c r="CA112" s="950">
        <v>1734421</v>
      </c>
      <c r="CB112" s="950"/>
      <c r="CC112" s="950"/>
      <c r="CD112" s="950"/>
      <c r="CE112" s="950"/>
      <c r="CF112" s="944">
        <v>81.8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148357</v>
      </c>
      <c r="AB113" s="964"/>
      <c r="AC113" s="964"/>
      <c r="AD113" s="964"/>
      <c r="AE113" s="965"/>
      <c r="AF113" s="966">
        <v>151162</v>
      </c>
      <c r="AG113" s="964"/>
      <c r="AH113" s="964"/>
      <c r="AI113" s="964"/>
      <c r="AJ113" s="965"/>
      <c r="AK113" s="966">
        <v>163062</v>
      </c>
      <c r="AL113" s="964"/>
      <c r="AM113" s="964"/>
      <c r="AN113" s="964"/>
      <c r="AO113" s="965"/>
      <c r="AP113" s="967">
        <v>7.7</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434059</v>
      </c>
      <c r="BR113" s="950"/>
      <c r="BS113" s="950"/>
      <c r="BT113" s="950"/>
      <c r="BU113" s="950"/>
      <c r="BV113" s="950">
        <v>408220</v>
      </c>
      <c r="BW113" s="950"/>
      <c r="BX113" s="950"/>
      <c r="BY113" s="950"/>
      <c r="BZ113" s="950"/>
      <c r="CA113" s="950">
        <v>366114</v>
      </c>
      <c r="CB113" s="950"/>
      <c r="CC113" s="950"/>
      <c r="CD113" s="950"/>
      <c r="CE113" s="950"/>
      <c r="CF113" s="944">
        <v>17.3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61054</v>
      </c>
      <c r="AB114" s="989"/>
      <c r="AC114" s="989"/>
      <c r="AD114" s="989"/>
      <c r="AE114" s="990"/>
      <c r="AF114" s="991">
        <v>54474</v>
      </c>
      <c r="AG114" s="989"/>
      <c r="AH114" s="989"/>
      <c r="AI114" s="989"/>
      <c r="AJ114" s="990"/>
      <c r="AK114" s="991">
        <v>42456</v>
      </c>
      <c r="AL114" s="989"/>
      <c r="AM114" s="989"/>
      <c r="AN114" s="989"/>
      <c r="AO114" s="990"/>
      <c r="AP114" s="992">
        <v>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476724</v>
      </c>
      <c r="BR114" s="950"/>
      <c r="BS114" s="950"/>
      <c r="BT114" s="950"/>
      <c r="BU114" s="950"/>
      <c r="BV114" s="950">
        <v>439874</v>
      </c>
      <c r="BW114" s="950"/>
      <c r="BX114" s="950"/>
      <c r="BY114" s="950"/>
      <c r="BZ114" s="950"/>
      <c r="CA114" s="950">
        <v>453468</v>
      </c>
      <c r="CB114" s="950"/>
      <c r="CC114" s="950"/>
      <c r="CD114" s="950"/>
      <c r="CE114" s="950"/>
      <c r="CF114" s="944">
        <v>21.4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620</v>
      </c>
      <c r="AB115" s="964"/>
      <c r="AC115" s="964"/>
      <c r="AD115" s="964"/>
      <c r="AE115" s="965"/>
      <c r="AF115" s="966">
        <v>697</v>
      </c>
      <c r="AG115" s="964"/>
      <c r="AH115" s="964"/>
      <c r="AI115" s="964"/>
      <c r="AJ115" s="965"/>
      <c r="AK115" s="966">
        <v>1045</v>
      </c>
      <c r="AL115" s="964"/>
      <c r="AM115" s="964"/>
      <c r="AN115" s="964"/>
      <c r="AO115" s="965"/>
      <c r="AP115" s="967">
        <v>0</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560140</v>
      </c>
      <c r="AB117" s="1007"/>
      <c r="AC117" s="1007"/>
      <c r="AD117" s="1007"/>
      <c r="AE117" s="1008"/>
      <c r="AF117" s="1009">
        <v>550498</v>
      </c>
      <c r="AG117" s="1007"/>
      <c r="AH117" s="1007"/>
      <c r="AI117" s="1007"/>
      <c r="AJ117" s="1008"/>
      <c r="AK117" s="1009">
        <v>559263</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431</v>
      </c>
      <c r="BR117" s="950"/>
      <c r="BS117" s="950"/>
      <c r="BT117" s="950"/>
      <c r="BU117" s="950"/>
      <c r="BV117" s="950" t="s">
        <v>431</v>
      </c>
      <c r="BW117" s="950"/>
      <c r="BX117" s="950"/>
      <c r="BY117" s="950"/>
      <c r="BZ117" s="950"/>
      <c r="CA117" s="950" t="s">
        <v>431</v>
      </c>
      <c r="CB117" s="950"/>
      <c r="CC117" s="950"/>
      <c r="CD117" s="950"/>
      <c r="CE117" s="950"/>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5916909</v>
      </c>
      <c r="BR119" s="1028"/>
      <c r="BS119" s="1028"/>
      <c r="BT119" s="1028"/>
      <c r="BU119" s="1028"/>
      <c r="BV119" s="1028">
        <v>5780139</v>
      </c>
      <c r="BW119" s="1028"/>
      <c r="BX119" s="1028"/>
      <c r="BY119" s="1028"/>
      <c r="BZ119" s="1028"/>
      <c r="CA119" s="1028">
        <v>5980922</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2518287</v>
      </c>
      <c r="BR120" s="957"/>
      <c r="BS120" s="957"/>
      <c r="BT120" s="957"/>
      <c r="BU120" s="957"/>
      <c r="BV120" s="957">
        <v>2299065</v>
      </c>
      <c r="BW120" s="957"/>
      <c r="BX120" s="957"/>
      <c r="BY120" s="957"/>
      <c r="BZ120" s="957"/>
      <c r="CA120" s="957">
        <v>2270945</v>
      </c>
      <c r="CB120" s="957"/>
      <c r="CC120" s="957"/>
      <c r="CD120" s="957"/>
      <c r="CE120" s="957"/>
      <c r="CF120" s="971">
        <v>107.1</v>
      </c>
      <c r="CG120" s="972"/>
      <c r="CH120" s="972"/>
      <c r="CI120" s="972"/>
      <c r="CJ120" s="972"/>
      <c r="CK120" s="1037" t="s">
        <v>439</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1526094</v>
      </c>
      <c r="DH120" s="957"/>
      <c r="DI120" s="957"/>
      <c r="DJ120" s="957"/>
      <c r="DK120" s="957"/>
      <c r="DL120" s="957">
        <v>1437365</v>
      </c>
      <c r="DM120" s="957"/>
      <c r="DN120" s="957"/>
      <c r="DO120" s="957"/>
      <c r="DP120" s="957"/>
      <c r="DQ120" s="957">
        <v>1343880</v>
      </c>
      <c r="DR120" s="957"/>
      <c r="DS120" s="957"/>
      <c r="DT120" s="957"/>
      <c r="DU120" s="957"/>
      <c r="DV120" s="958">
        <v>63.4</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92631</v>
      </c>
      <c r="BR121" s="950"/>
      <c r="BS121" s="950"/>
      <c r="BT121" s="950"/>
      <c r="BU121" s="950"/>
      <c r="BV121" s="950">
        <v>47239</v>
      </c>
      <c r="BW121" s="950"/>
      <c r="BX121" s="950"/>
      <c r="BY121" s="950"/>
      <c r="BZ121" s="950"/>
      <c r="CA121" s="950">
        <v>22018</v>
      </c>
      <c r="CB121" s="950"/>
      <c r="CC121" s="950"/>
      <c r="CD121" s="950"/>
      <c r="CE121" s="950"/>
      <c r="CF121" s="944">
        <v>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v>359</v>
      </c>
      <c r="DM121" s="950"/>
      <c r="DN121" s="950"/>
      <c r="DO121" s="950"/>
      <c r="DP121" s="950"/>
      <c r="DQ121" s="950">
        <v>288831</v>
      </c>
      <c r="DR121" s="950"/>
      <c r="DS121" s="950"/>
      <c r="DT121" s="950"/>
      <c r="DU121" s="950"/>
      <c r="DV121" s="951">
        <v>13.6</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3558997</v>
      </c>
      <c r="BR122" s="1028"/>
      <c r="BS122" s="1028"/>
      <c r="BT122" s="1028"/>
      <c r="BU122" s="1028"/>
      <c r="BV122" s="1028">
        <v>3531377</v>
      </c>
      <c r="BW122" s="1028"/>
      <c r="BX122" s="1028"/>
      <c r="BY122" s="1028"/>
      <c r="BZ122" s="1028"/>
      <c r="CA122" s="1028">
        <v>3504731</v>
      </c>
      <c r="CB122" s="1028"/>
      <c r="CC122" s="1028"/>
      <c r="CD122" s="1028"/>
      <c r="CE122" s="1028"/>
      <c r="CF122" s="1048">
        <v>165.3</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36557</v>
      </c>
      <c r="DH122" s="950"/>
      <c r="DI122" s="950"/>
      <c r="DJ122" s="950"/>
      <c r="DK122" s="950"/>
      <c r="DL122" s="950">
        <v>48535</v>
      </c>
      <c r="DM122" s="950"/>
      <c r="DN122" s="950"/>
      <c r="DO122" s="950"/>
      <c r="DP122" s="950"/>
      <c r="DQ122" s="950">
        <v>53861</v>
      </c>
      <c r="DR122" s="950"/>
      <c r="DS122" s="950"/>
      <c r="DT122" s="950"/>
      <c r="DU122" s="950"/>
      <c r="DV122" s="951">
        <v>2.5</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6169915</v>
      </c>
      <c r="BR123" s="1096"/>
      <c r="BS123" s="1096"/>
      <c r="BT123" s="1096"/>
      <c r="BU123" s="1096"/>
      <c r="BV123" s="1096">
        <v>5877681</v>
      </c>
      <c r="BW123" s="1096"/>
      <c r="BX123" s="1096"/>
      <c r="BY123" s="1096"/>
      <c r="BZ123" s="1096"/>
      <c r="CA123" s="1096">
        <v>5797694</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v>5102</v>
      </c>
      <c r="DH123" s="989"/>
      <c r="DI123" s="989"/>
      <c r="DJ123" s="989"/>
      <c r="DK123" s="990"/>
      <c r="DL123" s="991">
        <v>5638</v>
      </c>
      <c r="DM123" s="989"/>
      <c r="DN123" s="989"/>
      <c r="DO123" s="989"/>
      <c r="DP123" s="990"/>
      <c r="DQ123" s="991">
        <v>47849</v>
      </c>
      <c r="DR123" s="989"/>
      <c r="DS123" s="989"/>
      <c r="DT123" s="989"/>
      <c r="DU123" s="990"/>
      <c r="DV123" s="992">
        <v>2.2999999999999998</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v>8.6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620</v>
      </c>
      <c r="AB127" s="989"/>
      <c r="AC127" s="989"/>
      <c r="AD127" s="989"/>
      <c r="AE127" s="990"/>
      <c r="AF127" s="991">
        <v>697</v>
      </c>
      <c r="AG127" s="989"/>
      <c r="AH127" s="989"/>
      <c r="AI127" s="989"/>
      <c r="AJ127" s="990"/>
      <c r="AK127" s="991">
        <v>1045</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10461</v>
      </c>
      <c r="AB128" s="1078"/>
      <c r="AC128" s="1078"/>
      <c r="AD128" s="1078"/>
      <c r="AE128" s="1079"/>
      <c r="AF128" s="1080">
        <v>10730</v>
      </c>
      <c r="AG128" s="1078"/>
      <c r="AH128" s="1078"/>
      <c r="AI128" s="1078"/>
      <c r="AJ128" s="1079"/>
      <c r="AK128" s="1080">
        <v>7617</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2395652</v>
      </c>
      <c r="AB129" s="989"/>
      <c r="AC129" s="989"/>
      <c r="AD129" s="989"/>
      <c r="AE129" s="990"/>
      <c r="AF129" s="991">
        <v>2444674</v>
      </c>
      <c r="AG129" s="989"/>
      <c r="AH129" s="989"/>
      <c r="AI129" s="989"/>
      <c r="AJ129" s="990"/>
      <c r="AK129" s="991">
        <v>2468848</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349030</v>
      </c>
      <c r="AB130" s="989"/>
      <c r="AC130" s="989"/>
      <c r="AD130" s="989"/>
      <c r="AE130" s="990"/>
      <c r="AF130" s="991">
        <v>350018</v>
      </c>
      <c r="AG130" s="989"/>
      <c r="AH130" s="989"/>
      <c r="AI130" s="989"/>
      <c r="AJ130" s="990"/>
      <c r="AK130" s="991">
        <v>348981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2046622</v>
      </c>
      <c r="AB131" s="1014"/>
      <c r="AC131" s="1014"/>
      <c r="AD131" s="1014"/>
      <c r="AE131" s="1015"/>
      <c r="AF131" s="1013">
        <v>2094656</v>
      </c>
      <c r="AG131" s="1014"/>
      <c r="AH131" s="1014"/>
      <c r="AI131" s="1014"/>
      <c r="AJ131" s="1015"/>
      <c r="AK131" s="1013">
        <v>2119867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9.8039110300000001</v>
      </c>
      <c r="AB132" s="1130"/>
      <c r="AC132" s="1130"/>
      <c r="AD132" s="1130"/>
      <c r="AE132" s="1131"/>
      <c r="AF132" s="1132">
        <v>9.0587666900000006</v>
      </c>
      <c r="AG132" s="1130"/>
      <c r="AH132" s="1130"/>
      <c r="AI132" s="1130"/>
      <c r="AJ132" s="1131"/>
      <c r="AK132" s="1132">
        <v>9.5602695830000002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9.5</v>
      </c>
      <c r="AB133" s="1113"/>
      <c r="AC133" s="1113"/>
      <c r="AD133" s="1113"/>
      <c r="AE133" s="1114"/>
      <c r="AF133" s="1112">
        <v>9.5</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625269</v>
      </c>
      <c r="L9" s="266">
        <v>106393</v>
      </c>
      <c r="M9" s="267">
        <v>107954</v>
      </c>
      <c r="N9" s="268">
        <v>-1.4</v>
      </c>
    </row>
    <row r="10" spans="1:16" x14ac:dyDescent="0.15">
      <c r="A10" s="250"/>
      <c r="B10" s="246"/>
      <c r="C10" s="246"/>
      <c r="D10" s="246"/>
      <c r="E10" s="246"/>
      <c r="F10" s="246"/>
      <c r="G10" s="1152" t="s">
        <v>477</v>
      </c>
      <c r="H10" s="1153"/>
      <c r="I10" s="1153"/>
      <c r="J10" s="1154"/>
      <c r="K10" s="269">
        <v>27170</v>
      </c>
      <c r="L10" s="270">
        <v>4623</v>
      </c>
      <c r="M10" s="271">
        <v>12579</v>
      </c>
      <c r="N10" s="272">
        <v>-63.2</v>
      </c>
    </row>
    <row r="11" spans="1:16" ht="13.5" customHeight="1" x14ac:dyDescent="0.15">
      <c r="A11" s="250"/>
      <c r="B11" s="246"/>
      <c r="C11" s="246"/>
      <c r="D11" s="246"/>
      <c r="E11" s="246"/>
      <c r="F11" s="246"/>
      <c r="G11" s="1152" t="s">
        <v>478</v>
      </c>
      <c r="H11" s="1153"/>
      <c r="I11" s="1153"/>
      <c r="J11" s="1154"/>
      <c r="K11" s="269">
        <v>136639</v>
      </c>
      <c r="L11" s="270">
        <v>23250</v>
      </c>
      <c r="M11" s="271">
        <v>13215</v>
      </c>
      <c r="N11" s="272">
        <v>75.900000000000006</v>
      </c>
    </row>
    <row r="12" spans="1:16" ht="13.5" customHeight="1" x14ac:dyDescent="0.15">
      <c r="A12" s="250"/>
      <c r="B12" s="246"/>
      <c r="C12" s="246"/>
      <c r="D12" s="246"/>
      <c r="E12" s="246"/>
      <c r="F12" s="246"/>
      <c r="G12" s="1152" t="s">
        <v>479</v>
      </c>
      <c r="H12" s="1153"/>
      <c r="I12" s="1153"/>
      <c r="J12" s="1154"/>
      <c r="K12" s="269">
        <v>1342</v>
      </c>
      <c r="L12" s="270">
        <v>228</v>
      </c>
      <c r="M12" s="271">
        <v>1280</v>
      </c>
      <c r="N12" s="272">
        <v>-82.2</v>
      </c>
    </row>
    <row r="13" spans="1:16" ht="13.5" customHeight="1" x14ac:dyDescent="0.15">
      <c r="A13" s="250"/>
      <c r="B13" s="246"/>
      <c r="C13" s="246"/>
      <c r="D13" s="246"/>
      <c r="E13" s="246"/>
      <c r="F13" s="246"/>
      <c r="G13" s="1152" t="s">
        <v>480</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482</v>
      </c>
      <c r="H14" s="1153"/>
      <c r="I14" s="1153"/>
      <c r="J14" s="1154"/>
      <c r="K14" s="269">
        <v>35983</v>
      </c>
      <c r="L14" s="270">
        <v>6123</v>
      </c>
      <c r="M14" s="271">
        <v>5658</v>
      </c>
      <c r="N14" s="272">
        <v>8.1999999999999993</v>
      </c>
    </row>
    <row r="15" spans="1:16" ht="13.5" customHeight="1" x14ac:dyDescent="0.15">
      <c r="A15" s="250"/>
      <c r="B15" s="246"/>
      <c r="C15" s="246"/>
      <c r="D15" s="246"/>
      <c r="E15" s="246"/>
      <c r="F15" s="246"/>
      <c r="G15" s="1152" t="s">
        <v>483</v>
      </c>
      <c r="H15" s="1153"/>
      <c r="I15" s="1153"/>
      <c r="J15" s="1154"/>
      <c r="K15" s="269">
        <v>5869</v>
      </c>
      <c r="L15" s="270">
        <v>999</v>
      </c>
      <c r="M15" s="271">
        <v>2915</v>
      </c>
      <c r="N15" s="272">
        <v>-65.7</v>
      </c>
    </row>
    <row r="16" spans="1:16" x14ac:dyDescent="0.15">
      <c r="A16" s="250"/>
      <c r="B16" s="246"/>
      <c r="C16" s="246"/>
      <c r="D16" s="246"/>
      <c r="E16" s="246"/>
      <c r="F16" s="246"/>
      <c r="G16" s="1155" t="s">
        <v>484</v>
      </c>
      <c r="H16" s="1156"/>
      <c r="I16" s="1156"/>
      <c r="J16" s="1157"/>
      <c r="K16" s="270">
        <v>-65306</v>
      </c>
      <c r="L16" s="270">
        <v>-11112</v>
      </c>
      <c r="M16" s="271">
        <v>-10925</v>
      </c>
      <c r="N16" s="272">
        <v>1.7</v>
      </c>
    </row>
    <row r="17" spans="1:16" x14ac:dyDescent="0.15">
      <c r="A17" s="250"/>
      <c r="B17" s="246"/>
      <c r="C17" s="246"/>
      <c r="D17" s="246"/>
      <c r="E17" s="246"/>
      <c r="F17" s="246"/>
      <c r="G17" s="1155" t="s">
        <v>171</v>
      </c>
      <c r="H17" s="1156"/>
      <c r="I17" s="1156"/>
      <c r="J17" s="1157"/>
      <c r="K17" s="270">
        <v>766966</v>
      </c>
      <c r="L17" s="270">
        <v>130503</v>
      </c>
      <c r="M17" s="271">
        <v>132676</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12.59</v>
      </c>
      <c r="L21" s="283">
        <v>12.61</v>
      </c>
      <c r="M21" s="284">
        <v>-0.02</v>
      </c>
      <c r="N21" s="251"/>
      <c r="O21" s="285"/>
      <c r="P21" s="281"/>
    </row>
    <row r="22" spans="1:16" s="286" customFormat="1" x14ac:dyDescent="0.15">
      <c r="A22" s="281"/>
      <c r="B22" s="251"/>
      <c r="C22" s="251"/>
      <c r="D22" s="251"/>
      <c r="E22" s="251"/>
      <c r="F22" s="251"/>
      <c r="G22" s="1147" t="s">
        <v>490</v>
      </c>
      <c r="H22" s="1148"/>
      <c r="I22" s="1148"/>
      <c r="J22" s="1149"/>
      <c r="K22" s="287">
        <v>93.8</v>
      </c>
      <c r="L22" s="288">
        <v>96.2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352700</v>
      </c>
      <c r="L32" s="296">
        <v>60014</v>
      </c>
      <c r="M32" s="297">
        <v>67314</v>
      </c>
      <c r="N32" s="298">
        <v>-10.8</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t="s">
        <v>481</v>
      </c>
      <c r="N34" s="298" t="s">
        <v>481</v>
      </c>
    </row>
    <row r="35" spans="1:16" ht="27" customHeight="1" x14ac:dyDescent="0.15">
      <c r="A35" s="250"/>
      <c r="B35" s="246"/>
      <c r="C35" s="246"/>
      <c r="D35" s="246"/>
      <c r="E35" s="246"/>
      <c r="F35" s="246"/>
      <c r="G35" s="1163" t="s">
        <v>497</v>
      </c>
      <c r="H35" s="1164"/>
      <c r="I35" s="1164"/>
      <c r="J35" s="1165"/>
      <c r="K35" s="296">
        <v>163062</v>
      </c>
      <c r="L35" s="296">
        <v>27746</v>
      </c>
      <c r="M35" s="297">
        <v>23478</v>
      </c>
      <c r="N35" s="298">
        <v>18.2</v>
      </c>
    </row>
    <row r="36" spans="1:16" ht="27" customHeight="1" x14ac:dyDescent="0.15">
      <c r="A36" s="250"/>
      <c r="B36" s="246"/>
      <c r="C36" s="246"/>
      <c r="D36" s="246"/>
      <c r="E36" s="246"/>
      <c r="F36" s="246"/>
      <c r="G36" s="1163" t="s">
        <v>498</v>
      </c>
      <c r="H36" s="1164"/>
      <c r="I36" s="1164"/>
      <c r="J36" s="1165"/>
      <c r="K36" s="296">
        <v>42456</v>
      </c>
      <c r="L36" s="296">
        <v>7224</v>
      </c>
      <c r="M36" s="297">
        <v>4589</v>
      </c>
      <c r="N36" s="298">
        <v>57.4</v>
      </c>
    </row>
    <row r="37" spans="1:16" ht="13.5" customHeight="1" x14ac:dyDescent="0.15">
      <c r="A37" s="250"/>
      <c r="B37" s="246"/>
      <c r="C37" s="246"/>
      <c r="D37" s="246"/>
      <c r="E37" s="246"/>
      <c r="F37" s="246"/>
      <c r="G37" s="1163" t="s">
        <v>499</v>
      </c>
      <c r="H37" s="1164"/>
      <c r="I37" s="1164"/>
      <c r="J37" s="1165"/>
      <c r="K37" s="296">
        <v>1045</v>
      </c>
      <c r="L37" s="296">
        <v>178</v>
      </c>
      <c r="M37" s="297">
        <v>859</v>
      </c>
      <c r="N37" s="298">
        <v>-79.3</v>
      </c>
    </row>
    <row r="38" spans="1:16" ht="27" customHeight="1" x14ac:dyDescent="0.15">
      <c r="A38" s="250"/>
      <c r="B38" s="246"/>
      <c r="C38" s="246"/>
      <c r="D38" s="246"/>
      <c r="E38" s="246"/>
      <c r="F38" s="246"/>
      <c r="G38" s="1166" t="s">
        <v>500</v>
      </c>
      <c r="H38" s="1167"/>
      <c r="I38" s="1167"/>
      <c r="J38" s="1168"/>
      <c r="K38" s="299" t="s">
        <v>481</v>
      </c>
      <c r="L38" s="299" t="s">
        <v>481</v>
      </c>
      <c r="M38" s="300">
        <v>2</v>
      </c>
      <c r="N38" s="301" t="s">
        <v>481</v>
      </c>
      <c r="O38" s="295"/>
    </row>
    <row r="39" spans="1:16" x14ac:dyDescent="0.15">
      <c r="A39" s="250"/>
      <c r="B39" s="246"/>
      <c r="C39" s="246"/>
      <c r="D39" s="246"/>
      <c r="E39" s="246"/>
      <c r="F39" s="246"/>
      <c r="G39" s="1166" t="s">
        <v>501</v>
      </c>
      <c r="H39" s="1167"/>
      <c r="I39" s="1167"/>
      <c r="J39" s="1168"/>
      <c r="K39" s="302">
        <v>-7617</v>
      </c>
      <c r="L39" s="302">
        <v>-1296</v>
      </c>
      <c r="M39" s="303">
        <v>-2412</v>
      </c>
      <c r="N39" s="304">
        <v>-46.3</v>
      </c>
      <c r="O39" s="295"/>
    </row>
    <row r="40" spans="1:16" ht="27" customHeight="1" x14ac:dyDescent="0.15">
      <c r="A40" s="250"/>
      <c r="B40" s="246"/>
      <c r="C40" s="246"/>
      <c r="D40" s="246"/>
      <c r="E40" s="246"/>
      <c r="F40" s="246"/>
      <c r="G40" s="1163" t="s">
        <v>502</v>
      </c>
      <c r="H40" s="1164"/>
      <c r="I40" s="1164"/>
      <c r="J40" s="1165"/>
      <c r="K40" s="302">
        <v>-348981</v>
      </c>
      <c r="L40" s="302">
        <v>-59381</v>
      </c>
      <c r="M40" s="303">
        <v>-68535</v>
      </c>
      <c r="N40" s="304">
        <v>-13.4</v>
      </c>
      <c r="O40" s="295"/>
    </row>
    <row r="41" spans="1:16" x14ac:dyDescent="0.15">
      <c r="A41" s="250"/>
      <c r="B41" s="246"/>
      <c r="C41" s="246"/>
      <c r="D41" s="246"/>
      <c r="E41" s="246"/>
      <c r="F41" s="246"/>
      <c r="G41" s="1169" t="s">
        <v>282</v>
      </c>
      <c r="H41" s="1170"/>
      <c r="I41" s="1170"/>
      <c r="J41" s="1171"/>
      <c r="K41" s="296">
        <v>202665</v>
      </c>
      <c r="L41" s="302">
        <v>34484</v>
      </c>
      <c r="M41" s="303">
        <v>25295</v>
      </c>
      <c r="N41" s="304">
        <v>36.299999999999997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447921</v>
      </c>
      <c r="J51" s="322">
        <v>80072</v>
      </c>
      <c r="K51" s="323">
        <v>-68</v>
      </c>
      <c r="L51" s="324">
        <v>94828</v>
      </c>
      <c r="M51" s="325">
        <v>3.1</v>
      </c>
      <c r="N51" s="326">
        <v>-71.099999999999994</v>
      </c>
    </row>
    <row r="52" spans="1:14" x14ac:dyDescent="0.15">
      <c r="A52" s="250"/>
      <c r="B52" s="246"/>
      <c r="C52" s="246"/>
      <c r="D52" s="246"/>
      <c r="E52" s="246"/>
      <c r="F52" s="246"/>
      <c r="G52" s="327"/>
      <c r="H52" s="328" t="s">
        <v>513</v>
      </c>
      <c r="I52" s="329">
        <v>348204</v>
      </c>
      <c r="J52" s="330">
        <v>62246</v>
      </c>
      <c r="K52" s="331">
        <v>-54.3</v>
      </c>
      <c r="L52" s="332">
        <v>55133</v>
      </c>
      <c r="M52" s="333">
        <v>4.9000000000000004</v>
      </c>
      <c r="N52" s="334">
        <v>-59.2</v>
      </c>
    </row>
    <row r="53" spans="1:14" x14ac:dyDescent="0.15">
      <c r="A53" s="250"/>
      <c r="B53" s="246"/>
      <c r="C53" s="246"/>
      <c r="D53" s="246"/>
      <c r="E53" s="246"/>
      <c r="F53" s="246"/>
      <c r="G53" s="312" t="s">
        <v>514</v>
      </c>
      <c r="H53" s="313"/>
      <c r="I53" s="321">
        <v>862045</v>
      </c>
      <c r="J53" s="322">
        <v>151902</v>
      </c>
      <c r="K53" s="323">
        <v>89.7</v>
      </c>
      <c r="L53" s="324">
        <v>119674</v>
      </c>
      <c r="M53" s="325">
        <v>26.2</v>
      </c>
      <c r="N53" s="326">
        <v>63.5</v>
      </c>
    </row>
    <row r="54" spans="1:14" x14ac:dyDescent="0.15">
      <c r="A54" s="250"/>
      <c r="B54" s="246"/>
      <c r="C54" s="246"/>
      <c r="D54" s="246"/>
      <c r="E54" s="246"/>
      <c r="F54" s="246"/>
      <c r="G54" s="327"/>
      <c r="H54" s="328" t="s">
        <v>513</v>
      </c>
      <c r="I54" s="329">
        <v>602852</v>
      </c>
      <c r="J54" s="330">
        <v>106229</v>
      </c>
      <c r="K54" s="331">
        <v>70.7</v>
      </c>
      <c r="L54" s="332">
        <v>57803</v>
      </c>
      <c r="M54" s="333">
        <v>4.8</v>
      </c>
      <c r="N54" s="334">
        <v>65.900000000000006</v>
      </c>
    </row>
    <row r="55" spans="1:14" x14ac:dyDescent="0.15">
      <c r="A55" s="250"/>
      <c r="B55" s="246"/>
      <c r="C55" s="246"/>
      <c r="D55" s="246"/>
      <c r="E55" s="246"/>
      <c r="F55" s="246"/>
      <c r="G55" s="312" t="s">
        <v>515</v>
      </c>
      <c r="H55" s="313"/>
      <c r="I55" s="321">
        <v>1074858</v>
      </c>
      <c r="J55" s="322">
        <v>186252</v>
      </c>
      <c r="K55" s="323">
        <v>22.6</v>
      </c>
      <c r="L55" s="324">
        <v>119685</v>
      </c>
      <c r="M55" s="325">
        <v>0</v>
      </c>
      <c r="N55" s="326">
        <v>22.6</v>
      </c>
    </row>
    <row r="56" spans="1:14" x14ac:dyDescent="0.15">
      <c r="A56" s="250"/>
      <c r="B56" s="246"/>
      <c r="C56" s="246"/>
      <c r="D56" s="246"/>
      <c r="E56" s="246"/>
      <c r="F56" s="246"/>
      <c r="G56" s="327"/>
      <c r="H56" s="328" t="s">
        <v>513</v>
      </c>
      <c r="I56" s="329">
        <v>638642</v>
      </c>
      <c r="J56" s="330">
        <v>110664</v>
      </c>
      <c r="K56" s="331">
        <v>4.2</v>
      </c>
      <c r="L56" s="332">
        <v>68464</v>
      </c>
      <c r="M56" s="333">
        <v>18.399999999999999</v>
      </c>
      <c r="N56" s="334">
        <v>-14.2</v>
      </c>
    </row>
    <row r="57" spans="1:14" x14ac:dyDescent="0.15">
      <c r="A57" s="250"/>
      <c r="B57" s="246"/>
      <c r="C57" s="246"/>
      <c r="D57" s="246"/>
      <c r="E57" s="246"/>
      <c r="F57" s="246"/>
      <c r="G57" s="312" t="s">
        <v>516</v>
      </c>
      <c r="H57" s="313"/>
      <c r="I57" s="321">
        <v>536010</v>
      </c>
      <c r="J57" s="322">
        <v>91814</v>
      </c>
      <c r="K57" s="323">
        <v>-50.7</v>
      </c>
      <c r="L57" s="324">
        <v>128611</v>
      </c>
      <c r="M57" s="325">
        <v>7.5</v>
      </c>
      <c r="N57" s="326">
        <v>-58.2</v>
      </c>
    </row>
    <row r="58" spans="1:14" x14ac:dyDescent="0.15">
      <c r="A58" s="250"/>
      <c r="B58" s="246"/>
      <c r="C58" s="246"/>
      <c r="D58" s="246"/>
      <c r="E58" s="246"/>
      <c r="F58" s="246"/>
      <c r="G58" s="327"/>
      <c r="H58" s="328" t="s">
        <v>513</v>
      </c>
      <c r="I58" s="329">
        <v>329757</v>
      </c>
      <c r="J58" s="330">
        <v>56485</v>
      </c>
      <c r="K58" s="331">
        <v>-49</v>
      </c>
      <c r="L58" s="332">
        <v>61552</v>
      </c>
      <c r="M58" s="333">
        <v>-10.1</v>
      </c>
      <c r="N58" s="334">
        <v>-38.9</v>
      </c>
    </row>
    <row r="59" spans="1:14" x14ac:dyDescent="0.15">
      <c r="A59" s="250"/>
      <c r="B59" s="246"/>
      <c r="C59" s="246"/>
      <c r="D59" s="246"/>
      <c r="E59" s="246"/>
      <c r="F59" s="246"/>
      <c r="G59" s="312" t="s">
        <v>517</v>
      </c>
      <c r="H59" s="313"/>
      <c r="I59" s="321">
        <v>522711</v>
      </c>
      <c r="J59" s="322">
        <v>88942</v>
      </c>
      <c r="K59" s="323">
        <v>-3.1</v>
      </c>
      <c r="L59" s="324">
        <v>138651</v>
      </c>
      <c r="M59" s="325">
        <v>7.8</v>
      </c>
      <c r="N59" s="326">
        <v>-10.9</v>
      </c>
    </row>
    <row r="60" spans="1:14" x14ac:dyDescent="0.15">
      <c r="A60" s="250"/>
      <c r="B60" s="246"/>
      <c r="C60" s="246"/>
      <c r="D60" s="246"/>
      <c r="E60" s="246"/>
      <c r="F60" s="246"/>
      <c r="G60" s="327"/>
      <c r="H60" s="328" t="s">
        <v>513</v>
      </c>
      <c r="I60" s="335">
        <v>312851</v>
      </c>
      <c r="J60" s="330">
        <v>53233</v>
      </c>
      <c r="K60" s="331">
        <v>-5.8</v>
      </c>
      <c r="L60" s="332">
        <v>71211</v>
      </c>
      <c r="M60" s="333">
        <v>15.7</v>
      </c>
      <c r="N60" s="334">
        <v>-21.5</v>
      </c>
    </row>
    <row r="61" spans="1:14" x14ac:dyDescent="0.15">
      <c r="A61" s="250"/>
      <c r="B61" s="246"/>
      <c r="C61" s="246"/>
      <c r="D61" s="246"/>
      <c r="E61" s="246"/>
      <c r="F61" s="246"/>
      <c r="G61" s="312" t="s">
        <v>518</v>
      </c>
      <c r="H61" s="336"/>
      <c r="I61" s="337">
        <v>688709</v>
      </c>
      <c r="J61" s="338">
        <v>119796</v>
      </c>
      <c r="K61" s="339">
        <v>-1.9</v>
      </c>
      <c r="L61" s="340">
        <v>120290</v>
      </c>
      <c r="M61" s="341">
        <v>8.9</v>
      </c>
      <c r="N61" s="326">
        <v>-10.8</v>
      </c>
    </row>
    <row r="62" spans="1:14" x14ac:dyDescent="0.15">
      <c r="A62" s="250"/>
      <c r="B62" s="246"/>
      <c r="C62" s="246"/>
      <c r="D62" s="246"/>
      <c r="E62" s="246"/>
      <c r="F62" s="246"/>
      <c r="G62" s="327"/>
      <c r="H62" s="328" t="s">
        <v>513</v>
      </c>
      <c r="I62" s="329">
        <v>446461</v>
      </c>
      <c r="J62" s="330">
        <v>77771</v>
      </c>
      <c r="K62" s="331">
        <v>-6.8</v>
      </c>
      <c r="L62" s="332">
        <v>62833</v>
      </c>
      <c r="M62" s="333">
        <v>6.7</v>
      </c>
      <c r="N62" s="334">
        <v>-13.5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34.880000000000003</v>
      </c>
      <c r="G47" s="12">
        <v>40.29</v>
      </c>
      <c r="H47" s="12">
        <v>39.89</v>
      </c>
      <c r="I47" s="12">
        <v>42.8</v>
      </c>
      <c r="J47" s="13">
        <v>40.65</v>
      </c>
    </row>
    <row r="48" spans="2:10" ht="57.75" customHeight="1" x14ac:dyDescent="0.15">
      <c r="B48" s="14"/>
      <c r="C48" s="1174" t="s">
        <v>4</v>
      </c>
      <c r="D48" s="1174"/>
      <c r="E48" s="1175"/>
      <c r="F48" s="15">
        <v>6.99</v>
      </c>
      <c r="G48" s="16">
        <v>7.09</v>
      </c>
      <c r="H48" s="16">
        <v>6.62</v>
      </c>
      <c r="I48" s="16">
        <v>5.54</v>
      </c>
      <c r="J48" s="17">
        <v>9.5</v>
      </c>
    </row>
    <row r="49" spans="2:10" ht="57.75" customHeight="1" thickBot="1" x14ac:dyDescent="0.2">
      <c r="B49" s="18"/>
      <c r="C49" s="1176" t="s">
        <v>5</v>
      </c>
      <c r="D49" s="1176"/>
      <c r="E49" s="1177"/>
      <c r="F49" s="19" t="s">
        <v>525</v>
      </c>
      <c r="G49" s="20">
        <v>1.65</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2018-11-07T01:32:22Z</cp:lastPrinted>
  <dcterms:created xsi:type="dcterms:W3CDTF">2018-01-24T03:43:46Z</dcterms:created>
  <dcterms:modified xsi:type="dcterms:W3CDTF">2018-11-07T06:57:15Z</dcterms:modified>
  <cp:category/>
</cp:coreProperties>
</file>